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Base\"/>
    </mc:Choice>
  </mc:AlternateContent>
  <xr:revisionPtr revIDLastSave="0" documentId="8_{3E0191EA-15C5-47A3-9733-8B66C3409403}" xr6:coauthVersionLast="47" xr6:coauthVersionMax="47" xr10:uidLastSave="{00000000-0000-0000-0000-000000000000}"/>
  <bookViews>
    <workbookView xWindow="-120" yWindow="-120" windowWidth="29040" windowHeight="15840" xr2:uid="{0330C3B3-B966-4E82-8901-C8150819EBEF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05" i="1" l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O3167" i="1"/>
  <c r="A3167" i="1"/>
  <c r="A3166" i="1"/>
  <c r="A3165" i="1"/>
  <c r="A3164" i="1"/>
  <c r="A3163" i="1"/>
  <c r="A3162" i="1"/>
  <c r="A3161" i="1"/>
  <c r="A3160" i="1"/>
  <c r="O3159" i="1"/>
  <c r="A3159" i="1"/>
  <c r="A3158" i="1"/>
  <c r="O3157" i="1"/>
  <c r="A3157" i="1"/>
  <c r="O3156" i="1"/>
  <c r="A3156" i="1"/>
  <c r="A3155" i="1"/>
  <c r="O3154" i="1"/>
  <c r="A3154" i="1"/>
  <c r="A3153" i="1"/>
  <c r="A3152" i="1"/>
  <c r="O3151" i="1"/>
  <c r="A3151" i="1"/>
  <c r="A3150" i="1"/>
  <c r="A3149" i="1"/>
  <c r="O3148" i="1"/>
  <c r="A3148" i="1"/>
  <c r="A3147" i="1"/>
  <c r="O3146" i="1"/>
  <c r="A3146" i="1"/>
  <c r="O3145" i="1"/>
  <c r="A3145" i="1"/>
  <c r="A3144" i="1"/>
  <c r="O3143" i="1"/>
  <c r="A3143" i="1"/>
  <c r="A3142" i="1"/>
  <c r="A3141" i="1"/>
  <c r="A3140" i="1"/>
  <c r="A3139" i="1"/>
  <c r="A3138" i="1"/>
  <c r="A3137" i="1"/>
  <c r="A3136" i="1"/>
  <c r="A3135" i="1"/>
  <c r="O3134" i="1"/>
  <c r="A3134" i="1"/>
  <c r="A3133" i="1"/>
  <c r="A3132" i="1"/>
  <c r="A3131" i="1"/>
  <c r="A3130" i="1"/>
  <c r="A3129" i="1"/>
  <c r="O3128" i="1"/>
  <c r="A3128" i="1"/>
  <c r="A3127" i="1"/>
  <c r="O3126" i="1"/>
  <c r="A3126" i="1"/>
  <c r="O3125" i="1"/>
  <c r="A3125" i="1"/>
  <c r="O3124" i="1"/>
  <c r="A3124" i="1"/>
  <c r="O3123" i="1"/>
  <c r="A3123" i="1"/>
  <c r="O3122" i="1"/>
  <c r="A3122" i="1"/>
  <c r="O3121" i="1"/>
  <c r="A3121" i="1"/>
  <c r="O3120" i="1"/>
  <c r="A3120" i="1"/>
  <c r="A3119" i="1"/>
  <c r="A3118" i="1"/>
  <c r="A3117" i="1"/>
  <c r="O3116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O3095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O3081" i="1"/>
  <c r="A3081" i="1"/>
  <c r="O3080" i="1"/>
  <c r="A3080" i="1"/>
  <c r="A3079" i="1"/>
  <c r="O3078" i="1"/>
  <c r="A3078" i="1"/>
  <c r="A3077" i="1"/>
  <c r="A3076" i="1"/>
  <c r="O3075" i="1"/>
  <c r="A3075" i="1"/>
  <c r="A3074" i="1"/>
  <c r="O3073" i="1"/>
  <c r="A3073" i="1"/>
  <c r="O3072" i="1"/>
  <c r="A3072" i="1"/>
  <c r="O3071" i="1"/>
  <c r="A3071" i="1"/>
  <c r="O3070" i="1"/>
  <c r="A3070" i="1"/>
  <c r="O3069" i="1"/>
  <c r="A3069" i="1"/>
  <c r="A3068" i="1"/>
  <c r="O3067" i="1"/>
  <c r="A3067" i="1"/>
  <c r="O3066" i="1"/>
  <c r="A3066" i="1"/>
  <c r="O3065" i="1"/>
  <c r="A3065" i="1"/>
  <c r="O3064" i="1"/>
  <c r="A3064" i="1"/>
  <c r="O3063" i="1"/>
  <c r="A3063" i="1"/>
  <c r="A3062" i="1"/>
  <c r="O3061" i="1"/>
  <c r="A3061" i="1"/>
  <c r="A3060" i="1"/>
  <c r="O3059" i="1"/>
  <c r="A3059" i="1"/>
  <c r="A3058" i="1"/>
  <c r="O3057" i="1"/>
  <c r="A3057" i="1"/>
  <c r="O3056" i="1"/>
  <c r="A3056" i="1"/>
  <c r="O3055" i="1"/>
  <c r="A3055" i="1"/>
  <c r="A3054" i="1"/>
  <c r="O3053" i="1"/>
  <c r="A3053" i="1"/>
  <c r="A3052" i="1"/>
  <c r="A3051" i="1"/>
  <c r="A3050" i="1"/>
  <c r="A3049" i="1"/>
  <c r="A3048" i="1"/>
  <c r="A3047" i="1"/>
  <c r="A3046" i="1"/>
  <c r="A3045" i="1"/>
  <c r="A3044" i="1"/>
  <c r="O3043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O3027" i="1"/>
  <c r="A3027" i="1"/>
  <c r="O3026" i="1"/>
  <c r="A3026" i="1"/>
  <c r="O3025" i="1"/>
  <c r="A3025" i="1"/>
  <c r="O3024" i="1"/>
  <c r="A3024" i="1"/>
  <c r="O3023" i="1"/>
  <c r="A3023" i="1"/>
  <c r="A3022" i="1"/>
  <c r="O3021" i="1"/>
  <c r="A3021" i="1"/>
  <c r="A3020" i="1"/>
  <c r="A3019" i="1"/>
  <c r="A3018" i="1"/>
  <c r="O3017" i="1"/>
  <c r="A3017" i="1"/>
  <c r="O3016" i="1"/>
  <c r="A3016" i="1"/>
  <c r="O3015" i="1"/>
  <c r="A3015" i="1"/>
  <c r="O3014" i="1"/>
  <c r="A3014" i="1"/>
  <c r="O3013" i="1"/>
  <c r="A3013" i="1"/>
  <c r="O3012" i="1"/>
  <c r="A3012" i="1"/>
  <c r="O3011" i="1"/>
  <c r="A3011" i="1"/>
  <c r="A3010" i="1"/>
  <c r="O3009" i="1"/>
  <c r="A3009" i="1"/>
  <c r="O3008" i="1"/>
  <c r="A3008" i="1"/>
  <c r="O3007" i="1"/>
  <c r="A3007" i="1"/>
  <c r="O3006" i="1"/>
  <c r="A3006" i="1"/>
  <c r="A3005" i="1"/>
  <c r="O3004" i="1"/>
  <c r="A3004" i="1"/>
  <c r="O3003" i="1"/>
  <c r="A3003" i="1"/>
  <c r="O3002" i="1"/>
  <c r="A3002" i="1"/>
  <c r="O3001" i="1"/>
  <c r="A3001" i="1"/>
  <c r="O3000" i="1"/>
  <c r="A3000" i="1"/>
  <c r="A2999" i="1"/>
  <c r="O2998" i="1"/>
  <c r="A2998" i="1"/>
  <c r="O2997" i="1"/>
  <c r="A2997" i="1"/>
  <c r="O2996" i="1"/>
  <c r="A2996" i="1"/>
  <c r="O2995" i="1"/>
  <c r="A2995" i="1"/>
  <c r="O2994" i="1"/>
  <c r="A2994" i="1"/>
  <c r="O2993" i="1"/>
  <c r="A2993" i="1"/>
  <c r="A2992" i="1"/>
  <c r="A2991" i="1"/>
  <c r="O2990" i="1"/>
  <c r="A2990" i="1"/>
  <c r="O2989" i="1"/>
  <c r="A2989" i="1"/>
  <c r="O2988" i="1"/>
  <c r="A2988" i="1"/>
  <c r="A2987" i="1"/>
  <c r="O2986" i="1"/>
  <c r="A2986" i="1"/>
  <c r="O2985" i="1"/>
  <c r="A2985" i="1"/>
  <c r="A2984" i="1"/>
  <c r="O2983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O2962" i="1"/>
  <c r="A2962" i="1"/>
  <c r="A2961" i="1"/>
  <c r="O2960" i="1"/>
  <c r="A2960" i="1"/>
  <c r="O2959" i="1"/>
  <c r="A2959" i="1"/>
  <c r="A2958" i="1"/>
  <c r="A2957" i="1"/>
  <c r="A2956" i="1"/>
  <c r="A2955" i="1"/>
  <c r="A2954" i="1"/>
  <c r="O2953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O2876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O2855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O2828" i="1"/>
  <c r="A2828" i="1"/>
  <c r="O2827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O2798" i="1"/>
  <c r="A2798" i="1"/>
  <c r="O2797" i="1"/>
  <c r="A2797" i="1"/>
  <c r="O2796" i="1"/>
  <c r="A2796" i="1"/>
  <c r="O2795" i="1"/>
  <c r="A2795" i="1"/>
  <c r="A2794" i="1"/>
  <c r="A2793" i="1"/>
  <c r="A2792" i="1"/>
  <c r="A2791" i="1"/>
  <c r="A2790" i="1"/>
  <c r="A2789" i="1"/>
  <c r="O2788" i="1"/>
  <c r="A2788" i="1"/>
  <c r="O2787" i="1"/>
  <c r="A2787" i="1"/>
  <c r="O2786" i="1"/>
  <c r="A2786" i="1"/>
  <c r="A2785" i="1"/>
  <c r="A2784" i="1"/>
  <c r="O2783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O2755" i="1"/>
  <c r="A2755" i="1"/>
  <c r="O2754" i="1"/>
  <c r="A2754" i="1"/>
  <c r="O2753" i="1"/>
  <c r="A2753" i="1"/>
  <c r="O2752" i="1"/>
  <c r="A2752" i="1"/>
  <c r="A2751" i="1"/>
  <c r="O2750" i="1"/>
  <c r="A2750" i="1"/>
  <c r="O2749" i="1"/>
  <c r="A2749" i="1"/>
  <c r="O2748" i="1"/>
  <c r="A2748" i="1"/>
  <c r="A2747" i="1"/>
  <c r="O2746" i="1"/>
  <c r="A2746" i="1"/>
  <c r="A2745" i="1"/>
  <c r="A2744" i="1"/>
  <c r="O2743" i="1"/>
  <c r="A2743" i="1"/>
  <c r="O2742" i="1"/>
  <c r="A2742" i="1"/>
  <c r="O2741" i="1"/>
  <c r="A2741" i="1"/>
  <c r="A2740" i="1"/>
  <c r="O2739" i="1"/>
  <c r="A2739" i="1"/>
  <c r="A2738" i="1"/>
  <c r="O2737" i="1"/>
  <c r="A2737" i="1"/>
  <c r="O2736" i="1"/>
  <c r="A2736" i="1"/>
  <c r="O2735" i="1"/>
  <c r="A2735" i="1"/>
  <c r="A2734" i="1"/>
  <c r="A2733" i="1"/>
  <c r="O2732" i="1"/>
  <c r="A2732" i="1"/>
  <c r="O2731" i="1"/>
  <c r="A2731" i="1"/>
  <c r="O2730" i="1"/>
  <c r="A2730" i="1"/>
  <c r="O2729" i="1"/>
  <c r="A2729" i="1"/>
  <c r="A2728" i="1"/>
  <c r="A2727" i="1"/>
  <c r="A2726" i="1"/>
  <c r="A2725" i="1"/>
  <c r="A2724" i="1"/>
  <c r="A2723" i="1"/>
  <c r="A2722" i="1"/>
  <c r="A2721" i="1"/>
  <c r="O2720" i="1"/>
  <c r="A2720" i="1"/>
  <c r="O2719" i="1"/>
  <c r="A2719" i="1"/>
  <c r="O2718" i="1"/>
  <c r="A2718" i="1"/>
  <c r="O2717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O2693" i="1"/>
  <c r="A2693" i="1"/>
  <c r="A2692" i="1"/>
  <c r="A2691" i="1"/>
  <c r="O2690" i="1"/>
  <c r="A2690" i="1"/>
  <c r="O2689" i="1"/>
  <c r="A2689" i="1"/>
  <c r="O2688" i="1"/>
  <c r="A2688" i="1"/>
  <c r="A2687" i="1"/>
  <c r="A2686" i="1"/>
  <c r="O2685" i="1"/>
  <c r="A2685" i="1"/>
  <c r="A2684" i="1"/>
  <c r="A2683" i="1"/>
  <c r="A2682" i="1"/>
  <c r="O2681" i="1"/>
  <c r="A2681" i="1"/>
  <c r="A2680" i="1"/>
  <c r="A2679" i="1"/>
  <c r="A2678" i="1"/>
  <c r="A2677" i="1"/>
  <c r="A2676" i="1"/>
  <c r="O2675" i="1"/>
  <c r="A2675" i="1"/>
  <c r="O2674" i="1"/>
  <c r="A2674" i="1"/>
  <c r="O2673" i="1"/>
  <c r="A2673" i="1"/>
  <c r="A2672" i="1"/>
  <c r="A2671" i="1"/>
  <c r="A2670" i="1"/>
  <c r="O2669" i="1"/>
  <c r="A2669" i="1"/>
  <c r="O2668" i="1"/>
  <c r="A2668" i="1"/>
  <c r="A2667" i="1"/>
  <c r="A2666" i="1"/>
  <c r="O2665" i="1"/>
  <c r="A2665" i="1"/>
  <c r="A2664" i="1"/>
  <c r="O2663" i="1"/>
  <c r="A2663" i="1"/>
  <c r="A2662" i="1"/>
  <c r="A2661" i="1"/>
  <c r="A2660" i="1"/>
  <c r="A2659" i="1"/>
  <c r="O2658" i="1"/>
  <c r="A2658" i="1"/>
  <c r="O2657" i="1"/>
  <c r="A2657" i="1"/>
  <c r="A2656" i="1"/>
  <c r="O2655" i="1"/>
  <c r="A2655" i="1"/>
  <c r="O2654" i="1"/>
  <c r="A2654" i="1"/>
  <c r="A2653" i="1"/>
  <c r="A2652" i="1"/>
  <c r="A2651" i="1"/>
  <c r="O2650" i="1"/>
  <c r="A2650" i="1"/>
  <c r="O2649" i="1"/>
  <c r="A2649" i="1"/>
  <c r="A2648" i="1"/>
  <c r="O2647" i="1"/>
  <c r="A2647" i="1"/>
  <c r="O2646" i="1"/>
  <c r="A2646" i="1"/>
  <c r="A2645" i="1"/>
  <c r="O2644" i="1"/>
  <c r="A2644" i="1"/>
  <c r="O2643" i="1"/>
  <c r="A2643" i="1"/>
  <c r="A2642" i="1"/>
  <c r="O2641" i="1"/>
  <c r="A2641" i="1"/>
  <c r="O2640" i="1"/>
  <c r="A2640" i="1"/>
  <c r="O2639" i="1"/>
  <c r="A2639" i="1"/>
  <c r="O2638" i="1"/>
  <c r="A2638" i="1"/>
  <c r="O2637" i="1"/>
  <c r="A2637" i="1"/>
  <c r="A2636" i="1"/>
  <c r="A2635" i="1"/>
  <c r="O2634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O2612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O2567" i="1"/>
  <c r="A2567" i="1"/>
  <c r="A2566" i="1"/>
  <c r="A2565" i="1"/>
  <c r="O2564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O2529" i="1"/>
  <c r="A2529" i="1"/>
  <c r="A2528" i="1"/>
  <c r="O2527" i="1"/>
  <c r="A2527" i="1"/>
  <c r="A2526" i="1"/>
  <c r="A2525" i="1"/>
  <c r="A2524" i="1"/>
  <c r="A2523" i="1"/>
  <c r="A2522" i="1"/>
  <c r="O2521" i="1"/>
  <c r="A2521" i="1"/>
  <c r="O2520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O2459" i="1"/>
  <c r="A2459" i="1"/>
  <c r="A2458" i="1"/>
  <c r="A2457" i="1"/>
  <c r="A2456" i="1"/>
  <c r="A2455" i="1"/>
  <c r="O2454" i="1"/>
  <c r="A2454" i="1"/>
  <c r="A2453" i="1"/>
  <c r="A2452" i="1"/>
  <c r="A2451" i="1"/>
  <c r="A2450" i="1"/>
  <c r="A2449" i="1"/>
  <c r="O2448" i="1"/>
  <c r="A2448" i="1"/>
  <c r="A2447" i="1"/>
  <c r="A2446" i="1"/>
  <c r="A2445" i="1"/>
  <c r="A2444" i="1"/>
  <c r="O2443" i="1"/>
  <c r="A2443" i="1"/>
  <c r="O2442" i="1"/>
  <c r="A2442" i="1"/>
  <c r="A2441" i="1"/>
  <c r="O2440" i="1"/>
  <c r="A2440" i="1"/>
  <c r="A2439" i="1"/>
  <c r="A2438" i="1"/>
  <c r="A2437" i="1"/>
  <c r="A2436" i="1"/>
  <c r="A2435" i="1"/>
  <c r="A2434" i="1"/>
  <c r="O2433" i="1"/>
  <c r="A2433" i="1"/>
  <c r="A2432" i="1"/>
  <c r="O2431" i="1"/>
  <c r="A2431" i="1"/>
  <c r="A2430" i="1"/>
  <c r="O2429" i="1"/>
  <c r="A2429" i="1"/>
  <c r="L2428" i="1"/>
  <c r="A2428" i="1"/>
  <c r="A2427" i="1"/>
  <c r="L2426" i="1"/>
  <c r="A2426" i="1"/>
  <c r="A2425" i="1"/>
  <c r="A2424" i="1"/>
  <c r="O2423" i="1"/>
  <c r="A2423" i="1"/>
  <c r="O2422" i="1"/>
  <c r="A2422" i="1"/>
  <c r="O2421" i="1"/>
  <c r="A2421" i="1"/>
  <c r="O2420" i="1"/>
  <c r="A2420" i="1"/>
  <c r="O2419" i="1"/>
  <c r="A2419" i="1"/>
  <c r="O2418" i="1"/>
  <c r="A2418" i="1"/>
  <c r="O2417" i="1"/>
  <c r="A2417" i="1"/>
  <c r="O2416" i="1"/>
  <c r="A2416" i="1"/>
  <c r="O2415" i="1"/>
  <c r="A2415" i="1"/>
  <c r="O2414" i="1"/>
  <c r="A2414" i="1"/>
  <c r="A2413" i="1"/>
  <c r="A2412" i="1"/>
  <c r="O2411" i="1"/>
  <c r="A2411" i="1"/>
  <c r="O2410" i="1"/>
  <c r="A2410" i="1"/>
  <c r="O2409" i="1"/>
  <c r="A2409" i="1"/>
  <c r="A2408" i="1"/>
  <c r="A2407" i="1"/>
  <c r="O2406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O2384" i="1"/>
  <c r="A2384" i="1"/>
  <c r="O2383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O2367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O2347" i="1"/>
  <c r="A2347" i="1"/>
  <c r="O2346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O2332" i="1"/>
  <c r="A2332" i="1"/>
  <c r="A2331" i="1"/>
  <c r="A2330" i="1"/>
  <c r="A2329" i="1"/>
  <c r="A2328" i="1"/>
  <c r="A2327" i="1"/>
  <c r="O2326" i="1"/>
  <c r="A2326" i="1"/>
  <c r="O2325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O2302" i="1"/>
  <c r="A2302" i="1"/>
  <c r="O2301" i="1"/>
  <c r="A2301" i="1"/>
  <c r="O2300" i="1"/>
  <c r="A2300" i="1"/>
  <c r="A2299" i="1"/>
  <c r="A2298" i="1"/>
  <c r="A2297" i="1"/>
  <c r="A2296" i="1"/>
  <c r="A2295" i="1"/>
  <c r="A2294" i="1"/>
  <c r="A2293" i="1"/>
  <c r="A2292" i="1"/>
  <c r="A2291" i="1"/>
  <c r="A2290" i="1"/>
  <c r="O2289" i="1"/>
  <c r="A2289" i="1"/>
  <c r="A2288" i="1"/>
  <c r="A2287" i="1"/>
  <c r="A2286" i="1"/>
  <c r="A2285" i="1"/>
  <c r="A2284" i="1"/>
  <c r="A2283" i="1"/>
  <c r="A2282" i="1"/>
  <c r="A2281" i="1"/>
  <c r="O2280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O2264" i="1"/>
  <c r="A2264" i="1"/>
  <c r="O2263" i="1"/>
  <c r="A2263" i="1"/>
  <c r="O2262" i="1"/>
  <c r="A2262" i="1"/>
  <c r="O2261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O2247" i="1"/>
  <c r="A2247" i="1"/>
  <c r="A2246" i="1"/>
  <c r="A2245" i="1"/>
  <c r="A2244" i="1"/>
  <c r="A2243" i="1"/>
  <c r="O2242" i="1"/>
  <c r="A2242" i="1"/>
  <c r="O2241" i="1"/>
  <c r="A2241" i="1"/>
  <c r="O2240" i="1"/>
  <c r="A2240" i="1"/>
  <c r="O2239" i="1"/>
  <c r="A2239" i="1"/>
  <c r="O2238" i="1"/>
  <c r="A2238" i="1"/>
  <c r="A2237" i="1"/>
  <c r="A2236" i="1"/>
  <c r="A2235" i="1"/>
  <c r="A2234" i="1"/>
  <c r="A2233" i="1"/>
  <c r="A2232" i="1"/>
  <c r="O2231" i="1"/>
  <c r="A2231" i="1"/>
  <c r="O2230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O2190" i="1"/>
  <c r="A2190" i="1"/>
  <c r="O2189" i="1"/>
  <c r="A2189" i="1"/>
  <c r="O2188" i="1"/>
  <c r="A2188" i="1"/>
  <c r="O2187" i="1"/>
  <c r="A2187" i="1"/>
  <c r="O2186" i="1"/>
  <c r="A2186" i="1"/>
  <c r="O2185" i="1"/>
  <c r="A2185" i="1"/>
  <c r="O2184" i="1"/>
  <c r="A2184" i="1"/>
  <c r="O2183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O2164" i="1"/>
  <c r="A2164" i="1"/>
  <c r="A2163" i="1"/>
  <c r="A2162" i="1"/>
  <c r="O2161" i="1"/>
  <c r="A2161" i="1"/>
  <c r="O2160" i="1"/>
  <c r="A2160" i="1"/>
  <c r="O2159" i="1"/>
  <c r="A2159" i="1"/>
  <c r="O2158" i="1"/>
  <c r="A2158" i="1"/>
  <c r="O2157" i="1"/>
  <c r="A2157" i="1"/>
  <c r="A2156" i="1"/>
  <c r="A2155" i="1"/>
  <c r="A2154" i="1"/>
  <c r="A2153" i="1"/>
  <c r="A2152" i="1"/>
  <c r="O2151" i="1"/>
  <c r="A2151" i="1"/>
  <c r="A2150" i="1"/>
  <c r="O2149" i="1"/>
  <c r="A2149" i="1"/>
  <c r="A2148" i="1"/>
  <c r="A2147" i="1"/>
  <c r="O2146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O2130" i="1"/>
  <c r="A2130" i="1"/>
  <c r="A2129" i="1"/>
  <c r="O2128" i="1"/>
  <c r="A2128" i="1"/>
  <c r="O2127" i="1"/>
  <c r="A2127" i="1"/>
  <c r="O2126" i="1"/>
  <c r="A2126" i="1"/>
  <c r="A2125" i="1"/>
  <c r="O2124" i="1"/>
  <c r="A2124" i="1"/>
  <c r="O2123" i="1"/>
  <c r="A2123" i="1"/>
  <c r="O2122" i="1"/>
  <c r="A2122" i="1"/>
  <c r="A2121" i="1"/>
  <c r="O2120" i="1"/>
  <c r="A2120" i="1"/>
  <c r="O2119" i="1"/>
  <c r="A2119" i="1"/>
  <c r="O2118" i="1"/>
  <c r="A2118" i="1"/>
  <c r="A2117" i="1"/>
  <c r="O2116" i="1"/>
  <c r="A2116" i="1"/>
  <c r="O2115" i="1"/>
  <c r="A2115" i="1"/>
  <c r="A2114" i="1"/>
  <c r="A2113" i="1"/>
  <c r="O2112" i="1"/>
  <c r="A2112" i="1"/>
  <c r="O2111" i="1"/>
  <c r="A2111" i="1"/>
  <c r="O2110" i="1"/>
  <c r="A2110" i="1"/>
  <c r="O2109" i="1"/>
  <c r="A2109" i="1"/>
  <c r="O2108" i="1"/>
  <c r="A2108" i="1"/>
  <c r="A2107" i="1"/>
  <c r="A2106" i="1"/>
  <c r="A2105" i="1"/>
  <c r="A2104" i="1"/>
  <c r="O2103" i="1"/>
  <c r="A2103" i="1"/>
  <c r="A2102" i="1"/>
  <c r="O2101" i="1"/>
  <c r="A2101" i="1"/>
  <c r="A2100" i="1"/>
  <c r="A2099" i="1"/>
  <c r="A2098" i="1"/>
  <c r="A2097" i="1"/>
  <c r="A2096" i="1"/>
  <c r="O2095" i="1"/>
  <c r="A2095" i="1"/>
  <c r="O2094" i="1"/>
  <c r="A2094" i="1"/>
  <c r="O2093" i="1"/>
  <c r="A2093" i="1"/>
  <c r="O2092" i="1"/>
  <c r="A2092" i="1"/>
  <c r="O2091" i="1"/>
  <c r="A2091" i="1"/>
  <c r="O2090" i="1"/>
  <c r="A2090" i="1"/>
  <c r="A2089" i="1"/>
  <c r="A2088" i="1"/>
  <c r="A2087" i="1"/>
  <c r="O2086" i="1"/>
  <c r="A2086" i="1"/>
  <c r="O2085" i="1"/>
  <c r="A2085" i="1"/>
  <c r="A2084" i="1"/>
  <c r="A2083" i="1"/>
  <c r="A2082" i="1"/>
  <c r="A2081" i="1"/>
  <c r="A2080" i="1"/>
  <c r="A2079" i="1"/>
  <c r="A2078" i="1"/>
  <c r="A2077" i="1"/>
  <c r="A2076" i="1"/>
  <c r="O2075" i="1"/>
  <c r="A2075" i="1"/>
  <c r="O2074" i="1"/>
  <c r="A2074" i="1"/>
  <c r="O2073" i="1"/>
  <c r="A2073" i="1"/>
  <c r="O2072" i="1"/>
  <c r="A2072" i="1"/>
  <c r="O2071" i="1"/>
  <c r="A2071" i="1"/>
  <c r="O2070" i="1"/>
  <c r="A2070" i="1"/>
  <c r="O2069" i="1"/>
  <c r="A2069" i="1"/>
  <c r="O2068" i="1"/>
  <c r="A2068" i="1"/>
  <c r="O2067" i="1"/>
  <c r="A2067" i="1"/>
  <c r="O2066" i="1"/>
  <c r="A2066" i="1"/>
  <c r="O2065" i="1"/>
  <c r="A2065" i="1"/>
  <c r="O2064" i="1"/>
  <c r="A2064" i="1"/>
  <c r="O2063" i="1"/>
  <c r="A2063" i="1"/>
  <c r="O2062" i="1"/>
  <c r="A2062" i="1"/>
  <c r="O2061" i="1"/>
  <c r="A2061" i="1"/>
  <c r="O2060" i="1"/>
  <c r="A2060" i="1"/>
  <c r="O2059" i="1"/>
  <c r="A2059" i="1"/>
  <c r="A2058" i="1"/>
  <c r="A2057" i="1"/>
  <c r="O2056" i="1"/>
  <c r="A2056" i="1"/>
  <c r="A2055" i="1"/>
  <c r="O2054" i="1"/>
  <c r="A2054" i="1"/>
  <c r="O2053" i="1"/>
  <c r="A2053" i="1"/>
  <c r="O2052" i="1"/>
  <c r="A2052" i="1"/>
  <c r="A2051" i="1"/>
  <c r="A2050" i="1"/>
  <c r="O2049" i="1"/>
  <c r="A2049" i="1"/>
  <c r="A2048" i="1"/>
  <c r="A2047" i="1"/>
  <c r="O2046" i="1"/>
  <c r="A2046" i="1"/>
  <c r="O2045" i="1"/>
  <c r="A2045" i="1"/>
  <c r="O2044" i="1"/>
  <c r="A2044" i="1"/>
  <c r="A2043" i="1"/>
  <c r="A2042" i="1"/>
  <c r="A2041" i="1"/>
  <c r="A2040" i="1"/>
  <c r="A2039" i="1"/>
  <c r="A2038" i="1"/>
  <c r="O2037" i="1"/>
  <c r="A2037" i="1"/>
  <c r="O2036" i="1"/>
  <c r="A2036" i="1"/>
  <c r="O2035" i="1"/>
  <c r="A2035" i="1"/>
  <c r="O2034" i="1"/>
  <c r="A2034" i="1"/>
  <c r="A2033" i="1"/>
  <c r="O2032" i="1"/>
  <c r="A2032" i="1"/>
  <c r="A2031" i="1"/>
  <c r="A2030" i="1"/>
  <c r="A2029" i="1"/>
  <c r="O2028" i="1"/>
  <c r="A2028" i="1"/>
  <c r="A2027" i="1"/>
  <c r="O2026" i="1"/>
  <c r="A2026" i="1"/>
  <c r="O2025" i="1"/>
  <c r="A2025" i="1"/>
  <c r="O2024" i="1"/>
  <c r="A2024" i="1"/>
  <c r="O2023" i="1"/>
  <c r="A2023" i="1"/>
  <c r="A2022" i="1"/>
  <c r="A2021" i="1"/>
  <c r="O2020" i="1"/>
  <c r="A2020" i="1"/>
  <c r="A2019" i="1"/>
  <c r="A2018" i="1"/>
  <c r="O2017" i="1"/>
  <c r="A2017" i="1"/>
  <c r="A2016" i="1"/>
  <c r="O2015" i="1"/>
  <c r="A2015" i="1"/>
  <c r="O2014" i="1"/>
  <c r="A2014" i="1"/>
  <c r="A2013" i="1"/>
  <c r="O2012" i="1"/>
  <c r="A2012" i="1"/>
  <c r="O2011" i="1"/>
  <c r="A2011" i="1"/>
  <c r="O2010" i="1"/>
  <c r="A2010" i="1"/>
  <c r="O2009" i="1"/>
  <c r="A2009" i="1"/>
  <c r="O2008" i="1"/>
  <c r="A2008" i="1"/>
  <c r="O2007" i="1"/>
  <c r="A2007" i="1"/>
  <c r="A2006" i="1"/>
  <c r="O2005" i="1"/>
  <c r="A2005" i="1"/>
  <c r="O2004" i="1"/>
  <c r="A2004" i="1"/>
  <c r="A2003" i="1"/>
  <c r="O2002" i="1"/>
  <c r="A2002" i="1"/>
  <c r="A2001" i="1"/>
  <c r="O2000" i="1"/>
  <c r="A2000" i="1"/>
  <c r="O1999" i="1"/>
  <c r="A1999" i="1"/>
  <c r="A1998" i="1"/>
  <c r="A1997" i="1"/>
  <c r="A1996" i="1"/>
  <c r="A1995" i="1"/>
  <c r="A1994" i="1"/>
  <c r="A1993" i="1"/>
  <c r="O1992" i="1"/>
  <c r="A1992" i="1"/>
  <c r="O1991" i="1"/>
  <c r="A1991" i="1"/>
  <c r="A1990" i="1"/>
  <c r="A1989" i="1"/>
  <c r="O1988" i="1"/>
  <c r="A1988" i="1"/>
  <c r="O1987" i="1"/>
  <c r="A1987" i="1"/>
  <c r="O1986" i="1"/>
  <c r="A1986" i="1"/>
  <c r="A1985" i="1"/>
  <c r="A1984" i="1"/>
  <c r="A1983" i="1"/>
  <c r="A1982" i="1"/>
  <c r="O1981" i="1"/>
  <c r="A1981" i="1"/>
  <c r="A1980" i="1"/>
  <c r="A1979" i="1"/>
  <c r="A1978" i="1"/>
  <c r="A1977" i="1"/>
  <c r="A1976" i="1"/>
  <c r="A1975" i="1"/>
  <c r="A1974" i="1"/>
  <c r="O1973" i="1"/>
  <c r="A1973" i="1"/>
  <c r="A1972" i="1"/>
  <c r="A1971" i="1"/>
  <c r="A1970" i="1"/>
  <c r="O1969" i="1"/>
  <c r="A1969" i="1"/>
  <c r="O1968" i="1"/>
  <c r="A1968" i="1"/>
  <c r="O1967" i="1"/>
  <c r="A1967" i="1"/>
  <c r="A1966" i="1"/>
  <c r="A1965" i="1"/>
  <c r="O1964" i="1"/>
  <c r="A1964" i="1"/>
  <c r="O1963" i="1"/>
  <c r="A1963" i="1"/>
  <c r="O1962" i="1"/>
  <c r="A1962" i="1"/>
  <c r="A1961" i="1"/>
  <c r="O1960" i="1"/>
  <c r="A1960" i="1"/>
  <c r="O1959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O1906" i="1"/>
  <c r="A1906" i="1"/>
  <c r="A1905" i="1"/>
  <c r="O1904" i="1"/>
  <c r="A1904" i="1"/>
  <c r="O1903" i="1"/>
  <c r="A1903" i="1"/>
  <c r="O1902" i="1"/>
  <c r="A1902" i="1"/>
  <c r="A1901" i="1"/>
  <c r="A1900" i="1"/>
  <c r="A1899" i="1"/>
  <c r="O1898" i="1"/>
  <c r="A1898" i="1"/>
  <c r="A1897" i="1"/>
  <c r="A1896" i="1"/>
  <c r="A1895" i="1"/>
  <c r="A1894" i="1"/>
  <c r="O1893" i="1"/>
  <c r="A1893" i="1"/>
  <c r="O1892" i="1"/>
  <c r="A1892" i="1"/>
  <c r="A1891" i="1"/>
  <c r="A1890" i="1"/>
  <c r="A1889" i="1"/>
  <c r="A1888" i="1"/>
  <c r="A1887" i="1"/>
  <c r="A1886" i="1"/>
  <c r="A1885" i="1"/>
  <c r="A1884" i="1"/>
  <c r="A1883" i="1"/>
  <c r="O1882" i="1"/>
  <c r="A1882" i="1"/>
  <c r="O1881" i="1"/>
  <c r="A1881" i="1"/>
  <c r="A1880" i="1"/>
  <c r="A1879" i="1"/>
  <c r="A1878" i="1"/>
  <c r="O1877" i="1"/>
  <c r="A1877" i="1"/>
  <c r="O1876" i="1"/>
  <c r="A1876" i="1"/>
  <c r="A1875" i="1"/>
  <c r="A1874" i="1"/>
  <c r="A1873" i="1"/>
  <c r="O1872" i="1"/>
  <c r="A1872" i="1"/>
  <c r="A1871" i="1"/>
  <c r="O1870" i="1"/>
  <c r="A1870" i="1"/>
  <c r="A1869" i="1"/>
  <c r="A1868" i="1"/>
  <c r="A1867" i="1"/>
  <c r="O1866" i="1"/>
  <c r="A1866" i="1"/>
  <c r="O1865" i="1"/>
  <c r="A1865" i="1"/>
  <c r="O1864" i="1"/>
  <c r="A1864" i="1"/>
  <c r="O1863" i="1"/>
  <c r="A1863" i="1"/>
  <c r="O1862" i="1"/>
  <c r="A1862" i="1"/>
  <c r="O1861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O1849" i="1"/>
  <c r="A1849" i="1"/>
  <c r="O1848" i="1"/>
  <c r="A1848" i="1"/>
  <c r="O1847" i="1"/>
  <c r="A1847" i="1"/>
  <c r="O1846" i="1"/>
  <c r="A1846" i="1"/>
  <c r="O1845" i="1"/>
  <c r="A1845" i="1"/>
  <c r="O1844" i="1"/>
  <c r="A1844" i="1"/>
  <c r="O1843" i="1"/>
  <c r="A1843" i="1"/>
  <c r="O1842" i="1"/>
  <c r="A1842" i="1"/>
  <c r="O1841" i="1"/>
  <c r="A1841" i="1"/>
  <c r="A1840" i="1"/>
  <c r="A1839" i="1"/>
  <c r="A1838" i="1"/>
  <c r="A1837" i="1"/>
  <c r="A1836" i="1"/>
  <c r="O1835" i="1"/>
  <c r="A1835" i="1"/>
  <c r="O1834" i="1"/>
  <c r="A1834" i="1"/>
  <c r="O1833" i="1"/>
  <c r="A1833" i="1"/>
  <c r="A1832" i="1"/>
  <c r="A1831" i="1"/>
  <c r="A1830" i="1"/>
  <c r="A1829" i="1"/>
  <c r="O1828" i="1"/>
  <c r="A1828" i="1"/>
  <c r="A1827" i="1"/>
  <c r="A1826" i="1"/>
  <c r="A1825" i="1"/>
  <c r="O1824" i="1"/>
  <c r="A1824" i="1"/>
  <c r="A1823" i="1"/>
  <c r="O1822" i="1"/>
  <c r="A1822" i="1"/>
  <c r="O1821" i="1"/>
  <c r="A1821" i="1"/>
  <c r="A1820" i="1"/>
  <c r="O1819" i="1"/>
  <c r="A1819" i="1"/>
  <c r="A1818" i="1"/>
  <c r="A1817" i="1"/>
  <c r="O1816" i="1"/>
  <c r="A1816" i="1"/>
  <c r="A1815" i="1"/>
  <c r="A1814" i="1"/>
  <c r="A1813" i="1"/>
  <c r="O1812" i="1"/>
  <c r="A1812" i="1"/>
  <c r="O1811" i="1"/>
  <c r="A1811" i="1"/>
  <c r="A1810" i="1"/>
  <c r="A1809" i="1"/>
  <c r="A1808" i="1"/>
  <c r="O1807" i="1"/>
  <c r="A1807" i="1"/>
  <c r="O1806" i="1"/>
  <c r="A1806" i="1"/>
  <c r="O1805" i="1"/>
  <c r="A1805" i="1"/>
  <c r="O1804" i="1"/>
  <c r="A1804" i="1"/>
  <c r="A1803" i="1"/>
  <c r="A1802" i="1"/>
  <c r="A1801" i="1"/>
  <c r="A1800" i="1"/>
  <c r="A1799" i="1"/>
  <c r="O1798" i="1"/>
  <c r="A1798" i="1"/>
  <c r="O1797" i="1"/>
  <c r="A1797" i="1"/>
  <c r="O1796" i="1"/>
  <c r="A1796" i="1"/>
  <c r="A1795" i="1"/>
  <c r="O1794" i="1"/>
  <c r="A1794" i="1"/>
  <c r="A1793" i="1"/>
  <c r="A1792" i="1"/>
  <c r="A1791" i="1"/>
  <c r="A1790" i="1"/>
  <c r="O1789" i="1"/>
  <c r="A1789" i="1"/>
  <c r="A1788" i="1"/>
  <c r="A1787" i="1"/>
  <c r="A1786" i="1"/>
  <c r="O1785" i="1"/>
  <c r="A1785" i="1"/>
  <c r="A1784" i="1"/>
  <c r="O1783" i="1"/>
  <c r="A1783" i="1"/>
  <c r="O1782" i="1"/>
  <c r="A1782" i="1"/>
  <c r="O1781" i="1"/>
  <c r="A1781" i="1"/>
  <c r="A1780" i="1"/>
  <c r="A1779" i="1"/>
  <c r="A1778" i="1"/>
  <c r="O1777" i="1"/>
  <c r="A1777" i="1"/>
  <c r="O1776" i="1"/>
  <c r="A1776" i="1"/>
  <c r="O1775" i="1"/>
  <c r="A1775" i="1"/>
  <c r="A1774" i="1"/>
  <c r="A1773" i="1"/>
  <c r="A1772" i="1"/>
  <c r="O1771" i="1"/>
  <c r="A1771" i="1"/>
  <c r="A1770" i="1"/>
  <c r="A1769" i="1"/>
  <c r="A1768" i="1"/>
  <c r="A1767" i="1"/>
  <c r="A1766" i="1"/>
  <c r="A1765" i="1"/>
  <c r="A1764" i="1"/>
  <c r="A1763" i="1"/>
  <c r="A1762" i="1"/>
  <c r="O1761" i="1"/>
  <c r="A1761" i="1"/>
  <c r="A1760" i="1"/>
  <c r="A1759" i="1"/>
  <c r="O1758" i="1"/>
  <c r="A1758" i="1"/>
  <c r="A1757" i="1"/>
  <c r="A1756" i="1"/>
  <c r="O1755" i="1"/>
  <c r="A1755" i="1"/>
  <c r="A1754" i="1"/>
  <c r="A1753" i="1"/>
  <c r="A1752" i="1"/>
  <c r="O1751" i="1"/>
  <c r="A1751" i="1"/>
  <c r="A1750" i="1"/>
  <c r="A1749" i="1"/>
  <c r="O1748" i="1"/>
  <c r="A1748" i="1"/>
  <c r="O1747" i="1"/>
  <c r="A1747" i="1"/>
  <c r="A1746" i="1"/>
  <c r="O1745" i="1"/>
  <c r="A1745" i="1"/>
  <c r="O1744" i="1"/>
  <c r="A1744" i="1"/>
  <c r="A1743" i="1"/>
  <c r="A1742" i="1"/>
  <c r="A1741" i="1"/>
  <c r="A1740" i="1"/>
  <c r="A1739" i="1"/>
  <c r="O1738" i="1"/>
  <c r="A1738" i="1"/>
  <c r="O1737" i="1"/>
  <c r="A1737" i="1"/>
  <c r="O1736" i="1"/>
  <c r="A1736" i="1"/>
  <c r="O1735" i="1"/>
  <c r="A1735" i="1"/>
  <c r="O1734" i="1"/>
  <c r="A1734" i="1"/>
  <c r="O1733" i="1"/>
  <c r="A1733" i="1"/>
  <c r="A1732" i="1"/>
  <c r="A1731" i="1"/>
  <c r="O1730" i="1"/>
  <c r="A1730" i="1"/>
  <c r="A1729" i="1"/>
  <c r="A1728" i="1"/>
  <c r="O1727" i="1"/>
  <c r="A1727" i="1"/>
  <c r="O1726" i="1"/>
  <c r="A1726" i="1"/>
  <c r="O1725" i="1"/>
  <c r="A1725" i="1"/>
  <c r="O1724" i="1"/>
  <c r="A1724" i="1"/>
  <c r="O1723" i="1"/>
  <c r="A1723" i="1"/>
  <c r="O1722" i="1"/>
  <c r="A1722" i="1"/>
  <c r="A1721" i="1"/>
  <c r="A1720" i="1"/>
  <c r="A1719" i="1"/>
  <c r="A1718" i="1"/>
  <c r="A1717" i="1"/>
  <c r="A1716" i="1"/>
  <c r="A1715" i="1"/>
  <c r="O1714" i="1"/>
  <c r="A1714" i="1"/>
  <c r="A1713" i="1"/>
  <c r="A1712" i="1"/>
  <c r="O1711" i="1"/>
  <c r="A1711" i="1"/>
  <c r="A1710" i="1"/>
  <c r="A1709" i="1"/>
  <c r="A1708" i="1"/>
  <c r="O1707" i="1"/>
  <c r="A1707" i="1"/>
  <c r="A1706" i="1"/>
  <c r="O1705" i="1"/>
  <c r="A1705" i="1"/>
  <c r="A1704" i="1"/>
  <c r="A1703" i="1"/>
  <c r="A1702" i="1"/>
  <c r="O1701" i="1"/>
  <c r="A1701" i="1"/>
  <c r="A1700" i="1"/>
  <c r="O1699" i="1"/>
  <c r="A1699" i="1"/>
  <c r="O1698" i="1"/>
  <c r="A1698" i="1"/>
  <c r="O1697" i="1"/>
  <c r="A1697" i="1"/>
  <c r="A1696" i="1"/>
  <c r="O1695" i="1"/>
  <c r="A1695" i="1"/>
  <c r="O1694" i="1"/>
  <c r="A1694" i="1"/>
  <c r="O1693" i="1"/>
  <c r="A1693" i="1"/>
  <c r="O1692" i="1"/>
  <c r="A1692" i="1"/>
  <c r="O1691" i="1"/>
  <c r="A1691" i="1"/>
  <c r="O1690" i="1"/>
  <c r="A1690" i="1"/>
  <c r="A1689" i="1"/>
  <c r="O1688" i="1"/>
  <c r="A1688" i="1"/>
  <c r="O1687" i="1"/>
  <c r="A1687" i="1"/>
  <c r="O1686" i="1"/>
  <c r="A1686" i="1"/>
  <c r="A1685" i="1"/>
  <c r="A1684" i="1"/>
  <c r="A1683" i="1"/>
  <c r="A1682" i="1"/>
  <c r="A1681" i="1"/>
  <c r="O1680" i="1"/>
  <c r="A1680" i="1"/>
  <c r="A1679" i="1"/>
  <c r="O1678" i="1"/>
  <c r="A1678" i="1"/>
  <c r="O1677" i="1"/>
  <c r="A1677" i="1"/>
  <c r="O1676" i="1"/>
  <c r="A1676" i="1"/>
  <c r="O1675" i="1"/>
  <c r="A1675" i="1"/>
  <c r="O1674" i="1"/>
  <c r="A1674" i="1"/>
  <c r="O1673" i="1"/>
  <c r="A1673" i="1"/>
  <c r="O1672" i="1"/>
  <c r="A1672" i="1"/>
  <c r="A1671" i="1"/>
  <c r="O1670" i="1"/>
  <c r="A1670" i="1"/>
  <c r="O1669" i="1"/>
  <c r="A1669" i="1"/>
  <c r="O1668" i="1"/>
  <c r="A1668" i="1"/>
  <c r="O1667" i="1"/>
  <c r="A1667" i="1"/>
  <c r="O1666" i="1"/>
  <c r="A1666" i="1"/>
  <c r="O1665" i="1"/>
  <c r="A1665" i="1"/>
  <c r="O1664" i="1"/>
  <c r="A1664" i="1"/>
  <c r="O1663" i="1"/>
  <c r="A1663" i="1"/>
  <c r="A1662" i="1"/>
  <c r="O1661" i="1"/>
  <c r="A1661" i="1"/>
  <c r="A1660" i="1"/>
  <c r="O1659" i="1"/>
  <c r="A1659" i="1"/>
  <c r="O1658" i="1"/>
  <c r="A1658" i="1"/>
  <c r="O1657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O1645" i="1"/>
  <c r="A1645" i="1"/>
  <c r="O1644" i="1"/>
  <c r="A1644" i="1"/>
  <c r="O1643" i="1"/>
  <c r="A1643" i="1"/>
  <c r="O1642" i="1"/>
  <c r="A1642" i="1"/>
  <c r="A1641" i="1"/>
  <c r="O1640" i="1"/>
  <c r="A1640" i="1"/>
  <c r="A1639" i="1"/>
  <c r="O1638" i="1"/>
  <c r="A1638" i="1"/>
  <c r="A1637" i="1"/>
  <c r="A1636" i="1"/>
  <c r="O1635" i="1"/>
  <c r="A1635" i="1"/>
  <c r="A1634" i="1"/>
  <c r="A1633" i="1"/>
  <c r="A1632" i="1"/>
  <c r="A1631" i="1"/>
  <c r="A1630" i="1"/>
  <c r="A1629" i="1"/>
  <c r="A1628" i="1"/>
  <c r="A1627" i="1"/>
  <c r="A1626" i="1"/>
  <c r="O1625" i="1"/>
  <c r="A1625" i="1"/>
  <c r="A1624" i="1"/>
  <c r="A1623" i="1"/>
  <c r="O1622" i="1"/>
  <c r="A1622" i="1"/>
  <c r="O1621" i="1"/>
  <c r="A1621" i="1"/>
  <c r="O1620" i="1"/>
  <c r="A1620" i="1"/>
  <c r="O1619" i="1"/>
  <c r="A1619" i="1"/>
  <c r="O1618" i="1"/>
  <c r="A1618" i="1"/>
  <c r="O1617" i="1"/>
  <c r="A1617" i="1"/>
  <c r="A1616" i="1"/>
  <c r="O1615" i="1"/>
  <c r="A1615" i="1"/>
  <c r="A1614" i="1"/>
  <c r="A1613" i="1"/>
  <c r="O1612" i="1"/>
  <c r="A1612" i="1"/>
  <c r="O1611" i="1"/>
  <c r="A1611" i="1"/>
  <c r="O1610" i="1"/>
  <c r="A1610" i="1"/>
  <c r="A1609" i="1"/>
  <c r="A1608" i="1"/>
  <c r="A1607" i="1"/>
  <c r="A1606" i="1"/>
  <c r="O1605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O1588" i="1"/>
  <c r="A1588" i="1"/>
  <c r="O1587" i="1"/>
  <c r="A1587" i="1"/>
  <c r="A1586" i="1"/>
  <c r="A1585" i="1"/>
  <c r="A1584" i="1"/>
  <c r="A1583" i="1"/>
  <c r="A1582" i="1"/>
  <c r="O1581" i="1"/>
  <c r="A1581" i="1"/>
  <c r="O1580" i="1"/>
  <c r="A1580" i="1"/>
  <c r="O1579" i="1"/>
  <c r="A1579" i="1"/>
  <c r="O1578" i="1"/>
  <c r="A1578" i="1"/>
  <c r="A1577" i="1"/>
  <c r="A1576" i="1"/>
  <c r="O1575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O1562" i="1"/>
  <c r="A1562" i="1"/>
  <c r="O1561" i="1"/>
  <c r="A1561" i="1"/>
  <c r="O1560" i="1"/>
  <c r="A1560" i="1"/>
  <c r="O1559" i="1"/>
  <c r="A1559" i="1"/>
  <c r="O1558" i="1"/>
  <c r="A1558" i="1"/>
  <c r="O1557" i="1"/>
  <c r="A1557" i="1"/>
  <c r="O1556" i="1"/>
  <c r="A1556" i="1"/>
  <c r="O1555" i="1"/>
  <c r="A1555" i="1"/>
  <c r="A1554" i="1"/>
  <c r="O1553" i="1"/>
  <c r="A1553" i="1"/>
  <c r="O1552" i="1"/>
  <c r="A1552" i="1"/>
  <c r="A1551" i="1"/>
  <c r="A1550" i="1"/>
  <c r="A1549" i="1"/>
  <c r="O1548" i="1"/>
  <c r="A1548" i="1"/>
  <c r="A1547" i="1"/>
  <c r="A1546" i="1"/>
  <c r="A1545" i="1"/>
  <c r="A1544" i="1"/>
  <c r="A1543" i="1"/>
  <c r="A1542" i="1"/>
  <c r="A1541" i="1"/>
  <c r="O1540" i="1"/>
  <c r="A1540" i="1"/>
  <c r="O1539" i="1"/>
  <c r="A1539" i="1"/>
  <c r="A1538" i="1"/>
  <c r="A1537" i="1"/>
  <c r="A1536" i="1"/>
  <c r="A1535" i="1"/>
  <c r="A1534" i="1"/>
  <c r="A1533" i="1"/>
  <c r="A1532" i="1"/>
  <c r="O1531" i="1"/>
  <c r="A1531" i="1"/>
  <c r="O1530" i="1"/>
  <c r="A1530" i="1"/>
  <c r="A1529" i="1"/>
  <c r="O1528" i="1"/>
  <c r="A1528" i="1"/>
  <c r="O1527" i="1"/>
  <c r="A1527" i="1"/>
  <c r="O1526" i="1"/>
  <c r="A1526" i="1"/>
  <c r="O1525" i="1"/>
  <c r="A1525" i="1"/>
  <c r="A1524" i="1"/>
  <c r="O1523" i="1"/>
  <c r="A1523" i="1"/>
  <c r="O1522" i="1"/>
  <c r="A1522" i="1"/>
  <c r="O1521" i="1"/>
  <c r="A1521" i="1"/>
  <c r="O1520" i="1"/>
  <c r="A1520" i="1"/>
  <c r="A1519" i="1"/>
  <c r="A1518" i="1"/>
  <c r="A1517" i="1"/>
  <c r="A1516" i="1"/>
  <c r="O1515" i="1"/>
  <c r="A1515" i="1"/>
  <c r="O1514" i="1"/>
  <c r="A1514" i="1"/>
  <c r="O1513" i="1"/>
  <c r="A1513" i="1"/>
  <c r="O1512" i="1"/>
  <c r="A1512" i="1"/>
  <c r="O1511" i="1"/>
  <c r="A1511" i="1"/>
  <c r="A1510" i="1"/>
  <c r="A1509" i="1"/>
  <c r="A1508" i="1"/>
  <c r="A1507" i="1"/>
  <c r="A1506" i="1"/>
  <c r="O1505" i="1"/>
  <c r="A1505" i="1"/>
  <c r="A1504" i="1"/>
  <c r="A1503" i="1"/>
  <c r="A1502" i="1"/>
  <c r="A1501" i="1"/>
  <c r="A1500" i="1"/>
  <c r="A1499" i="1"/>
  <c r="A1498" i="1"/>
  <c r="A1497" i="1"/>
  <c r="A1496" i="1"/>
  <c r="O1495" i="1"/>
  <c r="A1495" i="1"/>
  <c r="A1494" i="1"/>
  <c r="A1493" i="1"/>
  <c r="O1492" i="1"/>
  <c r="A1492" i="1"/>
  <c r="O1491" i="1"/>
  <c r="A1491" i="1"/>
  <c r="A1490" i="1"/>
  <c r="O1489" i="1"/>
  <c r="A1489" i="1"/>
  <c r="A1488" i="1"/>
  <c r="O1487" i="1"/>
  <c r="A1487" i="1"/>
  <c r="O1486" i="1"/>
  <c r="A1486" i="1"/>
  <c r="A1485" i="1"/>
  <c r="O1484" i="1"/>
  <c r="A1484" i="1"/>
  <c r="O1483" i="1"/>
  <c r="A1483" i="1"/>
  <c r="A1482" i="1"/>
  <c r="A1481" i="1"/>
  <c r="A1480" i="1"/>
  <c r="A1479" i="1"/>
  <c r="A1478" i="1"/>
  <c r="A1477" i="1"/>
  <c r="A1476" i="1"/>
  <c r="A1475" i="1"/>
  <c r="A1474" i="1"/>
  <c r="A1473" i="1"/>
  <c r="O1472" i="1"/>
  <c r="A1472" i="1"/>
  <c r="O1471" i="1"/>
  <c r="A1471" i="1"/>
  <c r="O1470" i="1"/>
  <c r="A1470" i="1"/>
  <c r="O1469" i="1"/>
  <c r="A1469" i="1"/>
  <c r="O1468" i="1"/>
  <c r="A1468" i="1"/>
  <c r="O1467" i="1"/>
  <c r="A1467" i="1"/>
  <c r="O1466" i="1"/>
  <c r="A1466" i="1"/>
  <c r="O1465" i="1"/>
  <c r="A1465" i="1"/>
  <c r="O1464" i="1"/>
  <c r="A1464" i="1"/>
  <c r="O1463" i="1"/>
  <c r="A1463" i="1"/>
  <c r="O1462" i="1"/>
  <c r="A1462" i="1"/>
  <c r="O1461" i="1"/>
  <c r="A1461" i="1"/>
  <c r="O1460" i="1"/>
  <c r="A1460" i="1"/>
  <c r="A1459" i="1"/>
  <c r="O1458" i="1"/>
  <c r="A1458" i="1"/>
  <c r="O1457" i="1"/>
  <c r="A1457" i="1"/>
  <c r="O1456" i="1"/>
  <c r="A1456" i="1"/>
  <c r="O1455" i="1"/>
  <c r="A1455" i="1"/>
  <c r="O1454" i="1"/>
  <c r="A1454" i="1"/>
  <c r="O1453" i="1"/>
  <c r="A1453" i="1"/>
  <c r="O1452" i="1"/>
  <c r="A1452" i="1"/>
  <c r="O1451" i="1"/>
  <c r="A1451" i="1"/>
  <c r="O1450" i="1"/>
  <c r="A1450" i="1"/>
  <c r="O1449" i="1"/>
  <c r="A1449" i="1"/>
  <c r="O1448" i="1"/>
  <c r="A1448" i="1"/>
  <c r="O1447" i="1"/>
  <c r="A1447" i="1"/>
  <c r="O1446" i="1"/>
  <c r="A1446" i="1"/>
  <c r="A1445" i="1"/>
  <c r="A1444" i="1"/>
  <c r="O1443" i="1"/>
  <c r="A1443" i="1"/>
  <c r="O1442" i="1"/>
  <c r="A1442" i="1"/>
  <c r="O1441" i="1"/>
  <c r="A1441" i="1"/>
  <c r="O1440" i="1"/>
  <c r="A1440" i="1"/>
  <c r="O1439" i="1"/>
  <c r="A1439" i="1"/>
  <c r="O1438" i="1"/>
  <c r="A1438" i="1"/>
  <c r="O1437" i="1"/>
  <c r="A1437" i="1"/>
  <c r="O1436" i="1"/>
  <c r="A1436" i="1"/>
  <c r="O1435" i="1"/>
  <c r="A1435" i="1"/>
  <c r="O1434" i="1"/>
  <c r="A1434" i="1"/>
  <c r="A1433" i="1"/>
  <c r="O1432" i="1"/>
  <c r="A1432" i="1"/>
  <c r="A1431" i="1"/>
  <c r="A1430" i="1"/>
  <c r="A1429" i="1"/>
  <c r="A1428" i="1"/>
  <c r="A1427" i="1"/>
  <c r="A1426" i="1"/>
  <c r="A1425" i="1"/>
  <c r="O1424" i="1"/>
  <c r="A1424" i="1"/>
  <c r="A1423" i="1"/>
  <c r="A1422" i="1"/>
  <c r="O1421" i="1"/>
  <c r="A1421" i="1"/>
  <c r="O1420" i="1"/>
  <c r="A1420" i="1"/>
  <c r="A1419" i="1"/>
  <c r="A1418" i="1"/>
  <c r="O1417" i="1"/>
  <c r="A1417" i="1"/>
  <c r="O1416" i="1"/>
  <c r="A1416" i="1"/>
  <c r="O1415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O1398" i="1"/>
  <c r="A1398" i="1"/>
  <c r="O1397" i="1"/>
  <c r="A1397" i="1"/>
  <c r="O1396" i="1"/>
  <c r="A1396" i="1"/>
  <c r="O1395" i="1"/>
  <c r="A1395" i="1"/>
  <c r="O1394" i="1"/>
  <c r="A1394" i="1"/>
  <c r="O1393" i="1"/>
  <c r="A1393" i="1"/>
  <c r="O1392" i="1"/>
  <c r="A1392" i="1"/>
  <c r="O1391" i="1"/>
  <c r="A1391" i="1"/>
  <c r="O1390" i="1"/>
  <c r="A1390" i="1"/>
  <c r="O1389" i="1"/>
  <c r="A1389" i="1"/>
  <c r="O1388" i="1"/>
  <c r="A1388" i="1"/>
  <c r="O1387" i="1"/>
  <c r="A1387" i="1"/>
  <c r="O1386" i="1"/>
  <c r="A1386" i="1"/>
  <c r="O1385" i="1"/>
  <c r="A1385" i="1"/>
  <c r="O1384" i="1"/>
  <c r="A1384" i="1"/>
  <c r="O1383" i="1"/>
  <c r="A1383" i="1"/>
  <c r="O1382" i="1"/>
  <c r="A1382" i="1"/>
  <c r="O1381" i="1"/>
  <c r="A1381" i="1"/>
  <c r="A1380" i="1"/>
  <c r="A1379" i="1"/>
  <c r="A1378" i="1"/>
  <c r="A1377" i="1"/>
  <c r="A1376" i="1"/>
  <c r="A1375" i="1"/>
  <c r="A1374" i="1"/>
  <c r="A1373" i="1"/>
  <c r="O1372" i="1"/>
  <c r="A1372" i="1"/>
  <c r="O1371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O1356" i="1"/>
  <c r="A1356" i="1"/>
  <c r="O1355" i="1"/>
  <c r="A1355" i="1"/>
  <c r="O1354" i="1"/>
  <c r="A1354" i="1"/>
  <c r="A1353" i="1"/>
  <c r="O1352" i="1"/>
  <c r="A1352" i="1"/>
  <c r="O1351" i="1"/>
  <c r="A1351" i="1"/>
  <c r="A1350" i="1"/>
  <c r="O1349" i="1"/>
  <c r="A1349" i="1"/>
  <c r="A1348" i="1"/>
  <c r="O1347" i="1"/>
  <c r="A1347" i="1"/>
  <c r="O1346" i="1"/>
  <c r="A1346" i="1"/>
  <c r="O1345" i="1"/>
  <c r="A1345" i="1"/>
  <c r="O1344" i="1"/>
  <c r="A1344" i="1"/>
  <c r="O1343" i="1"/>
  <c r="A1343" i="1"/>
  <c r="O1342" i="1"/>
  <c r="A1342" i="1"/>
  <c r="A1341" i="1"/>
  <c r="A1340" i="1"/>
  <c r="O1339" i="1"/>
  <c r="A1339" i="1"/>
  <c r="O1338" i="1"/>
  <c r="A1338" i="1"/>
  <c r="O1337" i="1"/>
  <c r="A1337" i="1"/>
  <c r="O1336" i="1"/>
  <c r="A1336" i="1"/>
  <c r="O1335" i="1"/>
  <c r="A1335" i="1"/>
  <c r="A1334" i="1"/>
  <c r="A1333" i="1"/>
  <c r="O1332" i="1"/>
  <c r="A1332" i="1"/>
  <c r="A1331" i="1"/>
  <c r="A1330" i="1"/>
  <c r="A1329" i="1"/>
  <c r="A1328" i="1"/>
  <c r="A1327" i="1"/>
  <c r="A1326" i="1"/>
  <c r="A1325" i="1"/>
  <c r="A1324" i="1"/>
  <c r="O1323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O1310" i="1"/>
  <c r="A1310" i="1"/>
  <c r="O1309" i="1"/>
  <c r="A1309" i="1"/>
  <c r="O1308" i="1"/>
  <c r="A1308" i="1"/>
  <c r="O1307" i="1"/>
  <c r="A1307" i="1"/>
  <c r="O1306" i="1"/>
  <c r="A1306" i="1"/>
  <c r="O1305" i="1"/>
  <c r="A1305" i="1"/>
  <c r="A1304" i="1"/>
  <c r="O1303" i="1"/>
  <c r="A1303" i="1"/>
  <c r="A1302" i="1"/>
  <c r="O1301" i="1"/>
  <c r="A1301" i="1"/>
  <c r="O1300" i="1"/>
  <c r="A1300" i="1"/>
  <c r="A1299" i="1"/>
  <c r="A1298" i="1"/>
  <c r="A1297" i="1"/>
  <c r="A1296" i="1"/>
  <c r="A1295" i="1"/>
  <c r="A1294" i="1"/>
  <c r="A1293" i="1"/>
  <c r="A1292" i="1"/>
  <c r="A1291" i="1"/>
  <c r="A1290" i="1"/>
  <c r="O1289" i="1"/>
  <c r="A1289" i="1"/>
  <c r="O1288" i="1"/>
  <c r="A1288" i="1"/>
  <c r="O1287" i="1"/>
  <c r="A1287" i="1"/>
  <c r="O1286" i="1"/>
  <c r="A1286" i="1"/>
  <c r="O1285" i="1"/>
  <c r="A1285" i="1"/>
  <c r="O1284" i="1"/>
  <c r="A1284" i="1"/>
  <c r="O1283" i="1"/>
  <c r="A1283" i="1"/>
  <c r="O1282" i="1"/>
  <c r="A1282" i="1"/>
  <c r="O1281" i="1"/>
  <c r="A1281" i="1"/>
  <c r="O1280" i="1"/>
  <c r="A1280" i="1"/>
  <c r="A1279" i="1"/>
  <c r="O1278" i="1"/>
  <c r="A1278" i="1"/>
  <c r="O1277" i="1"/>
  <c r="A1277" i="1"/>
  <c r="A1276" i="1"/>
  <c r="O1275" i="1"/>
  <c r="A1275" i="1"/>
  <c r="O1274" i="1"/>
  <c r="A1274" i="1"/>
  <c r="A1273" i="1"/>
  <c r="A1272" i="1"/>
  <c r="A1271" i="1"/>
  <c r="O1270" i="1"/>
  <c r="A1270" i="1"/>
  <c r="O1269" i="1"/>
  <c r="A1269" i="1"/>
  <c r="O1268" i="1"/>
  <c r="A1268" i="1"/>
  <c r="A1267" i="1"/>
  <c r="A1266" i="1"/>
  <c r="O1265" i="1"/>
  <c r="A1265" i="1"/>
  <c r="O1264" i="1"/>
  <c r="A1264" i="1"/>
  <c r="O1263" i="1"/>
  <c r="A1263" i="1"/>
  <c r="O1262" i="1"/>
  <c r="A1262" i="1"/>
  <c r="O1261" i="1"/>
  <c r="A1261" i="1"/>
  <c r="A1260" i="1"/>
  <c r="A1259" i="1"/>
  <c r="A1258" i="1"/>
  <c r="O1257" i="1"/>
  <c r="A1257" i="1"/>
  <c r="O1256" i="1"/>
  <c r="A1256" i="1"/>
  <c r="O1255" i="1"/>
  <c r="A1255" i="1"/>
  <c r="A1254" i="1"/>
  <c r="O1253" i="1"/>
  <c r="A1253" i="1"/>
  <c r="A1252" i="1"/>
  <c r="O1251" i="1"/>
  <c r="A1251" i="1"/>
  <c r="O1250" i="1"/>
  <c r="A1250" i="1"/>
  <c r="O1249" i="1"/>
  <c r="A1249" i="1"/>
  <c r="O1248" i="1"/>
  <c r="A1248" i="1"/>
  <c r="O1247" i="1"/>
  <c r="A1247" i="1"/>
  <c r="O1246" i="1"/>
  <c r="A1246" i="1"/>
  <c r="O1245" i="1"/>
  <c r="A1245" i="1"/>
  <c r="O1244" i="1"/>
  <c r="A1244" i="1"/>
  <c r="O1243" i="1"/>
  <c r="A1243" i="1"/>
  <c r="A1242" i="1"/>
  <c r="O1241" i="1"/>
  <c r="A1241" i="1"/>
  <c r="O1240" i="1"/>
  <c r="A1240" i="1"/>
  <c r="O1239" i="1"/>
  <c r="A1239" i="1"/>
  <c r="O1238" i="1"/>
  <c r="A1238" i="1"/>
  <c r="O1237" i="1"/>
  <c r="A1237" i="1"/>
  <c r="O1236" i="1"/>
  <c r="A1236" i="1"/>
  <c r="O1235" i="1"/>
  <c r="A1235" i="1"/>
  <c r="A1234" i="1"/>
  <c r="A1233" i="1"/>
  <c r="A1232" i="1"/>
  <c r="O1231" i="1"/>
  <c r="A1231" i="1"/>
  <c r="O1230" i="1"/>
  <c r="A1230" i="1"/>
  <c r="O1229" i="1"/>
  <c r="A1229" i="1"/>
  <c r="O1228" i="1"/>
  <c r="A1228" i="1"/>
  <c r="A1227" i="1"/>
  <c r="O1226" i="1"/>
  <c r="A1226" i="1"/>
  <c r="O1225" i="1"/>
  <c r="A1225" i="1"/>
  <c r="O1224" i="1"/>
  <c r="A1224" i="1"/>
  <c r="O1223" i="1"/>
  <c r="A1223" i="1"/>
  <c r="O1222" i="1"/>
  <c r="A1222" i="1"/>
  <c r="O1221" i="1"/>
  <c r="A1221" i="1"/>
  <c r="O1220" i="1"/>
  <c r="A1220" i="1"/>
  <c r="O1219" i="1"/>
  <c r="A1219" i="1"/>
  <c r="O1218" i="1"/>
  <c r="A1218" i="1"/>
  <c r="O1217" i="1"/>
  <c r="A1217" i="1"/>
  <c r="O1216" i="1"/>
  <c r="A1216" i="1"/>
  <c r="O1215" i="1"/>
  <c r="A1215" i="1"/>
  <c r="O1214" i="1"/>
  <c r="A1214" i="1"/>
  <c r="A1213" i="1"/>
  <c r="O1212" i="1"/>
  <c r="A1212" i="1"/>
  <c r="O1211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O1198" i="1"/>
  <c r="A1198" i="1"/>
  <c r="O1197" i="1"/>
  <c r="A1197" i="1"/>
  <c r="A1196" i="1"/>
  <c r="A1195" i="1"/>
  <c r="A1194" i="1"/>
  <c r="O1193" i="1"/>
  <c r="A1193" i="1"/>
  <c r="O1192" i="1"/>
  <c r="A1192" i="1"/>
  <c r="O1191" i="1"/>
  <c r="A1191" i="1"/>
  <c r="O1190" i="1"/>
  <c r="A1190" i="1"/>
  <c r="A1189" i="1"/>
  <c r="O1188" i="1"/>
  <c r="A1188" i="1"/>
  <c r="A1187" i="1"/>
  <c r="O1186" i="1"/>
  <c r="A1186" i="1"/>
  <c r="O1185" i="1"/>
  <c r="A1185" i="1"/>
  <c r="O1184" i="1"/>
  <c r="A1184" i="1"/>
  <c r="O1183" i="1"/>
  <c r="A1183" i="1"/>
  <c r="O1182" i="1"/>
  <c r="A1182" i="1"/>
  <c r="O1181" i="1"/>
  <c r="A1181" i="1"/>
  <c r="O1180" i="1"/>
  <c r="A1180" i="1"/>
  <c r="O1179" i="1"/>
  <c r="A1179" i="1"/>
  <c r="O1178" i="1"/>
  <c r="A1178" i="1"/>
  <c r="O1177" i="1"/>
  <c r="A1177" i="1"/>
  <c r="O1176" i="1"/>
  <c r="A1176" i="1"/>
  <c r="O1175" i="1"/>
  <c r="A1175" i="1"/>
  <c r="O1174" i="1"/>
  <c r="A1174" i="1"/>
  <c r="O1173" i="1"/>
  <c r="A1173" i="1"/>
  <c r="A1172" i="1"/>
  <c r="A1171" i="1"/>
  <c r="A1170" i="1"/>
  <c r="O1169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O1078" i="1"/>
  <c r="A1078" i="1"/>
  <c r="A1077" i="1"/>
  <c r="A1076" i="1"/>
  <c r="A1075" i="1"/>
  <c r="A1074" i="1"/>
  <c r="A1073" i="1"/>
  <c r="A1072" i="1"/>
  <c r="A1071" i="1"/>
  <c r="A1070" i="1"/>
  <c r="O1069" i="1"/>
  <c r="A1069" i="1"/>
  <c r="O1068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O553" i="1"/>
  <c r="A553" i="1"/>
  <c r="A552" i="1"/>
  <c r="A551" i="1"/>
  <c r="A550" i="1"/>
  <c r="O549" i="1"/>
  <c r="A549" i="1"/>
  <c r="A548" i="1"/>
  <c r="O547" i="1"/>
  <c r="A547" i="1"/>
  <c r="A546" i="1"/>
  <c r="A545" i="1"/>
  <c r="A544" i="1"/>
  <c r="O543" i="1"/>
  <c r="A543" i="1"/>
  <c r="A542" i="1"/>
  <c r="O541" i="1"/>
  <c r="A541" i="1"/>
  <c r="O540" i="1"/>
  <c r="A540" i="1"/>
  <c r="O539" i="1"/>
  <c r="A539" i="1"/>
  <c r="O538" i="1"/>
  <c r="A538" i="1"/>
  <c r="O537" i="1"/>
  <c r="A537" i="1"/>
  <c r="O536" i="1"/>
  <c r="A536" i="1"/>
  <c r="A535" i="1"/>
  <c r="A534" i="1"/>
  <c r="A533" i="1"/>
  <c r="O532" i="1"/>
  <c r="A532" i="1"/>
  <c r="O531" i="1"/>
  <c r="A531" i="1"/>
  <c r="O530" i="1"/>
  <c r="A530" i="1"/>
  <c r="A529" i="1"/>
  <c r="A528" i="1"/>
  <c r="A527" i="1"/>
  <c r="A526" i="1"/>
  <c r="O525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O506" i="1"/>
  <c r="A506" i="1"/>
  <c r="A505" i="1"/>
  <c r="A504" i="1"/>
  <c r="A503" i="1"/>
  <c r="A502" i="1"/>
  <c r="A501" i="1"/>
  <c r="O500" i="1"/>
  <c r="A500" i="1"/>
  <c r="O499" i="1"/>
  <c r="A499" i="1"/>
  <c r="O498" i="1"/>
  <c r="A498" i="1"/>
  <c r="A497" i="1"/>
  <c r="A496" i="1"/>
  <c r="A495" i="1"/>
  <c r="A494" i="1"/>
  <c r="O493" i="1"/>
  <c r="A493" i="1"/>
  <c r="A492" i="1"/>
  <c r="O491" i="1"/>
  <c r="A491" i="1"/>
  <c r="A490" i="1"/>
  <c r="A489" i="1"/>
  <c r="O488" i="1"/>
  <c r="A488" i="1"/>
  <c r="A487" i="1"/>
  <c r="A486" i="1"/>
  <c r="A485" i="1"/>
  <c r="A484" i="1"/>
  <c r="A483" i="1"/>
  <c r="A482" i="1"/>
  <c r="O481" i="1"/>
  <c r="A481" i="1"/>
  <c r="A480" i="1"/>
  <c r="O479" i="1"/>
  <c r="A479" i="1"/>
  <c r="O478" i="1"/>
  <c r="A478" i="1"/>
  <c r="A477" i="1"/>
  <c r="O476" i="1"/>
  <c r="A476" i="1"/>
  <c r="O475" i="1"/>
  <c r="A475" i="1"/>
  <c r="O474" i="1"/>
  <c r="A474" i="1"/>
  <c r="O473" i="1"/>
  <c r="A473" i="1"/>
  <c r="A472" i="1"/>
  <c r="O471" i="1"/>
  <c r="A471" i="1"/>
  <c r="O470" i="1"/>
  <c r="A470" i="1"/>
  <c r="O469" i="1"/>
  <c r="A469" i="1"/>
  <c r="O468" i="1"/>
  <c r="A468" i="1"/>
  <c r="A467" i="1"/>
  <c r="A466" i="1"/>
  <c r="O465" i="1"/>
  <c r="A465" i="1"/>
  <c r="O464" i="1"/>
  <c r="A464" i="1"/>
  <c r="O463" i="1"/>
  <c r="A463" i="1"/>
  <c r="O462" i="1"/>
  <c r="A462" i="1"/>
  <c r="O461" i="1"/>
  <c r="A461" i="1"/>
  <c r="O460" i="1"/>
  <c r="A460" i="1"/>
  <c r="O459" i="1"/>
  <c r="A459" i="1"/>
  <c r="O458" i="1"/>
  <c r="A458" i="1"/>
  <c r="O457" i="1"/>
  <c r="A457" i="1"/>
  <c r="A456" i="1"/>
  <c r="O455" i="1"/>
  <c r="A455" i="1"/>
  <c r="O454" i="1"/>
  <c r="A454" i="1"/>
  <c r="O453" i="1"/>
  <c r="A453" i="1"/>
  <c r="A452" i="1"/>
  <c r="O451" i="1"/>
  <c r="A451" i="1"/>
  <c r="O450" i="1"/>
  <c r="A450" i="1"/>
  <c r="O449" i="1"/>
  <c r="A449" i="1"/>
  <c r="O448" i="1"/>
  <c r="A448" i="1"/>
  <c r="O447" i="1"/>
  <c r="A447" i="1"/>
  <c r="A446" i="1"/>
  <c r="A445" i="1"/>
  <c r="O444" i="1"/>
  <c r="A444" i="1"/>
  <c r="A443" i="1"/>
  <c r="O442" i="1"/>
  <c r="A442" i="1"/>
  <c r="O441" i="1"/>
  <c r="A441" i="1"/>
  <c r="A440" i="1"/>
  <c r="O439" i="1"/>
  <c r="A439" i="1"/>
  <c r="O438" i="1"/>
  <c r="A438" i="1"/>
  <c r="O437" i="1"/>
  <c r="A437" i="1"/>
  <c r="O436" i="1"/>
  <c r="A436" i="1"/>
  <c r="O435" i="1"/>
  <c r="A435" i="1"/>
  <c r="O434" i="1"/>
  <c r="A434" i="1"/>
  <c r="A433" i="1"/>
  <c r="A432" i="1"/>
  <c r="O431" i="1"/>
  <c r="A431" i="1"/>
  <c r="O430" i="1"/>
  <c r="A430" i="1"/>
  <c r="O429" i="1"/>
  <c r="A429" i="1"/>
  <c r="O428" i="1"/>
  <c r="A428" i="1"/>
  <c r="O427" i="1"/>
  <c r="A427" i="1"/>
  <c r="O426" i="1"/>
  <c r="A426" i="1"/>
  <c r="A425" i="1"/>
  <c r="O424" i="1"/>
  <c r="A424" i="1"/>
  <c r="A423" i="1"/>
  <c r="A422" i="1"/>
  <c r="O421" i="1"/>
  <c r="A421" i="1"/>
  <c r="A420" i="1"/>
  <c r="A419" i="1"/>
  <c r="O418" i="1"/>
  <c r="A418" i="1"/>
  <c r="A417" i="1"/>
  <c r="O416" i="1"/>
  <c r="A416" i="1"/>
  <c r="O415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O359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O334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O322" i="1"/>
  <c r="A322" i="1"/>
  <c r="A321" i="1"/>
  <c r="A320" i="1"/>
  <c r="A319" i="1"/>
  <c r="A318" i="1"/>
  <c r="A317" i="1"/>
  <c r="O316" i="1"/>
  <c r="A316" i="1"/>
  <c r="A315" i="1"/>
  <c r="A314" i="1"/>
  <c r="A313" i="1"/>
  <c r="A312" i="1"/>
  <c r="A311" i="1"/>
  <c r="A310" i="1"/>
  <c r="A309" i="1"/>
  <c r="A308" i="1"/>
  <c r="O307" i="1"/>
  <c r="A307" i="1"/>
  <c r="O306" i="1"/>
  <c r="A306" i="1"/>
  <c r="O305" i="1"/>
  <c r="A305" i="1"/>
  <c r="O304" i="1"/>
  <c r="A304" i="1"/>
  <c r="O303" i="1"/>
  <c r="A303" i="1"/>
  <c r="A302" i="1"/>
  <c r="A301" i="1"/>
  <c r="A300" i="1"/>
  <c r="O299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O282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O249" i="1"/>
  <c r="A249" i="1"/>
  <c r="A248" i="1"/>
  <c r="A247" i="1"/>
  <c r="O246" i="1"/>
  <c r="A246" i="1"/>
  <c r="A245" i="1"/>
  <c r="A244" i="1"/>
  <c r="A243" i="1"/>
  <c r="A242" i="1"/>
  <c r="O241" i="1"/>
  <c r="A241" i="1"/>
  <c r="A240" i="1"/>
  <c r="A239" i="1"/>
  <c r="A238" i="1"/>
  <c r="O237" i="1"/>
  <c r="A237" i="1"/>
  <c r="O236" i="1"/>
  <c r="A236" i="1"/>
  <c r="A235" i="1"/>
  <c r="O234" i="1"/>
  <c r="A234" i="1"/>
  <c r="A233" i="1"/>
  <c r="A232" i="1"/>
  <c r="O231" i="1"/>
  <c r="A231" i="1"/>
  <c r="A230" i="1"/>
  <c r="A229" i="1"/>
  <c r="A228" i="1"/>
  <c r="O227" i="1"/>
  <c r="A227" i="1"/>
  <c r="O226" i="1"/>
  <c r="A226" i="1"/>
  <c r="A225" i="1"/>
  <c r="A224" i="1"/>
  <c r="O223" i="1"/>
  <c r="A223" i="1"/>
  <c r="A222" i="1"/>
  <c r="O221" i="1"/>
  <c r="A221" i="1"/>
  <c r="A220" i="1"/>
  <c r="A219" i="1"/>
  <c r="O218" i="1"/>
  <c r="L218" i="1"/>
  <c r="A218" i="1"/>
  <c r="O217" i="1"/>
  <c r="L217" i="1"/>
  <c r="A217" i="1"/>
  <c r="O216" i="1"/>
  <c r="L216" i="1"/>
  <c r="A216" i="1"/>
  <c r="O215" i="1"/>
  <c r="L215" i="1"/>
  <c r="A215" i="1"/>
  <c r="O214" i="1"/>
  <c r="L214" i="1"/>
  <c r="A214" i="1"/>
  <c r="L213" i="1"/>
  <c r="A213" i="1"/>
  <c r="O212" i="1"/>
  <c r="L212" i="1"/>
  <c r="A212" i="1"/>
  <c r="L211" i="1"/>
  <c r="A211" i="1"/>
  <c r="L210" i="1"/>
  <c r="A210" i="1"/>
  <c r="O209" i="1"/>
  <c r="L209" i="1"/>
  <c r="A209" i="1"/>
  <c r="O208" i="1"/>
  <c r="L208" i="1"/>
  <c r="A208" i="1"/>
  <c r="O207" i="1"/>
  <c r="L207" i="1"/>
  <c r="A207" i="1"/>
  <c r="O206" i="1"/>
  <c r="L206" i="1"/>
  <c r="A206" i="1"/>
  <c r="L205" i="1"/>
  <c r="A205" i="1"/>
  <c r="L204" i="1"/>
  <c r="A204" i="1"/>
  <c r="L203" i="1"/>
  <c r="A203" i="1"/>
  <c r="L202" i="1"/>
  <c r="A202" i="1"/>
  <c r="L201" i="1"/>
  <c r="A201" i="1"/>
  <c r="O200" i="1"/>
  <c r="L200" i="1"/>
  <c r="A200" i="1"/>
  <c r="L199" i="1"/>
  <c r="A199" i="1"/>
  <c r="O198" i="1"/>
  <c r="L198" i="1"/>
  <c r="A198" i="1"/>
  <c r="L197" i="1"/>
  <c r="A197" i="1"/>
  <c r="L196" i="1"/>
  <c r="A196" i="1"/>
  <c r="L195" i="1"/>
  <c r="A195" i="1"/>
  <c r="L194" i="1"/>
  <c r="A194" i="1"/>
  <c r="L193" i="1"/>
  <c r="A193" i="1"/>
  <c r="L192" i="1"/>
  <c r="A192" i="1"/>
  <c r="L191" i="1"/>
  <c r="A191" i="1"/>
  <c r="O190" i="1"/>
  <c r="L190" i="1"/>
  <c r="A190" i="1"/>
  <c r="O189" i="1"/>
  <c r="L189" i="1"/>
  <c r="A189" i="1"/>
  <c r="O188" i="1"/>
  <c r="L188" i="1"/>
  <c r="A188" i="1"/>
  <c r="O187" i="1"/>
  <c r="L187" i="1"/>
  <c r="A187" i="1"/>
  <c r="O186" i="1"/>
  <c r="L186" i="1"/>
  <c r="A186" i="1"/>
  <c r="O185" i="1"/>
  <c r="L185" i="1"/>
  <c r="A185" i="1"/>
  <c r="O184" i="1"/>
  <c r="L184" i="1"/>
  <c r="A184" i="1"/>
  <c r="O183" i="1"/>
  <c r="L183" i="1"/>
  <c r="A183" i="1"/>
  <c r="O182" i="1"/>
  <c r="L182" i="1"/>
  <c r="A182" i="1"/>
  <c r="O181" i="1"/>
  <c r="L181" i="1"/>
  <c r="A181" i="1"/>
  <c r="L180" i="1"/>
  <c r="A180" i="1"/>
  <c r="O179" i="1"/>
  <c r="L179" i="1"/>
  <c r="A179" i="1"/>
  <c r="L178" i="1"/>
  <c r="A178" i="1"/>
  <c r="O177" i="1"/>
  <c r="L177" i="1"/>
  <c r="A177" i="1"/>
  <c r="L176" i="1"/>
  <c r="A176" i="1"/>
  <c r="L175" i="1"/>
  <c r="A175" i="1"/>
  <c r="L174" i="1"/>
  <c r="A174" i="1"/>
  <c r="L173" i="1"/>
  <c r="A173" i="1"/>
  <c r="O172" i="1"/>
  <c r="L172" i="1"/>
  <c r="A172" i="1"/>
  <c r="L171" i="1"/>
  <c r="A171" i="1"/>
  <c r="O170" i="1"/>
  <c r="L170" i="1"/>
  <c r="A170" i="1"/>
  <c r="O169" i="1"/>
  <c r="L169" i="1"/>
  <c r="A169" i="1"/>
  <c r="L168" i="1"/>
  <c r="A168" i="1"/>
  <c r="L167" i="1"/>
  <c r="A167" i="1"/>
  <c r="O166" i="1"/>
  <c r="L166" i="1"/>
  <c r="A166" i="1"/>
  <c r="O165" i="1"/>
  <c r="L165" i="1"/>
  <c r="A165" i="1"/>
  <c r="O164" i="1"/>
  <c r="L164" i="1"/>
  <c r="A164" i="1"/>
  <c r="O163" i="1"/>
  <c r="L163" i="1"/>
  <c r="A163" i="1"/>
  <c r="O162" i="1"/>
  <c r="L162" i="1"/>
  <c r="A162" i="1"/>
  <c r="O161" i="1"/>
  <c r="L161" i="1"/>
  <c r="A161" i="1"/>
  <c r="O160" i="1"/>
  <c r="L160" i="1"/>
  <c r="A160" i="1"/>
  <c r="L159" i="1"/>
  <c r="A159" i="1"/>
  <c r="L158" i="1"/>
  <c r="A158" i="1"/>
  <c r="L157" i="1"/>
  <c r="A157" i="1"/>
  <c r="L156" i="1"/>
  <c r="A156" i="1"/>
  <c r="L155" i="1"/>
  <c r="A155" i="1"/>
  <c r="L154" i="1"/>
  <c r="A154" i="1"/>
  <c r="O153" i="1"/>
  <c r="L153" i="1"/>
  <c r="A153" i="1"/>
  <c r="A152" i="1"/>
  <c r="L151" i="1"/>
  <c r="A151" i="1"/>
  <c r="L150" i="1"/>
  <c r="A150" i="1"/>
  <c r="L149" i="1"/>
  <c r="A149" i="1"/>
  <c r="L148" i="1"/>
  <c r="A148" i="1"/>
  <c r="O147" i="1"/>
  <c r="L147" i="1"/>
  <c r="A147" i="1"/>
  <c r="O146" i="1"/>
  <c r="L146" i="1"/>
  <c r="A146" i="1"/>
  <c r="O145" i="1"/>
  <c r="L145" i="1"/>
  <c r="A145" i="1"/>
  <c r="O144" i="1"/>
  <c r="L144" i="1"/>
  <c r="A144" i="1"/>
  <c r="L143" i="1"/>
  <c r="A143" i="1"/>
  <c r="L142" i="1"/>
  <c r="A142" i="1"/>
  <c r="L141" i="1"/>
  <c r="A141" i="1"/>
  <c r="L140" i="1"/>
  <c r="A140" i="1"/>
  <c r="O139" i="1"/>
  <c r="L139" i="1"/>
  <c r="A139" i="1"/>
  <c r="L138" i="1"/>
  <c r="A138" i="1"/>
  <c r="O137" i="1"/>
  <c r="L137" i="1"/>
  <c r="A137" i="1"/>
  <c r="L136" i="1"/>
  <c r="A136" i="1"/>
  <c r="L135" i="1"/>
  <c r="A135" i="1"/>
  <c r="L134" i="1"/>
  <c r="A134" i="1"/>
  <c r="O133" i="1"/>
  <c r="L133" i="1"/>
  <c r="A133" i="1"/>
  <c r="O132" i="1"/>
  <c r="L132" i="1"/>
  <c r="A132" i="1"/>
  <c r="O131" i="1"/>
  <c r="L131" i="1"/>
  <c r="A131" i="1"/>
  <c r="L130" i="1"/>
  <c r="A130" i="1"/>
  <c r="O129" i="1"/>
  <c r="L129" i="1"/>
  <c r="A129" i="1"/>
  <c r="L128" i="1"/>
  <c r="A128" i="1"/>
  <c r="L127" i="1"/>
  <c r="A127" i="1"/>
  <c r="L126" i="1"/>
  <c r="A126" i="1"/>
  <c r="O125" i="1"/>
  <c r="L125" i="1"/>
  <c r="A125" i="1"/>
  <c r="O124" i="1"/>
  <c r="L124" i="1"/>
  <c r="A124" i="1"/>
  <c r="O123" i="1"/>
  <c r="L123" i="1"/>
  <c r="A123" i="1"/>
  <c r="O122" i="1"/>
  <c r="L122" i="1"/>
  <c r="A122" i="1"/>
  <c r="O121" i="1"/>
  <c r="L121" i="1"/>
  <c r="A121" i="1"/>
  <c r="O120" i="1"/>
  <c r="L120" i="1"/>
  <c r="A120" i="1"/>
  <c r="O119" i="1"/>
  <c r="L119" i="1"/>
  <c r="A119" i="1"/>
  <c r="O118" i="1"/>
  <c r="L118" i="1"/>
  <c r="A118" i="1"/>
  <c r="O117" i="1"/>
  <c r="L117" i="1"/>
  <c r="A117" i="1"/>
  <c r="O116" i="1"/>
  <c r="L116" i="1"/>
  <c r="A116" i="1"/>
  <c r="O115" i="1"/>
  <c r="L115" i="1"/>
  <c r="A115" i="1"/>
  <c r="O114" i="1"/>
  <c r="L114" i="1"/>
  <c r="A114" i="1"/>
  <c r="O113" i="1"/>
  <c r="L113" i="1"/>
  <c r="A113" i="1"/>
  <c r="L112" i="1"/>
  <c r="A112" i="1"/>
  <c r="O111" i="1"/>
  <c r="L111" i="1"/>
  <c r="A111" i="1"/>
  <c r="O110" i="1"/>
  <c r="L110" i="1"/>
  <c r="A110" i="1"/>
  <c r="L109" i="1"/>
  <c r="A109" i="1"/>
  <c r="O108" i="1"/>
  <c r="L108" i="1"/>
  <c r="A108" i="1"/>
  <c r="O107" i="1"/>
  <c r="L107" i="1"/>
  <c r="A107" i="1"/>
  <c r="L106" i="1"/>
  <c r="A106" i="1"/>
  <c r="O105" i="1"/>
  <c r="L105" i="1"/>
  <c r="A105" i="1"/>
  <c r="O104" i="1"/>
  <c r="L104" i="1"/>
  <c r="A104" i="1"/>
  <c r="O103" i="1"/>
  <c r="L103" i="1"/>
  <c r="A103" i="1"/>
  <c r="L102" i="1"/>
  <c r="A102" i="1"/>
  <c r="L101" i="1"/>
  <c r="A101" i="1"/>
  <c r="O100" i="1"/>
  <c r="L100" i="1"/>
  <c r="A100" i="1"/>
  <c r="O99" i="1"/>
  <c r="L99" i="1"/>
  <c r="A99" i="1"/>
  <c r="O98" i="1"/>
  <c r="L98" i="1"/>
  <c r="A98" i="1"/>
  <c r="L97" i="1"/>
  <c r="A97" i="1"/>
  <c r="L96" i="1"/>
  <c r="A96" i="1"/>
  <c r="L95" i="1"/>
  <c r="A95" i="1"/>
  <c r="L94" i="1"/>
  <c r="A94" i="1"/>
  <c r="L93" i="1"/>
  <c r="A93" i="1"/>
  <c r="L92" i="1"/>
  <c r="A92" i="1"/>
  <c r="O91" i="1"/>
  <c r="L91" i="1"/>
  <c r="A91" i="1"/>
  <c r="O90" i="1"/>
  <c r="L90" i="1"/>
  <c r="A90" i="1"/>
  <c r="L89" i="1"/>
  <c r="A89" i="1"/>
  <c r="L88" i="1"/>
  <c r="A88" i="1"/>
  <c r="L87" i="1"/>
  <c r="A87" i="1"/>
  <c r="O86" i="1"/>
  <c r="L86" i="1"/>
  <c r="A86" i="1"/>
  <c r="O85" i="1"/>
  <c r="L85" i="1"/>
  <c r="A85" i="1"/>
  <c r="L84" i="1"/>
  <c r="A84" i="1"/>
  <c r="L83" i="1"/>
  <c r="A83" i="1"/>
  <c r="L82" i="1"/>
  <c r="A82" i="1"/>
  <c r="L81" i="1"/>
  <c r="A81" i="1"/>
  <c r="L80" i="1"/>
  <c r="A80" i="1"/>
  <c r="L79" i="1"/>
  <c r="A79" i="1"/>
  <c r="A78" i="1"/>
  <c r="O77" i="1"/>
  <c r="A77" i="1"/>
  <c r="A76" i="1"/>
  <c r="O75" i="1"/>
  <c r="A75" i="1"/>
  <c r="A74" i="1"/>
  <c r="A73" i="1"/>
  <c r="A72" i="1"/>
  <c r="O71" i="1"/>
  <c r="A71" i="1"/>
  <c r="A70" i="1"/>
  <c r="A69" i="1"/>
  <c r="A68" i="1"/>
  <c r="O67" i="1"/>
  <c r="A67" i="1"/>
  <c r="O66" i="1"/>
  <c r="A66" i="1"/>
  <c r="O65" i="1"/>
  <c r="A65" i="1"/>
  <c r="A64" i="1"/>
  <c r="A63" i="1"/>
  <c r="A62" i="1"/>
  <c r="A61" i="1"/>
  <c r="A60" i="1"/>
  <c r="O59" i="1"/>
  <c r="A59" i="1"/>
  <c r="O58" i="1"/>
  <c r="A58" i="1"/>
  <c r="O57" i="1"/>
  <c r="A57" i="1"/>
  <c r="O56" i="1"/>
  <c r="A56" i="1"/>
  <c r="O55" i="1"/>
  <c r="A55" i="1"/>
  <c r="A54" i="1"/>
  <c r="A53" i="1"/>
  <c r="A52" i="1"/>
  <c r="A51" i="1"/>
  <c r="A50" i="1"/>
  <c r="A49" i="1"/>
  <c r="O48" i="1"/>
  <c r="A48" i="1"/>
  <c r="A47" i="1"/>
  <c r="A46" i="1"/>
  <c r="A45" i="1"/>
  <c r="A44" i="1"/>
  <c r="A43" i="1"/>
  <c r="O42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<sst xmlns="http://schemas.openxmlformats.org/spreadsheetml/2006/main" count="13902" uniqueCount="5759">
  <si>
    <t>DESCRIPTION</t>
  </si>
  <si>
    <t>CATEGORIE</t>
  </si>
  <si>
    <t>DESCRIPTION SOMMAIRE</t>
  </si>
  <si>
    <t>DIMENTION 1</t>
  </si>
  <si>
    <t>DIMENTION 2</t>
  </si>
  <si>
    <t>DIMENTION 3</t>
  </si>
  <si>
    <t>LONGUEUR</t>
  </si>
  <si>
    <t>QUANTITE MIN</t>
  </si>
  <si>
    <t>PRIX DE LISTE</t>
  </si>
  <si>
    <t>DATE DE MISE A JOUR</t>
  </si>
  <si>
    <t>FOURNISSEUR</t>
  </si>
  <si>
    <t>PRIX UNITAIRE</t>
  </si>
  <si>
    <t>CODE DE FOURNISSEUR</t>
  </si>
  <si>
    <t>PROJET</t>
  </si>
  <si>
    <t>Valeur inventaire 5 avril 2018</t>
  </si>
  <si>
    <t>historique de prix</t>
  </si>
  <si>
    <t>historique de date</t>
  </si>
  <si>
    <t xml:space="preserve"> * </t>
  </si>
  <si>
    <t>-</t>
  </si>
  <si>
    <t>ACCESSOIR</t>
  </si>
  <si>
    <t>ARMOIR ACIER BEIGE 5 TABLETTE</t>
  </si>
  <si>
    <t>ARMOIR DESSERTE</t>
  </si>
  <si>
    <t>CAFETIERE</t>
  </si>
  <si>
    <t>CHAISE DE TABLE</t>
  </si>
  <si>
    <t>CLAMP WASHER DEWALT</t>
  </si>
  <si>
    <t>PROVICTO</t>
  </si>
  <si>
    <t>619688-00</t>
  </si>
  <si>
    <t>CLASSEUR D ATELIER 4 TIRROIRE</t>
  </si>
  <si>
    <t>DRUM POUR HUILE A TREMPE</t>
  </si>
  <si>
    <t>ETAGERE EN ACIER BLEU</t>
  </si>
  <si>
    <t>ETAGERE EN ACIER ORANGE</t>
  </si>
  <si>
    <t>ETAGERE POUR ACIER (ARBRE DE NOEL)</t>
  </si>
  <si>
    <t>FRIGO</t>
  </si>
  <si>
    <t>GASKET DE CYLINDRE 8" TA-ME3-8X2.5-KK1</t>
  </si>
  <si>
    <t>COWPER Inc,</t>
  </si>
  <si>
    <t>SK137-800 KIT</t>
  </si>
  <si>
    <t>INNER WASHER DEWALT</t>
  </si>
  <si>
    <t>613801-00</t>
  </si>
  <si>
    <t>KIT DE GASKET POUR MSR-MF1-6X2X2S</t>
  </si>
  <si>
    <t>MSESK137-600-2S SEAL KIT</t>
  </si>
  <si>
    <t>MICRO-ONDE</t>
  </si>
  <si>
    <t>NUT POUR FLANGE DEWALT</t>
  </si>
  <si>
    <t>093290-00</t>
  </si>
  <si>
    <t>SCREW 1-72 oval x .090 LG.-T6 #195010 VENDU QTE 5 (POUR PASTILLECDCD)</t>
  </si>
  <si>
    <t>FUTUR CARB</t>
  </si>
  <si>
    <t>50182</t>
  </si>
  <si>
    <t>SPLIT LOOM TUBING 1 1/2''DIA. 50 PIEDS TECHSPAN</t>
  </si>
  <si>
    <t>LES CONTROLES JAD</t>
  </si>
  <si>
    <t>769879</t>
  </si>
  <si>
    <t>TABLE D ASSEMBLAGE</t>
  </si>
  <si>
    <t>TABLE D ASSEMBLAGE BASSE</t>
  </si>
  <si>
    <t>TABLE DE REPOS</t>
  </si>
  <si>
    <t>TABLE DE SCIE A MEULE</t>
  </si>
  <si>
    <t>TABLE POUR FOUR</t>
  </si>
  <si>
    <t>TABLE POUR SABLEUSE</t>
  </si>
  <si>
    <t>TEST</t>
  </si>
  <si>
    <t>ACIER CHROME</t>
  </si>
  <si>
    <t>ROND MM</t>
  </si>
  <si>
    <t>MEGANTIC METAL</t>
  </si>
  <si>
    <t>27487</t>
  </si>
  <si>
    <t>ACIER INDUCTION/CHROME</t>
  </si>
  <si>
    <t>ROND</t>
  </si>
  <si>
    <t>31129</t>
  </si>
  <si>
    <t>79928</t>
  </si>
  <si>
    <t>ROND  MM</t>
  </si>
  <si>
    <t>82862</t>
  </si>
  <si>
    <t>00816</t>
  </si>
  <si>
    <t>82532</t>
  </si>
  <si>
    <t>ACIER LAMINE @ CHAUD</t>
  </si>
  <si>
    <t>1/2 -20F DÉPLOYÉ APLATI</t>
  </si>
  <si>
    <t>48 X 96</t>
  </si>
  <si>
    <t>26245</t>
  </si>
  <si>
    <t>1/4 -20F DÉPLOYÉ APLATI</t>
  </si>
  <si>
    <t>59484</t>
  </si>
  <si>
    <t>1-1/2 #10 metal déployé</t>
  </si>
  <si>
    <t>09917</t>
  </si>
  <si>
    <t>CORNIERE</t>
  </si>
  <si>
    <t>1</t>
  </si>
  <si>
    <t>38524</t>
  </si>
  <si>
    <t>1,5</t>
  </si>
  <si>
    <t>38642</t>
  </si>
  <si>
    <t>1,500</t>
  </si>
  <si>
    <t>38638</t>
  </si>
  <si>
    <t>38646</t>
  </si>
  <si>
    <t>1 1/2</t>
  </si>
  <si>
    <t>38052</t>
  </si>
  <si>
    <t>2</t>
  </si>
  <si>
    <t>38688</t>
  </si>
  <si>
    <t>38700</t>
  </si>
  <si>
    <t>3</t>
  </si>
  <si>
    <t>26515</t>
  </si>
  <si>
    <t>38078</t>
  </si>
  <si>
    <t>38122</t>
  </si>
  <si>
    <t>26616</t>
  </si>
  <si>
    <t>4</t>
  </si>
  <si>
    <t>22955</t>
  </si>
  <si>
    <t xml:space="preserve">H BEAM </t>
  </si>
  <si>
    <t xml:space="preserve">6@15 </t>
  </si>
  <si>
    <t>01-28-2016</t>
  </si>
  <si>
    <t>78123</t>
  </si>
  <si>
    <t xml:space="preserve">i BEAM </t>
  </si>
  <si>
    <t>8@18.4</t>
  </si>
  <si>
    <t>76681</t>
  </si>
  <si>
    <t>78034</t>
  </si>
  <si>
    <t>PLAT</t>
  </si>
  <si>
    <t>10548</t>
  </si>
  <si>
    <t>43791</t>
  </si>
  <si>
    <t>10556</t>
  </si>
  <si>
    <t>2,5</t>
  </si>
  <si>
    <t>10558</t>
  </si>
  <si>
    <t>10560</t>
  </si>
  <si>
    <t>1,000</t>
  </si>
  <si>
    <t>47140</t>
  </si>
  <si>
    <t>46070</t>
  </si>
  <si>
    <t>47002</t>
  </si>
  <si>
    <t>2,500</t>
  </si>
  <si>
    <t>49164</t>
  </si>
  <si>
    <t>43034</t>
  </si>
  <si>
    <t>4,000</t>
  </si>
  <si>
    <t>47170</t>
  </si>
  <si>
    <t>5,000</t>
  </si>
  <si>
    <t>47004</t>
  </si>
  <si>
    <t>38188</t>
  </si>
  <si>
    <t>38212</t>
  </si>
  <si>
    <t>38218</t>
  </si>
  <si>
    <t>38230</t>
  </si>
  <si>
    <t>6</t>
  </si>
  <si>
    <t>38244</t>
  </si>
  <si>
    <t>38300</t>
  </si>
  <si>
    <t>38312</t>
  </si>
  <si>
    <t>38316</t>
  </si>
  <si>
    <t>38326</t>
  </si>
  <si>
    <t>8</t>
  </si>
  <si>
    <t>38332</t>
  </si>
  <si>
    <t>PROF. ''U''</t>
  </si>
  <si>
    <t>5,4</t>
  </si>
  <si>
    <t>22937</t>
  </si>
  <si>
    <t>03-09-2017</t>
  </si>
  <si>
    <t>05976</t>
  </si>
  <si>
    <t>11334</t>
  </si>
  <si>
    <t>37646</t>
  </si>
  <si>
    <t>11416</t>
  </si>
  <si>
    <t>TUBE</t>
  </si>
  <si>
    <t>2,000</t>
  </si>
  <si>
    <t>67618</t>
  </si>
  <si>
    <t>3/4 C½D 80 XH NOIR A53</t>
  </si>
  <si>
    <t>17672</t>
  </si>
  <si>
    <t>TUBE ACIER A FREIN AVEC COATING 3/16 ROLL 25'</t>
  </si>
  <si>
    <t xml:space="preserve">VFD </t>
  </si>
  <si>
    <t>TUBE_BRACK_3/16</t>
  </si>
  <si>
    <t>TUBE CARRE</t>
  </si>
  <si>
    <t>67576</t>
  </si>
  <si>
    <t>67600</t>
  </si>
  <si>
    <t>1,25</t>
  </si>
  <si>
    <t>67602</t>
  </si>
  <si>
    <t>1,250</t>
  </si>
  <si>
    <t>67604</t>
  </si>
  <si>
    <t>67606</t>
  </si>
  <si>
    <t>67608</t>
  </si>
  <si>
    <t>67612</t>
  </si>
  <si>
    <t>67614</t>
  </si>
  <si>
    <t>67622</t>
  </si>
  <si>
    <t>67624</t>
  </si>
  <si>
    <t>67102</t>
  </si>
  <si>
    <t>3,000</t>
  </si>
  <si>
    <t>67632</t>
  </si>
  <si>
    <t>67654</t>
  </si>
  <si>
    <t>6,000</t>
  </si>
  <si>
    <t>67800</t>
  </si>
  <si>
    <t>67804</t>
  </si>
  <si>
    <t>0.25</t>
  </si>
  <si>
    <t>68282</t>
  </si>
  <si>
    <t>TUBE REC</t>
  </si>
  <si>
    <t>0.375</t>
  </si>
  <si>
    <t>26415</t>
  </si>
  <si>
    <t>67668</t>
  </si>
  <si>
    <t>79520</t>
  </si>
  <si>
    <t>67678</t>
  </si>
  <si>
    <t>67680</t>
  </si>
  <si>
    <t>67100</t>
  </si>
  <si>
    <t>67688</t>
  </si>
  <si>
    <t>67728</t>
  </si>
  <si>
    <t>62432</t>
  </si>
  <si>
    <t>77358</t>
  </si>
  <si>
    <t>67796</t>
  </si>
  <si>
    <t>TUYAU</t>
  </si>
  <si>
    <t>0,1</t>
  </si>
  <si>
    <t>08361</t>
  </si>
  <si>
    <t>TUYAU CÉD.40 NOIR A53 TESTÉ POUR LA PRESSION</t>
  </si>
  <si>
    <t>CÉD.40</t>
  </si>
  <si>
    <t>17674</t>
  </si>
  <si>
    <t>PLASMA FORME</t>
  </si>
  <si>
    <t>PROFILE EN ''U'' 50W</t>
  </si>
  <si>
    <t>4 X 5,4</t>
  </si>
  <si>
    <t>240</t>
  </si>
  <si>
    <t>ACIER LAMINE @ FROID</t>
  </si>
  <si>
    <t>CARRE</t>
  </si>
  <si>
    <t>0.5</t>
  </si>
  <si>
    <t>11758</t>
  </si>
  <si>
    <t>11782</t>
  </si>
  <si>
    <t>11808</t>
  </si>
  <si>
    <t>HEXAGONAL</t>
  </si>
  <si>
    <t>12328</t>
  </si>
  <si>
    <t>12344</t>
  </si>
  <si>
    <t>11948</t>
  </si>
  <si>
    <t>11952</t>
  </si>
  <si>
    <t>12060</t>
  </si>
  <si>
    <t>12066</t>
  </si>
  <si>
    <t>1.25</t>
  </si>
  <si>
    <t>12064</t>
  </si>
  <si>
    <t>12070</t>
  </si>
  <si>
    <t>2-1/2</t>
  </si>
  <si>
    <t>12074</t>
  </si>
  <si>
    <t>12078</t>
  </si>
  <si>
    <t>12082</t>
  </si>
  <si>
    <t>5</t>
  </si>
  <si>
    <t>12086</t>
  </si>
  <si>
    <t>12088</t>
  </si>
  <si>
    <t>12124</t>
  </si>
  <si>
    <t>12188</t>
  </si>
  <si>
    <t>12194</t>
  </si>
  <si>
    <t>12198</t>
  </si>
  <si>
    <t>12202</t>
  </si>
  <si>
    <t>12204</t>
  </si>
  <si>
    <t>12206</t>
  </si>
  <si>
    <t>12226</t>
  </si>
  <si>
    <t>11798</t>
  </si>
  <si>
    <t>12246</t>
  </si>
  <si>
    <t>12248</t>
  </si>
  <si>
    <t>12268</t>
  </si>
  <si>
    <t>12274</t>
  </si>
  <si>
    <t>12282</t>
  </si>
  <si>
    <t>2X</t>
  </si>
  <si>
    <t>ACIER VICTORIA</t>
  </si>
  <si>
    <t>PL.L@F 2X4</t>
  </si>
  <si>
    <t>11376</t>
  </si>
  <si>
    <t>11456</t>
  </si>
  <si>
    <t>11492</t>
  </si>
  <si>
    <t>TUBE MECANIQUE ROND</t>
  </si>
  <si>
    <t>0,5</t>
  </si>
  <si>
    <t>66966</t>
  </si>
  <si>
    <t>ACIER TREMPE 01</t>
  </si>
  <si>
    <t>ACIER DRUMMOND</t>
  </si>
  <si>
    <t>01-18336</t>
  </si>
  <si>
    <t>01-14336</t>
  </si>
  <si>
    <t>01-12336</t>
  </si>
  <si>
    <t>01-12436</t>
  </si>
  <si>
    <t>02-08-2017</t>
  </si>
  <si>
    <t>01-34336</t>
  </si>
  <si>
    <t>ACIER A, MENARD ET FILS</t>
  </si>
  <si>
    <t>01-1236</t>
  </si>
  <si>
    <t>01-1336</t>
  </si>
  <si>
    <t>01-1436</t>
  </si>
  <si>
    <t>01-1536</t>
  </si>
  <si>
    <t>01-1636</t>
  </si>
  <si>
    <t>ACIER TREMPE D2</t>
  </si>
  <si>
    <t>D2-14336</t>
  </si>
  <si>
    <t>01-516336</t>
  </si>
  <si>
    <t>D2-12336</t>
  </si>
  <si>
    <t>D2-1336</t>
  </si>
  <si>
    <t>D2-1636</t>
  </si>
  <si>
    <t>ALUMINIUM</t>
  </si>
  <si>
    <t>EXTRUSION CARRÉ VIF</t>
  </si>
  <si>
    <t>56815</t>
  </si>
  <si>
    <t>28770</t>
  </si>
  <si>
    <t>43096</t>
  </si>
  <si>
    <t>8,000</t>
  </si>
  <si>
    <t>75540</t>
  </si>
  <si>
    <t>73702</t>
  </si>
  <si>
    <t>43152</t>
  </si>
  <si>
    <t>73916</t>
  </si>
  <si>
    <t>20188</t>
  </si>
  <si>
    <t>43158</t>
  </si>
  <si>
    <t>81044</t>
  </si>
  <si>
    <t>82232</t>
  </si>
  <si>
    <t>73802</t>
  </si>
  <si>
    <t>08804</t>
  </si>
  <si>
    <t>05464</t>
  </si>
  <si>
    <t>40961</t>
  </si>
  <si>
    <t>00738</t>
  </si>
  <si>
    <t>57349</t>
  </si>
  <si>
    <t>28790</t>
  </si>
  <si>
    <t>20198</t>
  </si>
  <si>
    <t>48286</t>
  </si>
  <si>
    <t>19969</t>
  </si>
  <si>
    <t>82210</t>
  </si>
  <si>
    <t>58</t>
  </si>
  <si>
    <t>12</t>
  </si>
  <si>
    <t>MC MASTER</t>
  </si>
  <si>
    <t>8974K6</t>
  </si>
  <si>
    <t>ANODISATION</t>
  </si>
  <si>
    <t>COULEUR BLEU</t>
  </si>
  <si>
    <t>LP TECH,INC</t>
  </si>
  <si>
    <t>ANODISATION BLEU</t>
  </si>
  <si>
    <t>COULEUR CLAIRE</t>
  </si>
  <si>
    <t>ANODISATION CLAIRE</t>
  </si>
  <si>
    <t>COULEUR GOLD</t>
  </si>
  <si>
    <t>ANODISATION GOLD</t>
  </si>
  <si>
    <t>COULEUR ROUGE</t>
  </si>
  <si>
    <t>ANODISATION ROUGE</t>
  </si>
  <si>
    <t>CABLE</t>
  </si>
  <si>
    <t>CABLE TYPE PVC PVC 18/12C</t>
  </si>
  <si>
    <t>PVCPVC1812</t>
  </si>
  <si>
    <t>COLLE</t>
  </si>
  <si>
    <t>Double Sided Acrylic Foam Tape	22mm x 18m (7/8'' x 60') .8mm (.030'')</t>
  </si>
  <si>
    <t>PF952</t>
  </si>
  <si>
    <t>general purpose epoxy that bonds virtually any materia</t>
  </si>
  <si>
    <t>SIDEVIC</t>
  </si>
  <si>
    <t>EA9017</t>
  </si>
  <si>
    <t>LOCTITE BLEU #24231</t>
  </si>
  <si>
    <t>24231</t>
  </si>
  <si>
    <t>CONSOMMABLE</t>
  </si>
  <si>
    <t>BOUTELLE D ARGON</t>
  </si>
  <si>
    <t>OXYGEN BOIS-FRANC</t>
  </si>
  <si>
    <t>CANNON DE PERCAGE 5/16</t>
  </si>
  <si>
    <t>MISUMI USA Headquarters</t>
  </si>
  <si>
    <t>U-JBHP0.31-L0.75</t>
  </si>
  <si>
    <t>CARTOUCHE D ENCRE 137</t>
  </si>
  <si>
    <t>COATING CLEAR POUR CARROSSERIE KRYLON IND.</t>
  </si>
  <si>
    <t>01000</t>
  </si>
  <si>
    <t>COLLE EPOXY CLAIRE</t>
  </si>
  <si>
    <t>373F3</t>
  </si>
  <si>
    <t>COURROIE POWERMAX VAR</t>
  </si>
  <si>
    <t>2430V354</t>
  </si>
  <si>
    <t>EMBALLAGE CRATE</t>
  </si>
  <si>
    <t>GROUPE POLYALTO</t>
  </si>
  <si>
    <t>FRACRATE</t>
  </si>
  <si>
    <t>E-WELD ANT ÉCLABOUSSURE</t>
  </si>
  <si>
    <t>53F002</t>
  </si>
  <si>
    <t>FILTRE 13 X 13</t>
  </si>
  <si>
    <t>PFF60000</t>
  </si>
  <si>
    <t>FRAIS DE DOUANE/TRANSPORT</t>
  </si>
  <si>
    <t>GAINE 030 035 42-3035-15 / LINER</t>
  </si>
  <si>
    <t>1420-1140</t>
  </si>
  <si>
    <t xml:space="preserve">gallon de dégraisseur nettoyeur industriel à diluer </t>
  </si>
  <si>
    <t>5900L2</t>
  </si>
  <si>
    <t>GARNITURE DE FINITION JIMEXS</t>
  </si>
  <si>
    <t>652-601</t>
  </si>
  <si>
    <t>GUENILLES</t>
  </si>
  <si>
    <t>2905142</t>
  </si>
  <si>
    <t>GUENILLES 25 LBS</t>
  </si>
  <si>
    <t>BX25C</t>
  </si>
  <si>
    <t>HBLBS6</t>
  </si>
  <si>
    <t>Brackets - 6 Series, Blind Brackets (MISUMI)</t>
  </si>
  <si>
    <t>HBLBS8</t>
  </si>
  <si>
    <t>Brackets - 8 Series, Blind Brackets (MISUMI)</t>
  </si>
  <si>
    <t xml:space="preserve">PEINTURE CANETTE 0.100LT CONVERTER 6020 BESA-VAL CT:259 RAL 3002 ROUGE CARMIN - N </t>
  </si>
  <si>
    <t>RAL 3002</t>
  </si>
  <si>
    <t>LIC30AG</t>
  </si>
  <si>
    <t>PEINTURE GALLON 3002 ROUGE</t>
  </si>
  <si>
    <t>LIC30CG</t>
  </si>
  <si>
    <t>RMP Nettoyant pour les mains à l'orange</t>
  </si>
  <si>
    <t>tenaquip</t>
  </si>
  <si>
    <t>JG223</t>
  </si>
  <si>
    <t>SAVON A MAIN ORANGE 1 GALLON</t>
  </si>
  <si>
    <t>580J2</t>
  </si>
  <si>
    <t>TIGE CH, DE CLEF 1/4</t>
  </si>
  <si>
    <t>CH,CLEF,1/4</t>
  </si>
  <si>
    <t>TIGE CH, DE CLEF 1/8</t>
  </si>
  <si>
    <t>CH,CLEF,1/8</t>
  </si>
  <si>
    <t>TIGE CH, DE CLEF 3/16</t>
  </si>
  <si>
    <t>CH,CLEF,3/16</t>
  </si>
  <si>
    <t>TIGE CH, DE CLEF 3/8</t>
  </si>
  <si>
    <t>CH,CLEF,3/8</t>
  </si>
  <si>
    <t>TIGE CH, DE CLEF 5/16</t>
  </si>
  <si>
    <t>CH,CLEF,5/16</t>
  </si>
  <si>
    <t>UWAPN300</t>
  </si>
  <si>
    <t>External Aluminum Pipe Handles (MISUMI)</t>
  </si>
  <si>
    <t>UWAPN500</t>
  </si>
  <si>
    <t>CONTROLE</t>
  </si>
  <si>
    <t xml:space="preserve"> Honeywell Sensing and Productivity Solutions / 914CE2-6</t>
  </si>
  <si>
    <t>digikey</t>
  </si>
  <si>
    <t>480-2745-nd</t>
  </si>
  <si>
    <t>CONTRÔLE</t>
  </si>
  <si>
    <t>18-8 Stainless Steel Hex Drive Flat Head Screw, 82 Degree Countersink Angle, 1/4"-20 Thread Size, 1-3/4" Long, Packs of 25</t>
  </si>
  <si>
    <t>92210A548</t>
  </si>
  <si>
    <t>18-8 Stainless Steel Hex Drive Flat Head Screw, M12 x 1.75 mm Thread, 70 mm Long, Packs of 1</t>
  </si>
  <si>
    <t>92125A435</t>
  </si>
  <si>
    <t>18-8 Stainless Steel Socket Head Screw, M8 x 1.25 mm Thread, 25 mm Long, Packs of 25</t>
  </si>
  <si>
    <t>91292A148</t>
  </si>
  <si>
    <t>18-8 Stainless Steel Socket Head Screw, M8 x 1.25 mm Thread, 30 mm Long, Packs of 25</t>
  </si>
  <si>
    <t>91292A149</t>
  </si>
  <si>
    <t>18-8 Stainless Steel Unthreaded Spacer, 19 mm OD, 51 mm Long, for M12 Screw Size</t>
  </si>
  <si>
    <t>92871A381</t>
  </si>
  <si>
    <t>1S High Flex brake cable 3m</t>
  </si>
  <si>
    <t>PROAX TECHNOLOGIES</t>
  </si>
  <si>
    <t>OMRR88ACA1A003BFRA</t>
  </si>
  <si>
    <t>2-channel analog output terminal 4...20 mA, 12 bit</t>
  </si>
  <si>
    <t>BECKHOFF</t>
  </si>
  <si>
    <t>EL4022</t>
  </si>
  <si>
    <t>3-Slot Straight Socket Grounded, NEMA 5-15</t>
  </si>
  <si>
    <t>7196K41</t>
  </si>
  <si>
    <t>40 GB CFast card, 3D flash, extended temperature range</t>
  </si>
  <si>
    <t>CX2900-0038</t>
  </si>
  <si>
    <t>5m CRKC High Flex Encoder Cable-eu</t>
  </si>
  <si>
    <t>R88ACRKC005NRE</t>
  </si>
  <si>
    <t>5M Power Cable CAGD</t>
  </si>
  <si>
    <t>R88A-CAGD005S</t>
  </si>
  <si>
    <t>8 channel digital output terminal 24 V DC, 0.5 A, 1-wire system</t>
  </si>
  <si>
    <t>EL2008</t>
  </si>
  <si>
    <t>8-channel digital input terminal 24 V DC, fi lter 3.0 ms, 1-wire system</t>
  </si>
  <si>
    <t>EL1008</t>
  </si>
  <si>
    <t>AC 50-220V 2000W SCR Electric Voltage Regulator Module Board </t>
  </si>
  <si>
    <t>AMAZON</t>
  </si>
  <si>
    <t>Walfront5pymh39k1c</t>
  </si>
  <si>
    <t>ADAPTATEUR PG21 A 3/4</t>
  </si>
  <si>
    <t>PG2175</t>
  </si>
  <si>
    <t>Alloy Steel Acme Lead Screw, Right Hand, 1/2"-10 Thread Size, 2 Feet Long</t>
  </si>
  <si>
    <t>93410A112</t>
  </si>
  <si>
    <t>Aluminum Knurled Grip Knob with Machinable
Solid Hub and Handle, 3" Head Diameter</t>
  </si>
  <si>
    <t>6077K21</t>
  </si>
  <si>
    <t>Armoire murale en acier doux de type 4</t>
  </si>
  <si>
    <t>16</t>
  </si>
  <si>
    <t>EN4SD16208GY</t>
  </si>
  <si>
    <t>AX8000 double-axis module 2x6 A</t>
  </si>
  <si>
    <t>AX8206-0100-0000</t>
  </si>
  <si>
    <t>AX8000 power supply module 20 A</t>
  </si>
  <si>
    <t>AX8620-0000-0000</t>
  </si>
  <si>
    <t>Black-Oxide Alloy Steel Hex Drive Flat Head Screw, 90 Degree Countersink, M12 x 1.75 mm Thread, 90 mm Long, Packs of 5</t>
  </si>
  <si>
    <t>91294A370</t>
  </si>
  <si>
    <t>Blank Licence-Key-Terminal (Dongle) for TwinCAT 3.1</t>
  </si>
  <si>
    <t>EL6070</t>
  </si>
  <si>
    <t>BLOC CONTACT 1 N.F</t>
  </si>
  <si>
    <t>RB2BE102</t>
  </si>
  <si>
    <t>BLOC CONTACT 1 NO C/A BRIDE</t>
  </si>
  <si>
    <t>RB2BZ101</t>
  </si>
  <si>
    <t>BORNE CERAMIQUE 2 POLES</t>
  </si>
  <si>
    <t>4010b</t>
  </si>
  <si>
    <t>BOUTON ARRET D'URGENCE TWIST UNLATCH</t>
  </si>
  <si>
    <t>RB2BS54</t>
  </si>
  <si>
    <t>BOUTON POUSSOIR VERT</t>
  </si>
  <si>
    <t>RB2BA3</t>
  </si>
  <si>
    <t>BRACKET SET</t>
  </si>
  <si>
    <t>14015-34PZ</t>
  </si>
  <si>
    <t>BUSSMAN FUSE VERRE 250V 3AMP</t>
  </si>
  <si>
    <t>BKAGC3</t>
  </si>
  <si>
    <t>CABLE 3COND 18AWG GRY SHLD 100'</t>
  </si>
  <si>
    <t>E2033S.41.10</t>
  </si>
  <si>
    <t>‎CE2033SG-100-ND‎</t>
  </si>
  <si>
    <t>CABLE CARRIER</t>
  </si>
  <si>
    <t>MHPKS206-50-32-B</t>
  </si>
  <si>
    <t>CABLE GLAND 5-12MM 1/2NPT POLY</t>
  </si>
  <si>
    <t>S2112‎</t>
  </si>
  <si>
    <t>‎2181-S2112-ND</t>
  </si>
  <si>
    <t>CABLE PVC STR FT4 22/2 PAIRES 600V</t>
  </si>
  <si>
    <t>E2202PA0LL</t>
  </si>
  <si>
    <t>CABLE PVC STR SHIELD FT4 18/2 PAIRES 600V</t>
  </si>
  <si>
    <t>E1802PA1LL</t>
  </si>
  <si>
    <t>Cable Ties with Material Certification, Standard, 7-1/2" Long, Black, Packs of 100</t>
  </si>
  <si>
    <t>2113N21</t>
  </si>
  <si>
    <t>CABLE TYPE SOOW AWG18 6 COND. 600V. .525 DIA</t>
  </si>
  <si>
    <t>SOOW186</t>
  </si>
  <si>
    <t>Carlo Gavazzi CONB14 Cg Sensor</t>
  </si>
  <si>
    <t>FUTECH</t>
  </si>
  <si>
    <t>CG.CONB14NF-A5</t>
  </si>
  <si>
    <t>Cast Iron Precision Acme Round Nut, Right Hand, 1/2"-10 Thread Size</t>
  </si>
  <si>
    <t>95365A115</t>
  </si>
  <si>
    <t>CHAINE CABLE TRAY 32 MAILLE 50MM RAYON</t>
  </si>
  <si>
    <t>MHPKS204-50-32-A</t>
  </si>
  <si>
    <t>Clamping Acme Lead Screw Collar, Right Hand, 1/2"-10 Thread Size, 1-1/8" OD</t>
  </si>
  <si>
    <t>2228N11</t>
  </si>
  <si>
    <t>CONDUCTOR FEMALE PLUGLIGHT GRAY / WACO 2091-1102</t>
  </si>
  <si>
    <t>NEWARK IN ONE</t>
  </si>
  <si>
    <t>54W3688</t>
  </si>
  <si>
    <t>CONNECT.POUR 22MM 24V AC/DC LED</t>
  </si>
  <si>
    <t>MANUFACTURE SCORPION</t>
  </si>
  <si>
    <t>305.11.01L</t>
  </si>
  <si>
    <t>CONNECTEUR 2091-1104/002-000</t>
  </si>
  <si>
    <t>Wago</t>
  </si>
  <si>
    <t>Electrosonic</t>
  </si>
  <si>
    <t>2091-1104/002-000</t>
  </si>
  <si>
    <t>CONNECTEUR PLASTIQUE 3/4 NPT .35-.63 DIA.</t>
  </si>
  <si>
    <t>RD21NR</t>
  </si>
  <si>
    <t>Copper Mil. Spec. Washer, MS15795, for 1/2" Screw Size, 0.531" ID, 1.062" OD, Packs of 5</t>
  </si>
  <si>
    <t>97565A135</t>
  </si>
  <si>
    <t>CPV14-M1H-2X3-GLS-1/8 - SELENOID VALVE</t>
  </si>
  <si>
    <t>WAJAX</t>
  </si>
  <si>
    <t>161362FES</t>
  </si>
  <si>
    <t>CU4973005013 1/2-13-2B/3B SP-MULTI HSSE</t>
  </si>
  <si>
    <t>CU4973005013</t>
  </si>
  <si>
    <t>CU4973005015 5/8-11-2B/3B SP-MULTI HSSE</t>
  </si>
  <si>
    <t>CU4973005015</t>
  </si>
  <si>
    <t>CU4973005047 1/2-20-2B/3B SP-MULTI HSSE</t>
  </si>
  <si>
    <t>CU4973005047</t>
  </si>
  <si>
    <t>CU4973005049 5/8-18-2B/3B SP-MULTI HSSE</t>
  </si>
  <si>
    <t>CU4973005049</t>
  </si>
  <si>
    <t xml:space="preserve">DELTA VFD-MS300, 15HP, 11kw, (HD 49A), 230V, 3PH,
IP20, 1500Hz, Fra </t>
  </si>
  <si>
    <t>MEC PRECISION</t>
  </si>
  <si>
    <t>MSVFD49AMS23ANSHA</t>
  </si>
  <si>
    <t>DIN rail Industrial PC</t>
  </si>
  <si>
    <t>CX5140-0175</t>
  </si>
  <si>
    <t>DISJONCTEUR 1 POLE 277vac 60 vdc 10A DIN RAIL</t>
  </si>
  <si>
    <t>S201C10</t>
  </si>
  <si>
    <t>E2B-S08KN04-MC-B1‎ SENSOR PROX INDUCTIVE 4MM CYLIND</t>
  </si>
  <si>
    <t>E2BS08KN04MCB1</t>
  </si>
  <si>
    <t>E2B-S08KN04-MC-B2 SENSOR PROX INDUCTIVE 4MM CYLIND</t>
  </si>
  <si>
    <t>E2BS08KN04MCB2</t>
  </si>
  <si>
    <t>Energy chain® Series 240</t>
  </si>
  <si>
    <t>20 pieds</t>
  </si>
  <si>
    <t>IGUS</t>
  </si>
  <si>
    <t>240-03-075-0</t>
  </si>
  <si>
    <t>ENSEMBLE DE TERMINAUX PENN-CRIMPS</t>
  </si>
  <si>
    <t>MK42</t>
  </si>
  <si>
    <t>EtherCAT extension</t>
  </si>
  <si>
    <t>EK1110</t>
  </si>
  <si>
    <t>EV. 3/2 1/8'' SOL-RESSORT 24 VDC</t>
  </si>
  <si>
    <t>488.32.0.1.M11</t>
  </si>
  <si>
    <t>external braking resistor for servo drive AX8000</t>
  </si>
  <si>
    <t>AX2090-BW80-1600</t>
  </si>
  <si>
    <t>FERRULE 18 AWG 8mm PQT DE 500</t>
  </si>
  <si>
    <t>FER188D</t>
  </si>
  <si>
    <t>FICHE MALE 15A.125V. 5-15P</t>
  </si>
  <si>
    <t>4867</t>
  </si>
  <si>
    <t xml:space="preserve">FLUSH CUTTER </t>
  </si>
  <si>
    <t>Xcelite / Apex</t>
  </si>
  <si>
    <t>1178MN</t>
  </si>
  <si>
    <t>FUSIBLE TIME-DELAY 600V 15A</t>
  </si>
  <si>
    <t>CDS15</t>
  </si>
  <si>
    <t>Gas Monitoring System HONEYWELL</t>
  </si>
  <si>
    <t>Detekta Solutions</t>
  </si>
  <si>
    <t>MIDAS - K - 02X</t>
  </si>
  <si>
    <t>Green Die Spring for 20 mm Hole Diameter, 25 mm Long</t>
  </si>
  <si>
    <t>1804N126</t>
  </si>
  <si>
    <t>Heat-Shrink Tubing, 1 Foot Long, 0.13" ID Before Shrinking, Black, Packs of 10</t>
  </si>
  <si>
    <t>7856K63</t>
  </si>
  <si>
    <t>Heat-Shrink Tubing, 1 Foot Long, 0.25" ID Before Shrinking, Black, Packs of 10</t>
  </si>
  <si>
    <t>7496K43</t>
  </si>
  <si>
    <t>Heat-Shrink Tubing, 1 Foot Long, 0.38" ID Before Shrinking, Black, Packs of 10</t>
  </si>
  <si>
    <t>7496K44</t>
  </si>
  <si>
    <t>Heat-Shrink Tubing, 1 Foot Long, 0.5" ID Before Shrinking, Black, Packs of 10</t>
  </si>
  <si>
    <t>7496K45</t>
  </si>
  <si>
    <t>High-Load Oil-Embedded SAE 863 Bronze Sleeve Bearing for 1/2" Shaft Diameter and 5/8" Housing ID, 3/4" Long</t>
  </si>
  <si>
    <t>2868T11</t>
  </si>
  <si>
    <t>HITECO AGGREGATE ONE ER32 H145 HSK3.F HIT1</t>
  </si>
  <si>
    <t>FL.ONE.00/145C63F-S3</t>
  </si>
  <si>
    <t>HITECO ANTI-ROTATION SLEEVE SHORT NOSE PT300
NO PNEUMATIC CONNECTION</t>
  </si>
  <si>
    <t>ANTI-ROTATION
SHORT</t>
  </si>
  <si>
    <t xml:space="preserve">HITECO QE-1F 8/12 24 63F NC CB BT 8KW- HSKF63-NC220/380V 12/24000 RPM-FAN </t>
  </si>
  <si>
    <t xml:space="preserve">29L0213902D-SN </t>
  </si>
  <si>
    <t>HITECO TOOL FORK HSK63F ( FNG.63F00 ) CMS/HITECO</t>
  </si>
  <si>
    <t>29L0149776H</t>
  </si>
  <si>
    <t>HITECO TOOL HOLDER HSK 63F ER32, M40X1,5,RH</t>
  </si>
  <si>
    <t>HLD.63F.00</t>
  </si>
  <si>
    <t>HOFFMAN C8C12 CONSOLE DE CONTRÔLE</t>
  </si>
  <si>
    <t>EBAY</t>
  </si>
  <si>
    <t>BUDGETAIRE</t>
  </si>
  <si>
    <t>Icotek - GMT 20 M20x1,5 BK</t>
  </si>
  <si>
    <t>IAC &amp; ASSOCIATES INC</t>
  </si>
  <si>
    <t>31110</t>
  </si>
  <si>
    <t>Icotek - KT 6 grey</t>
  </si>
  <si>
    <t>41206</t>
  </si>
  <si>
    <t>Icotek - KVT 20 grey</t>
  </si>
  <si>
    <t>INSERT FEMELLE HE-16BS 16 POLES</t>
  </si>
  <si>
    <t>120770</t>
  </si>
  <si>
    <t>INSERT MALE HDC HE 16 MS 16 POLES</t>
  </si>
  <si>
    <t>120750</t>
  </si>
  <si>
    <t>License for usage of TC3 HMI Server</t>
  </si>
  <si>
    <t>TF2000-0250</t>
  </si>
  <si>
    <t>License for usage of TC3 NC I</t>
  </si>
  <si>
    <t>TF5100-0250</t>
  </si>
  <si>
    <t>License for usage of TC3 PLC/NC PTP 10 axes</t>
  </si>
  <si>
    <t>TC1250-0250</t>
  </si>
  <si>
    <t>License for usage of TC3 Serial Communication License activation by customer License for one CPU. The Beckhoff software license agreements are valid.</t>
  </si>
  <si>
    <t>TF6340-0250</t>
  </si>
  <si>
    <t>LVIT Linear Position Sensors with Rod Ends</t>
  </si>
  <si>
    <t>OMEGA</t>
  </si>
  <si>
    <t>LDI-119-150-A010A</t>
  </si>
  <si>
    <t>motor cable AM8000 at AX8000 with yTec/iTec connector, length 11m</t>
  </si>
  <si>
    <t>ZK4800-8022-0110</t>
  </si>
  <si>
    <t>motor cable AM8000 at AX8000 with yTec/iTec connector, length 6m</t>
  </si>
  <si>
    <t>ZK4800-8022-0060</t>
  </si>
  <si>
    <t>motor cable AM8000 at AX8000 with yTec/iTec connector, length 9m</t>
  </si>
  <si>
    <t>ZK4800-8022-0090</t>
  </si>
  <si>
    <t>Motor connector plug 8-pin with shielding plate</t>
  </si>
  <si>
    <t>ZS4800-2013</t>
  </si>
  <si>
    <t>Motor-Gearbox-Combination Right Angle C3</t>
  </si>
  <si>
    <t>Mounting bracket, full set, Plastic, pivoting, without tiewrap plates</t>
  </si>
  <si>
    <t>mal et femelle</t>
  </si>
  <si>
    <t>2030-34PZ</t>
  </si>
  <si>
    <t>PANEL METER</t>
  </si>
  <si>
    <t>DP20</t>
  </si>
  <si>
    <t>PASSE FILS 40X40 1.57X1.57(PO) PRIX AU M»TRE / BARRE DE 2 METRES</t>
  </si>
  <si>
    <t>05145</t>
  </si>
  <si>
    <t>PHOTO ELECTRIC SENSOR LASER SHNEIDER</t>
  </si>
  <si>
    <t>SC.XUBLAPCNM12</t>
  </si>
  <si>
    <t>PINCE A SERTIR POUR TERMINAUX ISOLE NYLON</t>
  </si>
  <si>
    <t>RATNYL</t>
  </si>
  <si>
    <t>Planetary gearbox 2 stage ratio = 20</t>
  </si>
  <si>
    <t>AG3210-+NP025S-MF2-20-1C1-AM803x</t>
  </si>
  <si>
    <t>PLAQUE DE MTG. 16X20 ECLIPSE</t>
  </si>
  <si>
    <t>14.20</t>
  </si>
  <si>
    <t>18.20</t>
  </si>
  <si>
    <t>EP1620</t>
  </si>
  <si>
    <t>PLUG HOOD HB-16-TOVU / 4 ATTACHES (SLEEVE)</t>
  </si>
  <si>
    <t>165659</t>
  </si>
  <si>
    <t>PLUG HOOD HDC 16B TOBO 1PG21 / 2 LEVIERS</t>
  </si>
  <si>
    <t>165749</t>
  </si>
  <si>
    <t>PNEUMATIC VALVE SOLENOID IN LINE VHS HAND VALVE, 3­PORT LOCKOUT 1/2 NPT</t>
  </si>
  <si>
    <t>VHS40­N04­RZ SMP</t>
  </si>
  <si>
    <t>Pre-assembled Industrial EtherCAT / Ethernet patch cable 2 x RJ45 connector, Cat5 SF/UTP, 4x2xAWG26, PUR, length 1m</t>
  </si>
  <si>
    <t>ZK1090-9191-0010</t>
  </si>
  <si>
    <t>PRESSE ...TOUPE+...CROU+ORING æ NPT .51-..71DIA.</t>
  </si>
  <si>
    <t>RDC21NA</t>
  </si>
  <si>
    <t>PRESSE ETOUPE FLEXIBLE 3/4 NPT NOIR 0.51 x 0.74</t>
  </si>
  <si>
    <t>CF21NABK</t>
  </si>
  <si>
    <t>Push-Button Washdown Enclosure Submersible, for 22 mm Push-Button, 5 Holes</t>
  </si>
  <si>
    <t>7758K28</t>
  </si>
  <si>
    <t>QS18UPAQ8‎ ULTRA SEN 50-500MM PNP</t>
  </si>
  <si>
    <t>2170-QS18UPAQ8-ND</t>
  </si>
  <si>
    <t>ROULEAU FILS TEW18 BLEU ( 30M )</t>
  </si>
  <si>
    <t>768601</t>
  </si>
  <si>
    <t>ROULEAU FILS TEW18 NOIR ( 30M )</t>
  </si>
  <si>
    <t>768600</t>
  </si>
  <si>
    <t>ROULEAU FILS TEW18 ROUGE ( 30M )</t>
  </si>
  <si>
    <t>768605</t>
  </si>
  <si>
    <t>ROULEAU FILS TEW18 VERT ( 30M )</t>
  </si>
  <si>
    <t>768603</t>
  </si>
  <si>
    <t>SECTIONNEUR 30A. 600V.3PH MTG EN FACADE AVEC POGNÉE</t>
  </si>
  <si>
    <t>OT30FT3P</t>
  </si>
  <si>
    <t>SENSOR PROX INDUCTIVE 2MM CYLIND E2B-S08KS02-MC-B1 PNP/NO</t>
  </si>
  <si>
    <t>Z4082-ND</t>
  </si>
  <si>
    <t>SENSOR PROX INDUCTIVE 2MM CYLIND E2B-S08KS02-MC-B2 PNP/NC</t>
  </si>
  <si>
    <t>Z4084-ND</t>
  </si>
  <si>
    <t>SERVOMOTEUR 400W,240V,3000RPM,BK 1S Mtr</t>
  </si>
  <si>
    <t>OMRR88M1M40030TBS2</t>
  </si>
  <si>
    <t>Servomotor, 400..480V,Mo=2.37Nm, Io=5.10A, Nn=9000 rpm (Nn=6000 rpm at 230V)One Cable Technology, feedback multi-turn smooth shaft without holding brake</t>
  </si>
  <si>
    <t>AM8032-0H20-0000</t>
  </si>
  <si>
    <t>Servomotor, 400..480V,without holding brake</t>
  </si>
  <si>
    <t>Servomotor, 400..480V.with holding brake</t>
  </si>
  <si>
    <t>AM8032-0H21-0000</t>
  </si>
  <si>
    <t>Set Screw Collar Ball Bearing with Steel Ring, Sealed, Number 7608-2RS, for 1/2" Shaft Diameter</t>
  </si>
  <si>
    <t>4768K11</t>
  </si>
  <si>
    <t>Sleeve d'uréthane 1/8'' orange</t>
  </si>
  <si>
    <t>CONCEPT CONVOYEUR</t>
  </si>
  <si>
    <t>SPIRAL WRAP 0.63'' NOIR 25 PIEDS</t>
  </si>
  <si>
    <t>SPIRAL WRAP 0.787'' NOIR 25 PIEDS</t>
  </si>
  <si>
    <t>Steel Oil-Resistant Enclosure Slant-Top, 9" x 16-1/4" x 11" Overall Size</t>
  </si>
  <si>
    <t>70015K14</t>
  </si>
  <si>
    <t>SWITCH SNAP ACTION SPDT 10A 300V</t>
  </si>
  <si>
    <t>‎GLLA01A2B</t>
  </si>
  <si>
    <t>480-2705-ND‎</t>
  </si>
  <si>
    <t>TERM FOUR, STUD 10 AWG 12-10</t>
  </si>
  <si>
    <t>BS4C10</t>
  </si>
  <si>
    <t>TERM. ROND STUD 6 AWG 12-10</t>
  </si>
  <si>
    <t>R4C6</t>
  </si>
  <si>
    <t>TERM.ROND STUD 6 AWG16-14</t>
  </si>
  <si>
    <t>R4B6S</t>
  </si>
  <si>
    <t>TERM.ROND STUD 6 AWG22-18</t>
  </si>
  <si>
    <t>R4A6</t>
  </si>
  <si>
    <t>TERMINAL FOURCH. 8-10 22-18AWG</t>
  </si>
  <si>
    <t>BS4A10</t>
  </si>
  <si>
    <t>TERMINAL FOURCH.8-10 16-14AWG</t>
  </si>
  <si>
    <t>BS4B10</t>
  </si>
  <si>
    <t>TERMINAL ROND 8-10 16-14 AWG (PQT DE 100)</t>
  </si>
  <si>
    <t>R4B10</t>
  </si>
  <si>
    <t>TERMINAL ROND 8-10 22-18 AWG (PQT DE 100)</t>
  </si>
  <si>
    <t>R4A10</t>
  </si>
  <si>
    <t>UNION BLEU 16-14 AWG</t>
  </si>
  <si>
    <t>B4B</t>
  </si>
  <si>
    <t>UNION BLEUE 16-14 AWG HEAT SHRINK (25)</t>
  </si>
  <si>
    <t>761672</t>
  </si>
  <si>
    <t>UNION JAUNE 12-10 AWG</t>
  </si>
  <si>
    <t>B4C</t>
  </si>
  <si>
    <t>UNION ROUGE 18-22 AWG</t>
  </si>
  <si>
    <t>B4A</t>
  </si>
  <si>
    <t>UNION ROUGE 18-22 AWG HEAT SHRINK (PQT DE 25)</t>
  </si>
  <si>
    <t>761671</t>
  </si>
  <si>
    <t>Zinc Adjustable-Position Handle with M12 x 1.75 mm Threaded 30mm Long Stud</t>
  </si>
  <si>
    <t>6848K83</t>
  </si>
  <si>
    <t>Zinc Adjustable-Position Handle with M12 x 1.75 mm Threaded 40mm Long Stud</t>
  </si>
  <si>
    <t>6848K85</t>
  </si>
  <si>
    <t>CONVOYEUR</t>
  </si>
  <si>
    <t>Rouleau Ø1.90'' x 16 Ga Galvanisé 7/16 Hex S/L</t>
  </si>
  <si>
    <t>20-108-049</t>
  </si>
  <si>
    <t>20-108-404</t>
  </si>
  <si>
    <t>FAB-951-049</t>
  </si>
  <si>
    <t>Rouleau Ø1.90'' x 16 Ga Galvanisé 7/16 Hex S/L/FAB-951-404</t>
  </si>
  <si>
    <t>FAB-951-404</t>
  </si>
  <si>
    <t xml:space="preserve">Sleeve d'uréthane 1/8'' orange </t>
  </si>
  <si>
    <t>COUPE</t>
  </si>
  <si>
    <t>11 GA</t>
  </si>
  <si>
    <t>20-108-113</t>
  </si>
  <si>
    <t>16 GA</t>
  </si>
  <si>
    <t>20-108-045</t>
  </si>
  <si>
    <t>20-108-046</t>
  </si>
  <si>
    <t>20-108-403-12</t>
  </si>
  <si>
    <t>ACIER 50W</t>
  </si>
  <si>
    <t>PLAQUE ACIER 1 1/2'' x 2 3/8'' X 1/8''</t>
  </si>
  <si>
    <t>17058-1000-025</t>
  </si>
  <si>
    <t>PLAQUE ACIER 1/16'' X 2 1/2'' X 7 3/8''</t>
  </si>
  <si>
    <t>17058-1000-039</t>
  </si>
  <si>
    <t>PLAQUE ACIER 1/8'' X 2 9/16'' X 4 13/16''</t>
  </si>
  <si>
    <t>17058-1000-044-01</t>
  </si>
  <si>
    <t>PLAQUE ACIER 1/8'' X 2 9/16'' X4 13/16''</t>
  </si>
  <si>
    <t>17058-1000-044-02</t>
  </si>
  <si>
    <t>PLAQUE ACIER 2'' X 2'' X 1/8''</t>
  </si>
  <si>
    <t>17058-1000-024</t>
  </si>
  <si>
    <t>PLAQUE ACIER 3/8'' X 17'' X 24-5/8''</t>
  </si>
  <si>
    <t>17058-200-060</t>
  </si>
  <si>
    <t>COUPE WATER JET</t>
  </si>
  <si>
    <t>PLAQUE ACIER 50W X 1/2'' x 36-1/4'' x 44-3/4''</t>
  </si>
  <si>
    <t>FAB-410-001-8</t>
  </si>
  <si>
    <t>HYDRO COUPE CRC</t>
  </si>
  <si>
    <t>PLAQUE ACIER 50W X 1/2'' X 74,66'' X 40''</t>
  </si>
  <si>
    <t>FAB-425-101-3</t>
  </si>
  <si>
    <t>CYLINDRE</t>
  </si>
  <si>
    <t xml:space="preserve"> DIA.40 DE</t>
  </si>
  <si>
    <t>1501.40.5</t>
  </si>
  <si>
    <t xml:space="preserve"> ISO ECOLIGHT D.63 MAGN. TIGE CHROM.</t>
  </si>
  <si>
    <t>1390.63.500.01</t>
  </si>
  <si>
    <t>63 X 400</t>
  </si>
  <si>
    <t>1390.63.400.01</t>
  </si>
  <si>
    <t xml:space="preserve"> PNEU. 2 ST. RETRACT</t>
  </si>
  <si>
    <t>6'' BORE</t>
  </si>
  <si>
    <t>MULTI STAGE</t>
  </si>
  <si>
    <t>MSR-MF1-6X1,5X2S</t>
  </si>
  <si>
    <t>Bracket cylinder diameter 20mm, Rear clevis, Steel</t>
  </si>
  <si>
    <t>1200.20.03</t>
  </si>
  <si>
    <t>Bracket cylinder diameter 63mm, Barrel mount intermediate trunnion, Aluminium, For cylinder series 1390 to 1392</t>
  </si>
  <si>
    <t>1390.63.12F</t>
  </si>
  <si>
    <t>CYL ISO, ECOLIGHT d.32 X 450mmC,MAGN, AMORT AJUST</t>
  </si>
  <si>
    <t>1390.32.450.01</t>
  </si>
  <si>
    <t>CYL. EUROPE DIA.12 UNITOP FIL.FEM.</t>
  </si>
  <si>
    <t>1581.12.5.01.1</t>
  </si>
  <si>
    <t>CYL. EUROPE DIA.40 ISO FIL. MALE</t>
  </si>
  <si>
    <t>1561.40.130.02.1</t>
  </si>
  <si>
    <t>EUROPE DIA.63 ISO FIL. FEM.</t>
  </si>
  <si>
    <t>1561.63.10.01.1</t>
  </si>
  <si>
    <t>Festo Clamping Module 13289 E10</t>
  </si>
  <si>
    <t>EV-15/40-4</t>
  </si>
  <si>
    <t>ISO 6431. DIA 32. COURSE 350MM. MAGN. T.CHROMÉ</t>
  </si>
  <si>
    <t>1319.32.350.01</t>
  </si>
  <si>
    <t>ISO 6431. DIA 63. COURSE 500MM. MAGN. T.CHROMÉ</t>
  </si>
  <si>
    <t>1319.63.500.01</t>
  </si>
  <si>
    <t>ISO ECOLIGHT D.32 MAGN. TIGE CHROM. COURSE 300mm</t>
  </si>
  <si>
    <t>1390.32.300.01</t>
  </si>
  <si>
    <t>MSR-MF1-6x1x2S MULTISTAGE CYL.</t>
  </si>
  <si>
    <t>MSR-MF1-6x1x2S</t>
  </si>
  <si>
    <t>MSR-MF1-6x2x2S MULTISTAGE CYL.</t>
  </si>
  <si>
    <t>MSR-MF1-6x2x2S</t>
  </si>
  <si>
    <t>MULTI-STAGE 5'' X 2 STR, X 2 STAGES TYPE KK1</t>
  </si>
  <si>
    <t>MSR-MF1-5x2x2S</t>
  </si>
  <si>
    <t>MULTI-STAGE 8" X2" X 2 MULTISTAGE CYL.</t>
  </si>
  <si>
    <t>8'' BORE</t>
  </si>
  <si>
    <t>2'' STROCKE</t>
  </si>
  <si>
    <t>MSR-ME3-8X2X2S</t>
  </si>
  <si>
    <t>NITOP compact cylinder diameter 25mm, Repairable, Double acting, Single rod, Aluminum body, Magnetic, Chromed steel rod, Female piston rod</t>
  </si>
  <si>
    <t>1581.25.25.01.1</t>
  </si>
  <si>
    <t>PLAQUE AVANT D.63 - VDMA -</t>
  </si>
  <si>
    <t>1380.63.03F</t>
  </si>
  <si>
    <t>PNEU, 2 ST, EXTEN,</t>
  </si>
  <si>
    <t>MSE-MF1-6X2-2S</t>
  </si>
  <si>
    <t>PNEU. 1 STAGE</t>
  </si>
  <si>
    <t>2,5'' STROKE</t>
  </si>
  <si>
    <t>1 STAGE</t>
  </si>
  <si>
    <t>TA-ME3-8X2.5-KK1</t>
  </si>
  <si>
    <t>PNEU. 2 ST. RETRACT</t>
  </si>
  <si>
    <t>5'' BORE</t>
  </si>
  <si>
    <t>3'' STROKE</t>
  </si>
  <si>
    <t>MSR-MF1-5X3X2S-KK3</t>
  </si>
  <si>
    <t>MSR-MF1-6X3X2S-KK3</t>
  </si>
  <si>
    <t>MSR-MF1-6X3X2S</t>
  </si>
  <si>
    <t>PNEUMATIQUE</t>
  </si>
  <si>
    <t>1'' STROKE</t>
  </si>
  <si>
    <t>TA-MF1-5-1</t>
  </si>
  <si>
    <t>2'' STROKE</t>
  </si>
  <si>
    <t>TA-MF1-5-2</t>
  </si>
  <si>
    <t>12-04-2015</t>
  </si>
  <si>
    <t>TA-MF1-5-2-HC-KK3</t>
  </si>
  <si>
    <t>TA-MF1-6X2</t>
  </si>
  <si>
    <t>PNEUMATIQUE 2,5'' X 2 ''</t>
  </si>
  <si>
    <t xml:space="preserve">TA-MF1-2.50x2 </t>
  </si>
  <si>
    <t>SERIE 1500 DIA 40 MM X 30MM</t>
  </si>
  <si>
    <t>1501.40.30</t>
  </si>
  <si>
    <t>SERIE 1500 DIA 40 MM X 5MM</t>
  </si>
  <si>
    <t>Stainless Steel Mini Cylinders SINGLE ACTING - FRONT NOSE MOUNTING</t>
  </si>
  <si>
    <t>2016-20-04</t>
  </si>
  <si>
    <t>AIRMAX</t>
  </si>
  <si>
    <t>83.3404</t>
  </si>
  <si>
    <t>TA-MF1</t>
  </si>
  <si>
    <t>TA-MF1-5-3</t>
  </si>
  <si>
    <t>6" BORE</t>
  </si>
  <si>
    <t>2 STROKE</t>
  </si>
  <si>
    <t>TA-MF1-6-2</t>
  </si>
  <si>
    <t>TA-MF1-4X2 AIR CYL.</t>
  </si>
  <si>
    <t>TA-MF1-4X2</t>
  </si>
  <si>
    <t>VERIN PNEUM.</t>
  </si>
  <si>
    <t>5 PO</t>
  </si>
  <si>
    <t>STARCYL</t>
  </si>
  <si>
    <t>ylinder diameter 20mm, Repairable, Double acting, Single rod, Aluminum body, Rear pivot, Magnetic</t>
  </si>
  <si>
    <t>1260.20.250.M</t>
  </si>
  <si>
    <t>DIE SET ECONOLINE</t>
  </si>
  <si>
    <t xml:space="preserve">BASE DIE </t>
  </si>
  <si>
    <t>A8</t>
  </si>
  <si>
    <t>B24</t>
  </si>
  <si>
    <t>F2,5</t>
  </si>
  <si>
    <t xml:space="preserve">DH 2 </t>
  </si>
  <si>
    <t>ANCHOR DANLY</t>
  </si>
  <si>
    <t>8-2,5-24-2,5-2</t>
  </si>
  <si>
    <t>BUSHING 1-1/4 ID X 1-3/4 OD X 3-1/2 LG X 2-3/8 APP,</t>
  </si>
  <si>
    <t>GLAC,125S</t>
  </si>
  <si>
    <t>BUSHING 4-7/8'' GXLAC-150-S</t>
  </si>
  <si>
    <t>A13,5</t>
  </si>
  <si>
    <t>PH 1,5 DH 1,5 LG 12</t>
  </si>
  <si>
    <t>13,5-2,5-22-1,5-1,5-1,5-12</t>
  </si>
  <si>
    <t>A6</t>
  </si>
  <si>
    <t>B18</t>
  </si>
  <si>
    <t>PH 1,5- DH 1,5, LG 8''</t>
  </si>
  <si>
    <t>6-2,5-18-1,5-1,5-1,5-8</t>
  </si>
  <si>
    <t>B22</t>
  </si>
  <si>
    <t>PH 1,5- DH 1,5, LG 9''</t>
  </si>
  <si>
    <t>6-2,5-22-1,5-1,5-1,5-9</t>
  </si>
  <si>
    <t>B10</t>
  </si>
  <si>
    <t>PH 1,5 DH 1,5 LG 8</t>
  </si>
  <si>
    <t>8-2,5-10-1,5-1,5-1,5-8</t>
  </si>
  <si>
    <t>B12</t>
  </si>
  <si>
    <t>PH 1,5 DH 1,5 LG 9</t>
  </si>
  <si>
    <t>8-2,5-12-1,5-1,5-1,5-9</t>
  </si>
  <si>
    <t>B14</t>
  </si>
  <si>
    <t>PH 1,5 DH 1,5 LG 10</t>
  </si>
  <si>
    <t>8-2,5-14-1,5-1,5-1,5-10</t>
  </si>
  <si>
    <t>8-2,5-14-1,5-1,5-1,5-12</t>
  </si>
  <si>
    <t>8-2,5-14-1,5-1,5-1,5-9</t>
  </si>
  <si>
    <t>PH 1,5 DH 2, LG 12</t>
  </si>
  <si>
    <t>8-2,5-14-1,5-1,5-2-12</t>
  </si>
  <si>
    <t>B16</t>
  </si>
  <si>
    <t>8-2,5-16-1,5-1,5-1,5-10</t>
  </si>
  <si>
    <t>8-2,5-16-1,5-1,5-1,5-12</t>
  </si>
  <si>
    <t>8-2,5-16-1,5-1,5-1,5-9</t>
  </si>
  <si>
    <t>8-2,5-18-1,5-1,5-1,5-10</t>
  </si>
  <si>
    <t>8-2,5-18-1,5-1,5-1,5-12</t>
  </si>
  <si>
    <t>B20</t>
  </si>
  <si>
    <t>8-2,5-20-1,5-1,5-1,5-8</t>
  </si>
  <si>
    <t>PH 1,5 DH 2, LG 14</t>
  </si>
  <si>
    <t>8-2,5-20-1,5-2-1,5-14</t>
  </si>
  <si>
    <t>B21</t>
  </si>
  <si>
    <t>8-2,5-21-1,5-2-1,5-10</t>
  </si>
  <si>
    <t>PH 1,5 - DH 2 - LG 14</t>
  </si>
  <si>
    <t>8-2,5-22-1,5-1,5-2,0-14</t>
  </si>
  <si>
    <t>8-2,5-22-1,5-1,5-1,5-10</t>
  </si>
  <si>
    <t>8-2,5-22-1,5-1,5-1,5-12</t>
  </si>
  <si>
    <t>8-2,5-22-1,5-1,5-1,5-8</t>
  </si>
  <si>
    <t>8-2,5-22-1,5-1,5-1,5-9</t>
  </si>
  <si>
    <t>8-2,5-22-1,5-2-1,5-12</t>
  </si>
  <si>
    <t>PH 1,5 DH 2 LG 10</t>
  </si>
  <si>
    <t>02-14-2017</t>
  </si>
  <si>
    <t>8-2,5-24-2,5-1,5-2-10</t>
  </si>
  <si>
    <t>B26</t>
  </si>
  <si>
    <t>8-2,5-26-1,5-2-1,5-10</t>
  </si>
  <si>
    <t>A9</t>
  </si>
  <si>
    <t>9-2,5-14-1,5-1,5-1,5-10</t>
  </si>
  <si>
    <t>B19</t>
  </si>
  <si>
    <t>F2,6</t>
  </si>
  <si>
    <t>8-2,5-18-1,5-1,5-1,5-8</t>
  </si>
  <si>
    <t>BUSHING GAC,150S</t>
  </si>
  <si>
    <t>B8</t>
  </si>
  <si>
    <t>PH 1,5 DH 1,5 LG 7</t>
  </si>
  <si>
    <t>A6 / B8 / F2,5 / PH 1,5 / DH 1,5 / LG 7</t>
  </si>
  <si>
    <t>BUSHING GAC,175S</t>
  </si>
  <si>
    <t>A10</t>
  </si>
  <si>
    <t>B28</t>
  </si>
  <si>
    <t>F3</t>
  </si>
  <si>
    <t>10-3-28-1.5-1.5-9</t>
  </si>
  <si>
    <t>BUSHING GLAC,150S</t>
  </si>
  <si>
    <t>6-2,5-12-1,5-1,5-1,5-8</t>
  </si>
  <si>
    <t>8-2,5-16-1,5-1,5-1,5-8</t>
  </si>
  <si>
    <t>8-2,5-18-1,5-1,5-1,5-9</t>
  </si>
  <si>
    <t>8-2,5-24-1,5-1,5-1,5-9</t>
  </si>
  <si>
    <t>CLAMPS FOR BUSHING</t>
  </si>
  <si>
    <t>CLAMPS</t>
  </si>
  <si>
    <t>PIN 1''</t>
  </si>
  <si>
    <t>A4</t>
  </si>
  <si>
    <t>B6</t>
  </si>
  <si>
    <t>C3-1/2</t>
  </si>
  <si>
    <t>PH 1,25 DH 1,25 LG 8</t>
  </si>
  <si>
    <t>4-6-3,5-1,25-1,25-8</t>
  </si>
  <si>
    <t>ELECTRONIQUE</t>
  </si>
  <si>
    <t>DIGITAL STEPPING DRIVE</t>
  </si>
  <si>
    <t>Elo 1502L - M-Series - LED monitor - 15.6"</t>
  </si>
  <si>
    <t>CDW</t>
  </si>
  <si>
    <t xml:space="preserve">Linear Inline Feeders 7-115 is a 5" solid mount inline track drive with a 120VAC coil </t>
  </si>
  <si>
    <t>RODIX INC</t>
  </si>
  <si>
    <t>007-000-0115</t>
  </si>
  <si>
    <t>Linear Inline Feeders 7-120 is a 2 hanger standard track drive with a 120V coil</t>
  </si>
  <si>
    <t>007-000-0120</t>
  </si>
  <si>
    <t>PHOTO SENSOR D/R M6 PNP L-ON 50MM SD 2MCBL OMRON</t>
  </si>
  <si>
    <t>PROMAX</t>
  </si>
  <si>
    <t>E3TCD13</t>
  </si>
  <si>
    <t>POWER SUPPLY DC 24 15 A</t>
  </si>
  <si>
    <t xml:space="preserve">PULSE GENERATOR </t>
  </si>
  <si>
    <t>STEPPER MOTOR NEMA 23 HIGH TORQUE 3Nm</t>
  </si>
  <si>
    <t>EPI</t>
  </si>
  <si>
    <t>3M™ Premium Silicone Spray Paint Respirator avec cartouche</t>
  </si>
  <si>
    <t>R7512C/37078</t>
  </si>
  <si>
    <t>CHAPEAU DE PAPE</t>
  </si>
  <si>
    <t>SEE845</t>
  </si>
  <si>
    <t>ELINGUE DE 6 PIEDS AVEC BOUCLE DE 3''</t>
  </si>
  <si>
    <t>V8104126</t>
  </si>
  <si>
    <t>LUNETTE DE SECURITÉ TRANSPARENTE 3M</t>
  </si>
  <si>
    <t>1411385</t>
  </si>
  <si>
    <t>PAK DE GANT MECANO L</t>
  </si>
  <si>
    <t>NPB-L</t>
  </si>
  <si>
    <t>PAK DE GANT MECANO XL</t>
  </si>
  <si>
    <t>03-31-2017</t>
  </si>
  <si>
    <t>751185</t>
  </si>
  <si>
    <t>EXTRUSION</t>
  </si>
  <si>
    <t>Aluminum Extrusion</t>
  </si>
  <si>
    <t>HFS6-3090-2440</t>
  </si>
  <si>
    <t>Aluminum Extrusion 2020 X 1000</t>
  </si>
  <si>
    <t>HFS5-2020-1000</t>
  </si>
  <si>
    <t>Aluminum Extrusion HFS6-30120-1600</t>
  </si>
  <si>
    <t>HFS6-3060-1600</t>
  </si>
  <si>
    <t>Aluminum Extrusion KHFS6-30120-4000</t>
  </si>
  <si>
    <t>KHFS6-30120-4000</t>
  </si>
  <si>
    <t>Blue-Dyed Zinc-Plated Alloy Steel Socket Head Screw, M6 x 1 mm Thread, 70 mm Long, packs of 25</t>
  </si>
  <si>
    <t>91502A178</t>
  </si>
  <si>
    <t>Cable Tie Mount for 0.20" x 0.08" Tie, Adhesive/Screw-In, Off-White, packs of 25</t>
  </si>
  <si>
    <t>7566K73</t>
  </si>
  <si>
    <t>Fitting for Flexible Plastic Conduit 90 Degree Elbow, 1-1/4 Trade Size Female x 1-1/4 NPT Male</t>
  </si>
  <si>
    <t>6963T23</t>
  </si>
  <si>
    <t>Fitting for Flexible Plastic Conduit Adapter, 1-1/4 Trade Size Female x 1-1/4 NPT Male</t>
  </si>
  <si>
    <t>6963T15</t>
  </si>
  <si>
    <t>Fitting for Flexible Plastic Conduit Grommet, 1-1/4 Trade Size</t>
  </si>
  <si>
    <t>6963T214</t>
  </si>
  <si>
    <t>Flat Aluminum Extrusions - No Shoulder, Slot Width 10mm, 1 Slot</t>
  </si>
  <si>
    <t>HFSPURE8-1830-914</t>
  </si>
  <si>
    <t>Flexible Plastic Conduit Crush-Resistant, 1-1/4 Trade Size, 10 ft. Length</t>
  </si>
  <si>
    <t>6959T22</t>
  </si>
  <si>
    <t>Flexible Plastic Conduit Crush-Resistant, 1-1/4 Trade Size, 25 FT LENGHT</t>
  </si>
  <si>
    <t>6959T225</t>
  </si>
  <si>
    <t>High-Strength Class 10 Steel Flange Nut, High Profile, Black Oxide, M24 x 3 mm Thread, packs of 1</t>
  </si>
  <si>
    <t>90360A121</t>
  </si>
  <si>
    <t>NIQ ALMINUM FLAME</t>
  </si>
  <si>
    <t>AFSU-3060L-6-2500</t>
  </si>
  <si>
    <t>Nonslip Unthreaded Bumper with Unthreaded Hole, 2-1/2" Long x 5/8" Wide x 1/4" High</t>
  </si>
  <si>
    <t>2727N17</t>
  </si>
  <si>
    <t>Screw-Holding T-Handle Key, 5 mm Hex Size, 7-1/8" Overall Length</t>
  </si>
  <si>
    <t>5361A43</t>
  </si>
  <si>
    <t>Tapped Sliders for Aluminum Extrusions (MISUMI)</t>
  </si>
  <si>
    <t>HFAFSTB8</t>
  </si>
  <si>
    <t>Tapped Sliders for Aluminum Extrusions (MISUMI) 1828</t>
  </si>
  <si>
    <t>HFSPURE8-1830-1828</t>
  </si>
  <si>
    <t>TCH Item #507-9152806 - 1/4" Aluminum Long Leg Double Angle</t>
  </si>
  <si>
    <t>TCH, TRASN CONTINENTAL HARDWARE</t>
  </si>
  <si>
    <t>507-9152806</t>
  </si>
  <si>
    <t>T-Slotted Framing
Double 6-Slot Rail, Silver, 60 mm High x 30 mm Wide, Hollow</t>
  </si>
  <si>
    <t>5537T98</t>
  </si>
  <si>
    <t>T-Slotted Framing, Triple Rail, Silver, 120 mm High x 40 mm Wide</t>
  </si>
  <si>
    <t>6812N1</t>
  </si>
  <si>
    <t>GRAVURE</t>
  </si>
  <si>
    <t>PLAQUE 3 5/8" x 12"</t>
  </si>
  <si>
    <t>TRIM-LINE BOIS FRANC</t>
  </si>
  <si>
    <t>19-147-006</t>
  </si>
  <si>
    <t>PLAQUE 4 X 5</t>
  </si>
  <si>
    <t>HUILE</t>
  </si>
  <si>
    <t>1910502 TAPPING OIL DORMER 16OZ</t>
  </si>
  <si>
    <t>1910502</t>
  </si>
  <si>
    <t>5 GALLON US</t>
  </si>
  <si>
    <t>03117-BEPL</t>
  </si>
  <si>
    <t>5 GALLONS MAGNAGLIDE D 68 / Way  Lube</t>
  </si>
  <si>
    <t>13022-AEPL</t>
  </si>
  <si>
    <t>5 GALLONS MAGNAGLIDE D 68 / Way  Lube -  WAKEFIELD</t>
  </si>
  <si>
    <t>1568C2</t>
  </si>
  <si>
    <t>HYSOL MB50 COOLANT ( 5 GALLONS US ) - WAKEFIELD</t>
  </si>
  <si>
    <t>152CF4</t>
  </si>
  <si>
    <t>KOOL MIST FORMULA 78 1 GALLON</t>
  </si>
  <si>
    <t>1-437-781</t>
  </si>
  <si>
    <t>SUPER TREMPE 15 5 GALLONS</t>
  </si>
  <si>
    <t>03-03-2017</t>
  </si>
  <si>
    <t>8092</t>
  </si>
  <si>
    <t>HYDRAULIQUE</t>
  </si>
  <si>
    <t xml:space="preserve"> VULCANISE O­RINGS, V, BACK­UP,CORD, PISTON CUPS, O­RING KITS</t>
  </si>
  <si>
    <t>CORD .437 LATEX</t>
  </si>
  <si>
    <t>O RING 1,5 X 1,875 X 0,210</t>
  </si>
  <si>
    <t>2-235/n1470</t>
  </si>
  <si>
    <t>O-RING 3MM X 105MM INTERIEUR RUBBER NOIR HYDRAULIQUE</t>
  </si>
  <si>
    <t>MOR-1050030/3</t>
  </si>
  <si>
    <t>O­RINGS, V, BACK­UP,CORD, PISTON CUPS, O­RING KITS</t>
  </si>
  <si>
    <t>CORD .437</t>
  </si>
  <si>
    <t>P6520-08-04 ELBOW-SWV - TUBE 1/2 X 1/4 NPT</t>
  </si>
  <si>
    <t>6520-08-04</t>
  </si>
  <si>
    <t>IDENTIFICATION</t>
  </si>
  <si>
    <t>LOGO FABPLUS  12 X 6</t>
  </si>
  <si>
    <t>TEXT BLANC</t>
  </si>
  <si>
    <t>LOGO 12 X 6</t>
  </si>
  <si>
    <t>TEXT NOIR</t>
  </si>
  <si>
    <t>LOGO FABPLUS  18 x 9</t>
  </si>
  <si>
    <t>LOGO 18 x 9</t>
  </si>
  <si>
    <t>LOGO FABPLUS  4 X 2</t>
  </si>
  <si>
    <t>LOGO 4 X 2</t>
  </si>
  <si>
    <t>LOGO FABPLUS  8 X 4</t>
  </si>
  <si>
    <t>LOGO 8 X 4</t>
  </si>
  <si>
    <t>LOGO FABPLUS 3 x 3  SUR PLAQUE ANODISÉE</t>
  </si>
  <si>
    <t>LOGO 3X3 JOB ANOD</t>
  </si>
  <si>
    <t>‎S100X150VAC‎ LABEL SELF LAMINATNG 1"X1.5" WHT PANDUIT</t>
  </si>
  <si>
    <t>DIGIKEY</t>
  </si>
  <si>
    <t>298-10119-ND</t>
  </si>
  <si>
    <t>INSERT</t>
  </si>
  <si>
    <t xml:space="preserve">JIG METEO 9920I </t>
  </si>
  <si>
    <t>INTERNE</t>
  </si>
  <si>
    <t>17-143</t>
  </si>
  <si>
    <t>LASER</t>
  </si>
  <si>
    <t>ACIER</t>
  </si>
  <si>
    <t xml:space="preserve">LASER PLAQUE 1/4 X 3'' X 12'' </t>
  </si>
  <si>
    <t xml:space="preserve">PLAQUE ACIER 3/4'' X 18'' X 27 9/16'' </t>
  </si>
  <si>
    <t>17058-1000-001_Rev1</t>
  </si>
  <si>
    <t>PLAQUE ACIER 3/4'' X 13 3/4'' X 27 9/16''</t>
  </si>
  <si>
    <t>17058-1000-020</t>
  </si>
  <si>
    <t>PLAQUE ACIER 1/2'' X 8 1/8'' X 8 1/16''</t>
  </si>
  <si>
    <t>17058-1000-021</t>
  </si>
  <si>
    <t>PLAQUE ACIER 1/2'' X 12 5/8'' X 15 9/16''</t>
  </si>
  <si>
    <t>17058-1000-022</t>
  </si>
  <si>
    <t>PLAQUE  ACIER 1/2'' X 10,5'' X 6''</t>
  </si>
  <si>
    <t>17058-100-005</t>
  </si>
  <si>
    <t>PLAQUE ACIER  3/4'' X 10,5'' X 6''</t>
  </si>
  <si>
    <t>17058-100-006</t>
  </si>
  <si>
    <t xml:space="preserve">PLAQUE ACIER 3/4'' X 18'' X27 9/16'' </t>
  </si>
  <si>
    <t>17058-1000-101_Rev1</t>
  </si>
  <si>
    <t>PLAQUE ACIER 3/4'' X13 3/4'' X27 9/16''</t>
  </si>
  <si>
    <t>17058-1000-120_Rev1</t>
  </si>
  <si>
    <t>PLAQUE ACIER 1/2''X20''X26''</t>
  </si>
  <si>
    <t>17058-100-021</t>
  </si>
  <si>
    <t>PLAQUE ACIER 1/2''X4''X4''</t>
  </si>
  <si>
    <t>17058-100-022</t>
  </si>
  <si>
    <t>PLAQUE ACIER 3/4''X 6-3/4''X 10-3/4''</t>
  </si>
  <si>
    <t>17058-100-030</t>
  </si>
  <si>
    <t>PLAQUE ACIER 1/2'' X 9,055'' X 10,827''</t>
  </si>
  <si>
    <t>17058-1100-001</t>
  </si>
  <si>
    <t>PLAQUE ACIER 9/16'' X 9,055'' X 10,827''</t>
  </si>
  <si>
    <t>PLAQUE ACIER  3/4'' X 9,843'' X 10,827''</t>
  </si>
  <si>
    <t>17058-1100-002</t>
  </si>
  <si>
    <t>PLAQUE ACIER 1/2''X 2-1/2'' X 6-1/2''</t>
  </si>
  <si>
    <t>17058-1100-003</t>
  </si>
  <si>
    <t>PLAQUE ACIER  1/2'' X 2-1/2'' X 3,543''</t>
  </si>
  <si>
    <t>17058-1100-004</t>
  </si>
  <si>
    <t>PLAQUE ACIER  1/4'' X 8,465'' X 0,728''</t>
  </si>
  <si>
    <t>17058-1100-005</t>
  </si>
  <si>
    <t>PLAQUE ACIER  1/2'' X 6-1/2'' X 7-7/8''</t>
  </si>
  <si>
    <t>17058-1100-007</t>
  </si>
  <si>
    <t>TOLE ACIER 1/8'' X 1-1/2'' X 6-3/4''</t>
  </si>
  <si>
    <t>17058-1100-010</t>
  </si>
  <si>
    <t>17058-1100-011</t>
  </si>
  <si>
    <t>TOLE ACIER  11 GA, X 2-1/2'' X 3-1/2''</t>
  </si>
  <si>
    <t>17058-1100-022</t>
  </si>
  <si>
    <t>PLAQUE ACIER 3/4'' X 9,843'' X 10,827''</t>
  </si>
  <si>
    <t>17058-1100-102</t>
  </si>
  <si>
    <t>PLAQUE ACIER 1/2'' X 9,055'' X10,827''</t>
  </si>
  <si>
    <t>17058-1100-103</t>
  </si>
  <si>
    <t>PLAQUE ACIER 3/4'' X 9,055'' X 10,827''</t>
  </si>
  <si>
    <t>PLAQUE ACIER 1/2'' X 3-1/2'' X 6-3/8''</t>
  </si>
  <si>
    <t>17058-1200-001</t>
  </si>
  <si>
    <t>PLAQUE ACIER 1/2'' X 3,805'' X 8,158''</t>
  </si>
  <si>
    <t>17058-1200-009</t>
  </si>
  <si>
    <t>PLAQUE ACIER 1/2'' X 2,362'' X 4,450''</t>
  </si>
  <si>
    <t>17058-1200-010</t>
  </si>
  <si>
    <t>PLAQUE ACIER  1/2'' X 2,36'' X 2,959''</t>
  </si>
  <si>
    <t>17058-1200-011</t>
  </si>
  <si>
    <t>PLAQUE ACIER  1/2'' X 3,937'' X 5,315''</t>
  </si>
  <si>
    <t>17058-1200-012</t>
  </si>
  <si>
    <t>PLAQUE ACIER  1/4'' X 1,496'' X 4-1/2''</t>
  </si>
  <si>
    <t>17058-1200-013</t>
  </si>
  <si>
    <t>17058-1200-102</t>
  </si>
  <si>
    <t>PLAQUE ACIER  1/2'' X 3-1/2'' X 6-3/8''</t>
  </si>
  <si>
    <t>PLAQUE ACIER  5/8'' X 4,921'' X 6,480''</t>
  </si>
  <si>
    <t>17058-1200-107</t>
  </si>
  <si>
    <t>PLAQUE ACIER  1/2'' X 3,805'' X 8,158''</t>
  </si>
  <si>
    <t>17058-1200-109</t>
  </si>
  <si>
    <t>PLAQUE ACIER  1/2'' X 2,959'' X 2,362''</t>
  </si>
  <si>
    <t>17058-1200-111</t>
  </si>
  <si>
    <t>PLAQUE ACIER 9/16'' X 8,268'' X 10,827''</t>
  </si>
  <si>
    <t>17058-1300-001</t>
  </si>
  <si>
    <t>PLAQUE ACIER 3/4'' 9,843'' X 10,827''</t>
  </si>
  <si>
    <t>17058-1300-002</t>
  </si>
  <si>
    <t>17058-1300-103</t>
  </si>
  <si>
    <t>PLAQUE ACIER 1/2'' X 30,712'' X 111-3/4''</t>
  </si>
  <si>
    <t>17058-200-001</t>
  </si>
  <si>
    <t xml:space="preserve">LASER PLAQUE 1/2'' X 111.750'' x  15.744'' </t>
  </si>
  <si>
    <t>17058-200-001_REV1</t>
  </si>
  <si>
    <t>PLAQUE ACIER 1/2.. X 12-1/2'' X 18''</t>
  </si>
  <si>
    <t>17058-200-002</t>
  </si>
  <si>
    <t>PLAQUE ACIER 1/4'' X 3'' X 10-1/8''</t>
  </si>
  <si>
    <t>17058-200-006</t>
  </si>
  <si>
    <t>PLAQUE ACIER 1/2'' X 12-1/2'' X 18''</t>
  </si>
  <si>
    <t>17058-200-010</t>
  </si>
  <si>
    <t>PLAQUE ACIER 1/2'' X 8'' X 11 3/4''</t>
  </si>
  <si>
    <t>17058-200-016</t>
  </si>
  <si>
    <t>PLAQUE ACIER 1/2'' X 4'' X 5 3/4''</t>
  </si>
  <si>
    <t>17058-200-017-1</t>
  </si>
  <si>
    <t>PLAQUE ACIER 1'' X 5'' X 8''</t>
  </si>
  <si>
    <t>17058-200-017-2</t>
  </si>
  <si>
    <t>PLAQUE ACIER 1'' X 4'' X 9''</t>
  </si>
  <si>
    <t>17058-200-017-3</t>
  </si>
  <si>
    <t>PLAQUE ACIER 1/2''X9''X52-9/16''</t>
  </si>
  <si>
    <t>17058-200-050</t>
  </si>
  <si>
    <t>PLAQUE ACIER 3/4'' X 4'' X 15''</t>
  </si>
  <si>
    <t>17058-200-053</t>
  </si>
  <si>
    <t>PLAQUE ACIER 1'' X 6'' X 7''</t>
  </si>
  <si>
    <t>17058-200-062_REV1</t>
  </si>
  <si>
    <t>PLAQUE ACIER 3/4'' X 17'' X 17,825''</t>
  </si>
  <si>
    <t>17058-200-069</t>
  </si>
  <si>
    <t>PLAQUE  ACIER 1'' X 6'' X 17-1/2''</t>
  </si>
  <si>
    <t>17058-200-070</t>
  </si>
  <si>
    <t>PLAQUE ACIER 1'' X 6'' X 17''</t>
  </si>
  <si>
    <t>17058-200-072</t>
  </si>
  <si>
    <t>PLAQUE ACIER 3/4'' X 3,93'' X 6''</t>
  </si>
  <si>
    <t>17058-200-074</t>
  </si>
  <si>
    <t>17058-200-074_REV1</t>
  </si>
  <si>
    <t>PLAQUE ACIER 1/2'' X 3'' X 5-15/16''</t>
  </si>
  <si>
    <t>17058-200-077</t>
  </si>
  <si>
    <t>TOLE ACIER 0,071'' X 1,57'' X 3''</t>
  </si>
  <si>
    <t>17058-200-078</t>
  </si>
  <si>
    <t>PLAQUE ACIER 3/8'' X 1-1/2'' X 2-1/2''</t>
  </si>
  <si>
    <t>17058-200-083</t>
  </si>
  <si>
    <t>PLAQUE ACIER 1/2'' X 7'' X 7-1/2''</t>
  </si>
  <si>
    <t>17058-200-085</t>
  </si>
  <si>
    <t>PLAQUE ACIER 3/8'' X 1-1/2'' X 1-7/8''</t>
  </si>
  <si>
    <t>17058-200-086</t>
  </si>
  <si>
    <t>PLAQUE ACIER 1'' 15'' X 20''</t>
  </si>
  <si>
    <t>17058-300-003</t>
  </si>
  <si>
    <t>PLAQUE ACIER 1'' X 15'' X 20''</t>
  </si>
  <si>
    <t>17058-300-003-DR</t>
  </si>
  <si>
    <t>PLAQUE ACIER 1'' X 17'' X 17-3/4''</t>
  </si>
  <si>
    <t>17058-300-004</t>
  </si>
  <si>
    <t>17058-300-004-DR</t>
  </si>
  <si>
    <t>PLAQUE ACIER 1'' 17'' X 21,813''</t>
  </si>
  <si>
    <t>17058-300-005</t>
  </si>
  <si>
    <t>PLAQUE ACIER 3/4'' X 2,253'' X 7-1/2''</t>
  </si>
  <si>
    <t>17058-300-012</t>
  </si>
  <si>
    <t>PLAQUE ACIER 1/2'' X 6'' X 9-1/2''</t>
  </si>
  <si>
    <t>17058-300-013</t>
  </si>
  <si>
    <t>PLAQUE ACIER 3/4'' X 6-1/2'' X 7,36''</t>
  </si>
  <si>
    <t>17058-300-015</t>
  </si>
  <si>
    <t>17058-300-015-DR</t>
  </si>
  <si>
    <t>PLAQUE ACIER 3/8'' X 3-1/2'' X 4''</t>
  </si>
  <si>
    <t>17058-300-024</t>
  </si>
  <si>
    <t>PLAQUE ACIER 1/2'' X 7'' X 12-1/2''</t>
  </si>
  <si>
    <t>17058-300-026</t>
  </si>
  <si>
    <t>PLAQUE ACIER 3/4'' X 1-1/2'' X 5-1/4''</t>
  </si>
  <si>
    <t>17058-300-027</t>
  </si>
  <si>
    <t>17058-300-029</t>
  </si>
  <si>
    <t>17058-300-029-DR</t>
  </si>
  <si>
    <t>PLAQUE ACIER  1/2'' X 5'' X 6-3/8''</t>
  </si>
  <si>
    <t>17058-300-031</t>
  </si>
  <si>
    <t>17058-300-031-DR</t>
  </si>
  <si>
    <t>PLAQUE ACIER 3/4'' X 8'' X 20 1/4''</t>
  </si>
  <si>
    <t>17058-300-032</t>
  </si>
  <si>
    <t>PLAQUE ACIER 3/4'' X 8'' X 20-1/4''</t>
  </si>
  <si>
    <t>17058-300-032-DR</t>
  </si>
  <si>
    <t>PLAQUE ACIER 3/4'' X 8'' X20 1/4''</t>
  </si>
  <si>
    <t>PLAQUE ACIER 1'' X 8'' X 10-1/4''</t>
  </si>
  <si>
    <t>17058-300-033</t>
  </si>
  <si>
    <t>17058-300-033-DR</t>
  </si>
  <si>
    <t>PLAQUE ACIER  3/4'' X 3-1/2'' X 6-1/4''</t>
  </si>
  <si>
    <t>17058-300-035</t>
  </si>
  <si>
    <t>PLAQUE ACIER  1/2'' X 9-1/2'' X 7''</t>
  </si>
  <si>
    <t>17058-300-037</t>
  </si>
  <si>
    <t>17058-300-037-DR</t>
  </si>
  <si>
    <t>PLAQUE ACIER 1'' X 18-7/8'' X 26-5/16''</t>
  </si>
  <si>
    <t>17058-300-044</t>
  </si>
  <si>
    <t>17058-300-044-DR</t>
  </si>
  <si>
    <t>PLAQUE ACIER 1'' X 8'' X 15''</t>
  </si>
  <si>
    <t>17058-300-045</t>
  </si>
  <si>
    <t>17058-300-045-DR</t>
  </si>
  <si>
    <t>PLAQUE ACIER 1/2'' X 8'' X 9-1/2''</t>
  </si>
  <si>
    <t>17058-300-047</t>
  </si>
  <si>
    <t>PLAQUE ACIER 1/4'' X 3/4'' X 1,661''</t>
  </si>
  <si>
    <t>17058-300-062</t>
  </si>
  <si>
    <t>PLAQUE ACIER 1/2'' X 7 7/8'' X  21 7/16''</t>
  </si>
  <si>
    <t>17058-300-096_Rev1</t>
  </si>
  <si>
    <t>PLAQUE ACIER 1/2'' X 7 7/8'' X 21 7/16''</t>
  </si>
  <si>
    <t>17058-300-097_Rev1</t>
  </si>
  <si>
    <t>PLAQUE ACIER  1/4''X 8-1/2'' X 34-1/2''</t>
  </si>
  <si>
    <t>17058-400-007</t>
  </si>
  <si>
    <t>PLAQUE ACIER 1/4'' X 3-7/8'' X 30''</t>
  </si>
  <si>
    <t>17058-400-010</t>
  </si>
  <si>
    <t>PLAQUE ACIER 1/2'' X 4-1/4''  X 10''</t>
  </si>
  <si>
    <t>17058-400-012</t>
  </si>
  <si>
    <t>PLAQUE ACIER 1/4'' X 3-7/8'' X 22-1/2''</t>
  </si>
  <si>
    <t>17058-400-013</t>
  </si>
  <si>
    <t>TOLE ACIER  14 GA X 1-1/4'' X 7-3/4''</t>
  </si>
  <si>
    <t>17058-400-023</t>
  </si>
  <si>
    <t>18-141-041</t>
  </si>
  <si>
    <t>5,813</t>
  </si>
  <si>
    <t>18-141-043</t>
  </si>
  <si>
    <t>18-141-045-7</t>
  </si>
  <si>
    <t>19-102-020</t>
  </si>
  <si>
    <t>2,362</t>
  </si>
  <si>
    <t>19-102-023</t>
  </si>
  <si>
    <t>19-103-020</t>
  </si>
  <si>
    <t>19-103-023</t>
  </si>
  <si>
    <t>19-106-001-6</t>
  </si>
  <si>
    <t>3,25</t>
  </si>
  <si>
    <t>19-106-004</t>
  </si>
  <si>
    <t>2-1/2"</t>
  </si>
  <si>
    <t>7.153"</t>
  </si>
  <si>
    <t>MMS LASER</t>
  </si>
  <si>
    <t>3/16 SS304-MF 19-116-002</t>
  </si>
  <si>
    <t>19-116-002</t>
  </si>
  <si>
    <t>3/16 SS304-MF 19-116-003</t>
  </si>
  <si>
    <t>19-116-003</t>
  </si>
  <si>
    <t>3/16 SS304-MF 19-116-004</t>
  </si>
  <si>
    <t>19-116-004</t>
  </si>
  <si>
    <t>20-108-041</t>
  </si>
  <si>
    <t>20-108-206</t>
  </si>
  <si>
    <t>20-108-401-5</t>
  </si>
  <si>
    <t>20-108-402-1</t>
  </si>
  <si>
    <t>20-108-403-11</t>
  </si>
  <si>
    <t>20-108-403-13</t>
  </si>
  <si>
    <t>20-108-403-14</t>
  </si>
  <si>
    <t>20-108-403-15</t>
  </si>
  <si>
    <t>20-108-403-16</t>
  </si>
  <si>
    <t>20-108-403-17</t>
  </si>
  <si>
    <t>20-108-403-18</t>
  </si>
  <si>
    <t>20-108-403-19</t>
  </si>
  <si>
    <t>20-108-403-20</t>
  </si>
  <si>
    <t>20-108-505</t>
  </si>
  <si>
    <t>1/2''</t>
  </si>
  <si>
    <t>20-108-802-1</t>
  </si>
  <si>
    <t>1/4''</t>
  </si>
  <si>
    <t>C1020</t>
  </si>
  <si>
    <t>20-108-802-2</t>
  </si>
  <si>
    <t>1/8''</t>
  </si>
  <si>
    <t>20-108-803</t>
  </si>
  <si>
    <t>20-120-001</t>
  </si>
  <si>
    <t>3/16''</t>
  </si>
  <si>
    <t>STAINLESS</t>
  </si>
  <si>
    <t>PRO MATRICE INC</t>
  </si>
  <si>
    <t>20-120-002</t>
  </si>
  <si>
    <t>20-120-003</t>
  </si>
  <si>
    <t>20-120-004</t>
  </si>
  <si>
    <t>20-120-005</t>
  </si>
  <si>
    <t xml:space="preserve">PLAQUE ACIER 1/2'' X 3'' X 10'' </t>
  </si>
  <si>
    <t>20-127-009-3</t>
  </si>
  <si>
    <t>PLAQUE ACIER 1/2'' X 10-5/16'' X 21-17/64''</t>
  </si>
  <si>
    <t>20-127-009-5</t>
  </si>
  <si>
    <t>PLAQUE ACIER 1/2'' X 11,142'' X 27,331''</t>
  </si>
  <si>
    <t>20-127-009-7</t>
  </si>
  <si>
    <t xml:space="preserve">PLAQUE ACIER 1/8''X 6'' X 9 3/4'' </t>
  </si>
  <si>
    <t>20-127-022-2</t>
  </si>
  <si>
    <t>PLAQUE ACIER 1/2'' X 3,195'' X 5''</t>
  </si>
  <si>
    <t>20-127-024-1</t>
  </si>
  <si>
    <t>ACIER PNO : 1/8 X 31 3/4" X 62 7/16"</t>
  </si>
  <si>
    <t>21-108-001-12</t>
  </si>
  <si>
    <t>ACIER PNO : 1/8 X 62 7/16" X 87 3/4"</t>
  </si>
  <si>
    <t>21-108-001-13</t>
  </si>
  <si>
    <t>ACIER PNO : 3/8 X 8" X 18 25/32"</t>
  </si>
  <si>
    <t>21-108-001-14</t>
  </si>
  <si>
    <t>ACIER PNO : 1/8 X 59 7/16" X 83 3/4"</t>
  </si>
  <si>
    <t>21-108-001-16</t>
  </si>
  <si>
    <t>21-108-001-18</t>
  </si>
  <si>
    <t>ACIER PNO : 1/2 X 8" X 12 31/32"</t>
  </si>
  <si>
    <t>21-108-001-20</t>
  </si>
  <si>
    <t>21-108-001-21</t>
  </si>
  <si>
    <t>ACIER PNO : 1/8 X 20 13/32" X 83 1/4"</t>
  </si>
  <si>
    <t>21-108-001-22</t>
  </si>
  <si>
    <t>ACIER PNO : 1/8 X 7" X 97 23/32"</t>
  </si>
  <si>
    <t>21-108-001-23</t>
  </si>
  <si>
    <t>ACIER PNO : 1/8 X 8 31/32" X 17 23/32"</t>
  </si>
  <si>
    <t>21-108-001-24</t>
  </si>
  <si>
    <t>ACIER PNO : 1/4 X 31 3/4" X 62 7/16"</t>
  </si>
  <si>
    <t>21-108-001-25</t>
  </si>
  <si>
    <t>ACIER PNO : 1/2 X 32" X 88"</t>
  </si>
  <si>
    <t>21-108-001-26</t>
  </si>
  <si>
    <t>plaque acier 1/8 x 24 x 38</t>
  </si>
  <si>
    <t>21-108-019-1</t>
  </si>
  <si>
    <t>21-108-019-2</t>
  </si>
  <si>
    <t>plaque acier 1/4 x 3.125 x 4.125</t>
  </si>
  <si>
    <t>21-108-019-3</t>
  </si>
  <si>
    <t>plaque acier 1/8 x 37 x 72</t>
  </si>
  <si>
    <t>21-108-019-4</t>
  </si>
  <si>
    <t>21-108-019-5</t>
  </si>
  <si>
    <t>TÔLE ACIER  1/8'' x 19-7/16'' x 35-1/4''</t>
  </si>
  <si>
    <t>21-108-101-41</t>
  </si>
  <si>
    <t>21-108-101-041</t>
  </si>
  <si>
    <t>ACIER PNO : 1/8 X 3 5/32" X 3 15/16"</t>
  </si>
  <si>
    <t>21-108-101-24</t>
  </si>
  <si>
    <t>ACIER PNO : 1/8 X 35 15/16" X 87 3/4"</t>
  </si>
  <si>
    <t>21-108-101-25</t>
  </si>
  <si>
    <t>ACIER PNO : 1/8 X 31 3/4" X 87 3/4"</t>
  </si>
  <si>
    <t>21-108-101-26</t>
  </si>
  <si>
    <t>ACIER PNO : 1/8 X 31 3/4" X 35 15/16"</t>
  </si>
  <si>
    <t>21-108-101-29</t>
  </si>
  <si>
    <t>ACIER PNO : 1/8 X 20 11/16" X 21 1/2"</t>
  </si>
  <si>
    <t>21-108-101-30</t>
  </si>
  <si>
    <t>ACIER PNO : 1/8 X 20 11/16" X 21 5/16"</t>
  </si>
  <si>
    <t>21-108-101-31</t>
  </si>
  <si>
    <t>21-108-101-32</t>
  </si>
  <si>
    <t>ACIER PNO : 1/2 X 5" X 5 1/8"</t>
  </si>
  <si>
    <t>21-108-101-37</t>
  </si>
  <si>
    <t>ACIER PNO : 1/2 X 3 5/32" X 3 15/16"</t>
  </si>
  <si>
    <t>21-108-102-2</t>
  </si>
  <si>
    <t>21-108-102-3</t>
  </si>
  <si>
    <t>21-108-102-4</t>
  </si>
  <si>
    <t>21-108-102-6</t>
  </si>
  <si>
    <t>21-108-102-7</t>
  </si>
  <si>
    <t>21-108-102-8</t>
  </si>
  <si>
    <t>21-108-103-1</t>
  </si>
  <si>
    <t>21-108-103-2</t>
  </si>
  <si>
    <t>21-108-103-3</t>
  </si>
  <si>
    <t>21-108-103-4</t>
  </si>
  <si>
    <t>21-108-112</t>
  </si>
  <si>
    <t>21-108-201-10</t>
  </si>
  <si>
    <t>1/2"</t>
  </si>
  <si>
    <t>21-108-201-11</t>
  </si>
  <si>
    <t>21-108-201-14</t>
  </si>
  <si>
    <t>21-108-201-7</t>
  </si>
  <si>
    <t>21-108-201-9</t>
  </si>
  <si>
    <t>21-108-301-10</t>
  </si>
  <si>
    <t>3/8"</t>
  </si>
  <si>
    <t>21-108-301-13</t>
  </si>
  <si>
    <t>21-108-301-5</t>
  </si>
  <si>
    <t>21-108-301-7</t>
  </si>
  <si>
    <t>1/4"</t>
  </si>
  <si>
    <t>21-108-301-8</t>
  </si>
  <si>
    <t>21-108-306-2</t>
  </si>
  <si>
    <t>21-108-401-6</t>
  </si>
  <si>
    <t>1/8"</t>
  </si>
  <si>
    <t>21-108-402-2</t>
  </si>
  <si>
    <t>21-108-402-3</t>
  </si>
  <si>
    <t>21-108-403-2</t>
  </si>
  <si>
    <t>21-108-403-3</t>
  </si>
  <si>
    <t>21-108-404-2</t>
  </si>
  <si>
    <t>21-108-405-2</t>
  </si>
  <si>
    <t>21-108-405-3</t>
  </si>
  <si>
    <t>21-108-406-2</t>
  </si>
  <si>
    <t>21-108-408-3</t>
  </si>
  <si>
    <t>21-108-408-4</t>
  </si>
  <si>
    <t>3/8''</t>
  </si>
  <si>
    <t>21-108-408-6</t>
  </si>
  <si>
    <t>21-108-408-7</t>
  </si>
  <si>
    <t>21-108-413-2</t>
  </si>
  <si>
    <t>21-108-413-3</t>
  </si>
  <si>
    <t>21-108-413-4</t>
  </si>
  <si>
    <t>21-108-414-2</t>
  </si>
  <si>
    <t>21-108-414-3</t>
  </si>
  <si>
    <t>21-108-414-4</t>
  </si>
  <si>
    <t>21-108-414-5</t>
  </si>
  <si>
    <t>3/4''</t>
  </si>
  <si>
    <t>21-108-414-6</t>
  </si>
  <si>
    <t xml:space="preserve"> 21-116-006-11.DXF</t>
  </si>
  <si>
    <t xml:space="preserve"> 21-116-006-13.DXF</t>
  </si>
  <si>
    <t xml:space="preserve">0.125 </t>
  </si>
  <si>
    <t xml:space="preserve">42.25 </t>
  </si>
  <si>
    <t xml:space="preserve">34.25 </t>
  </si>
  <si>
    <t xml:space="preserve"> 21-116-006-15.DXF</t>
  </si>
  <si>
    <t>21-116-006-17.DXF</t>
  </si>
  <si>
    <t xml:space="preserve">0.5 </t>
  </si>
  <si>
    <t xml:space="preserve">10.75 </t>
  </si>
  <si>
    <t>21-116-006-18.DXF</t>
  </si>
  <si>
    <t xml:space="preserve">0.25 </t>
  </si>
  <si>
    <t xml:space="preserve">6.92 </t>
  </si>
  <si>
    <t>4.5</t>
  </si>
  <si>
    <t>21-116-006-21.DXF</t>
  </si>
  <si>
    <t xml:space="preserve">2.5 </t>
  </si>
  <si>
    <t>2.5</t>
  </si>
  <si>
    <t>LASER + PLIAGE</t>
  </si>
  <si>
    <t>21-116-006-23.DXF</t>
  </si>
  <si>
    <t xml:space="preserve">0.063 </t>
  </si>
  <si>
    <t xml:space="preserve">10.784 </t>
  </si>
  <si>
    <t>8.651</t>
  </si>
  <si>
    <t>21-116-006-24.DXF</t>
  </si>
  <si>
    <t>21-116-006-26.DXF</t>
  </si>
  <si>
    <t>21-116-006-27.DXF</t>
  </si>
  <si>
    <t xml:space="preserve">2.569 </t>
  </si>
  <si>
    <t>1.569</t>
  </si>
  <si>
    <t>21-116-006-28.DXF</t>
  </si>
  <si>
    <t xml:space="preserve">41.938 </t>
  </si>
  <si>
    <t>21-116-006-7.DXF</t>
  </si>
  <si>
    <t xml:space="preserve">2.545 </t>
  </si>
  <si>
    <t>1.545</t>
  </si>
  <si>
    <t>21-116-014-10.DXF</t>
  </si>
  <si>
    <t>21-116-014-13.DXF</t>
  </si>
  <si>
    <t>21-116-014-15.DXF</t>
  </si>
  <si>
    <t>21-116-014-16.DXF</t>
  </si>
  <si>
    <t>21-116-014-17.DXF</t>
  </si>
  <si>
    <t>21-116-014-18.DXF</t>
  </si>
  <si>
    <t>21-116-014-19.DXF</t>
  </si>
  <si>
    <t>21-116-014-2.DXF</t>
  </si>
  <si>
    <t>21-116-014-20.DXF</t>
  </si>
  <si>
    <t>21-116-014-21.DXF</t>
  </si>
  <si>
    <t>21-116-014-3.DXF</t>
  </si>
  <si>
    <t>21-116-014-4.DXF</t>
  </si>
  <si>
    <t>21-116-014-5.DXF</t>
  </si>
  <si>
    <t>21-116-014-6.DXF</t>
  </si>
  <si>
    <t>21-116-014-7.DXF</t>
  </si>
  <si>
    <t>21-116-014-8.DXF</t>
  </si>
  <si>
    <t>21-116-014-9.DXF</t>
  </si>
  <si>
    <t>21-116-017.DXF</t>
  </si>
  <si>
    <t>21-116-022-1.DXF</t>
  </si>
  <si>
    <t>21-116-022-2.DXF</t>
  </si>
  <si>
    <t>21-116-022-3.DXF</t>
  </si>
  <si>
    <t>21-116-022-4.DXF</t>
  </si>
  <si>
    <t>21-116-025.DXF</t>
  </si>
  <si>
    <t>LASER CLEF 42 FABPLUS / PLAQUE 3/8''</t>
  </si>
  <si>
    <t>CLEF 42 FABPLUS</t>
  </si>
  <si>
    <t>CLEF ER 32</t>
  </si>
  <si>
    <t>ER32</t>
  </si>
  <si>
    <t>2020-30-01</t>
  </si>
  <si>
    <t>CLEF ER 40</t>
  </si>
  <si>
    <t>ER40</t>
  </si>
  <si>
    <t>TOLE ACIER 1/8 29 41.11/16</t>
  </si>
  <si>
    <t>FAB-410-001-10</t>
  </si>
  <si>
    <t>PLAQUE ACIER 1/2 6 9</t>
  </si>
  <si>
    <t>FAB-410-002-1</t>
  </si>
  <si>
    <t>PLAQUE ACIER 1/2 6 8.561</t>
  </si>
  <si>
    <t>FAB-410-002-9</t>
  </si>
  <si>
    <t>FAB-410-005-2</t>
  </si>
  <si>
    <t>plaque acier 1'' x 6.25'' x 8.5''</t>
  </si>
  <si>
    <t>PLAQUE ACIER 1/2 4.724 5.567</t>
  </si>
  <si>
    <t>FAB-410-005-6</t>
  </si>
  <si>
    <t>FAB-410-010-5</t>
  </si>
  <si>
    <t>FAB-410-010-8</t>
  </si>
  <si>
    <t>PLAQUE ACIER 1/2 2 23.5</t>
  </si>
  <si>
    <t>FAB-410-027</t>
  </si>
  <si>
    <t>TÔLE ACIER 1/8'' X 5.75'' X 8.375 ''</t>
  </si>
  <si>
    <t>FAB-410-029-1</t>
  </si>
  <si>
    <t>TÔLE ACIER  1/8'' X 5.75'' X 6.355 ''</t>
  </si>
  <si>
    <t>FAB-410-029-2</t>
  </si>
  <si>
    <t>PLAQUE ACIER 1/2 4.5 5.5</t>
  </si>
  <si>
    <t>FAB-410-034-1</t>
  </si>
  <si>
    <t>PLAQUE ACIER 1/4 4.5 5.5</t>
  </si>
  <si>
    <t>FAB-410-034-2</t>
  </si>
  <si>
    <t>PLAQUE ACIER 1/4 1.813 2.813</t>
  </si>
  <si>
    <t>FAB-410-073-2</t>
  </si>
  <si>
    <t>PLAQUE ACIER 1/4 2.5 4.5</t>
  </si>
  <si>
    <t>FAB-410-073-5</t>
  </si>
  <si>
    <t>TOLE STAINLESS 16 AWG 16.466 17.091</t>
  </si>
  <si>
    <t>FAB-410-601-5</t>
  </si>
  <si>
    <t>TOLE STAINLESS 16 AWG 16.41 17.035</t>
  </si>
  <si>
    <t>FAB-410-601-6</t>
  </si>
  <si>
    <t>FAB-425-001-18</t>
  </si>
  <si>
    <t>FAB-425-001-19</t>
  </si>
  <si>
    <t>FAB-425-001-20</t>
  </si>
  <si>
    <t>FAB-425-001-26</t>
  </si>
  <si>
    <t>FAB-425-001-27</t>
  </si>
  <si>
    <t>FAB-425-001-36</t>
  </si>
  <si>
    <t>FAB-425-002-4</t>
  </si>
  <si>
    <t>2,5''</t>
  </si>
  <si>
    <t>3,5''</t>
  </si>
  <si>
    <t>FAB-425-002-5</t>
  </si>
  <si>
    <t>FAB-425-002-6</t>
  </si>
  <si>
    <t>2-3/4''</t>
  </si>
  <si>
    <t>7-7/8''</t>
  </si>
  <si>
    <t>FAB-425-101-6</t>
  </si>
  <si>
    <t>FAB-425-108</t>
  </si>
  <si>
    <t>2-1/4''</t>
  </si>
  <si>
    <t>FAB-425-202-2</t>
  </si>
  <si>
    <t>FAB-425-301</t>
  </si>
  <si>
    <t>FAB-425-302</t>
  </si>
  <si>
    <t>FAB-425-303</t>
  </si>
  <si>
    <t>FAB-425-304</t>
  </si>
  <si>
    <t>FAB-425-305</t>
  </si>
  <si>
    <t>FAB-425-307</t>
  </si>
  <si>
    <t>FAB-425-308-11</t>
  </si>
  <si>
    <t>FAB-425-308-12</t>
  </si>
  <si>
    <t>FAB-425-308-14</t>
  </si>
  <si>
    <t>FAB-425-308-15</t>
  </si>
  <si>
    <t>FAB-425-308-16</t>
  </si>
  <si>
    <t>FAB-425-401-5</t>
  </si>
  <si>
    <t>FAB-425-601-5</t>
  </si>
  <si>
    <t>FAB-425-601-6</t>
  </si>
  <si>
    <t>PLAQUE ACIER 3/4'' X 7,01'' X 9,57''</t>
  </si>
  <si>
    <t>FAB-441-001</t>
  </si>
  <si>
    <t>PLAQUE ACIER 1/2'' X 6,03'' X 11,94''</t>
  </si>
  <si>
    <t>FAB-441-002-1</t>
  </si>
  <si>
    <t>FAB-441-002-2</t>
  </si>
  <si>
    <t>PLAQUE ACIER 3/4'' X 7,01'' X 11,94''</t>
  </si>
  <si>
    <t>FAB-441-003</t>
  </si>
  <si>
    <t>TOLE 1/8'' X 6,89'' X 11,77''</t>
  </si>
  <si>
    <t>FAB-441-011</t>
  </si>
  <si>
    <t>PLAQUE ACIER 1/2'' X 6,91'' X 7,01''</t>
  </si>
  <si>
    <t>FAB-441-012</t>
  </si>
  <si>
    <t>PLAQUE ACIER 1/2'' X 13,433'' X 144''</t>
  </si>
  <si>
    <t>FAB-951-002</t>
  </si>
  <si>
    <t>PLAQUE ACIER 1/2'' X 13,48'' X 72,675''</t>
  </si>
  <si>
    <t>FAB-951-002-A</t>
  </si>
  <si>
    <t>FAB-951-002-B</t>
  </si>
  <si>
    <t>PLAQUE ACIER 3/4'' X 7-3/8'' X 7-3/8''</t>
  </si>
  <si>
    <t>FAB-951-003-4</t>
  </si>
  <si>
    <t>PLAQUE ACIER 3/8'' X 29-1/2'' X 72-1/2''</t>
  </si>
  <si>
    <t>FAB-951-005</t>
  </si>
  <si>
    <t>3/8 PNO</t>
  </si>
  <si>
    <t>PLAQUE ACIER 1/2'' X 3,54'' X 5,91''</t>
  </si>
  <si>
    <t>FAB-951-011</t>
  </si>
  <si>
    <t>PLAQUE ACIER 3/4'' X 8'' X 8''</t>
  </si>
  <si>
    <t>FAB-951-012</t>
  </si>
  <si>
    <t>FAB-951-023-1</t>
  </si>
  <si>
    <t>PLAQUE ACIER 1/8'' X 7,28''X 7,28''</t>
  </si>
  <si>
    <t>FAB-951-026</t>
  </si>
  <si>
    <t xml:space="preserve">PLAQUE  ACIER 1/4'' X 2,8'' X 6-1/2'' </t>
  </si>
  <si>
    <t>FAB-951-027</t>
  </si>
  <si>
    <t>21-104</t>
  </si>
  <si>
    <t>21-105</t>
  </si>
  <si>
    <t>PLAQUE ACIER 1/4'' X 3,8'' X 8,35''</t>
  </si>
  <si>
    <t>FAB-951-029</t>
  </si>
  <si>
    <t>FAB-951-029-1</t>
  </si>
  <si>
    <t>FAB-951-030</t>
  </si>
  <si>
    <t>PLAQUE ACIER 3/8'' X 5,51'' X 11,28''</t>
  </si>
  <si>
    <t>FAB-951-031-1</t>
  </si>
  <si>
    <t>PLAQUE ACIER 3/8'' X 11,28'' X 101,18''</t>
  </si>
  <si>
    <t>FAB-951-031-2</t>
  </si>
  <si>
    <t>PLAQUE ACIER 1/2'' X 1,46'' X 7,14''</t>
  </si>
  <si>
    <t>FAB-951-031-3</t>
  </si>
  <si>
    <t>PLAQUE ACIER 1/2'' X 3'' X 14,79''</t>
  </si>
  <si>
    <t>FAB-951-031-7</t>
  </si>
  <si>
    <t>PLAQUE ACIER 1/2'' X 3'' X 12,45''</t>
  </si>
  <si>
    <t>FAB-951-031-8</t>
  </si>
  <si>
    <t>FAB-951-034-1</t>
  </si>
  <si>
    <t>FAB-951-034-2</t>
  </si>
  <si>
    <t>FAB-951-034-3</t>
  </si>
  <si>
    <t>FAB-951-034-7</t>
  </si>
  <si>
    <t>FAB-951-034-8</t>
  </si>
  <si>
    <t>PLAQUE ACIER 1/8'' X 4-1/2'' X 16,8''</t>
  </si>
  <si>
    <t>FAB-951-036</t>
  </si>
  <si>
    <t>PLAQUE ACIER 1/8'' X 14,4'' X 118-1/8''</t>
  </si>
  <si>
    <t>FAB-951-037</t>
  </si>
  <si>
    <t>PLAQUE 1/4'' X 11-1/8'' X 51-3/16''</t>
  </si>
  <si>
    <t>FAB-951-038</t>
  </si>
  <si>
    <t>PLAQUE ACIER 1/8'' X 7,313'' X 118-1/8''</t>
  </si>
  <si>
    <t>FAB-951-040</t>
  </si>
  <si>
    <t>TOLE ACIER 1/16'' X 13-5/8'' X 61-7/8''</t>
  </si>
  <si>
    <t>FAB-951-045</t>
  </si>
  <si>
    <t>PLAQUE ACIER 1/2''X 3-7/8'' X 4-1/2''</t>
  </si>
  <si>
    <t>FAB-951-051</t>
  </si>
  <si>
    <t>PLAQUE ACIER 1/2'' X 6'' X 135,83''</t>
  </si>
  <si>
    <t>FAB-951-053</t>
  </si>
  <si>
    <t>FAB-951-063</t>
  </si>
  <si>
    <t>PLAQUE ACIER 1/2'' X 14,6'' X 15-3/4''</t>
  </si>
  <si>
    <t>FAB-951-101-1</t>
  </si>
  <si>
    <t>PLAQUE ACIER 1/2'' X 3'' X 3''</t>
  </si>
  <si>
    <t>FAB-951-101-10</t>
  </si>
  <si>
    <t>PLAQUE ACIER 1/2'' X 1-5/8'' X 3-3/16''</t>
  </si>
  <si>
    <t>FAB-951-101-11</t>
  </si>
  <si>
    <t>PLAQUE ACIER 1/4'' X 15,75'' X 66,625''</t>
  </si>
  <si>
    <t>FAB-951-101-12</t>
  </si>
  <si>
    <t>PLAQUE ACIER 1'' X 8,86'' 15-3/4''</t>
  </si>
  <si>
    <t>FAB-951-101-2</t>
  </si>
  <si>
    <t>FAB-951-101-3</t>
  </si>
  <si>
    <t>PLAQUE ACIER 1/2'' X 4,42'' X 10''</t>
  </si>
  <si>
    <t>FAB-951-101-4</t>
  </si>
  <si>
    <t>PLAQUE ACIER 1/2'' X 15-3/4'' X 22''</t>
  </si>
  <si>
    <t>FAB-951-101-5</t>
  </si>
  <si>
    <t>PLAQUE ACIER 1/4'' X 8'' X 8''</t>
  </si>
  <si>
    <t>FAB-951-101-6</t>
  </si>
  <si>
    <t>FAB-951-101-7</t>
  </si>
  <si>
    <t>PLAQUE ACIER 1/4'' X 2'' X 5''</t>
  </si>
  <si>
    <t>FAB-951-101-8</t>
  </si>
  <si>
    <t>PLAQUE 3/4'' X 3-7/8'' X 5-7/8''</t>
  </si>
  <si>
    <t>FAB-951-102</t>
  </si>
  <si>
    <t>TOLE ACIER 1/16'' X 4-5/8'' X 18-3/4''</t>
  </si>
  <si>
    <t>FAB-951-104-1</t>
  </si>
  <si>
    <t>TOLE ACIER 1/16'' X 3-1/8'' X 15-3/4''</t>
  </si>
  <si>
    <t>FAB-951-104-2</t>
  </si>
  <si>
    <t>PLAQUE ACIER 1/2'' X 6'' X 86,61''</t>
  </si>
  <si>
    <t>FAB-951-106</t>
  </si>
  <si>
    <t xml:space="preserve">TOLE ACIER 1/8'' X 2-9/16'' X 3,15'' </t>
  </si>
  <si>
    <t>FAB-951-109</t>
  </si>
  <si>
    <t>TOLE 1/8'' X 1'' X 5''</t>
  </si>
  <si>
    <t>FAB-951-112</t>
  </si>
  <si>
    <t>TOLE 1/8'' X 9-1/8'' X 28-3/8''</t>
  </si>
  <si>
    <t>FAB-951-113</t>
  </si>
  <si>
    <t>PLAQUE ACIER 3/4'' X 17,32'' X 25,59''</t>
  </si>
  <si>
    <t>FAB-951-201</t>
  </si>
  <si>
    <t>PLAQUE ALUMINIUM 3/4'' X 13,39'' X 15,75''</t>
  </si>
  <si>
    <t>FAB-951-202</t>
  </si>
  <si>
    <t>PLAQUE ACIER 1/4'' X 16,89'' X 25,59''</t>
  </si>
  <si>
    <t>FAB-951-204</t>
  </si>
  <si>
    <t>PLAQUE ALUMINIUM 1/2'' X 13,39'' X 15,75''</t>
  </si>
  <si>
    <t>FAB-951-205</t>
  </si>
  <si>
    <t>FAB-951-206</t>
  </si>
  <si>
    <t>PLAQUE ACIER 1/4'' X 13,39'' X 18,18''</t>
  </si>
  <si>
    <t>FAB-951-210</t>
  </si>
  <si>
    <t>PLAQUE ACIER 1/2'' X 4,92'' X 6,5''</t>
  </si>
  <si>
    <t>FAB-951-211</t>
  </si>
  <si>
    <t>PLAQUE ACIER 1/2'' X 1,97'' X 1,97''</t>
  </si>
  <si>
    <t>FAB-951-212</t>
  </si>
  <si>
    <t>PLAQUE ACIER 1/2'' X 13,39'' X 17,39''</t>
  </si>
  <si>
    <t>FAB-951-214</t>
  </si>
  <si>
    <t>PLAQUE ACIER 1/2'' X 12,89'' X 16,93''</t>
  </si>
  <si>
    <t>FAB-951-215</t>
  </si>
  <si>
    <t>FAB-951-216</t>
  </si>
  <si>
    <t>TOLE ACIER 1/8'' X 10'' X 16,54''</t>
  </si>
  <si>
    <t>FAB-951-218</t>
  </si>
  <si>
    <t>PLAQUE ACIER 1/4'' X 5,31'' X 7,48''</t>
  </si>
  <si>
    <t>FAB-951-219</t>
  </si>
  <si>
    <t>TOLE ACIER 1/16''X  5,093'' X 9,843''</t>
  </si>
  <si>
    <t>FAB-951-220</t>
  </si>
  <si>
    <t>TOLE ACIER 1/8'' X 1,77'' X 2,95''</t>
  </si>
  <si>
    <t>FAB-951-222</t>
  </si>
  <si>
    <t>FAB-951-223</t>
  </si>
  <si>
    <t>PLAQUE 1/2'' X 7-1/2'' X 143,8''</t>
  </si>
  <si>
    <t>FAB-951-303</t>
  </si>
  <si>
    <t>PLAQUE 1/2'' X 6'' X 143,8''</t>
  </si>
  <si>
    <t>FAB-951-304</t>
  </si>
  <si>
    <t>PLAQUE 1/2'' X 5-1/8'' X 6-1/2''</t>
  </si>
  <si>
    <t>FAB-951-305</t>
  </si>
  <si>
    <t>PLAQUE 1/4'' X 2'' X 6''</t>
  </si>
  <si>
    <t>FAB-951-310</t>
  </si>
  <si>
    <t>PLAQUE 1/2'' X 4-9/32'' X 5-7/8''</t>
  </si>
  <si>
    <t>FAB-951-311</t>
  </si>
  <si>
    <t>FAB-951-315</t>
  </si>
  <si>
    <t>FAB-951-316</t>
  </si>
  <si>
    <t>PLAQUE 1/2'' X 4'' X 4''</t>
  </si>
  <si>
    <t>FAB-951-317-1</t>
  </si>
  <si>
    <t>PLAQUE 1/2'' X 8-21/32'' X 9-7/8''</t>
  </si>
  <si>
    <t>FAB-951-317-2</t>
  </si>
  <si>
    <t>PLAQUE 1/2'' X 4-1/2'' X 9-7/8''</t>
  </si>
  <si>
    <t>FAB-951-317-3</t>
  </si>
  <si>
    <t>TOLE 1/8'' X 9-3/16'' X 13-3/4''</t>
  </si>
  <si>
    <t>FAB-951-321</t>
  </si>
  <si>
    <t>FAB-951-327-1</t>
  </si>
  <si>
    <t>FAB-951-327-2</t>
  </si>
  <si>
    <t>FAB-951-327-3</t>
  </si>
  <si>
    <t>TOLE 1/8'' X 13-1/16'' X 13-3/4''</t>
  </si>
  <si>
    <t>FAB-951-328</t>
  </si>
  <si>
    <t>PLAQUE ACIER 1/2'' X 3 X 4</t>
  </si>
  <si>
    <t>FAB-951-401-6</t>
  </si>
  <si>
    <t>PLAQUE ACIER 1/2'' X 3 X 6,39</t>
  </si>
  <si>
    <t>FAB-951-402-1</t>
  </si>
  <si>
    <t>FAB-951-402-2</t>
  </si>
  <si>
    <t>TOLE ACIER 1/16" X 62" X 16 11/16"</t>
  </si>
  <si>
    <t>FAB-951-403-18</t>
  </si>
  <si>
    <t>TOLE ACIER 1/16'' X 123 3/32" X13 25/32"</t>
  </si>
  <si>
    <t>FAB-951-403-21</t>
  </si>
  <si>
    <t>PLAQUE ACIER 1/2 5.7 13.75</t>
  </si>
  <si>
    <t>FAB-951-405</t>
  </si>
  <si>
    <t>PLAQUE ACIER 1/2'' 4.79'' x 59.06''</t>
  </si>
  <si>
    <t>FAB-951-502</t>
  </si>
  <si>
    <t>PLAQUE ACIER 3/4'' X 3'' X 59-1/32''</t>
  </si>
  <si>
    <t>FAB-951-503</t>
  </si>
  <si>
    <t>PLAQUE ACIER 3/4'' X 11,02'' X 21,65''</t>
  </si>
  <si>
    <t>FAB-951-504</t>
  </si>
  <si>
    <t>PLAQUE ACIER 1/2'' X 11,02'' X 59,05''</t>
  </si>
  <si>
    <t>FAB-951-505</t>
  </si>
  <si>
    <t>PLAQUE ACIER 1/8'' x 19,73'' x 59,70''</t>
  </si>
  <si>
    <t>FAB-951-506-1</t>
  </si>
  <si>
    <t>PLAQUE ACIER 1/4'' x 7,39'' X 15,92''</t>
  </si>
  <si>
    <t>FAB-951-506-2</t>
  </si>
  <si>
    <t>PLAQUE ACIER 1/16'' x 11,81'' X 23,62''</t>
  </si>
  <si>
    <t>FAB-951-506-3</t>
  </si>
  <si>
    <t>PLAQUE ACIER 3/4'' 11-1/32'' X 21-5/8''</t>
  </si>
  <si>
    <t>FAB-951-508</t>
  </si>
  <si>
    <t>PLAQUE ACIER 1/2'' X 8'' X 8''</t>
  </si>
  <si>
    <t>FAB-951-701-3</t>
  </si>
  <si>
    <t>PLAQUE ACIER 1/8'' X 3,75'' X 3,75''</t>
  </si>
  <si>
    <t>FAB-951-803-1</t>
  </si>
  <si>
    <t>PLAQUE ACIER 1'' X 12'' X 12''</t>
  </si>
  <si>
    <t>FAB-951-803-2</t>
  </si>
  <si>
    <t>PLAQUE ACIER 1/4'' X 1,85'' X 36,83''</t>
  </si>
  <si>
    <t>FAB-951-901-10</t>
  </si>
  <si>
    <t>PLAQUE ACIER 1/2'' X 1,57'' X 3,5''</t>
  </si>
  <si>
    <t>FAB-951-901-13</t>
  </si>
  <si>
    <t>PLAQUE ACIER 1/4'' X 1,5'' X 4''</t>
  </si>
  <si>
    <t>FAB-951-901-9</t>
  </si>
  <si>
    <t>PLAQUE ACIER 3/8'' X 6'' X 48-3/8''</t>
  </si>
  <si>
    <t>FAB-951-902-5</t>
  </si>
  <si>
    <t>FAB-CONV-006</t>
  </si>
  <si>
    <t>1/2-44W</t>
  </si>
  <si>
    <t>FAB-CONV-1X3-ATT</t>
  </si>
  <si>
    <t>FAB-CONV-1x3-ATTACHE-OZCELIK</t>
  </si>
  <si>
    <t>PLAQUE ACIER 1/2'' X 1'' X 3''</t>
  </si>
  <si>
    <t>FAB-CONV-1X3-PATTE</t>
  </si>
  <si>
    <t>FAB-CONV-288-001-4</t>
  </si>
  <si>
    <t>LASER PLAQUE DE JONCTION DE CONVOYEUR</t>
  </si>
  <si>
    <t>FAB-CONV-288-001-5</t>
  </si>
  <si>
    <t>FAB-CONV-288-001-6</t>
  </si>
  <si>
    <t>1/4 PNO</t>
  </si>
  <si>
    <t>FAB-CONV-ETRIER</t>
  </si>
  <si>
    <t>PLAQUE ACIER 1/4'' X 3-1/2'' X 6''</t>
  </si>
  <si>
    <t>PLAQUE 16 ga x 10'' x 22.75'' FACE TABLE - COUPE LASER</t>
  </si>
  <si>
    <t>FAB-PLF-16.GA</t>
  </si>
  <si>
    <t>LASER PLAQUE DE PATTE DE TABLE</t>
  </si>
  <si>
    <t>FAB-PLF-3X3X0.5</t>
  </si>
  <si>
    <t>Gousset tôle acier 1x1 x 1/8''</t>
  </si>
  <si>
    <t xml:space="preserve">Gousset tôle acier 1x1 x 1/8'' </t>
  </si>
  <si>
    <t>Gousset  tôle  acier   1x2 x 1/8''</t>
  </si>
  <si>
    <t>Gousset  tôle  acier   1x2 x 1/8''  </t>
  </si>
  <si>
    <t>Gousset  tôle  acier   1x3 x 1/8''</t>
  </si>
  <si>
    <t>Gousset  tôle  acier   1x3 x 1/8'' </t>
  </si>
  <si>
    <t>Gousset  tôle  acier  2x2 x 1/8'' </t>
  </si>
  <si>
    <t>Gousset  tôle  acier  2x3 x 1/8'' </t>
  </si>
  <si>
    <t>Gousset  tôle  acier  3x3 x 1/8''</t>
  </si>
  <si>
    <t>Gousset  tôle  acier  3x3 x 1/8'' </t>
  </si>
  <si>
    <t>Gousset  tôle  acier  4x4 x 1/8''</t>
  </si>
  <si>
    <t>Gousset  tôle  acier  4x4 x 1/8'' </t>
  </si>
  <si>
    <t>Gousset  tôle  acier  6x6 x 1/8''</t>
  </si>
  <si>
    <t>Gousset  tôle  acier  6x6 x 1/8'' </t>
  </si>
  <si>
    <t>PLAQUE 3X3 X 3/8 BASE TABLE - COUPE LASER</t>
  </si>
  <si>
    <t>TPE-PLB-3X3</t>
  </si>
  <si>
    <t>TOLE 3/16'' X 2'' X 12,437''</t>
  </si>
  <si>
    <t>17058-100-007</t>
  </si>
  <si>
    <t>PLAQUE ACIER  1/4'' X 18'' X 18,339''</t>
  </si>
  <si>
    <t>17058-100-035-01</t>
  </si>
  <si>
    <t>17058-100-035-02</t>
  </si>
  <si>
    <t>PLAQUE ACIER  1/4'' X 2-1/2'' X 15,07''</t>
  </si>
  <si>
    <t>17058-100-040-01</t>
  </si>
  <si>
    <t>17058-100-040-02</t>
  </si>
  <si>
    <t>TOLE ACIER 3/16''X13-1/16''X54''</t>
  </si>
  <si>
    <t>17058-100-041-1</t>
  </si>
  <si>
    <t>17058-100-041-2</t>
  </si>
  <si>
    <t>PLAQUE ACIER  1/4'' X 16-1/2'' X 22,793''</t>
  </si>
  <si>
    <t>17058-100-043-01</t>
  </si>
  <si>
    <t>17058-100-043-02</t>
  </si>
  <si>
    <t>PLAQUE ACIER 3/16'' X 1-1/2'' X 4,130''</t>
  </si>
  <si>
    <t>17058-1100-021</t>
  </si>
  <si>
    <t>TOLE ACIER  11 GA, X 7-3/4'' X 4''</t>
  </si>
  <si>
    <t>17058-1100-024-01</t>
  </si>
  <si>
    <t>17058-1100-024-02</t>
  </si>
  <si>
    <t>TOLE ACIER 11 GA, 1-1/2'' X 6-1/8''</t>
  </si>
  <si>
    <t>17058-1100-025</t>
  </si>
  <si>
    <t>PLAQUE ACIER 1/2'' x 3,937'' x 5,315''</t>
  </si>
  <si>
    <t>17058-1200-007</t>
  </si>
  <si>
    <t>TOLE ACIER  11 GA, 1-1/2'' X 4-7/8''</t>
  </si>
  <si>
    <t>17058-1200-019</t>
  </si>
  <si>
    <t>TOLE ACIER  20 GA, 5'' X 0,438''</t>
  </si>
  <si>
    <t>17058-1200-020</t>
  </si>
  <si>
    <t>PLAQUE ACIER  3/16'' X 1,875'' X 5''</t>
  </si>
  <si>
    <t>17058-1200-022</t>
  </si>
  <si>
    <t>PLAQUE ACIER  3/16'' X 3-1/8'' X 3-5/16''</t>
  </si>
  <si>
    <t>17058-1200-024-1</t>
  </si>
  <si>
    <t>17058-1200-024-2</t>
  </si>
  <si>
    <t>PLAQUE ACIER 3/8'' X 9-1/2''X 9-7/8''</t>
  </si>
  <si>
    <t>17058-200-058</t>
  </si>
  <si>
    <t>PLAQUE ACIER 3/16'' X 5'' X 18-1/2''</t>
  </si>
  <si>
    <t>17058-200-087</t>
  </si>
  <si>
    <t>PLAQUE ACIER 11 GA X 6'' X 8,502''</t>
  </si>
  <si>
    <t>17058-300-060</t>
  </si>
  <si>
    <t>PLAQUE ACIER 1/4'' X 9,053'' X 9-3/4''</t>
  </si>
  <si>
    <t>17058-300-073-01</t>
  </si>
  <si>
    <t>17058-300-073-02</t>
  </si>
  <si>
    <t>PLAQUE ACIER 1/4'' X 10,140'' X 15,339''</t>
  </si>
  <si>
    <t>17058-400-001</t>
  </si>
  <si>
    <t>17058-400-001-DR</t>
  </si>
  <si>
    <t>17058-400-002</t>
  </si>
  <si>
    <t>17058-400-002-DR</t>
  </si>
  <si>
    <t>PLAQUE ACIER 1/8'' X 13-5/32'' X 80-7/16''</t>
  </si>
  <si>
    <t>20-127-009-4</t>
  </si>
  <si>
    <t>PLAQUE ACIER 1/8''X 6'' X 21-27/32</t>
  </si>
  <si>
    <t>20-127-022-1</t>
  </si>
  <si>
    <t>ACIER PNO  : 1/4 X 5 3/4" X 23 21/32" X 23 21/32"</t>
  </si>
  <si>
    <t>21-108-001-15</t>
  </si>
  <si>
    <t>ACIER PNO  : 1/8 X 9 11/32" X 83 3/4" X 83 3/4"</t>
  </si>
  <si>
    <t>21-108-001-17</t>
  </si>
  <si>
    <t>ACIER PNO : 1/8 X 83 3/4" X 48 7/16"</t>
  </si>
  <si>
    <t>21-108-001-27</t>
  </si>
  <si>
    <t>ACIER PNO : 1/8 X 12 3/32" X 22 29/32"</t>
  </si>
  <si>
    <t>21-108-001-28</t>
  </si>
  <si>
    <t>21-108-001-29</t>
  </si>
  <si>
    <t>ACIER PNO : 3/8 X 4 X 11,158</t>
  </si>
  <si>
    <t>21-108-003</t>
  </si>
  <si>
    <t>ACIER PNO : 1/8 X 24 15/16" X 42 7/16"</t>
  </si>
  <si>
    <t>21-108-101-28</t>
  </si>
  <si>
    <t>ACIER PNO : 1/8 X 7 3/4" X 29 5/32"</t>
  </si>
  <si>
    <t>21-108-101-33</t>
  </si>
  <si>
    <t>21-108-101-34</t>
  </si>
  <si>
    <t>21-108-301-12</t>
  </si>
  <si>
    <t>3/16"</t>
  </si>
  <si>
    <t>TOLE ACIER 1/8 29 59.11/16</t>
  </si>
  <si>
    <t>FAB-410-001-9</t>
  </si>
  <si>
    <t>TOLE ACIER 1/8 8 22.461</t>
  </si>
  <si>
    <t>FAB-410-002-4</t>
  </si>
  <si>
    <t>TOLE ACIER 1/8 6 16.481</t>
  </si>
  <si>
    <t>FAB-410-002-6</t>
  </si>
  <si>
    <t>FAB-410-010-2</t>
  </si>
  <si>
    <t>FAB-410-010-4</t>
  </si>
  <si>
    <t>TÔLE ACIER  1/8'' X 7.5'' X 22.589 ''</t>
  </si>
  <si>
    <t>FAB-410-029-3</t>
  </si>
  <si>
    <t>PLAQUE ACIER 1/4 8.84 12.27</t>
  </si>
  <si>
    <t>FAB-410-036</t>
  </si>
  <si>
    <t>TOLE ACIER 1/8 1.25 4.17</t>
  </si>
  <si>
    <t>FAB-410-039</t>
  </si>
  <si>
    <t>TOLE ACIER 1/16 5.933 12.7/8 LASER</t>
  </si>
  <si>
    <t>FAB-425-083</t>
  </si>
  <si>
    <t>tôle   acier  x 1/16''</t>
  </si>
  <si>
    <t>tôle   acier  x 1/8''</t>
  </si>
  <si>
    <t>FAB-425-084</t>
  </si>
  <si>
    <t>TOLE ACIER 1/8'' x 25'' x 54.239''</t>
  </si>
  <si>
    <t>FAB-425-306</t>
  </si>
  <si>
    <t>PLAQUE ACIER 1/8'' X 6,04'' X 5,06''</t>
  </si>
  <si>
    <t>FAB-951-031-10</t>
  </si>
  <si>
    <t>PLAQUE ACIER 1/8'' X 4,13'' X 9,20''</t>
  </si>
  <si>
    <t>FAB-951-031-11</t>
  </si>
  <si>
    <t>PLAQUE ACIER 1/8'' X 2'' X 5,15''</t>
  </si>
  <si>
    <t>FAB-951-031-12</t>
  </si>
  <si>
    <t>FAB-951-031-13</t>
  </si>
  <si>
    <t>PLAQUE ACIER 1/8'' X 6,08'' X 100,73''</t>
  </si>
  <si>
    <t>FAB-951-031-9</t>
  </si>
  <si>
    <t>PLAQUE ACIER 1/8'' X 5,059'' X 5,292''</t>
  </si>
  <si>
    <t>FAB-951-034-10</t>
  </si>
  <si>
    <t>PLAQUE ACIER 1/8'' X 3,384'' X 9,20''</t>
  </si>
  <si>
    <t>FAB-951-034-11</t>
  </si>
  <si>
    <t>PLAQUE ACIER 1/8'' X 2'' X 4,241''</t>
  </si>
  <si>
    <t>FAB-951-034-12</t>
  </si>
  <si>
    <t>FAB-951-034-13</t>
  </si>
  <si>
    <t>PLAQUE ACIER 1/8'' X 533'' X 100,73''</t>
  </si>
  <si>
    <t>FAB-951-034-9</t>
  </si>
  <si>
    <t>PLAQUE ACIER 1/8'' X 4-1/2'' X 16,79''</t>
  </si>
  <si>
    <t>PLAQUE ACIER 1/8'' X 14,4'' X 118,11''</t>
  </si>
  <si>
    <t>PLAQUE 1/4'' X 11-1/8'' X 51,2''</t>
  </si>
  <si>
    <t>TOLE ACIER 1/16'' X 4,5'' X 115</t>
  </si>
  <si>
    <t>FAB-951-403-16</t>
  </si>
  <si>
    <t>TOLE ACIER 1/16'' X 14'' X 115''</t>
  </si>
  <si>
    <t>FAB-951-403-17</t>
  </si>
  <si>
    <t>TOLE ACIER 1/16'' X 16-3/4'' X 62''</t>
  </si>
  <si>
    <t>FAB-951-403-19</t>
  </si>
  <si>
    <t>FAB-951-403-20</t>
  </si>
  <si>
    <t>PLAQUE ACIER 3/16'' X 14,312'' X 19''</t>
  </si>
  <si>
    <t>FAB-951-802</t>
  </si>
  <si>
    <t>PLAQUE ACIER 1/8'' X 1'' X 4''</t>
  </si>
  <si>
    <t>FAB-951-905</t>
  </si>
  <si>
    <t>FAB-TIGER</t>
  </si>
  <si>
    <t>MANUTENTION</t>
  </si>
  <si>
    <t>Contenants pour déchets huileux</t>
  </si>
  <si>
    <t>DIABLE</t>
  </si>
  <si>
    <t>PALAN ELECTRIQUE 120V</t>
  </si>
  <si>
    <t>OUTIL MAG</t>
  </si>
  <si>
    <t>XL2HR4002</t>
  </si>
  <si>
    <t>PALONNIER</t>
  </si>
  <si>
    <t xml:space="preserve">POIGNÉE EN ACIER </t>
  </si>
  <si>
    <t>099-205</t>
  </si>
  <si>
    <t>TRANS-PALETTE BLEU</t>
  </si>
  <si>
    <t>TRANSPORT/PICK UP</t>
  </si>
  <si>
    <t>MTY EXPRESS</t>
  </si>
  <si>
    <t>MEULE</t>
  </si>
  <si>
    <t>1/4 x 2" Diamond Dresser</t>
  </si>
  <si>
    <t>SHARS</t>
  </si>
  <si>
    <t>202-3103D</t>
  </si>
  <si>
    <t>10 x 1 x 3 (5sG46-IVS)</t>
  </si>
  <si>
    <t>66253160400</t>
  </si>
  <si>
    <t>60400*</t>
  </si>
  <si>
    <t>3/8 X 3" DIAMOND DRESSER</t>
  </si>
  <si>
    <t>202-3104D</t>
  </si>
  <si>
    <t>32A46-GVBEP</t>
  </si>
  <si>
    <t>41204</t>
  </si>
  <si>
    <t>32A46-KVBE</t>
  </si>
  <si>
    <t>39862</t>
  </si>
  <si>
    <t>7.00</t>
  </si>
  <si>
    <t>0.500</t>
  </si>
  <si>
    <t>1.250</t>
  </si>
  <si>
    <t>40867</t>
  </si>
  <si>
    <t>32A60-KVBE</t>
  </si>
  <si>
    <t>40885</t>
  </si>
  <si>
    <t>39552</t>
  </si>
  <si>
    <t>3-3/4" D11V9 Diamond Flaring Cup Wheel</t>
  </si>
  <si>
    <t>505-2210</t>
  </si>
  <si>
    <t>38A80-JVBE</t>
  </si>
  <si>
    <t>41049</t>
  </si>
  <si>
    <t>39809</t>
  </si>
  <si>
    <t>6 x 3/4 x 1 MOYEN Carbure de silicium vert</t>
  </si>
  <si>
    <t>GC492460</t>
  </si>
  <si>
    <t>Bench and Pedestal Grinding Wheel for Steel and Stainless Steel, 6" Diameter, 3/4" Thick</t>
  </si>
  <si>
    <t>4463A418</t>
  </si>
  <si>
    <t>CUT OFF WHEEL NORTON 2'' x 8'' x1-1/4 x 1/32 (PQT/25)</t>
  </si>
  <si>
    <t>42980</t>
  </si>
  <si>
    <t>CUTOFF WHEEL</t>
  </si>
  <si>
    <t>Diamond Grinding Wheel</t>
  </si>
  <si>
    <t>505-2256</t>
  </si>
  <si>
    <t xml:space="preserve">GRINDER  GRIP 46 , 7 PO X 1 ¼ X 1 /2   </t>
  </si>
  <si>
    <t>TB5121J46</t>
  </si>
  <si>
    <t>TB5121K46</t>
  </si>
  <si>
    <t>GRINDER  GRIP 46 , 7 PO X 1 ¼ X 1 /2   =POUR ACIER – CHROME ALLIAGE</t>
  </si>
  <si>
    <t>TM5121 46</t>
  </si>
  <si>
    <t xml:space="preserve">GRINDER  GRIP 60 , 7 PO X 1 ¼ X 1 /2   </t>
  </si>
  <si>
    <t>TP512H60</t>
  </si>
  <si>
    <t>PATE DE POLISSAGE MIRROIR STAINLESS</t>
  </si>
  <si>
    <t>BC3015</t>
  </si>
  <si>
    <t>PATE DE POLISSAGE STD STAINLESS</t>
  </si>
  <si>
    <t>BC3014</t>
  </si>
  <si>
    <t>Straight Cup Wheel</t>
  </si>
  <si>
    <t>505-2257</t>
  </si>
  <si>
    <t>WALET GRUNDER 4-1/2  08h450</t>
  </si>
  <si>
    <t>08H450</t>
  </si>
  <si>
    <t>Walter 11L302 Zip Die Grinder Cutting &amp; Grinding Wheel 3″x1/32″x1/4″ Type 1</t>
  </si>
  <si>
    <t>11L 302</t>
  </si>
  <si>
    <t>Walter 15A503 XTRACUT™ Sanding Disc 5″ x 7/8″ X-Coarse</t>
  </si>
  <si>
    <t>15A 503</t>
  </si>
  <si>
    <t>WALTER ADAPTEUR 1/4</t>
  </si>
  <si>
    <t>30B 061</t>
  </si>
  <si>
    <t>WALTER Backing Pad</t>
  </si>
  <si>
    <t>15D 054</t>
  </si>
  <si>
    <t>WALTER CHOPCUT 10-Q-143 - 14'' X 3/32'' X 1''</t>
  </si>
  <si>
    <t>WALTER 10-Q 143</t>
  </si>
  <si>
    <t>WALTER ENDURO FLEX (ORANGE) 15 W 504 GRIDE 40 4-1/2"</t>
  </si>
  <si>
    <t>WALTER 15W504</t>
  </si>
  <si>
    <t>WALTER ZIPCUT 11-T 042</t>
  </si>
  <si>
    <t>11T042</t>
  </si>
  <si>
    <t>WALTER ZIPCUT 11-T 072</t>
  </si>
  <si>
    <t>11T072</t>
  </si>
  <si>
    <t>MOTOR/GEARBOX</t>
  </si>
  <si>
    <t>100 W (1/8 HP) Induction Right-Angle Gear Motor (30:1 Gear Ratio, Three-Phase 220/230 VAC)</t>
  </si>
  <si>
    <t>5IK100VKEST-5H30S</t>
  </si>
  <si>
    <t>NORDGEAR #SK 1SI63J - 56C - 80LP/4 CUS TW</t>
  </si>
  <si>
    <t>APPLIED TROIS RIVIERES</t>
  </si>
  <si>
    <t>SK 1SI63J - 56C - 80LP/4 CUS TW</t>
  </si>
  <si>
    <t>OUTIL DE COUPE</t>
  </si>
  <si>
    <t xml:space="preserve">	Fast-Cutting Carbide End Mill Ball-End, 3/8" Mill Diameter, 2-1/2" Overall Length</t>
  </si>
  <si>
    <t>8745A53</t>
  </si>
  <si>
    <t>#1-60 Bright HSS Jobber Drill Set</t>
  </si>
  <si>
    <t>#6 8 10 1/4-1/2 7pcs HSS Counterbore Set</t>
  </si>
  <si>
    <t>#8; Jobber Length; High Speed Steel; TiN;</t>
  </si>
  <si>
    <t>91435</t>
  </si>
  <si>
    <t>.1885 4001/630 REAMER STR FLT</t>
  </si>
  <si>
    <t>C25368</t>
  </si>
  <si>
    <t>.1885 Dia-O/S Dowel Pin Solid Carbide Straight Flute Chucking Reamer</t>
  </si>
  <si>
    <t>BG50-11885</t>
  </si>
  <si>
    <t>.2505 Dia-HSS-Carbide Tipped Chucking  Reamer</t>
  </si>
  <si>
    <t>BF53-2505</t>
  </si>
  <si>
    <t>.2515 Dia- HSS - Straight Shank Straight Flute Carbide Tipped Chucking Ream</t>
  </si>
  <si>
    <t>BF53-2515</t>
  </si>
  <si>
    <t>.3135 Dia-Carbide Tip Straight Shank/Straight FluteChucking Reamer</t>
  </si>
  <si>
    <t>BF50-3135</t>
  </si>
  <si>
    <t>0.124-0.501" HSS Chucking Reamer Set</t>
  </si>
  <si>
    <t>0.1885 O/U M42 Cobalt Straight Flute Chucking Reamer</t>
  </si>
  <si>
    <t>416-0345</t>
  </si>
  <si>
    <t>0.2510 O/U HSS Straight Flute Chucking Reamer</t>
  </si>
  <si>
    <t>416-0370</t>
  </si>
  <si>
    <t>0.3130 HSS Straight Flute Chucking Reamer</t>
  </si>
  <si>
    <t>416-1114</t>
  </si>
  <si>
    <t>008340 UNC 5/16-18 Bass</t>
  </si>
  <si>
    <t>008340</t>
  </si>
  <si>
    <t>008540 3/8-16 Spiral Point Bass</t>
  </si>
  <si>
    <t>008540</t>
  </si>
  <si>
    <t>0581544 TAP SPIRAL FLUTE 1/4-20 E027</t>
  </si>
  <si>
    <t>0581544</t>
  </si>
  <si>
    <t>07-17-2017</t>
  </si>
  <si>
    <t>099983 Jeu de drill a numèro, lettre et fraction Dormer</t>
  </si>
  <si>
    <t>1 X 2 X 6 SIL/CARB. SHARPENING STONE</t>
  </si>
  <si>
    <t>604231</t>
  </si>
  <si>
    <t>1" Dia-HSS-Woodruff Keyseat SH Cutter</t>
  </si>
  <si>
    <t>DH51-808</t>
  </si>
  <si>
    <t>1/2 ENDMILL ADAPTER CV40ZEM050175</t>
  </si>
  <si>
    <t>1026380</t>
  </si>
  <si>
    <t>1/2 SE 4 Flute EXT LG Corner Radius 0.020 ALTIN Solid Carbide End Mill</t>
  </si>
  <si>
    <t>415-1790</t>
  </si>
  <si>
    <t>1/2" Diameter Reduced-Shank Drill Bit Black-Oxide High-Speed Steel, 9/16" Size</t>
  </si>
  <si>
    <t>2933A26</t>
  </si>
  <si>
    <t>1/2" Diameter Reduced-Shank Drill Bit, Black-Oxide High-Speed Steel, 13/16" Size</t>
  </si>
  <si>
    <t>2933A35</t>
  </si>
  <si>
    <t>1/2" Diameter Reduced-Shank Drill Bit, Black-Oxide High-Speed Steel, 27/32" Size</t>
  </si>
  <si>
    <t>2933A36</t>
  </si>
  <si>
    <t>1/2" Radius - 1-1/2 x 3/4" Shank - HSS -Corner Rounding EM - 4 FL Uncoated</t>
  </si>
  <si>
    <t>KE11-14340</t>
  </si>
  <si>
    <t>1/2" x 5/8" Split Length - SE - Carbide Split End Blank</t>
  </si>
  <si>
    <t>2016-21-04</t>
  </si>
  <si>
    <t>GE45-RS5001</t>
  </si>
  <si>
    <t>1/4 ENDMILL ADAPTER CV40EM025250</t>
  </si>
  <si>
    <t>1018427</t>
  </si>
  <si>
    <t>1/4 Screw Size-4-1/2 OAL-M35-Straight Shank Capscrew Cnterbre</t>
  </si>
  <si>
    <t>03-17-2017</t>
  </si>
  <si>
    <t>AV42-55217</t>
  </si>
  <si>
    <t>1/4 SE 4 Flute Extra Long Corner Radius Solid Carbide Variable Helix End Mill ALCRO </t>
  </si>
  <si>
    <t>416-3207</t>
  </si>
  <si>
    <t>1/4" Radius - 1/2" Shank - HSS - Corner Rounding SE EM-4 FL</t>
  </si>
  <si>
    <t>DK60-CR250</t>
  </si>
  <si>
    <t>1/4" x 3/8" Split Length - SE - Carbide Split End Blank</t>
  </si>
  <si>
    <t>GE45-RS2501</t>
  </si>
  <si>
    <t>1/4″ HSS Straight Shank Capscrew Counterbore-1/64 OveR</t>
  </si>
  <si>
    <t>25706</t>
  </si>
  <si>
    <t>1/4-20 H3 3F RHSF SBOT HSS-E T838NC02500-20RH3-A KSP32</t>
  </si>
  <si>
    <t>6140637</t>
  </si>
  <si>
    <t>1/4-20 H3 3F RHSF SBOT HSS-E T838NC02500-20RH3-A KSP39</t>
  </si>
  <si>
    <t>6140638</t>
  </si>
  <si>
    <t>1/8" Radius - 1/2" Shank - HSS - Corner Rounding SE EM-4 FL</t>
  </si>
  <si>
    <t>DK60-CR125</t>
  </si>
  <si>
    <t>1/8" Radius - 5/8 x 1/2" Shank - HSS - Corner Rounding EM - 4 FL Uncoated</t>
  </si>
  <si>
    <t>KE11-14220</t>
  </si>
  <si>
    <t>10294 MDR 3/32 NON COOLANT DRILL 140 DEG CARBIDE MELIN</t>
  </si>
  <si>
    <t>08-12-2016</t>
  </si>
  <si>
    <t>10294</t>
  </si>
  <si>
    <t>11/32  JOBBER DRILL A012</t>
  </si>
  <si>
    <t>08-30-2016</t>
  </si>
  <si>
    <t>JD1132A012</t>
  </si>
  <si>
    <t>1-13mm HSS Jobber Drill Set</t>
  </si>
  <si>
    <t>15/64  JOBBER DRILL A012</t>
  </si>
  <si>
    <t>JD1564A012</t>
  </si>
  <si>
    <t>23/64  JOBBER DRILL A012</t>
  </si>
  <si>
    <t>JD2364A012</t>
  </si>
  <si>
    <t>3 Class 10.9 High-Strength Steel Threaded Rod, M10 x 1.5 mm Thread Size, 1 M Long</t>
  </si>
  <si>
    <t>1078N13</t>
  </si>
  <si>
    <t>3/4 SHELL MILL ADAPTER QC40SM075088</t>
  </si>
  <si>
    <t>1018850</t>
  </si>
  <si>
    <t>3/4? × 3/4? × 1 5/8? × 3 7/8? 4 Flute Single End HSS Finishing Center Cutting End Mill-Uncoated</t>
  </si>
  <si>
    <t>3/8 ENDMILL ADAPTER CV40EM038250</t>
  </si>
  <si>
    <t>1026338</t>
  </si>
  <si>
    <t>3/8 SE 4 Flute EXT LG Corner Radius 0.020 ALTIN Solid Carbide End Mill</t>
  </si>
  <si>
    <t>415-1780</t>
  </si>
  <si>
    <t>3/8" x 2" Split Length - SE - Carbide Split End Blank</t>
  </si>
  <si>
    <t>GE45-RS3751</t>
  </si>
  <si>
    <t>3/8? × 3/8? × 1 1/2? × 3 1/4? 2 Flute Single End HSS Finishing Center Cutting End Mill-Uncoated</t>
  </si>
  <si>
    <t>4CH0650DL016A KC633M GP SC End Mill 4FL 6,5x8x16x63 - KENNAMETAL</t>
  </si>
  <si>
    <t>5824179</t>
  </si>
  <si>
    <t>4SE0562IL125A KC633M GP SC EndMill 4FL 9/16x9/16x1 1/4x3 1/2 -KENNAMETAL</t>
  </si>
  <si>
    <t>6086338</t>
  </si>
  <si>
    <t>5 pcs SET COUNTERSINK 3F 82° COBALT M35 ( 10.4 - 16.5 1 281,36 281,3600 281,36,20.5</t>
  </si>
  <si>
    <t>2017-24-11</t>
  </si>
  <si>
    <t>540352</t>
  </si>
  <si>
    <t>540353</t>
  </si>
  <si>
    <t>5/16  ENDMILL ADAPTER CV40ZEM031138</t>
  </si>
  <si>
    <t>1026410</t>
  </si>
  <si>
    <t>5/16 SE 4 Flute EX LG Corner Radius 0.020 ALTIN Solid Carbide End Mill</t>
  </si>
  <si>
    <t>415-1775</t>
  </si>
  <si>
    <t>5/8 SE 4 Flute LG Corner Radius 0.020 ALTIN Solid Carbide End Mill</t>
  </si>
  <si>
    <t>415-1660</t>
  </si>
  <si>
    <t>54154 REAMER 0.1260 SOLID CARBIDE STRAIGHT SHANK CHUCKING</t>
  </si>
  <si>
    <t>544015 0.2490 U/S Dia-Solid Carbide Straight Flute Chucking Reamer</t>
  </si>
  <si>
    <t>544015</t>
  </si>
  <si>
    <t>54418 Chucking Reamer .2505 o/s solid carbide Morse</t>
  </si>
  <si>
    <t>54418</t>
  </si>
  <si>
    <t>54419 Chucking Reamer .2510 o/s solid carbide Morse</t>
  </si>
  <si>
    <t xml:space="preserve">54419 </t>
  </si>
  <si>
    <t>5661 - 0.3135; Straight Flute;Straight Shank; Carbide</t>
  </si>
  <si>
    <t>54499</t>
  </si>
  <si>
    <t>7 Pc. HSS Capscrew Counterbore Set-Metric ( M3-M4-M5-M6-M8-M10-M12)</t>
  </si>
  <si>
    <t>CD50MS1</t>
  </si>
  <si>
    <t>808 WOODRUFF STR/TOOTH - KAR</t>
  </si>
  <si>
    <t>603554</t>
  </si>
  <si>
    <t>82 Degree HSS Six-Flute Countersink Set</t>
  </si>
  <si>
    <t>404-0204</t>
  </si>
  <si>
    <t>9/32 Dia-HSS Pilot</t>
  </si>
  <si>
    <t>CF55-028106</t>
  </si>
  <si>
    <t>9/32 JOBBER DRILL A012</t>
  </si>
  <si>
    <t>JD932A012</t>
  </si>
  <si>
    <t>90 Degree HSS Six-Flute Countersink Set</t>
  </si>
  <si>
    <t>404-0205</t>
  </si>
  <si>
    <t>A2 CUT-OFF INSERT A2030N00CM02 KC5025</t>
  </si>
  <si>
    <t>1732928</t>
  </si>
  <si>
    <t>A-Z 26pc Bright HSS Jobber Drill Set</t>
  </si>
  <si>
    <t>B10 LEFT HAND BLADE SHAVIV</t>
  </si>
  <si>
    <t>550644</t>
  </si>
  <si>
    <t>BU4973005007 #10-24-2B/3B SP-MULTI</t>
  </si>
  <si>
    <t>BU4973005007</t>
  </si>
  <si>
    <t>BU4973005009 1/4-20-2B/3B SP-MULTI HSSE Emuge</t>
  </si>
  <si>
    <t>BU4973005009</t>
  </si>
  <si>
    <t>BU4973005041 #10-32-2B/3B SP-MULTI HSSE Emuge</t>
  </si>
  <si>
    <t>BU4973005041</t>
  </si>
  <si>
    <t>BU4973005043 1/4-28-2B/3B SP-MULTI HSSE Emuge</t>
  </si>
  <si>
    <t>BU4973005043</t>
  </si>
  <si>
    <t>BU4973005045 3/8-24-2B/3B SP-MULTI HSSE Emuge</t>
  </si>
  <si>
    <t>BU4973005045</t>
  </si>
  <si>
    <t>CAP SCREW COUNTERBORE 0.380 (PILOT DIA .250) 4F HSS L1766</t>
  </si>
  <si>
    <t>25741</t>
  </si>
  <si>
    <t>CARBIDE ENDMILL0.25 X 0.25 X 1.25 X 3.25 HPHV250S4125CH KC633M</t>
  </si>
  <si>
    <t>3606653</t>
  </si>
  <si>
    <t>CARBIDE ENDMILL1/2 X 1/2 X 1 1/2 X 4 HPHV500S4150CH KC633M</t>
  </si>
  <si>
    <t>3606637</t>
  </si>
  <si>
    <t>CARBIDE ENDMILL1/2 X 1/2 X 2 X 4 HPHV500S4200CH KC633M</t>
  </si>
  <si>
    <t>3606639</t>
  </si>
  <si>
    <t>CARBIDE HPHV 3/8X3/8X1X3 R 030-KC633M HPHV375S4100R030</t>
  </si>
  <si>
    <t>3881481</t>
  </si>
  <si>
    <t>Carbide Insert
for Use on Steel, Insert Code CCMT-32.52</t>
  </si>
  <si>
    <t>3244A795</t>
  </si>
  <si>
    <t>Carbide Square End 3 Flute Mill TiN Coated, 3mm Mill Diameter, 38mm Overall Length</t>
  </si>
  <si>
    <t>8931A251</t>
  </si>
  <si>
    <t>Carbide Square End 3 Flute Mill TiN Coated, 4mm Mill Diameter, 50mm Overall Length</t>
  </si>
  <si>
    <t>8931A271</t>
  </si>
  <si>
    <t>Carbide Square End 3 Flute Mill TiN Coated, 5mm Mill Diameter, 50mm Overall Length</t>
  </si>
  <si>
    <t>8931A291</t>
  </si>
  <si>
    <t>Carbide Square End 3 Flute Mill TiN Coated, 6mm Mill Diameter, 50mm Overall Length</t>
  </si>
  <si>
    <t>8931A321</t>
  </si>
  <si>
    <t>Carbide Square-End Two Flute End Mill TiN Coated, 3mm Mill Diameter, 38mm Overall Length</t>
  </si>
  <si>
    <t>8866A251</t>
  </si>
  <si>
    <t>Carbide Square-End Two Flute End Mill TiN Coated, 4mm Mill Diameter, 50mm Overall Length</t>
  </si>
  <si>
    <t>8866A271</t>
  </si>
  <si>
    <t>Carbide Square-End Two Flute End Mill TiN Coated, 5mm Mill Diameter, 50mm Overall Length</t>
  </si>
  <si>
    <t>8866A291</t>
  </si>
  <si>
    <t>Carbide Square-End Two Flute End Mill TiN Coated, 6mm Mill Diameter, 50mm Overall Length</t>
  </si>
  <si>
    <t>8866A321</t>
  </si>
  <si>
    <t>Carbide Square-End Two Flute End Mill, TiN Coated, 2mm Mill Diameter, 38mm Overall Length</t>
  </si>
  <si>
    <t>8866A231</t>
  </si>
  <si>
    <t>CARBIDE UADE .375x.375x.5x1.875x4-R.06 UADE0375J4AQC KC633M</t>
  </si>
  <si>
    <t>5054230</t>
  </si>
  <si>
    <t>CARBURE ROND 1/8" POUR GRAVER</t>
  </si>
  <si>
    <t>SD-53</t>
  </si>
  <si>
    <t>CCMT32.51 VP15TF - MITSUBISHI</t>
  </si>
  <si>
    <t>512751</t>
  </si>
  <si>
    <t>CDCD15 Grade CS2 - Boring Insert</t>
  </si>
  <si>
    <t>FG71-CDCD15CS2</t>
  </si>
  <si>
    <t>CDRILL #4 1/8 x 5/16 x 4'' HSS 60°</t>
  </si>
  <si>
    <t>SD-44</t>
  </si>
  <si>
    <t>CDRILL #4 1/8 x 5/16 x 4'' HSS 60°_</t>
  </si>
  <si>
    <t>AV42-24040</t>
  </si>
  <si>
    <t>CEM-SE2 1/4x1/2x2 2FLSE GP .000 CR-SCEM</t>
  </si>
  <si>
    <t>C61025</t>
  </si>
  <si>
    <t>CEM-SE2 1/8x1/4x1 1/2 2FLSE GP .000 CR-SCEM</t>
  </si>
  <si>
    <t>C61009</t>
  </si>
  <si>
    <t>CEM-SE2 3/16x5/16x2 2FLSE GP .000 CR-SCEM</t>
  </si>
  <si>
    <t>C61017</t>
  </si>
  <si>
    <t>CEM-SE2 3/32x1/4x1 1/2 2FLSE GP .000 CR-SCEM</t>
  </si>
  <si>
    <t>C61006</t>
  </si>
  <si>
    <t xml:space="preserve">CENTER DRILL HSS #4 </t>
  </si>
  <si>
    <t>ZD62004</t>
  </si>
  <si>
    <t>CENTER DRILL HSS #4  0241899 DORMER</t>
  </si>
  <si>
    <t>0241899</t>
  </si>
  <si>
    <t xml:space="preserve">CENTER DRILL HSS #4  1/8 DRILL 6 " LONG </t>
  </si>
  <si>
    <t>25018</t>
  </si>
  <si>
    <t>Chip-Clearing Tap for Closed-End Holes TiN Coated High-Speed Steel, Bottoming-Chamfer, 1/4"-28 Thread Size</t>
  </si>
  <si>
    <t>26255A57</t>
  </si>
  <si>
    <t>Chip-Clearing Tap for Closed-End Holes
TiN Coated High-Speed Steel, Plug Chamfer, M12 x 1.75 mm Thread</t>
  </si>
  <si>
    <t>26355A77</t>
  </si>
  <si>
    <t>Chip-Clearing Tap for Closed-End Holes
TiN Coated High-Speed Steel, Plug Chamfer, M4 x 0.7 mm Thread</t>
  </si>
  <si>
    <t>26355A72</t>
  </si>
  <si>
    <t>Chip-Clearing Tap for Closed-End Holes
TiN Coated High-Speed Steel, Plug Chamfer, M5 x 0.8 mm Thread</t>
  </si>
  <si>
    <t>26355A73</t>
  </si>
  <si>
    <t>Chip-Clearing Tap for Closed-End Holes
TiN Coated High-Speed Steel, Plug Chamfer, M6 x 1 mm Thread</t>
  </si>
  <si>
    <t>26355A74</t>
  </si>
  <si>
    <t>Chip-Clearing Tap for Closed-End Holes
TiN Coated High-Speed Steel, Plug Chamfer, M8 x 1.25 mm Thread</t>
  </si>
  <si>
    <t>26355A75</t>
  </si>
  <si>
    <t>COLLET ER11 1/4"</t>
  </si>
  <si>
    <t>04211-1/4</t>
  </si>
  <si>
    <t>CORNER ROUNDING END MILL C/R R-1/4 X 1/2 COBALT</t>
  </si>
  <si>
    <t>516517</t>
  </si>
  <si>
    <t>COUNTERBORE #10 POUR SHCS 1/4 / 1/32 OVER</t>
  </si>
  <si>
    <t>COUNTERBORE 15MM x 9MM FIXED PILOT x 1/2 SHANK FOR M8 SHCS</t>
  </si>
  <si>
    <t>545808</t>
  </si>
  <si>
    <t>COUNTERSINK CHAMFERING TOOL</t>
  </si>
  <si>
    <t>DG50-CC190</t>
  </si>
  <si>
    <t>COUNTERSINK L=2" SHANK = 1/4'' BODY= 5/16 DRILL DIA= 0.125 DRILL LENGHT=0.325"</t>
  </si>
  <si>
    <t>AFFUTECH 3000</t>
  </si>
  <si>
    <t>19-103-025</t>
  </si>
  <si>
    <t>Countersink90° 1/2 6 Flute, Chatterless HSS # 79050003</t>
  </si>
  <si>
    <t>COUTEAU PUNCH FAB-1100_TOOL STEEL M2</t>
  </si>
  <si>
    <t>C'SINK 10.4mm x 82° 3F SERIES 434</t>
  </si>
  <si>
    <t>540311</t>
  </si>
  <si>
    <t>C'SINK 10.4mm x 90° 3F HSSCo SERIES 431</t>
  </si>
  <si>
    <t>540321</t>
  </si>
  <si>
    <t>DIE 15.0 x 1.00 HSS Metric Special Pitch Round Die</t>
  </si>
  <si>
    <t>ER6115100B</t>
  </si>
  <si>
    <t>DISQUE METAUX FERREUX 12" X 60 DENTS BORE:1" 1800 RPM</t>
  </si>
  <si>
    <t>AFF-MET-12X60X1-1800</t>
  </si>
  <si>
    <t>Dowel Pin, 4037 Alloy Steel, 1/4" Diameter, 1-1/4" Long</t>
  </si>
  <si>
    <t>98381A544</t>
  </si>
  <si>
    <t>DRILL</t>
  </si>
  <si>
    <t xml:space="preserve">  1/16 </t>
  </si>
  <si>
    <t>JD1/16A012</t>
  </si>
  <si>
    <t xml:space="preserve">  1/2  </t>
  </si>
  <si>
    <t>JD1/2A012</t>
  </si>
  <si>
    <t>shank 1/2 round</t>
  </si>
  <si>
    <t>JD12D</t>
  </si>
  <si>
    <t xml:space="preserve">  1/4  </t>
  </si>
  <si>
    <t>JD1/4D</t>
  </si>
  <si>
    <t>1 2FL</t>
  </si>
  <si>
    <t>DIM/107RL46</t>
  </si>
  <si>
    <t xml:space="preserve">  1/8  </t>
  </si>
  <si>
    <t>JD1/8D</t>
  </si>
  <si>
    <t xml:space="preserve">  3/16 </t>
  </si>
  <si>
    <t>JD3/16A012</t>
  </si>
  <si>
    <t xml:space="preserve">  3/32 </t>
  </si>
  <si>
    <t>JD3/32A012</t>
  </si>
  <si>
    <t xml:space="preserve">  3/8  </t>
  </si>
  <si>
    <t>JD3/8A012</t>
  </si>
  <si>
    <t xml:space="preserve">  5/16 </t>
  </si>
  <si>
    <t>JD5/16A012</t>
  </si>
  <si>
    <t xml:space="preserve">  5/32 </t>
  </si>
  <si>
    <t>JD5/32A012</t>
  </si>
  <si>
    <t xml:space="preserve">  5/64 </t>
  </si>
  <si>
    <t>JD5/64A012</t>
  </si>
  <si>
    <t xml:space="preserve">  7/32 </t>
  </si>
  <si>
    <t>JD7/32A012</t>
  </si>
  <si>
    <t xml:space="preserve">  7/64 </t>
  </si>
  <si>
    <t>JD7/64A012</t>
  </si>
  <si>
    <t xml:space="preserve">  9/32 </t>
  </si>
  <si>
    <t>JD9/32D</t>
  </si>
  <si>
    <t xml:space="preserve">  9/64 </t>
  </si>
  <si>
    <t>JD9/64D</t>
  </si>
  <si>
    <t xml:space="preserve"> 11/32 </t>
  </si>
  <si>
    <t>JD11/32A012</t>
  </si>
  <si>
    <t xml:space="preserve"> 11/64 </t>
  </si>
  <si>
    <t>JD11/64A012</t>
  </si>
  <si>
    <t xml:space="preserve"> 13/32 </t>
  </si>
  <si>
    <t>JD13/32A012</t>
  </si>
  <si>
    <t xml:space="preserve"> 13/64 </t>
  </si>
  <si>
    <t>JD13/64A012</t>
  </si>
  <si>
    <t xml:space="preserve"> 15/16 </t>
  </si>
  <si>
    <t>SHANK 1/2</t>
  </si>
  <si>
    <t>JD15/16D</t>
  </si>
  <si>
    <t xml:space="preserve"> 15/32 </t>
  </si>
  <si>
    <t>JD15/32A012</t>
  </si>
  <si>
    <t xml:space="preserve"> 15/64 </t>
  </si>
  <si>
    <t>321MD1564</t>
  </si>
  <si>
    <t xml:space="preserve"> 17/32 </t>
  </si>
  <si>
    <t>JD17/32D</t>
  </si>
  <si>
    <t xml:space="preserve"> 17/64 </t>
  </si>
  <si>
    <t>JD17/64A012</t>
  </si>
  <si>
    <t xml:space="preserve"> 19/64 </t>
  </si>
  <si>
    <t>JD19/64A012</t>
  </si>
  <si>
    <t xml:space="preserve"> 21/64 </t>
  </si>
  <si>
    <t>JD21/64A012</t>
  </si>
  <si>
    <t xml:space="preserve"> 23/64 </t>
  </si>
  <si>
    <t>JD23/64A012</t>
  </si>
  <si>
    <t xml:space="preserve"> 25/64 </t>
  </si>
  <si>
    <t>JD25/64A012</t>
  </si>
  <si>
    <t xml:space="preserve"> 27/64 </t>
  </si>
  <si>
    <t>JD27/64A012</t>
  </si>
  <si>
    <t># 19</t>
  </si>
  <si>
    <t>JD#19D</t>
  </si>
  <si>
    <t>#1</t>
  </si>
  <si>
    <t>JD#1D</t>
  </si>
  <si>
    <t>#30</t>
  </si>
  <si>
    <t>JD#30D</t>
  </si>
  <si>
    <t>#40</t>
  </si>
  <si>
    <t>JD#40D</t>
  </si>
  <si>
    <t>#7</t>
  </si>
  <si>
    <t>JD#7D</t>
  </si>
  <si>
    <t>#8</t>
  </si>
  <si>
    <t>JD#8D</t>
  </si>
  <si>
    <t>#W</t>
  </si>
  <si>
    <t>JD#WD</t>
  </si>
  <si>
    <t>#X</t>
  </si>
  <si>
    <t>JD#XD</t>
  </si>
  <si>
    <t>#Y</t>
  </si>
  <si>
    <t>JD#YD</t>
  </si>
  <si>
    <t>JD1D</t>
  </si>
  <si>
    <t xml:space="preserve">1   1/16 </t>
  </si>
  <si>
    <t>JD1-116D</t>
  </si>
  <si>
    <t>1/4</t>
  </si>
  <si>
    <t>321MD1/4</t>
  </si>
  <si>
    <t>3/32</t>
  </si>
  <si>
    <t>321MD9/32</t>
  </si>
  <si>
    <t>9/16</t>
  </si>
  <si>
    <t>JD9/16A012</t>
  </si>
  <si>
    <t>9/64</t>
  </si>
  <si>
    <t>321MD9/64</t>
  </si>
  <si>
    <t>DIA 39/64</t>
  </si>
  <si>
    <t>17037</t>
  </si>
  <si>
    <t>G</t>
  </si>
  <si>
    <t>JD#GD</t>
  </si>
  <si>
    <t>H</t>
  </si>
  <si>
    <t>JD#HD</t>
  </si>
  <si>
    <r>
      <t>DRILL  0,4375 - 7/16</t>
    </r>
    <r>
      <rPr>
        <sz val="12"/>
        <color rgb="FF000080"/>
        <rFont val="Times New Roman"/>
        <family val="1"/>
      </rPr>
      <t>  </t>
    </r>
  </si>
  <si>
    <t>321MD7/16</t>
  </si>
  <si>
    <t>DRILL 0,0625 1/16 x 7/8 x 1-7/8 HSS A012 4xD BRI-TIN</t>
  </si>
  <si>
    <t>0578636</t>
  </si>
  <si>
    <t>DRILL 0,0781 5/64 x 1 x 2 HSS A012 4xD BRI-TIN</t>
  </si>
  <si>
    <t>0578643</t>
  </si>
  <si>
    <t>DRILL 0,0938 3/32 x 1-1/4 x 2-1/4 HSS A012 4xD BRI-TIN</t>
  </si>
  <si>
    <t>0572061</t>
  </si>
  <si>
    <t>DRILL 0,1094 7/64 x 1-1/2 x 2-5/8 HSS A012 4xD BRI-TIN</t>
  </si>
  <si>
    <t>0572184</t>
  </si>
  <si>
    <t>DRILL 0,1250 1/8 x 1-5/8 x 2-3/4 HSS A012 4xD BRI-TIN</t>
  </si>
  <si>
    <t>0571897</t>
  </si>
  <si>
    <t>DRILL 0,1406 9/64 x 1-3/4 x 2-7/8 HSS A012 4xD BRI-TIN</t>
  </si>
  <si>
    <t>0572214</t>
  </si>
  <si>
    <t>DRILL 0,1719 11/64 x 2-1/8 x 3-1/4 HSS A012 4xD BRI-TIN</t>
  </si>
  <si>
    <t>0571910</t>
  </si>
  <si>
    <t>DRILL 0,2031 13/64 x 2-7/16 x 3-5/8 HSS A012 4xD BRI-TIN</t>
  </si>
  <si>
    <t>0571934</t>
  </si>
  <si>
    <t>DRILL 0,2344 15/64 x 2-5/8 x 3-7/8 HSS A012 4xD BRI-TIN</t>
  </si>
  <si>
    <t>0571958</t>
  </si>
  <si>
    <t>DRILL 0,2500 1/4 x 2-3/4 x 4 HSS A012 4xD BRI-TIN</t>
  </si>
  <si>
    <t>0571125</t>
  </si>
  <si>
    <t>DRILL 0,2812 9/32 x 2-15/16 x 4-1/4 HSS A012 4xD BRI-TIN</t>
  </si>
  <si>
    <t>0572207</t>
  </si>
  <si>
    <t xml:space="preserve">DRILL 0,3125 5/16 x 3-3/16 x 4-1/2 HSS A012 4xD BRI-TIN </t>
  </si>
  <si>
    <t>0572139</t>
  </si>
  <si>
    <t>DRILL 0,3281 21/64 x 3-5/16 x 4-5/8 A012 HSS TIN</t>
  </si>
  <si>
    <t>0572009</t>
  </si>
  <si>
    <t>DRILL 0,3438 11/32 x 3-7/16 x 4-3/4 HSS A012 4xD BRI-TIN</t>
  </si>
  <si>
    <t>0571903</t>
  </si>
  <si>
    <t>DRILL 0,3750 3/8 x 3-5/8 x 5 HSS A012 4xD BRI-TIN</t>
  </si>
  <si>
    <t>0572078</t>
  </si>
  <si>
    <t>DRILL 0,3906 25/64 x 3-3/4 x 5-1/8 HSS A012 4xD BRI-TIN</t>
  </si>
  <si>
    <t>0572023</t>
  </si>
  <si>
    <t>DRILL 0,4062 13/32 x 3-7/8 x 5-1/4 HSS A012 4xD BRI-TIN</t>
  </si>
  <si>
    <t>0571927</t>
  </si>
  <si>
    <t>DRILL 0.0156 1/64 x 3/16 x 3/4 HSS A012 4xD BRI-TIN</t>
  </si>
  <si>
    <t>0573952</t>
  </si>
  <si>
    <t>DRILL 0.1405 #28 x 1-3/4 x 2-7/8 HSS A012 4xD BRI-TIN - DORMER</t>
  </si>
  <si>
    <t>0571507</t>
  </si>
  <si>
    <t>DRILL 0.2130 - #3 x JOBBER HSS - 118° STEAM OXIDE - DORMER</t>
  </si>
  <si>
    <t>0028926</t>
  </si>
  <si>
    <t>DRILL 0.2188 7/32 x 2-1/2 x 3-3/4 HSS A012 4xD BRI-TIN</t>
  </si>
  <si>
    <t>0572177</t>
  </si>
  <si>
    <t>DRILL 0.2210 - #2 x JOBBER HSS - 118° STEAM OXIDE - DORMER</t>
  </si>
  <si>
    <t>0028810</t>
  </si>
  <si>
    <t>DRILL 0.2280 - #1 x JOBBER HSS - 118° STEAM OXIDE - DORMER</t>
  </si>
  <si>
    <t>0028704</t>
  </si>
  <si>
    <t>DRILL 0.3594 23/64 x 3-1/2 x 4-7/8 A012 HSS TIN</t>
  </si>
  <si>
    <t>0572016</t>
  </si>
  <si>
    <t>DRILL 0.4531 29/64 x 4-3/16 x 5-5/8 HSS A012 4xD BRI-TIN - DORMER</t>
  </si>
  <si>
    <t>0572047</t>
  </si>
  <si>
    <t>DRILL 0.4844 31/64 x 4-3/8 x 5-7/8 HSS A012 4xD BRI-TIN - DORMER</t>
  </si>
  <si>
    <t>0572085</t>
  </si>
  <si>
    <t>0582085</t>
  </si>
  <si>
    <t>DRILL 0.5469 - 35/64 x 1/2 x 3 x 6 4xD - R56 - DORMER</t>
  </si>
  <si>
    <t>091435</t>
  </si>
  <si>
    <t>DRILL 0.5469 335/64 x 3.1/8 x 6 ( REDUCED SHANK 1/2 ) OXYDE -DORMER</t>
  </si>
  <si>
    <t>0121887</t>
  </si>
  <si>
    <t>DRILL 0.5469 35/64 x 4-7/8 x 8-1/4 MT1 4xD HSS 209 - DORMER</t>
  </si>
  <si>
    <t>DRILL 0.6719 - 43/64 x 3 x 6 x 1/2 SHANK STEAM OXIDE</t>
  </si>
  <si>
    <t>091443</t>
  </si>
  <si>
    <t>DRILL 0.6875 11/16 x 3 x 6 (1/2'' SHANK) HSS OXYDE - DORMER</t>
  </si>
  <si>
    <t>091444</t>
  </si>
  <si>
    <t>DRILL 13/64 WALTER SST COBALT</t>
  </si>
  <si>
    <t>01-A 513</t>
  </si>
  <si>
    <t>DRILL 47/64 List No. 1314 - Taper Length; High Speed Steel; Black Oxide</t>
  </si>
  <si>
    <t>10597</t>
  </si>
  <si>
    <t>Drill Chuck Keyless-- 1/32 to 1/2'' Capacity -- 33JT Mount Llambrich USA</t>
  </si>
  <si>
    <t>HK85-L40169B</t>
  </si>
  <si>
    <t>DRILL CMN-14-5/8 X 4" INDEXABLE SPOT DRILL</t>
  </si>
  <si>
    <t>530651</t>
  </si>
  <si>
    <t>Drill Drift Set</t>
  </si>
  <si>
    <t>202-9527</t>
  </si>
  <si>
    <t>Drill-Point Countersink Cobalt Steel, Two 60 Degree Ends, Trade Size 4, 2-1/8" Long</t>
  </si>
  <si>
    <t>2915A54</t>
  </si>
  <si>
    <t>DRILLTS 0.6875 11/16 x 5-3/8 x 9-1/4 HSS MT2 209 4xD OXIDE -DORMER</t>
  </si>
  <si>
    <t>DRY SLIDE BUSHING 0,312 X 0,375</t>
  </si>
  <si>
    <t>DAEMAR INC</t>
  </si>
  <si>
    <t>05TH06</t>
  </si>
  <si>
    <t>DRY SLIDE BUSHING 0,375 X 0,75</t>
  </si>
  <si>
    <t>06TH12</t>
  </si>
  <si>
    <t>EMILLR 0.1969 5mm x 6 x 13 x 57 (BCH 0 .4) 4F F4AS0500</t>
  </si>
  <si>
    <t>4046265</t>
  </si>
  <si>
    <t>EMILLR 0.5000 1/2 x 1/2 x 1 x 3 R.03 4F HPHV500S4100R030 KCPM15</t>
  </si>
  <si>
    <t>4071910</t>
  </si>
  <si>
    <t>EMILLR 0.5000 1/2 x 1/2 x 1-1/2 x 4 R.03 4F HPHV500S4150R030 KCPM15</t>
  </si>
  <si>
    <t>4071921</t>
  </si>
  <si>
    <t>EMILLS 0.0938 3/32 x 1/8 x 3/8 x 1-1/2 4F 4SE0093IR037A KC633M</t>
  </si>
  <si>
    <t>6086558</t>
  </si>
  <si>
    <t>EMILLS 0.1875 3/16 x 3/16 x 5/16 x 1-1/2 4F HPHV188S4031 KCPM15</t>
  </si>
  <si>
    <t>4047702</t>
  </si>
  <si>
    <t>EMILLS 0.2500 1/4 x 1/4 x 1-1/4 x 3 3F AADE250J3H K600</t>
  </si>
  <si>
    <t>5059206</t>
  </si>
  <si>
    <t>EMILLS 0.2500 1/4 x 1/4 x 1-1/4 x 3-1/4 2F AADF0250J2C K600</t>
  </si>
  <si>
    <t>EMILLS 0.4921 - 12.5mm x 1/2 x 1 x 3, HSS 2FL SHARP - MTC10831-MelinTool Co</t>
  </si>
  <si>
    <t>CR1010831</t>
  </si>
  <si>
    <t>EMILLS 0.5000 1/2 x 1/2 x 1 x 3 4F 4SE0500IR100A KC633</t>
  </si>
  <si>
    <t>6086334</t>
  </si>
  <si>
    <t>EMILLS 0.5000 1/2 x 1/2 x 1 x 3 4F HPHV500S4100 KC633</t>
  </si>
  <si>
    <t>3606635</t>
  </si>
  <si>
    <t>EMILLS 0.5625 9/16 x 1/2 x 1-1/8 x 3-1/8 2F HSS SER-1898</t>
  </si>
  <si>
    <t>END MILL BALL  0.0625 1/16 x 1/8 x 3/16 x 1-1/2 4F 4BN0062IR019A KC633M</t>
  </si>
  <si>
    <t>5824501</t>
  </si>
  <si>
    <t xml:space="preserve">END MILL BALL  0.1250 1/8 x 1/8 x 1/2 x 2 4F HPHVBN125S4050 KC633M </t>
  </si>
  <si>
    <t>3331577</t>
  </si>
  <si>
    <t>END MILL BALL  0.1875 3/16 x 3/16 x 5/8 x 2-1/4-4F HPHVBN188S4063 KC633M</t>
  </si>
  <si>
    <t>3331579</t>
  </si>
  <si>
    <t>END MILL BALL  0.2500 1/4 x 1/4 x 3/4 x 2-1/2-4F HPHVBN250S4075 KC633M</t>
  </si>
  <si>
    <t>3331580</t>
  </si>
  <si>
    <t>END MILL BALL  0.3125 5/16 x 5/16 x 3/4 x 2.5 HARVI HPHVBN312S4075 KCPM15</t>
  </si>
  <si>
    <t>4067345</t>
  </si>
  <si>
    <t>END MILL BALL  0.3750 3/8 x 3/8 x 7/8 x 2-1/2 4F HPHVBN375S4088 KCPM15</t>
  </si>
  <si>
    <t>4067346</t>
  </si>
  <si>
    <t>END MILL BALL  0.5000 1/2 x 1/2 x 1-1/4 x 3 4F HPHVBN500S4125 KCPM15</t>
  </si>
  <si>
    <t>4067289</t>
  </si>
  <si>
    <t>END MILL BALL 0.0313 1/32 x 1/8 x 5/64 x 1-1/2 4F 4BN0031IR008A KC633M</t>
  </si>
  <si>
    <t>5824029</t>
  </si>
  <si>
    <t>END MILL BALL 0.2500 1/4 x 1/4 x 3/4 x 2-1/2 4F HPHVBN250S4075 KCPM15</t>
  </si>
  <si>
    <t>4067344</t>
  </si>
  <si>
    <t>END MILL CUTTER 1'' MILL 1-14 M1D100E1403W100L175 Remise 100.00%</t>
  </si>
  <si>
    <t>2479508</t>
  </si>
  <si>
    <t>END MILL PVC 2 FLUTES HÉLI 3" X 1-1/2" DE COUPE X 37/64" DIA DE COUPE X 1/4" DE SHANK</t>
  </si>
  <si>
    <t>20-115</t>
  </si>
  <si>
    <t>CNC6000015</t>
  </si>
  <si>
    <t>END MILL SOLID CARBIDE UCDE 7/16X7/16X1X2 1/2 UCDE438J5BS KC643M</t>
  </si>
  <si>
    <t>3899139</t>
  </si>
  <si>
    <t>END MILL SOLID R  0,2500 1/4 x 1/4 x 3/4 x 2-1/2 R,015 4FHPHV250S4075R015 KC633M</t>
  </si>
  <si>
    <t>3636970</t>
  </si>
  <si>
    <t>END MILL SOLID R  0.250 1/4 x 1/4 x 3/8 x 4 R.015 4F (R 1-1/4) UADE0250J4AQA KC633M</t>
  </si>
  <si>
    <t>3766492</t>
  </si>
  <si>
    <t>END MILL SOLID R  0.2500 1/4 x 1/4 x 3/4 x 2-1/2 R.015 4F HPHV250S4075R015 KCPM15</t>
  </si>
  <si>
    <t>4047725</t>
  </si>
  <si>
    <t>END MILL SOLID R  0.3750 3/8 x 3/8 x 1/2 x 4 R.015 4F (R 2'') UADE0375J4AQA KCPM15</t>
  </si>
  <si>
    <t>4068217</t>
  </si>
  <si>
    <t>END MILL SOLID R  0.3750 3/8 x 3/8 x 7/8 x 2-1/2 R.015 4F HPHV375S4088R015 KCPM15</t>
  </si>
  <si>
    <t>4071840</t>
  </si>
  <si>
    <t>END MILL SOLID R  0.5000 1/2 x 1/2 x 1 x 3 R.03 4F HPHV500S4100R030 KCPM15</t>
  </si>
  <si>
    <t>END MILL SOLID R  0.5000 1/2 x 1/2 x 1-1/4 x 3 R.03 4F HPHV500S4125R030 KCPM15</t>
  </si>
  <si>
    <t>4071915</t>
  </si>
  <si>
    <t>END MILL SOLID R  0.6250 5/8 x 5/8 x 1-5/8 x 3-1/2 R.03 4F HPHV625S4163R030 KCPM15</t>
  </si>
  <si>
    <t>4067262</t>
  </si>
  <si>
    <t>END MILL SOLID R 0,500 UADE0500J4AQCH KC633M</t>
  </si>
  <si>
    <t>5054201</t>
  </si>
  <si>
    <t xml:space="preserve">END MILL SOLID R 0,500 X 2,500 X 4 HPHV500S4250R030 KC633M </t>
  </si>
  <si>
    <t xml:space="preserve">3637001 </t>
  </si>
  <si>
    <t>END MILL SOLID R 0,5000 1/2 x 1/2 x 1 x 3 R,030 4F HPHV500S4100R030 KC633M</t>
  </si>
  <si>
    <t>3881501</t>
  </si>
  <si>
    <t>END MILL SOLID R 0,75 X 2,250 X 5 R 0,03 UGDE0750J5ARB  KC643M</t>
  </si>
  <si>
    <t>04-25-2017</t>
  </si>
  <si>
    <t>5059744</t>
  </si>
  <si>
    <t>END MILL SOLID R 0.1250 1/8 x 1/8 x 1/4 x 1-1/2 4F HPHV125S4025 KC633M</t>
  </si>
  <si>
    <t>3606633</t>
  </si>
  <si>
    <t>END MILL SOLID R 0.1250 1/8 x 1/8 x 1/4 x 2-1/2 4F HPHV125S4025 KC633M</t>
  </si>
  <si>
    <t>4047693</t>
  </si>
  <si>
    <t>END MILL SOLID R 0.1875 3/16 x 3/16 x 5/8 x 2-1/4-5F UCDE188J5BS KC643M</t>
  </si>
  <si>
    <t>END MILL SOLID R 0.250 1/4 x 1/4 x 3/8 x 4 R.015 4F (R 1-1/4) UADE0250J4AQA KC633M</t>
  </si>
  <si>
    <t>END MILL SOLID R 0.250 1/4 x 1/4 x 3/8 x 4 R.015 4F (R 1-1/4) UADE0250J4AQA KCPM15</t>
  </si>
  <si>
    <t>4068215</t>
  </si>
  <si>
    <t>END MILL SOLID R 0.3125 5/16 x 5/16 x 3/4 x 2-1/2-5F UCDE312J5BS KC643M</t>
  </si>
  <si>
    <t>3580842</t>
  </si>
  <si>
    <t>END MILL SOLID R 0.3750 3/8 x 3/8 x 1-1/2 x 4 4F HPHV375S4150 KC633M</t>
  </si>
  <si>
    <t>3606657</t>
  </si>
  <si>
    <t>END MILL SOLID R 0.3750 3/8 X 3/8 x 3/4 x 2-1/2-HSS 4F</t>
  </si>
  <si>
    <t>C41524</t>
  </si>
  <si>
    <t>END MILL SOLID R 0.3750 3/8 x 3/8 x 7/8 x 2-1/2 4FHSS 4F</t>
  </si>
  <si>
    <t>2387846</t>
  </si>
  <si>
    <t>END MILL SOLID R 0.5000 1/2 X 1/2 x 1-1/4 x 3-1/4HSS 4F</t>
  </si>
  <si>
    <t>C41525</t>
  </si>
  <si>
    <t>END MILL SOLID R HARVI 1/2X1 1/4X3 - R.03 HPHV500S4125R030 KC633M</t>
  </si>
  <si>
    <t>3636995</t>
  </si>
  <si>
    <t>END MILL SOLID R UCDE 3/8x7/8 0.015R hphv375s4088r015 KC633M</t>
  </si>
  <si>
    <t>3636983</t>
  </si>
  <si>
    <t>END MILL SOLID R UCDE 3/8x7/8 0.015R UCDE375J5BRA KC643M</t>
  </si>
  <si>
    <t>3580866</t>
  </si>
  <si>
    <t>END MILL SOLID R UCDE 5/16x3/4 0.015R UCDE312J5BRA KC643M</t>
  </si>
  <si>
    <t xml:space="preserve">3580863 </t>
  </si>
  <si>
    <t>END MILL SOLID RUCDE 1/4x3/4 X 2-1/2 SQUARE-UCDE250J5BS KC643M</t>
  </si>
  <si>
    <t>EV50-150 DIE STOCK 1-1/2 PTS</t>
  </si>
  <si>
    <t>EV50150</t>
  </si>
  <si>
    <t>Expansion Hand Reamer with Spiral Flute, 0.625" Reamer Diameter</t>
  </si>
  <si>
    <t>2993A85</t>
  </si>
  <si>
    <t>GP SC End Mill 4FL 13/64x1/4x5/8x2 1/2 4SE0203IR062A KC633</t>
  </si>
  <si>
    <t>6086572</t>
  </si>
  <si>
    <t>GP SC End Mill 4FL 3/8x3/8x1 1/8x3 4SE0375IL112A KC633M</t>
  </si>
  <si>
    <t>GP SC End Mill 4FL 3/8x3/8x1 3/4x4 4CH0375IX175A KC633M</t>
  </si>
  <si>
    <t>5824375</t>
  </si>
  <si>
    <t>GP SCEM 2FL 1/16x1/8x1/2x2 2SE0062IX050A KC633M - KENNAMETAL</t>
  </si>
  <si>
    <t>6086381</t>
  </si>
  <si>
    <t>High-Speed Steel Round-Shank Reamer with Straight Flute, 0.6302" Reamer Diameter</t>
  </si>
  <si>
    <t>2777A741</t>
  </si>
  <si>
    <t>High-Speed Steel Round-Shank Reamer with Straight Flute, 0.8730" Reamer Diameter</t>
  </si>
  <si>
    <t>2777A915</t>
  </si>
  <si>
    <t>HTAP 3/4-24 - Bright HSS - Plug Special Thread Tap</t>
  </si>
  <si>
    <t>ER6004824</t>
  </si>
  <si>
    <t>HTAP M3x0.5 PLUG FORM LIST E500 -DORMER</t>
  </si>
  <si>
    <t>0094440</t>
  </si>
  <si>
    <t>INDEX-SHELL-MILL 1-14 2.000 4'' x 1-1/2 8F M1D400E1408</t>
  </si>
  <si>
    <t>PROMO</t>
  </si>
  <si>
    <t>2624279</t>
  </si>
  <si>
    <t xml:space="preserve">INDEX-SPOT DRILL KIT NINE9 3/8'' X 3-1/2'' + (6x) N9MT080208CT-NC40
</t>
  </si>
  <si>
    <t>613201-3401</t>
  </si>
  <si>
    <t>INSERT SCREW M3X0,5X3,8 TORX PLUS 9IP MS2166</t>
  </si>
  <si>
    <t>2975401</t>
  </si>
  <si>
    <t>ISA 40 1-1/2 Inch STD GRADE SEMA</t>
  </si>
  <si>
    <t>827127</t>
  </si>
  <si>
    <t>KENLOC MN MEDIUM NEGATIVE INSERT TNMG432MN KCP30</t>
  </si>
  <si>
    <t>3753792</t>
  </si>
  <si>
    <t>KEYSEAT CUTTER 1" x 1/4" x 1/2" SHANK - STRAIGHT - LIST 1917</t>
  </si>
  <si>
    <t>KIT CMN-14 - 5/8 X 4" SCEG INDEX. SPOT DRILL ( ACIER ) KIT</t>
  </si>
  <si>
    <t>04-10-2017</t>
  </si>
  <si>
    <t>530656</t>
  </si>
  <si>
    <t>KIT-DRILL #1 - #60 4xD A012 BRI-TIN</t>
  </si>
  <si>
    <t>0574324</t>
  </si>
  <si>
    <t>KIT-DRILL 1/16 - 1/2 x 1/64 A012 29PC FRAC SE0574317 A09718</t>
  </si>
  <si>
    <t>LAME DE SCIE A RUBAN BI-METAL 1'' X 96 7/8 '' X 4/6 PT</t>
  </si>
  <si>
    <t>M09678014635</t>
  </si>
  <si>
    <t>LAME DE SCIE A RUBAN BI-METAL 3850mm x 27mm x 0.9mm X 10/14 PT</t>
  </si>
  <si>
    <t>LAME DE SCIE A RUBAN BI-METAL 3850mm x 27mm x 0.9mm X 4/6 PT</t>
  </si>
  <si>
    <t>LAME DE SCIE A RUBAN M12-  1'' X 96,500 '' X 10/14 PT</t>
  </si>
  <si>
    <t>BAH/M096100101435</t>
  </si>
  <si>
    <t>LAYDOWN THREADING INSERT KC5025 LT16ER16UN</t>
  </si>
  <si>
    <t>1724737</t>
  </si>
  <si>
    <t>Letter F; Jobber Length; High Speed Steel; TiN;</t>
  </si>
  <si>
    <t>91452</t>
  </si>
  <si>
    <t>Letter H; Jobber Length; High Speed Steel; TiN;</t>
  </si>
  <si>
    <t>91455</t>
  </si>
  <si>
    <t>Letter I; Jobber Length; High Speed Steel; TiN;</t>
  </si>
  <si>
    <t>91456</t>
  </si>
  <si>
    <t>Letter J; Jobber Length; High Speed Steel; TiN;</t>
  </si>
  <si>
    <t>91457</t>
  </si>
  <si>
    <t>Letter Q; Jobber Length; High Speed Steel; TiN;</t>
  </si>
  <si>
    <t>91468</t>
  </si>
  <si>
    <t>Letter T; Jobber Length; High Speed Steel; TiN;</t>
  </si>
  <si>
    <t>91472</t>
  </si>
  <si>
    <t>List No. 5950 - 3/16; 2 Flute; 3/16 Shank; Single End; Center Cutting; Carbide; ExtraLong Length; Bright;</t>
  </si>
  <si>
    <t>LT16ER AG60 KC5025</t>
  </si>
  <si>
    <t>1743745</t>
  </si>
  <si>
    <t>M3-M12 7pcs HSS Counterbore Set</t>
  </si>
  <si>
    <t>M5 X.08 SPRIAL FLUTE</t>
  </si>
  <si>
    <t>7350455</t>
  </si>
  <si>
    <t>MACHINE SCREW SE CENTERDRILL #5 5/16? x 1-3/4? Body 1/4? x 7/8? Shank.127? x 11/32? Drill</t>
  </si>
  <si>
    <t>13605</t>
  </si>
  <si>
    <t>MECHE 3/4 '' SHANK 1/2'' AVEC PILOTE 1/2''DIA. X 1/2'' DE LONG X 90 DEG</t>
  </si>
  <si>
    <t>MECHE 3/4 PILOTE 1/2</t>
  </si>
  <si>
    <t>MECHE DE 1-60 KIT</t>
  </si>
  <si>
    <t>A19012</t>
  </si>
  <si>
    <t>MECHE DE A-Z KIT</t>
  </si>
  <si>
    <t>A09714</t>
  </si>
  <si>
    <t>MILL 1-14 INSERT GROUND R=0.8 MM EC1408EGD KCPM40</t>
  </si>
  <si>
    <t>5545067</t>
  </si>
  <si>
    <t>MILL 1-14 INSERT R=0 8 MM-EC1408ELDJ KC422M</t>
  </si>
  <si>
    <t>3324994</t>
  </si>
  <si>
    <t>MILL 1-14 INSERT R=0 8 MM-EP1408SGD KC725M</t>
  </si>
  <si>
    <t>2981644</t>
  </si>
  <si>
    <t>MILL 1-14 INSERT R=0 8 MM-EP1408SGD KC730M</t>
  </si>
  <si>
    <t>2980531</t>
  </si>
  <si>
    <t>MILL 1-14 INSERT R=0 8 MM-EP1408SGD2 KC725M</t>
  </si>
  <si>
    <t>4155723</t>
  </si>
  <si>
    <t>P35 - MTT &amp; WMR TAPS STANDARD MACHINE EX11M12x1.5 -DORMER</t>
  </si>
  <si>
    <t>PTAP 1/8-27 HSSE-V NPT SPFLT VTP (LS) L947</t>
  </si>
  <si>
    <t>84052</t>
  </si>
  <si>
    <t>REAMER</t>
  </si>
  <si>
    <t>0,625</t>
  </si>
  <si>
    <t>22234</t>
  </si>
  <si>
    <t>REAMER .6260 DIAM MORSE 2-1/2 x 9.00L 8F</t>
  </si>
  <si>
    <t>29853</t>
  </si>
  <si>
    <t>REAMER 0.1250 1/8 x 7/8 x 3-1/2 4F - HSS STRF/STRS</t>
  </si>
  <si>
    <t>22137</t>
  </si>
  <si>
    <t>REAMER 0.1875 3/16 x 1-1/8 x4-1/2 6F HSS STRF/SS SER-4533</t>
  </si>
  <si>
    <t>5010480</t>
  </si>
  <si>
    <t>REAMER 0.2165 5.5mm x 1-1/4 x 5'' 6F HSS STRF/STRS SER1655M</t>
  </si>
  <si>
    <t>REAMER 0.2362 6mm x 1-1/2 x 6'' 6F HSS STRF/STRS SER1655M</t>
  </si>
  <si>
    <t>REAMER 0.2490 Dia-HSS-Straight Shank/Straight Flute Chucking Reamer - MORSE</t>
  </si>
  <si>
    <t>MT5022182</t>
  </si>
  <si>
    <t>REAMER 0.2500 1/4 x 1-1/2 x 6 HSS STRS/SF 6F SER-1655</t>
  </si>
  <si>
    <t>22183</t>
  </si>
  <si>
    <t xml:space="preserve">REAMER 0.2510 0.251 x 1-1/2 x 6 6F HSS STRF/STRS </t>
  </si>
  <si>
    <t>22185</t>
  </si>
  <si>
    <t>REAMER 0.2510 0.2510 x0.240 x 1-1 x 6'' 6F HSS STRF/STRSH SER4533</t>
  </si>
  <si>
    <t>5010612</t>
  </si>
  <si>
    <t>REAMER 0.3120 0.3120 x0.2792 x 1-1/2 x 6'' 6F HSSSTRF/STRSH SER4533</t>
  </si>
  <si>
    <t>5010639</t>
  </si>
  <si>
    <t>REAMER 0.3125 5/16 x 1-1/2 x 6 6F STRF/STRS</t>
  </si>
  <si>
    <t>22199</t>
  </si>
  <si>
    <t>REAMER 0.3130 0.313 x 1-1/2 x 6 6F HSS STRF/STRS</t>
  </si>
  <si>
    <t>29476</t>
  </si>
  <si>
    <t>REAMER 0.3135 0.3135 x0.2792 x 1-1/2 x 6'' 6F HSSSTRF/STRSH SER4533</t>
  </si>
  <si>
    <t>5010642</t>
  </si>
  <si>
    <t>REAMER 0.3750 3/8 x 1-3/4 x 7 6F HSS STRF/SS</t>
  </si>
  <si>
    <t>22212</t>
  </si>
  <si>
    <t>REAMER 0.5000 1/2 x 2 x 8 HSS 6F STRS/STF SER-1655</t>
  </si>
  <si>
    <t>22229</t>
  </si>
  <si>
    <t>REAMER 0.7505 Dia-HSS-Bright Straight Shank/Straight Flute Chucking Reamer</t>
  </si>
  <si>
    <t>29875</t>
  </si>
  <si>
    <t>REAMER 0.7510 .7510 x 2-1/2 x 9-1/2 8F STRF/STRS L1655H</t>
  </si>
  <si>
    <t>29876</t>
  </si>
  <si>
    <t>REAMER 1.0625 - 1-1/16 EXPANSION REAMER - MT#3 SCREW ADJUSTMENT -HSS - PRO-CUT</t>
  </si>
  <si>
    <t>BH50104</t>
  </si>
  <si>
    <t>REAMER 1-1/16 1.0625 Straight Flute 3MT HSS</t>
  </si>
  <si>
    <t>REAMER 13/64 ; 0,2031 STR,FLUTE SHANKS HSS</t>
  </si>
  <si>
    <t>REAMER 15/16 x 2-5/8 x 10'' 8F HSS SS/SF</t>
  </si>
  <si>
    <t>5010721</t>
  </si>
  <si>
    <t>ROUND DIE M6x1.0 - 1" OD HSS Round Adjustable Die, - MORSE</t>
  </si>
  <si>
    <t>EN1031567</t>
  </si>
  <si>
    <t>SCEMILLC 0.1969 5mm x 6 x 10 x 57 BCH 0.1 2F 2CH0500DL010A KC633M -KENNAMETAL</t>
  </si>
  <si>
    <t>5872962</t>
  </si>
  <si>
    <t>SCEMILLS 0.375- 3/8? × 3/8? × 1/2? × 4? 2 Flute Single End Carbide Center</t>
  </si>
  <si>
    <t>SCEMILLS 0.7500 3/4 x 3/4 x 1-1/2 x 4 4F 4SE0750IR150A KC6 - KENNAMETAL</t>
  </si>
  <si>
    <t>6086516</t>
  </si>
  <si>
    <t>SCIE A ONGLET DEWALT</t>
  </si>
  <si>
    <t>SCREW ON FP LIGHT FINISHING INSERT DCMT3251FP KCP10B</t>
  </si>
  <si>
    <t>2020-02/14</t>
  </si>
  <si>
    <t>5537442</t>
  </si>
  <si>
    <t>SCREW ON FP LIGHT FINISHING INSERT DCMT3251FP KCU25</t>
  </si>
  <si>
    <t>SERIES 424 - 3/16" 82 DEG SINGLE FL C'SINK</t>
  </si>
  <si>
    <t>601106</t>
  </si>
  <si>
    <t>SERIES 431 - T-31 90 DEG 3 FL C'SINK</t>
  </si>
  <si>
    <t>540325</t>
  </si>
  <si>
    <t>SERIES 434 - T-31 82 DEG 3 FL C'SINK</t>
  </si>
  <si>
    <t>540315</t>
  </si>
  <si>
    <t>SF TAP M4 X 0.7 1677AP</t>
  </si>
  <si>
    <t>46204927</t>
  </si>
  <si>
    <t>SFTAP 1/2 -13 3F H3 E027</t>
  </si>
  <si>
    <t>0581582</t>
  </si>
  <si>
    <t>SFTAP 1/2-13 UNC E028 HSS 3F</t>
  </si>
  <si>
    <t>SFTAP 1/4-20 3 FL - H3 BLUE SHARK FOR STAINLESS</t>
  </si>
  <si>
    <t>7350340</t>
  </si>
  <si>
    <t>SFTAP 1/4-20 3F 3B E028 OXYDE</t>
  </si>
  <si>
    <t>0581704</t>
  </si>
  <si>
    <t>SFTAP 1/4-28 3F HSS-E UNF</t>
  </si>
  <si>
    <t>0582442</t>
  </si>
  <si>
    <t>SFTAP 10-24 3F H3 HSS-E E027/E037</t>
  </si>
  <si>
    <t>0581520</t>
  </si>
  <si>
    <t>SFTAP 10-24 UNC E028 HSS 3F</t>
  </si>
  <si>
    <t>0581681</t>
  </si>
  <si>
    <t>SFTAP 3/8-16 UNC E028 HSS 3F</t>
  </si>
  <si>
    <t>0581728</t>
  </si>
  <si>
    <t>SFTAP 3/8-16 UNC MULTI</t>
  </si>
  <si>
    <t>BU5332005011</t>
  </si>
  <si>
    <t>SFTAP 5/16-18 UNC E028 HSS 3F</t>
  </si>
  <si>
    <t>0581711</t>
  </si>
  <si>
    <t>SFTAP M10 x 1.50 3 FL - HSS-E 2.5xD RED SHARK FOR ALLOY STEELS</t>
  </si>
  <si>
    <t>7350458</t>
  </si>
  <si>
    <t>SFTAP M10 x 1.50 D6 3F E008</t>
  </si>
  <si>
    <t>0580745</t>
  </si>
  <si>
    <t>SFTAP M12 x 1.75 D6 REDRING TiALN COATING DIN LENGTH</t>
  </si>
  <si>
    <t>7350459</t>
  </si>
  <si>
    <t>SFTAP M16 x 1.5 D7 - 4FL DIN SHANK -STEAM OXIDE - DORMER</t>
  </si>
  <si>
    <t>0150115</t>
  </si>
  <si>
    <t>SFTAP M16 x 2.0 3F 6H HSS-E E003 - DORMER</t>
  </si>
  <si>
    <t>0568095</t>
  </si>
  <si>
    <t>SFTAP M16 x 2.00 3F 6H E008 -DORMER</t>
  </si>
  <si>
    <t>SFTAP M4 x 0.7 3F 6H HSS-E ISO529 E003 OXYDE (DIN) - DORMER</t>
  </si>
  <si>
    <t>0568026</t>
  </si>
  <si>
    <t>SFTAP M4 x 0.70 D4 REDRING TiALN COATING DIN LENGTH</t>
  </si>
  <si>
    <t>7350454</t>
  </si>
  <si>
    <t>SFTAP M6 S. FLUTE DORMER E008</t>
  </si>
  <si>
    <t>0580721</t>
  </si>
  <si>
    <t>SFTAP M6 x 1.00 D5 REDRING TiALN COATING DIN LENGTH</t>
  </si>
  <si>
    <t>7350456</t>
  </si>
  <si>
    <t>SFTAP M8 x 1.00 3F 6H E008 OXYDE -DORMER</t>
  </si>
  <si>
    <t>0581032</t>
  </si>
  <si>
    <t>SFTAP M8 x 1.25 3 FL - HSS-E 2.5xD RED SHARK FOR ALLOY STEELS</t>
  </si>
  <si>
    <t>7350457</t>
  </si>
  <si>
    <t>SHELL MILL 2'' 5F M1D200E1405S075L157 promo 100%</t>
  </si>
  <si>
    <t>2624270</t>
  </si>
  <si>
    <t>SLEEVE HRD &amp; GRD 3 TO 4</t>
  </si>
  <si>
    <t>SOLID CARBIDE UCDE 3/8x7/8 0.015R UCDE375J5BRA KC643M</t>
  </si>
  <si>
    <t>SPTAP 1/4-20 3F 3B HSS-3 E025/E035</t>
  </si>
  <si>
    <t>0581124</t>
  </si>
  <si>
    <t>SPTAP 1/4-20 UNC E026 HSS 3F</t>
  </si>
  <si>
    <t>SPTAP 10-24 2F H3 HSS-E E025</t>
  </si>
  <si>
    <t>0581094</t>
  </si>
  <si>
    <t>SPTAP 5/16-24 UNF 2B/3B MULTITAP HSSE</t>
  </si>
  <si>
    <t>BU4973005044</t>
  </si>
  <si>
    <t>SPTAP M20 x 2.5 6H 3F E006 -DORMER</t>
  </si>
  <si>
    <t>0580592</t>
  </si>
  <si>
    <t>TAP 1/213 S,P DORMER</t>
  </si>
  <si>
    <t>46204890</t>
  </si>
  <si>
    <t>TAP 1/4-20 S,FL DORMER</t>
  </si>
  <si>
    <t>E006TSL14NC3D</t>
  </si>
  <si>
    <t>TAP 1/4-20 S,P DORMER</t>
  </si>
  <si>
    <t>E006TSP14NC3FD</t>
  </si>
  <si>
    <t>TAP 1/4-20 UNC SF</t>
  </si>
  <si>
    <t xml:space="preserve">TSP1/4NC3FD </t>
  </si>
  <si>
    <t>TAP 1/4-20 UNC SP</t>
  </si>
  <si>
    <t>TSF1/4NCD</t>
  </si>
  <si>
    <t>TAP 3/8-16 S,P DORMER</t>
  </si>
  <si>
    <t>46204900</t>
  </si>
  <si>
    <t>TAP 5/16-18 S,P DORMER</t>
  </si>
  <si>
    <t>46204903</t>
  </si>
  <si>
    <t>TAP M10 S,FL DORMER</t>
  </si>
  <si>
    <t>E006M103FL</t>
  </si>
  <si>
    <t>TAP M10 S,FP DORMER</t>
  </si>
  <si>
    <t>E513M10X1.25N2</t>
  </si>
  <si>
    <t>TAP M12 x 1,75 3F S,FL DORMER E008</t>
  </si>
  <si>
    <t>0580752</t>
  </si>
  <si>
    <t>TAP M12 X 1.75 S,FL DORMER</t>
  </si>
  <si>
    <t>E006M123FL</t>
  </si>
  <si>
    <t>TAP M16 S,FL DORMER</t>
  </si>
  <si>
    <t>E006M163FL</t>
  </si>
  <si>
    <t>TAP M3 SP. FLUTE DORMER</t>
  </si>
  <si>
    <t>E00M3</t>
  </si>
  <si>
    <t xml:space="preserve">TAP M3 SP. POINTE </t>
  </si>
  <si>
    <t>TM3D2</t>
  </si>
  <si>
    <t>TAP M3 SP. POINTE E500</t>
  </si>
  <si>
    <t>TAP M4 S. FLUTE DORMER E008</t>
  </si>
  <si>
    <t>0580707</t>
  </si>
  <si>
    <t>TAP M5 S,FL DORMER</t>
  </si>
  <si>
    <t>0580714</t>
  </si>
  <si>
    <t>TAP M6 S,FL DORMER E001M6</t>
  </si>
  <si>
    <t>0568040</t>
  </si>
  <si>
    <t>TAP M6 S,FL DORMER E006M6</t>
  </si>
  <si>
    <t>0580509</t>
  </si>
  <si>
    <t>TAP M8 S,FL DORMER</t>
  </si>
  <si>
    <t>E006M83FL</t>
  </si>
  <si>
    <t>TAP M8 S,FL DORMER E008</t>
  </si>
  <si>
    <t>0580738</t>
  </si>
  <si>
    <t>TAP MAGIC PROTAP 16oz</t>
  </si>
  <si>
    <t>1-444-30016P</t>
  </si>
  <si>
    <t>TDRILL 1.0469 - 1-3/64 Dia. - 11-1/4 OAL - Surface Treated - HSS - Standard Taper Shank Drill - MT#3</t>
  </si>
  <si>
    <t>TiN-Coated Carbide Square End Mill
4 Flute, 13/32" Mill Diameter, 2-3/4" Overall Length</t>
  </si>
  <si>
    <t>8923A91</t>
  </si>
  <si>
    <t>TiN-Coated Carbide Square End Mill, 2 Flute, 1/16" Mill Diameter, 1-1/2" Overall Length</t>
  </si>
  <si>
    <t>8923A11</t>
  </si>
  <si>
    <t>Uncoated High-Speed Steel General Purpose Tap Taper Chamfer, M20 x 2.5 mm Thread, 2" Thread Length</t>
  </si>
  <si>
    <t>8305A25</t>
  </si>
  <si>
    <t>Universal Cutter Sharpener</t>
  </si>
  <si>
    <t>101-1008</t>
  </si>
  <si>
    <t>WCGT-315 Grade CS2 - Boring Insert</t>
  </si>
  <si>
    <t>FG71-WCGT315CS2</t>
  </si>
  <si>
    <t>WCGT-315-CS2</t>
  </si>
  <si>
    <t>04427</t>
  </si>
  <si>
    <t>Woodruff Keyseat Cutter 5/8? Dia. - 2-3/32? OAL - Straight Tooth - HSS</t>
  </si>
  <si>
    <t>40534</t>
  </si>
  <si>
    <t>OUTIL DE MESURE</t>
  </si>
  <si>
    <t xml:space="preserve">	Decimal Equivalent and Drill Size Reference Chart with Pipe Tap Drill Chart</t>
  </si>
  <si>
    <t>3233T12</t>
  </si>
  <si>
    <t>#PAB10 - 10 Pieces - 1° to 30° Angle - Angle Block Set</t>
  </si>
  <si>
    <t>NM51-PAB10</t>
  </si>
  <si>
    <t>.0015-.035 FEELER GAGE SET 32P</t>
  </si>
  <si>
    <t>.060 Range - .0005 Graduation - Horizontal Dial Test Indicat</t>
  </si>
  <si>
    <t>NA55-52562001</t>
  </si>
  <si>
    <t>18" DOUBLE BEAM DIAL HEIGHT GAGE</t>
  </si>
  <si>
    <t>303-4403</t>
  </si>
  <si>
    <t>64920 SM412WMERL 1/2'' x 12' MEASURE STIX</t>
  </si>
  <si>
    <t>MV70-NS64920</t>
  </si>
  <si>
    <t>8 OZ. STEEL BLUE LAYOUT FLUID BOTTLE ( BRUSH IN CAP)</t>
  </si>
  <si>
    <t>219034</t>
  </si>
  <si>
    <t>81 Piece - Grade B - Steel - Rectangular</t>
  </si>
  <si>
    <t>NB60-2672065</t>
  </si>
  <si>
    <t>AERVOE TOOLMAKERS INK BLUE 920 12 oz. Aerosl Can</t>
  </si>
  <si>
    <t>1-125-6001</t>
  </si>
  <si>
    <t>ANGLE BLOC KIT</t>
  </si>
  <si>
    <t>ANGLE PLATE</t>
  </si>
  <si>
    <t>BLEU A TRACER AVEC PINCEAU</t>
  </si>
  <si>
    <t>203004</t>
  </si>
  <si>
    <t>BRASS SHIM STOCK ROLL 100" X 6" X 0,001"</t>
  </si>
  <si>
    <t>POLIN 305-601</t>
  </si>
  <si>
    <t>BRASS SHIM STOCK ROLL 100" X 6" X 0,002"</t>
  </si>
  <si>
    <t>POLIN 305-602</t>
  </si>
  <si>
    <t>BRASS SHIM STOCK ROLL 100" X 6" X 0,005"</t>
  </si>
  <si>
    <t>POLIN 305-605</t>
  </si>
  <si>
    <t>BRASS SHIM STOCK ROLL 100" X 6" X 0,010"</t>
  </si>
  <si>
    <t>POLIN 305-610</t>
  </si>
  <si>
    <t>BRASS SHIM STOCK ROLL 100" X 6" X 0,020"</t>
  </si>
  <si>
    <t>POLIN 305-620</t>
  </si>
  <si>
    <t>Decimal Equivalent and Drill Size Reference Chart 6" High</t>
  </si>
  <si>
    <t>3233T11</t>
  </si>
  <si>
    <t>Decimal Equivalent and Drill Size Reference Chart Wall Mount</t>
  </si>
  <si>
    <t>3233T15</t>
  </si>
  <si>
    <t>Decimal Equivalent and Drill Size Reference Chart Wall Mount with Pipe Tap Drill Chart</t>
  </si>
  <si>
    <t>3233T16</t>
  </si>
  <si>
    <t xml:space="preserve">HIGH GAGE DIGITALE </t>
  </si>
  <si>
    <t xml:space="preserve">iGaging-Absolute-DRO-Digital-Readout-38-950mm-Read-Out-Stainless-Steel-Beam
</t>
  </si>
  <si>
    <t>09-07-2016</t>
  </si>
  <si>
    <t>INDEXEUR MANUEL</t>
  </si>
  <si>
    <t>KIT D'ÉQUERES DE PRÉCISION</t>
  </si>
  <si>
    <t xml:space="preserve">moniteur d’oxygène avec sonde à distance </t>
  </si>
  <si>
    <t xml:space="preserve"> Detekta Solutions</t>
  </si>
  <si>
    <t>SPXCDULNO2RM</t>
  </si>
  <si>
    <t>PALPEUR A CADRAN DIGITAL</t>
  </si>
  <si>
    <t>Refractometer with carring case 0-10 Brix Scale, includes case &amp; sampler</t>
  </si>
  <si>
    <t>NZ60-40000</t>
  </si>
  <si>
    <t>RUBAN A MESURER METRIQUE/IMPERIAL LUFKIN</t>
  </si>
  <si>
    <t>L625CME</t>
  </si>
  <si>
    <t>RUBAN AOTOCOLLANT STARRETT IMO/METRIQUE 12'</t>
  </si>
  <si>
    <t>SM412WME</t>
  </si>
  <si>
    <t>RUBAN AOTOCOLLANT STARRETT IMPERIAL/METRIQUE 12' DROIT-GAUCHE</t>
  </si>
  <si>
    <t>SM412WMERL</t>
  </si>
  <si>
    <t>RUBAN EN POLYESTER 6.5MILS EPAISSEUR AUTOCOLLANT 2 COTES</t>
  </si>
  <si>
    <t>03-13-2017</t>
  </si>
  <si>
    <t xml:space="preserve">PE827 </t>
  </si>
  <si>
    <t>RUBAN MESURER IMPERIAL METRIQUE 12' X 1/2"</t>
  </si>
  <si>
    <t>TX12ME</t>
  </si>
  <si>
    <t>SM412WMERL 1/2'' x 12' MEASURE STIX METRIC / IMPERIAL</t>
  </si>
  <si>
    <t xml:space="preserve">STARRETT 25 PIEDS KTX1-25-N-SP01 </t>
  </si>
  <si>
    <t>KTX1-25-N-SP01</t>
  </si>
  <si>
    <t>VERNIER DIGITAL 8" 1118-200 COOLANT PROOF IP67 - INSIZE</t>
  </si>
  <si>
    <t>280014</t>
  </si>
  <si>
    <t>WASHER SHIM BRASS 0,002"</t>
  </si>
  <si>
    <t>MC MASTER # 92678A161</t>
  </si>
  <si>
    <t>WASHER SHIM BRASS 0,005"</t>
  </si>
  <si>
    <t>MC MASTER # 92678A231</t>
  </si>
  <si>
    <t>WASHER SHIM BRASS 0,010"</t>
  </si>
  <si>
    <t>MC MASTER # 92678A278</t>
  </si>
  <si>
    <t>WASHER SHIM BRASS 0,020"</t>
  </si>
  <si>
    <t>MC MASTER # 92678A348</t>
  </si>
  <si>
    <t>OUTILLAGE</t>
  </si>
  <si>
    <t xml:space="preserve"> KIT DE 3 PINCES D ÉLECTRICIEN </t>
  </si>
  <si>
    <t>2078707</t>
  </si>
  <si>
    <t xml:space="preserve"> LOCK TITE SF 7900  AD492</t>
  </si>
  <si>
    <t xml:space="preserve"> AD492</t>
  </si>
  <si>
    <t xml:space="preserve">	Drill Bit Drawer Cabinet</t>
  </si>
  <si>
    <t>2962A2</t>
  </si>
  <si>
    <t xml:space="preserve">	Inch Size Drill Bit Drawer Cabinet</t>
  </si>
  <si>
    <t>2962A1</t>
  </si>
  <si>
    <t># 1-72X.09 OVAL HEAD SCREW</t>
  </si>
  <si>
    <t>FG70-19501</t>
  </si>
  <si>
    <t>#4 - 1/4 RUBBERFLEX COLLET</t>
  </si>
  <si>
    <t>242148</t>
  </si>
  <si>
    <t>1 ENDMILL ADAPTER CV40ZEM100175</t>
  </si>
  <si>
    <t>1026383</t>
  </si>
  <si>
    <t xml:space="preserve">1/2'' ER32 SPRING COLLET </t>
  </si>
  <si>
    <t>04232-1/2</t>
  </si>
  <si>
    <t>1/2" ID - Round Opening - 5C Collet</t>
  </si>
  <si>
    <t>GP80-032</t>
  </si>
  <si>
    <t>1/2" Keyless drill chuck with Morse Taper 4 Integral Shank 13mm</t>
  </si>
  <si>
    <t>202-5093</t>
  </si>
  <si>
    <t>1/2" Single End Edge/Center Finder</t>
  </si>
  <si>
    <t>202-1781</t>
  </si>
  <si>
    <t>1/32~1/2" CNC Keyless Drill Chuck</t>
  </si>
  <si>
    <t>202-4904</t>
  </si>
  <si>
    <t>1/32~3/8" CNC Keyless Drill Chuck</t>
  </si>
  <si>
    <t>202-4902</t>
  </si>
  <si>
    <t>1/4" ID - Round Opening - 5C Collet</t>
  </si>
  <si>
    <t>GP80-016</t>
  </si>
  <si>
    <t>1/4" Steel Parallels</t>
  </si>
  <si>
    <t>303-7205</t>
  </si>
  <si>
    <t>10PC ECONOMY DIAMOND FILE SET * LIME DIAMANTE *</t>
  </si>
  <si>
    <t>604220</t>
  </si>
  <si>
    <t>13/32 ER40 COLLET 40ER0406</t>
  </si>
  <si>
    <t>2269958</t>
  </si>
  <si>
    <t>15/32 Screw Size-Straight Shank Interchangeable Pilot Counterbore</t>
  </si>
  <si>
    <t>CF51-030</t>
  </si>
  <si>
    <t>170.137 - A2 INDEXING WRENCH FOR SIZE 1-4</t>
  </si>
  <si>
    <t>1128230</t>
  </si>
  <si>
    <t>170.1387 A2 INDEXING WRENCH FOR SIZE 1-4</t>
  </si>
  <si>
    <t>1800-D026 &amp; 1500-C083 SECURITY HANDLE</t>
  </si>
  <si>
    <t>BV MACHINERIES</t>
  </si>
  <si>
    <t xml:space="preserve">NMMD26 </t>
  </si>
  <si>
    <t>2 x 3-1/4" Precision Toolmakers Vise</t>
  </si>
  <si>
    <t>202-1210</t>
  </si>
  <si>
    <t>21003-C CONNECTEUR FADAL TECHNIKS</t>
  </si>
  <si>
    <t>21003-C</t>
  </si>
  <si>
    <t>22148 REAMER 5/32 STRAIGHT SHANK 6 FL HSS MORSE</t>
  </si>
  <si>
    <t>22148</t>
  </si>
  <si>
    <t>2249704 40ER COLLET CHUCK - CV40</t>
  </si>
  <si>
    <t>2249704</t>
  </si>
  <si>
    <t>3" x 4" Precision Toolmakers Vise</t>
  </si>
  <si>
    <t>202-1124</t>
  </si>
  <si>
    <t xml:space="preserve">3/16 ER32 SPRING COLLET </t>
  </si>
  <si>
    <t>04232-3/16</t>
  </si>
  <si>
    <t>3/16" ER40 Collet</t>
  </si>
  <si>
    <t>202-5571</t>
  </si>
  <si>
    <t xml:space="preserve">3/4 ER32 SPRING COLLET </t>
  </si>
  <si>
    <t>04232-3/4</t>
  </si>
  <si>
    <t>3/4" 12 Pcs UN External Threading Toolholder Set</t>
  </si>
  <si>
    <t>404-1283</t>
  </si>
  <si>
    <t>3/4" 12 PCS UN Internal Threading Tool</t>
  </si>
  <si>
    <t>404-1284</t>
  </si>
  <si>
    <t>3/4" Indexable Carbide Turning Tool Set</t>
  </si>
  <si>
    <t>404-1054</t>
  </si>
  <si>
    <t xml:space="preserve">3/8 ER32 SPRING COLLET </t>
  </si>
  <si>
    <t>04232-3/8</t>
  </si>
  <si>
    <t>3/8" ER40 Collet</t>
  </si>
  <si>
    <t>202-5576</t>
  </si>
  <si>
    <t>3/8" ID - Round Opening - 5C Collet</t>
  </si>
  <si>
    <t>GP80-024</t>
  </si>
  <si>
    <t>33 Pieces 5C Collet Set</t>
  </si>
  <si>
    <t>202-5284</t>
  </si>
  <si>
    <t>4 MT Morse Taper High Speed Long Nose CNC Live Center</t>
  </si>
  <si>
    <t>202-3530</t>
  </si>
  <si>
    <t>40 KIT DE 13 PCS TECHNIKS</t>
  </si>
  <si>
    <t>04213IS</t>
  </si>
  <si>
    <t>40ER0312 COLLET 40ER0312</t>
  </si>
  <si>
    <t>1950158</t>
  </si>
  <si>
    <t>5/16" ER40 Collet</t>
  </si>
  <si>
    <t>202-5574</t>
  </si>
  <si>
    <t>5/16" ID - Round Opening - 5C Collet</t>
  </si>
  <si>
    <t>GP80-020</t>
  </si>
  <si>
    <t>5C INDEXING SPIN JIG ''NATIONAL''</t>
  </si>
  <si>
    <t>MW50SJ5C</t>
  </si>
  <si>
    <t>6" 690V CNC Milling Machine Vise 0.0004"</t>
  </si>
  <si>
    <t>202-0994</t>
  </si>
  <si>
    <t xml:space="preserve">9/16 ER32 SPRING COLLET </t>
  </si>
  <si>
    <t>04232-9/16</t>
  </si>
  <si>
    <t>A0104032 Collet Chuck NMTB40-ER40-3.00</t>
  </si>
  <si>
    <t>A0104032</t>
  </si>
  <si>
    <t>Accusize - 5" x 0.0002" Precision Screwless Sine Vise</t>
  </si>
  <si>
    <t>BA66-0420</t>
  </si>
  <si>
    <t>ADAPTEUR LOCK FEM</t>
  </si>
  <si>
    <t>SL201</t>
  </si>
  <si>
    <t>ADAPTEUR POUR POLISSEUSE PE0808</t>
  </si>
  <si>
    <t>AR18</t>
  </si>
  <si>
    <t>AIMANT AU NEODYME 1/2'' X 1/4''</t>
  </si>
  <si>
    <t>TGY677</t>
  </si>
  <si>
    <t>AIMANT AU NEODYME 1/2'' X 1/4'' MC MASTER</t>
  </si>
  <si>
    <t>5862K118</t>
  </si>
  <si>
    <t>AIMANT AU NEODYME 1/4'' X 1/4'' (0.237") PK 10X</t>
  </si>
  <si>
    <t>LAFCO</t>
  </si>
  <si>
    <t>LAF-2800-052</t>
  </si>
  <si>
    <t>Aluminum Holder for Round-Profile Soapstone Sticks</t>
  </si>
  <si>
    <t>1652T22</t>
  </si>
  <si>
    <t>ANGLE</t>
  </si>
  <si>
    <t>25792</t>
  </si>
  <si>
    <t>B10 DEBURRING BLADE</t>
  </si>
  <si>
    <t>550832</t>
  </si>
  <si>
    <t>BAC,BLEU,EMPILABLE 7 3/8 X4 1/8 X 3 DIM EXT ARP# 30-220B</t>
  </si>
  <si>
    <t>TENAQUIP</t>
  </si>
  <si>
    <t>CB096</t>
  </si>
  <si>
    <t>BAC,BLEU,EMPILABLE 7 3/8 X4 1/8 X 3 DIM EXT KLETON</t>
  </si>
  <si>
    <t>CF825</t>
  </si>
  <si>
    <t>BAC,JAUNE,EMPILABLE7 3/8 X 4 1/8 X 3,DIM EXT  KLETON</t>
  </si>
  <si>
    <t>CF828</t>
  </si>
  <si>
    <t>BAC,ROUGE,EMPILABLE7 3/8 X 4 1/8 X 3,DIM EXT  KLETON</t>
  </si>
  <si>
    <t>CF827</t>
  </si>
  <si>
    <t>BAC,ROUGE,EMPILABLE7 3/8 X 4 1/8 X 3,DIM EXT ARP# 30-220R</t>
  </si>
  <si>
    <t>CB097</t>
  </si>
  <si>
    <t>BAC,VERT,EMPILABLE7 3/8 X 4 1/8 X 3,DIM EXT  KLETON</t>
  </si>
  <si>
    <t>CF826</t>
  </si>
  <si>
    <t>Ball Transfer Conveyor, 3" Ball Spacing, 21" Between Frame Width, 2 Feet Long</t>
  </si>
  <si>
    <t>2271t4</t>
  </si>
  <si>
    <t>BOX RATCHET 3*8 COURT</t>
  </si>
  <si>
    <t>BOX3*8</t>
  </si>
  <si>
    <t>BT40 JT #33 DRILL CHUCK ARBOR HOLDER</t>
  </si>
  <si>
    <t>GH047</t>
  </si>
  <si>
    <t>Cable Tie 14-1/2" Long, 4-1/8" Bundle Diameter, 50 lb. Break Strength, Black</t>
  </si>
  <si>
    <t>2021-22-04</t>
  </si>
  <si>
    <t>7130K56</t>
  </si>
  <si>
    <t>Cable Tie 7-1/2" Long, 1-3/4" Bundle Diameter, 50 lb. Break Strength, Black</t>
  </si>
  <si>
    <t>7130K59</t>
  </si>
  <si>
    <t>Cable Tie Mount for 0.20" x 0.06" Tie and Number 8 Screw, Screw-In, Black</t>
  </si>
  <si>
    <t>7566K74</t>
  </si>
  <si>
    <t>Cable Tie Narrow, 4" Long, 10 lbs. Breaking Strength, Off-White</t>
  </si>
  <si>
    <t>7130K12</t>
  </si>
  <si>
    <t>CABLE TIE-14" 120 LB PACK OF 100 B14LOC</t>
  </si>
  <si>
    <t>AEL-B14LOC</t>
  </si>
  <si>
    <t>CABLE TIE-8" 120 LB PACK OF 100 B8LOC</t>
  </si>
  <si>
    <t>AEL-B8LOC</t>
  </si>
  <si>
    <t>CANON DE PERCAGE #10</t>
  </si>
  <si>
    <t>LAF-H-20-16-0.1935</t>
  </si>
  <si>
    <t>CAT 40 5/8-11 45 Pull Stud Retention Knob For Fadal Mazak Hurco Tree</t>
  </si>
  <si>
    <t>202-5928</t>
  </si>
  <si>
    <t>CAT 40 Drill Chuck Adapter 33JT</t>
  </si>
  <si>
    <t>202-1254</t>
  </si>
  <si>
    <t>CAT 40 X SLN 5/16  2-1/2''</t>
  </si>
  <si>
    <t>22913-2,5</t>
  </si>
  <si>
    <t>CHASSE GOUPIL COURT KIT DE 5 GRAYTOOL</t>
  </si>
  <si>
    <t>C5PPS</t>
  </si>
  <si>
    <t>CHASSE GOUPIL LONG KIT DE 5 GRAYTOOL</t>
  </si>
  <si>
    <t>C5LPPS</t>
  </si>
  <si>
    <t>CHEVALET DE COUPE NOIR ET JAUNE</t>
  </si>
  <si>
    <t>CHEVALET DE SCIE A ONGLET DEWALT</t>
  </si>
  <si>
    <t>Chicago Pneumatic CP875 1/4-Inch 90 Degree Angled Air Die Grinder</t>
  </si>
  <si>
    <t>CP875</t>
  </si>
  <si>
    <t>CLEF ALLEN 1/2</t>
  </si>
  <si>
    <t>68232</t>
  </si>
  <si>
    <t>CLEF ALLEN 14MM</t>
  </si>
  <si>
    <t>68914</t>
  </si>
  <si>
    <t>COLLET DE SERRAGE 24,88 DIA,</t>
  </si>
  <si>
    <t>HC5390</t>
  </si>
  <si>
    <t>COLLET ER40 1/2 40ER0500</t>
  </si>
  <si>
    <t>1729936</t>
  </si>
  <si>
    <t>COLLET ER40 10-9mm 40ER100M</t>
  </si>
  <si>
    <t>1123786</t>
  </si>
  <si>
    <t>CONTENANT DIVISIBLE, ROUGE (0,79 pc)</t>
  </si>
  <si>
    <t>CC842</t>
  </si>
  <si>
    <t>CONTENANT,GRILLE DIVIS.R OUGE,10 7/8"LX8 1/4"X5" ARP# DG91050-RED</t>
  </si>
  <si>
    <t>CC935</t>
  </si>
  <si>
    <t>COOLANT PUMP 600V</t>
  </si>
  <si>
    <t>POMPE-MF-450VS</t>
  </si>
  <si>
    <t>Counter-Clockwise 14" bowls</t>
  </si>
  <si>
    <t>AUTOMATION DEVICES INC</t>
  </si>
  <si>
    <t>BC203</t>
  </si>
  <si>
    <t>Coupling(Servo)- Slit Screw</t>
  </si>
  <si>
    <t>CPCX29-8-11</t>
  </si>
  <si>
    <t>CRAYON DE CIRE JAUNE</t>
  </si>
  <si>
    <t>84811</t>
  </si>
  <si>
    <t>CRAYON DE PEINTURE JAUNE</t>
  </si>
  <si>
    <t>96821</t>
  </si>
  <si>
    <t>CRAYON DE PEINTURE ROUGE</t>
  </si>
  <si>
    <t>96822</t>
  </si>
  <si>
    <t>De-Magnetizer</t>
  </si>
  <si>
    <t>202-1170</t>
  </si>
  <si>
    <t>DISC SABLE SURFACE COND.2'' MEDIUM MARON</t>
  </si>
  <si>
    <t>SIA/62002MM</t>
  </si>
  <si>
    <t>DISQUE POUR STAINLESS POUR POLISSEUSE PE0808</t>
  </si>
  <si>
    <t>BW52242128</t>
  </si>
  <si>
    <t>DIVISEUR,CONTENANT DIVIS IBLE 4.38"HAUT ARP# DV1750</t>
  </si>
  <si>
    <t>CA584</t>
  </si>
  <si>
    <t>DIVISEUR,CONTENANT DIVIS IBLE 4.38"HAUT ARP# DV2250</t>
  </si>
  <si>
    <t>CA588</t>
  </si>
  <si>
    <t>Douille 5/8 hexagonale à prise 1/2"</t>
  </si>
  <si>
    <t>677320</t>
  </si>
  <si>
    <t>douille à impact 1/4-1/2</t>
  </si>
  <si>
    <t>AMAD232-1</t>
  </si>
  <si>
    <t>DRESSEUR BC7-6 SINGLE POINT 3/8 x 2''</t>
  </si>
  <si>
    <t>BC7-6</t>
  </si>
  <si>
    <t>Economy Setup Clamp and T-Slot Fastener Kit</t>
  </si>
  <si>
    <t>31255A89</t>
  </si>
  <si>
    <t>ECRAN SOUD,6'X6',PVC ORA NGE,A/CADRE REGLABLE</t>
  </si>
  <si>
    <t>NT890</t>
  </si>
  <si>
    <t>ECRAN SOUD,6'X6',PVC rouge,A/CADRE REGLABLE</t>
  </si>
  <si>
    <t>Sc-002-166</t>
  </si>
  <si>
    <t>EQUERRE BASSE ACIER POUR 1319.40</t>
  </si>
  <si>
    <t>1320.40.05/1F</t>
  </si>
  <si>
    <t>ER16 SPRING COLLET 5-6 MM</t>
  </si>
  <si>
    <t>04216-06</t>
  </si>
  <si>
    <t>ER32 SPRING COLLET 1/4''</t>
  </si>
  <si>
    <t>04232-1/4</t>
  </si>
  <si>
    <t>ER40 COLLET SET 1/8-1 (15/SET)</t>
  </si>
  <si>
    <t>2269975</t>
  </si>
  <si>
    <t>ER40 Key WRENCH</t>
  </si>
  <si>
    <t>877-901</t>
  </si>
  <si>
    <t>ER40 SPRING COLLET 1/2''</t>
  </si>
  <si>
    <t>04240-1/2</t>
  </si>
  <si>
    <t>ER40 WRENCH (LIVRAISON 2 À 3 JOURS)</t>
  </si>
  <si>
    <t>827015</t>
  </si>
  <si>
    <t>ESCABEAU MULTI FONCTION 16'</t>
  </si>
  <si>
    <t>ESCABEAU PLIABLE</t>
  </si>
  <si>
    <t>ETAU 6" SHARS TOOLS</t>
  </si>
  <si>
    <t>ETAU DE PRECISION A ANGLE</t>
  </si>
  <si>
    <t>ETAU DE PRECISION MOYENNE</t>
  </si>
  <si>
    <t>ETAU DE PRECISION PETITE</t>
  </si>
  <si>
    <t>EV517 STRAIGHT TAP WRENCHES PTS</t>
  </si>
  <si>
    <t>ev517</t>
  </si>
  <si>
    <t>Food Industry Wide-Airflow Air Nozzles, Wide Airflow, 1/4 NPT Male Inlet, Acetal Plastic</t>
  </si>
  <si>
    <t>5329K63</t>
  </si>
  <si>
    <t>FOUR A TREMPE</t>
  </si>
  <si>
    <t>GRAVEUR ELECTRIQUE</t>
  </si>
  <si>
    <t>DRE29001</t>
  </si>
  <si>
    <t>GROUND CLAMP WELDING 300 AMP</t>
  </si>
  <si>
    <t>WG3</t>
  </si>
  <si>
    <t>GROUND CLAMP WELDING 500 AMP</t>
  </si>
  <si>
    <t>WG5</t>
  </si>
  <si>
    <t>High-Strength Brake and Clutch Lining, 1/4"yhick x 1" Wide</t>
  </si>
  <si>
    <t>12" lg</t>
  </si>
  <si>
    <t>MCMASTER</t>
  </si>
  <si>
    <t>6224K348</t>
  </si>
  <si>
    <t>HK50-6309 JACOB #36 MORSE TAPER #2 3/26 À 3/4 PTS</t>
  </si>
  <si>
    <t>HK50-6309</t>
  </si>
  <si>
    <t>HOLD DOWN VERTICAL CLAMPS U BAR 220 LBS</t>
  </si>
  <si>
    <t>LAF-4020-070</t>
  </si>
  <si>
    <t>HOSE 2'' OD X 1-1/2'' ID CAOUTCHOUC JAUNE 25'</t>
  </si>
  <si>
    <t>T157AK</t>
  </si>
  <si>
    <t>HSK 63F X ER40 - 115 WITH #46140 NUT TECHNIK</t>
  </si>
  <si>
    <t>30003</t>
  </si>
  <si>
    <t>ISA 40 - J33 DRILL CHUCK ARBOR THREADS 5/8-11</t>
  </si>
  <si>
    <t>363317</t>
  </si>
  <si>
    <t>ISO40 Holder for ER40 Collet,with thread 5/8"-11 Length:100mm</t>
  </si>
  <si>
    <t>0536-0004</t>
  </si>
  <si>
    <t>ISO40 x 3/4" Shell Mill Holder</t>
  </si>
  <si>
    <t>0535-0034</t>
  </si>
  <si>
    <t>JACOBS TAPER ADAPTER #33 CV40JT33256</t>
  </si>
  <si>
    <t>1025952</t>
  </si>
  <si>
    <t>Jergens Hold Down Vertical Toggle Clamp, U-Bar, Flange Type Base, Cap.</t>
  </si>
  <si>
    <t>LAF-4020-033</t>
  </si>
  <si>
    <t>JMU 137-2QW PERCEUSE MAGNETIC</t>
  </si>
  <si>
    <t>JMU 137-2QW</t>
  </si>
  <si>
    <t>JOINT UNIVERSEL 3*8</t>
  </si>
  <si>
    <t>671910</t>
  </si>
  <si>
    <t>Keyless Drill Chuck JK Industrial Series JK 13 J-33</t>
  </si>
  <si>
    <t>348219</t>
  </si>
  <si>
    <t>KIT DE TORCHE AU GAS</t>
  </si>
  <si>
    <t>KT0-1 DIAMOND KNURL TOOL</t>
  </si>
  <si>
    <t>606100</t>
  </si>
  <si>
    <t>LAMPE D'ATELIER FLUORESCENT</t>
  </si>
  <si>
    <t>ABRA ELECTRONIQUE</t>
  </si>
  <si>
    <t>900-061</t>
  </si>
  <si>
    <t>Letter Size Drill Bit Drawer Cabinet</t>
  </si>
  <si>
    <t>2962A3</t>
  </si>
  <si>
    <t>MANCHE DE SOUDEUR</t>
  </si>
  <si>
    <t>K3111-ALL</t>
  </si>
  <si>
    <t>MARBRE</t>
  </si>
  <si>
    <t>MEULE 2 DISQUES</t>
  </si>
  <si>
    <t>MICRO MEULE PNEUMATIQUE + COFFRE PERFORMANCE TOOLS</t>
  </si>
  <si>
    <t>PTM547</t>
  </si>
  <si>
    <t>Model 10 Feeder Base Unit for 10" - 18" Vibratory Bowls 120 VAC</t>
  </si>
  <si>
    <t>10CC.1</t>
  </si>
  <si>
    <t>NMTB Integral Ext Collet Chuck- 40NMTB SH; 2.125" Proj</t>
  </si>
  <si>
    <t>EH45-48087</t>
  </si>
  <si>
    <t>NMTB40 JT6 JACOBS TAPER ADAPTERS</t>
  </si>
  <si>
    <t>534-446</t>
  </si>
  <si>
    <t>PIERRE D'ATELIER 2 GRAIN 120/320 (6'' X 2'' X 1'')</t>
  </si>
  <si>
    <t>SCS49</t>
  </si>
  <si>
    <t>PINCE 18'' IRW/18R</t>
  </si>
  <si>
    <t>IRW/18R</t>
  </si>
  <si>
    <t>PINCE 24'' IRW/18R</t>
  </si>
  <si>
    <t>IRW/24R</t>
  </si>
  <si>
    <t>POLISSEUSE ELECTRIQUE</t>
  </si>
  <si>
    <t>PE0808</t>
  </si>
  <si>
    <t>PRESSE DRILL KING CANADA</t>
  </si>
  <si>
    <t>PRESSE PNEUMATIQUE / HYDRAULIQUE</t>
  </si>
  <si>
    <t>Procheck Angle Blocks 30-60-90°</t>
  </si>
  <si>
    <t>PC24S-AP369</t>
  </si>
  <si>
    <t>Procheck Angle Blocks 45-45-90°</t>
  </si>
  <si>
    <t>PC24-SAP449</t>
  </si>
  <si>
    <t>RADIUS &amp; ANGLE DRESSER</t>
  </si>
  <si>
    <t>202-3104</t>
  </si>
  <si>
    <t>RAISE BLOCK FOR MANFORD MODEL MF-450 MILLING</t>
  </si>
  <si>
    <t>RAISE BLOCK 6''</t>
  </si>
  <si>
    <t>REEL 0,035'' CUIVRE 20KG</t>
  </si>
  <si>
    <t>TS6035-44</t>
  </si>
  <si>
    <t>REEL POUR COUROIE A PALETTE</t>
  </si>
  <si>
    <t>Round Profile Soapstone Sticks</t>
  </si>
  <si>
    <t>1652T1</t>
  </si>
  <si>
    <t>S62.1 HAND WHEEL DRESSER</t>
  </si>
  <si>
    <t>425551</t>
  </si>
  <si>
    <t>S62.3 HAND WHEEL DRESSER</t>
  </si>
  <si>
    <t>425553</t>
  </si>
  <si>
    <t>SABLEUSE A RUBAN 4"</t>
  </si>
  <si>
    <t>SCIE A MEULE VERT</t>
  </si>
  <si>
    <t>SCIE A RUBAN</t>
  </si>
  <si>
    <t>SELF-REVERSING TAPPING HEAD WITH SHANK, YSN-12</t>
  </si>
  <si>
    <t>2600-4012</t>
  </si>
  <si>
    <t>Self-Supporting Setup Clamp for 1-1/4" Maximum Workpiece Thickness and 3/8" Diameter Stud</t>
  </si>
  <si>
    <t>31415A11</t>
  </si>
  <si>
    <t xml:space="preserve">SERRE POUR TUBE 3/4 </t>
  </si>
  <si>
    <t>PC34-2</t>
  </si>
  <si>
    <t>SET Inch C Inch V-BLOCKS &amp; CLAMPS</t>
  </si>
  <si>
    <t>384803</t>
  </si>
  <si>
    <t>SHARS TOOL Edge Finder Single End -- 3/8'' Shank -- .200 Tip</t>
  </si>
  <si>
    <t>202-1787</t>
  </si>
  <si>
    <t>SINE PLATE, CENTER DISTANCE 5</t>
  </si>
  <si>
    <t>2591-0000</t>
  </si>
  <si>
    <t>Slotted Angle Plate 6x5x4-1/2"</t>
  </si>
  <si>
    <t>202-4369</t>
  </si>
  <si>
    <t>SOUDEUSE LINCOLN POWER MIG</t>
  </si>
  <si>
    <t>MACHINERIES SERGE LEMAY</t>
  </si>
  <si>
    <t>Starrett Edge Finder -- #827A -- Single End -- 3/8'' Shank -- .200 Tip</t>
  </si>
  <si>
    <t>MV70-53062</t>
  </si>
  <si>
    <t>Steel Split Lock Washer for M3 Socket Head Screws, 3.4MM ID, 5.6MM OD, Zinc-Plated</t>
  </si>
  <si>
    <t>93837A110</t>
  </si>
  <si>
    <t>Steel Split Lock Washer for M4 Socket Head Screws, 4.4 mm ID, 7 mm OD, Zinc-Plated</t>
  </si>
  <si>
    <t>93837A120</t>
  </si>
  <si>
    <t>SURFACE GRINDER</t>
  </si>
  <si>
    <t>TAP 1/4-20 UNC SF MXL TICN APPLIX</t>
  </si>
  <si>
    <t>46204892</t>
  </si>
  <si>
    <t>Tap for Steel and Stainless Steel, Closed-End Hole Thread with 3 Flutes, 12-24 Thread Size</t>
  </si>
  <si>
    <t>27055A39</t>
  </si>
  <si>
    <t>Tap for Steel and Stainless Steel, Closed-End Hole Thread with 3 Flutes, M4 x 0.7 mm Thread</t>
  </si>
  <si>
    <t>8296A23</t>
  </si>
  <si>
    <t xml:space="preserve">TAP HANDLE </t>
  </si>
  <si>
    <t>K318012</t>
  </si>
  <si>
    <t>TBBN TBBS Indexable Boring Bar Set</t>
  </si>
  <si>
    <t>404-2000</t>
  </si>
  <si>
    <t>TC-202-U CLAMP VERTICAL</t>
  </si>
  <si>
    <t>LAF-4000-056</t>
  </si>
  <si>
    <t>TPGH321 KCU25</t>
  </si>
  <si>
    <t>4050628</t>
  </si>
  <si>
    <t>T-Slot Nut - 1/2-13 Thread, 5/8'' Table Slot</t>
  </si>
  <si>
    <t>SG50-41410</t>
  </si>
  <si>
    <t>T-Slot Nut - 3/4 Thread, 5/8'' Table Slot</t>
  </si>
  <si>
    <t>202-4820</t>
  </si>
  <si>
    <t>V-BLOC GRAYTOOLS</t>
  </si>
  <si>
    <t>VITRE EXT 4-11/16 X 5 5/8 (5X)</t>
  </si>
  <si>
    <t>216326</t>
  </si>
  <si>
    <t>VOLAN 80 MM X TROU CARRE 10MM</t>
  </si>
  <si>
    <t>AHNF80-SC10</t>
  </si>
  <si>
    <t>PAPETRIE/BUROTIQUE</t>
  </si>
  <si>
    <t>Coupes-papiers standard tout-en-un 24"</t>
  </si>
  <si>
    <t>PC613</t>
  </si>
  <si>
    <t>DYMO® - Étiquettes d'adresse LabelWriter, 1 1/8 po x 3 1/2 po</t>
  </si>
  <si>
    <t>BUREAU EN GROS</t>
  </si>
  <si>
    <t>377179</t>
  </si>
  <si>
    <t>DYMO® - Ruban d'étiquettes D1, 24 mm (1 po), noir sur blanc</t>
  </si>
  <si>
    <t>461409</t>
  </si>
  <si>
    <t>DYMO® -LABELWRITER d'expédition LabelWriter, 2 1/8 po x 4 po, 30323</t>
  </si>
  <si>
    <t>PORTE-ETIQUETTE,3.5 X 7. 5 ARP# 6120105 - CH10</t>
  </si>
  <si>
    <t>CA446</t>
  </si>
  <si>
    <t>SOURIS D ORDINATEUR G602</t>
  </si>
  <si>
    <t>306226</t>
  </si>
  <si>
    <t>Staples – Tabouret à hauteur extensible, avec accoudoirs, noir</t>
  </si>
  <si>
    <t xml:space="preserve">886227 </t>
  </si>
  <si>
    <t>SYSTÈME INFORMATIQUE</t>
  </si>
  <si>
    <t>BUREAU PRO CITATION</t>
  </si>
  <si>
    <t>PEINTURE</t>
  </si>
  <si>
    <t>PEINTURE BEIGE POUR MACHINERIE</t>
  </si>
  <si>
    <t>1 GALLON</t>
  </si>
  <si>
    <t xml:space="preserve"> C02783</t>
  </si>
  <si>
    <t>RAL7038</t>
  </si>
  <si>
    <t>TB230BQ</t>
  </si>
  <si>
    <t>C06406</t>
  </si>
  <si>
    <t>RAL7035</t>
  </si>
  <si>
    <t>C07320</t>
  </si>
  <si>
    <t>TB230AQ</t>
  </si>
  <si>
    <t>CANNETTE</t>
  </si>
  <si>
    <t>TB540</t>
  </si>
  <si>
    <t>RAL 7035</t>
  </si>
  <si>
    <t>PEINTURE GRIS POUR MACHINERIE</t>
  </si>
  <si>
    <t>C01869</t>
  </si>
  <si>
    <t>RAL 7024</t>
  </si>
  <si>
    <t>C04640</t>
  </si>
  <si>
    <t>PEINTURE ROUGE POUR MACHINERIE</t>
  </si>
  <si>
    <t>C02714</t>
  </si>
  <si>
    <t>SOLVAN LAVAGE FINAL</t>
  </si>
  <si>
    <t>7070</t>
  </si>
  <si>
    <t>PLAQUÉ/CHROME</t>
  </si>
  <si>
    <t>PLACAGE AU NICKEL AUTOCATALYTIQUE</t>
  </si>
  <si>
    <t>PLACAGE AU NICKEL</t>
  </si>
  <si>
    <t>240 LONG</t>
  </si>
  <si>
    <t>PLASTIQUE</t>
  </si>
  <si>
    <t>ACENF1.52448 Coupé à 6 po X 24 po ACETAL NOIR 1-1/2 EPAIS</t>
  </si>
  <si>
    <t>FARACE</t>
  </si>
  <si>
    <t>ACETAL NOIR RETAILLE</t>
  </si>
  <si>
    <t>ACETAL NOIR</t>
  </si>
  <si>
    <t>Coupé à 13 po X 53.75 po UHMW NATUREL BLANC 1/4" RETAILLE</t>
  </si>
  <si>
    <t>UHMF.2548120</t>
  </si>
  <si>
    <t>HDPE NATUREL 1/2" X 48" X 96"</t>
  </si>
  <si>
    <t>02-13-2017</t>
  </si>
  <si>
    <t>HDPF.54896</t>
  </si>
  <si>
    <t>HDPE NATUREL 1/4" X 48" X 96"</t>
  </si>
  <si>
    <t>HDPF.254896</t>
  </si>
  <si>
    <t>Impact-Resistant Easy-to-Form ABS Rod 1-1/4" Diameter, Black, 4 ft. Length</t>
  </si>
  <si>
    <t>8587K92</t>
  </si>
  <si>
    <t>MDS-Filled Cast Nylon Bar 2" Wide, 1/4" Thick, 4 ft. length</t>
  </si>
  <si>
    <t>2882K13</t>
  </si>
  <si>
    <t>Moisture-Resistant HDPE Bar
3" Wide, 1-1/2" Thick</t>
  </si>
  <si>
    <t>8671K65</t>
  </si>
  <si>
    <t>POLYC. 1/4 X 48 X 96 CLAIR</t>
  </si>
  <si>
    <t>PLASTICS CM</t>
  </si>
  <si>
    <t>LEXAN 1/4" X 48" X 96"</t>
  </si>
  <si>
    <t>POLYC. 1/8 X 48 X 96 CLAIR</t>
  </si>
  <si>
    <t>LEXAN 1/8" X 48" X 96"</t>
  </si>
  <si>
    <t>POLYC. MAKROLON 1/4 X 48 X 96 CLAIR</t>
  </si>
  <si>
    <t>PO64896CLP</t>
  </si>
  <si>
    <t>Polypropylene Bar 3" Wide, 1-3/4" Thick X 36''</t>
  </si>
  <si>
    <t>8782K66</t>
  </si>
  <si>
    <t>Slippery UHMW Polyethylene Bar White, 2-1/4" Wide, 3/4" Thick</t>
  </si>
  <si>
    <t>8702k554</t>
  </si>
  <si>
    <t>Slippery UHMW Polyethylene Bar White, 3/4" Wide, 1/2" Thick, 5 ft. length</t>
  </si>
  <si>
    <t>8702K82</t>
  </si>
  <si>
    <t>TIGE URETHANE 50A DURO 1-1/2 DIA X 12"LG</t>
  </si>
  <si>
    <t>DIURE</t>
  </si>
  <si>
    <t>UHMF.7548120 Coupé à 4 po X 96 po-UHMW NAT BLANC 3/4 EPAIS</t>
  </si>
  <si>
    <t>FARUHM</t>
  </si>
  <si>
    <t>UHMW NATUREL PLAQUE 1" X 4" BLANC PRIX AU POUCE</t>
  </si>
  <si>
    <t>UHMWPL1X4</t>
  </si>
  <si>
    <t>UHMW NATUREL PLAQUE 1-1/4" X 4" BLANC AU PIED</t>
  </si>
  <si>
    <t>UHMWPL1-1/4X4</t>
  </si>
  <si>
    <t>UHMW NATUREL TIGE 1" BLANC  / PIEDS</t>
  </si>
  <si>
    <t>UHMWT1</t>
  </si>
  <si>
    <t>UHMW NATUREL TIGE 1-1/2" BLANC</t>
  </si>
  <si>
    <t>UHMT1.5</t>
  </si>
  <si>
    <t>UHMW NATUREL TIGE 2" BLANC  / PIEDS</t>
  </si>
  <si>
    <t>04-04-2017</t>
  </si>
  <si>
    <t>UHMT2</t>
  </si>
  <si>
    <t>White Delrin® Acetal Resin Bar 1/2" Thick, 4" Wide X 24''</t>
  </si>
  <si>
    <t>8739K38</t>
  </si>
  <si>
    <t>White Delrin® Acetal Resin Bar 1/4" Thick, 4" Wide X 48''</t>
  </si>
  <si>
    <t>8739K23</t>
  </si>
  <si>
    <t>White Delrin® Acetal Resin Bar 2" Thick, 2-1/2" Wide</t>
  </si>
  <si>
    <t>8739K81</t>
  </si>
  <si>
    <t>White Delrin® Acetal Resin Bar 2" Thick, 4" Wide</t>
  </si>
  <si>
    <t>8739K83</t>
  </si>
  <si>
    <t>White Delrin® Acetal Resin Bar 2" Thick, 6" Wide</t>
  </si>
  <si>
    <t>8739K85</t>
  </si>
  <si>
    <t>White Delrin® Acetal Resin Bar 3" Thick, 4" Wide</t>
  </si>
  <si>
    <t>8739K981</t>
  </si>
  <si>
    <t>White Delrin® Acetal Resin Tube Tight-Tolerance, 1/2" OD x 3/8" ID, 5 Feet Long</t>
  </si>
  <si>
    <t>8627K159</t>
  </si>
  <si>
    <t>ACRYL. EXTR. 1/8 X 48 X 96 2074 FILM</t>
  </si>
  <si>
    <t>EX348962074F</t>
  </si>
  <si>
    <t>"T" FITTING FEMALE, G1/4''</t>
  </si>
  <si>
    <t>A11.1/4</t>
  </si>
  <si>
    <t>90° ELB. 1/2 TUBE X 1/2 NPT</t>
  </si>
  <si>
    <t>CANAFLEX</t>
  </si>
  <si>
    <t>INB109-102-023</t>
  </si>
  <si>
    <t>ABOUT IND 1/4'' MALE TAILLE 1</t>
  </si>
  <si>
    <t>PLIN14-14M</t>
  </si>
  <si>
    <t>ARG REGULATOR W/PRESSURE GAUGE ARG 1/4 MODULAR, NPT</t>
  </si>
  <si>
    <t>SMCARG20N02G2HZ</t>
  </si>
  <si>
    <t>ATTACHE DE CYLINDRE SMC</t>
  </si>
  <si>
    <t>NY-106</t>
  </si>
  <si>
    <t>BASE OPTYMA-T MONOSTABLE TUBE Ø6</t>
  </si>
  <si>
    <t>2546.01M</t>
  </si>
  <si>
    <t>BOUT FEM 1/4'' NPT PNEUMATIQUE</t>
  </si>
  <si>
    <t>20.142</t>
  </si>
  <si>
    <t>BOUT MAL 1/4'' NPT PNEUMATIQUE</t>
  </si>
  <si>
    <t>20.242</t>
  </si>
  <si>
    <t>Bracket cylinder diameter 20mm, Rear clevis, Stee</t>
  </si>
  <si>
    <t>Bracket cylinder diameter 32mm, Rear clevis, Steel</t>
  </si>
  <si>
    <t>1200.32.03</t>
  </si>
  <si>
    <t>Bracket cylinder diameter 32mm, Rod ball joint, Steel, Thread M10x1.25</t>
  </si>
  <si>
    <t>1320.32.32f</t>
  </si>
  <si>
    <t>CERNIERE ARRIERE D.32 - VDMA -</t>
  </si>
  <si>
    <t>1380.32.09F</t>
  </si>
  <si>
    <t>CERNIERE ARRIERE D.63 - VDMA - ALUMINIUM</t>
  </si>
  <si>
    <t>1380.63.09F</t>
  </si>
  <si>
    <t>CERNIERE ARRIERE D.63 - VDMA -ALUMINIUM remplacement des 1320.63.20F</t>
  </si>
  <si>
    <t>CERNIERE ARRIERE ETROITE POUR D.32</t>
  </si>
  <si>
    <t>1380.32.30F</t>
  </si>
  <si>
    <t>CERNIERE ARRIERE FEM. ACIER D.63</t>
  </si>
  <si>
    <t>1320.63.20F</t>
  </si>
  <si>
    <t>CHAPE ROTULEE POUR D.32 (M10x1.25)</t>
  </si>
  <si>
    <t>1320.32.32F</t>
  </si>
  <si>
    <t>CHECK VALVE ONE-TOUCH 3/8''</t>
  </si>
  <si>
    <t>SMC-AK1100</t>
  </si>
  <si>
    <t>CHECK VALVE, STRAIGHT TYPE</t>
  </si>
  <si>
    <t>SMCAKH1000</t>
  </si>
  <si>
    <t>Connecteur 1/4 industriel x 3/8 barbillon</t>
  </si>
  <si>
    <t>20.362</t>
  </si>
  <si>
    <t>CONNECTEUR PLUG QUICK CONNECT PISCO / TUBE 6MM</t>
  </si>
  <si>
    <t>CPP15-6B</t>
  </si>
  <si>
    <t>CONNECTEUR RAPIDE IND 1/4 / 1/4 NPT</t>
  </si>
  <si>
    <t>CONNECTEUR SOCKET QUICK CONNECT PISCO / TUBE 6MM</t>
  </si>
  <si>
    <t>CPS15-6B</t>
  </si>
  <si>
    <t>CONNECTOR FOR 22MM 24V AC/DC LED</t>
  </si>
  <si>
    <t>CONTROLE DE DEBIT M3 TUBE 5/32</t>
  </si>
  <si>
    <t>AS1201F-M3-03</t>
  </si>
  <si>
    <t>COPPLING G1/4M / NPT 1/4 F</t>
  </si>
  <si>
    <t>A5.1/4.PROCOM</t>
  </si>
  <si>
    <t>CYL ECOPLUS, ISO6431, d.63, MAGN, CUSH, S.STEEL ROD, POLYMER CAPS</t>
  </si>
  <si>
    <t>1387.63.100.01</t>
  </si>
  <si>
    <t>CYL, AIR, AUTO-SW</t>
  </si>
  <si>
    <t>NCDMB075-0200C</t>
  </si>
  <si>
    <t>CYL, COMPACT GUIDE, SLIDE BRG</t>
  </si>
  <si>
    <t>MGPM50TN-150Z</t>
  </si>
  <si>
    <t>SMCMGPM50TN150Z</t>
  </si>
  <si>
    <t>CYL, COMPACT, NPT NCDQ2B50-40DZ</t>
  </si>
  <si>
    <t>NCDQ2B50-40DZ</t>
  </si>
  <si>
    <t>CYL. 20MM X 150 REPARABLE DOUBLE EFF. PIVOT ARR. MAGNETIQUE</t>
  </si>
  <si>
    <t>1260.20.150.M</t>
  </si>
  <si>
    <t>CYL. 20MM X 75 REPARABLE DOUBLE EFF. PIVOT ARR. MAGNETIQUE</t>
  </si>
  <si>
    <t>1260.20.75.M</t>
  </si>
  <si>
    <t>CYL. 25MM X 20 REPARABLE DOUBLE EFF. PIVOT ARR. MAGNETIQUE</t>
  </si>
  <si>
    <t>1260.25.20.M</t>
  </si>
  <si>
    <t>CYL. EUROPE D.25 UNITOP MALE THREAD</t>
  </si>
  <si>
    <t>1581.25.10.02.1</t>
  </si>
  <si>
    <t>CYL. EUROPE DIA.25 UNITOP FIL.MALE</t>
  </si>
  <si>
    <t>1581.25.25.02.1</t>
  </si>
  <si>
    <t>CYL. EUROPE DIA.50 ISO FIL. FEM.</t>
  </si>
  <si>
    <t>1561.50.15.01.1</t>
  </si>
  <si>
    <t>CYL. ISO ECOLIGHT D.32 MAGN. TIGE CHROM. COURSE 300mm</t>
  </si>
  <si>
    <t>CYL. ISO ECOLIGHT MAGNETIQUE, TIGE CHROMÉE, DIA.32, COURSE 25</t>
  </si>
  <si>
    <t>1390.32.25.01</t>
  </si>
  <si>
    <t>Cylinder diameter 20mm, Repairable, Double acting, Single rod, Aluminum body, Front mount</t>
  </si>
  <si>
    <t>1261.20.125</t>
  </si>
  <si>
    <t>CYLINDRE 1-1/2 DIA X 1 STROCK</t>
  </si>
  <si>
    <t>NCDMC150-0100A</t>
  </si>
  <si>
    <t>CYLINDRE CXSJM10-40</t>
  </si>
  <si>
    <t>CXSJM10-40</t>
  </si>
  <si>
    <t>CYLINDRE CXSJM6-20</t>
  </si>
  <si>
    <t>CXSJM6-20</t>
  </si>
  <si>
    <t>CYLINDRE CXSJM6-30</t>
  </si>
  <si>
    <t>CXSJM6-30</t>
  </si>
  <si>
    <t>CYLINDRE CXSJM6-50</t>
  </si>
  <si>
    <t>CXSJM6-50</t>
  </si>
  <si>
    <t>DBL ROD CLEVIS NCA1</t>
  </si>
  <si>
    <t>NY-325</t>
  </si>
  <si>
    <t>DECHARGEMENT RAPIDE 1/8"</t>
  </si>
  <si>
    <t>6.02.18</t>
  </si>
  <si>
    <t>Distributeur pneumatique à activation manuelle,G 1/8, 5/2</t>
  </si>
  <si>
    <t>228.52.8/2</t>
  </si>
  <si>
    <t>Distributeur pneumatique à activation pneumatique, Port d'air G 1/8, Corps polymère, Activation par signal d'air, Retour par signal d'air différentiel externe</t>
  </si>
  <si>
    <t>228.52.11.12</t>
  </si>
  <si>
    <t>ELECTROVALVE - A - OPTYMA-T 5/2 24VDC PNP RESSORT</t>
  </si>
  <si>
    <t>2541.52.00.39.02</t>
  </si>
  <si>
    <t>ELECTROVALVE.1/4'' 3/2, ECO22 NORMALY OPENE, 24V DC</t>
  </si>
  <si>
    <t>8884.32.A.39.F05</t>
  </si>
  <si>
    <t>EQUERE DIA.20&amp;25MM</t>
  </si>
  <si>
    <t>1200.20.01</t>
  </si>
  <si>
    <t>EQUERRE ALUM. POUR D.32 -NORMALE-</t>
  </si>
  <si>
    <t>1320.32.05F</t>
  </si>
  <si>
    <t>EQUERRE D.32</t>
  </si>
  <si>
    <t>1200.32.01</t>
  </si>
  <si>
    <t>EXHAUST FLOW CONTROL G1/8"</t>
  </si>
  <si>
    <t>6.03.18</t>
  </si>
  <si>
    <t>EYE BRACKET NCA1</t>
  </si>
  <si>
    <t>NCA1-P325</t>
  </si>
  <si>
    <t>Fitting, Union Y, 10mm Tube</t>
  </si>
  <si>
    <t>SMCKQ2U1000A</t>
  </si>
  <si>
    <t>Fixation vérin diamètre 20mm, Equerre 90° degrés, Acier</t>
  </si>
  <si>
    <t>Fixation vérin diamètre 63mm, Equerre 90° degrés, Aluminium</t>
  </si>
  <si>
    <t>1320.63.05F</t>
  </si>
  <si>
    <t>Fixation vérin diamètre 63mm, Tourillon
intermédiaire pour montage sur tuyau,
Aluminium, Pour cylindre série 1390 à
1392</t>
  </si>
  <si>
    <t>Fixation vérin série 1260 diamètre 20mm, Collet support pour capteur type 1580. - MRS. - MHS, Polymère</t>
  </si>
  <si>
    <t>1260.20.FS</t>
  </si>
  <si>
    <t>FIXING BRACKET - HIGH SENS. REG</t>
  </si>
  <si>
    <t>17352</t>
  </si>
  <si>
    <t>Flat Spray Nozzle
Brass, 1/4 NPT Male, 0.3 gpm At 20 PSI</t>
  </si>
  <si>
    <t>3404K75</t>
  </si>
  <si>
    <t>GRLA­1/4­QS­8­RS­D 1­WAY CONTR.VAL</t>
  </si>
  <si>
    <t>534339 FES</t>
  </si>
  <si>
    <t>GRLA­1/8­QS­8­RS­D 1­WAY CONTR.VAL</t>
  </si>
  <si>
    <t>534337 FES</t>
  </si>
  <si>
    <t>Heavy Duty Hose Clamp STAINLESS STEE 27-29MM</t>
  </si>
  <si>
    <t>079-205</t>
  </si>
  <si>
    <t>Heavy Duty Hose Clamp STAINLESS STEE 34-37MM</t>
  </si>
  <si>
    <t>079-208</t>
  </si>
  <si>
    <t>HUILE PNEUMATIQUE 1 LITRE</t>
  </si>
  <si>
    <t>69.101</t>
  </si>
  <si>
    <t>INDUSTRIAL PLUG 1/4 X 3/8" BARB</t>
  </si>
  <si>
    <t>PLIN14-38B</t>
  </si>
  <si>
    <t>JONCTION T 1/2 TUBE</t>
  </si>
  <si>
    <t>P5.1/2</t>
  </si>
  <si>
    <t>JONCTION T 1/4 TUBE</t>
  </si>
  <si>
    <t>P5.1/4</t>
  </si>
  <si>
    <t>JONCTION T 10 TUBE</t>
  </si>
  <si>
    <t>P5.10</t>
  </si>
  <si>
    <t>JONCTION T 4MM (5/32)</t>
  </si>
  <si>
    <t>P5.04</t>
  </si>
  <si>
    <t>JONCTION T 6 TUBE</t>
  </si>
  <si>
    <t>P5.06</t>
  </si>
  <si>
    <t>JONCTION T 8MM (5/16)</t>
  </si>
  <si>
    <t>P5.08</t>
  </si>
  <si>
    <t>KIT 2 TIRANTS 14 POSITIONS OPTYMA-T (M4 -QtE 2 /Sac)</t>
  </si>
  <si>
    <t>2540.KT.14</t>
  </si>
  <si>
    <t>LUBRIFICATOR 1/4", SIZE 1 (L)</t>
  </si>
  <si>
    <t>N171BL</t>
  </si>
  <si>
    <t>M4F210-08-G VALVE 1/4 - 5/2 FOOT PEDAL W/ GUARD NON-LOCKING</t>
  </si>
  <si>
    <t>MW040660</t>
  </si>
  <si>
    <t>M4F210-08-LG VALVE 1/4 5/2 FOOT PEDAL W/ GUARD LOCKING</t>
  </si>
  <si>
    <t>MW040680</t>
  </si>
  <si>
    <t>MALE ELBOE ROTATING 1/2'' PIPE X 1/4 NPT MAL</t>
  </si>
  <si>
    <t>INB109-102-021</t>
  </si>
  <si>
    <t>MALE ELBOW 3/8</t>
  </si>
  <si>
    <t>A15.3/8</t>
  </si>
  <si>
    <t>MALE STRAIGHT 12 HOSE 1/2 THREAD</t>
  </si>
  <si>
    <t>P1.12.1/2</t>
  </si>
  <si>
    <t>MALE-FEMALE ADAPTOR 1/2 X 3/8</t>
  </si>
  <si>
    <t>A4.1/2.3/8</t>
  </si>
  <si>
    <t>MANIFOLD 2'' OPRTS(TECHNO-ECO)</t>
  </si>
  <si>
    <t>T488.02</t>
  </si>
  <si>
    <t>MANOMETRE D.40 - 0-12 BAR</t>
  </si>
  <si>
    <t>17070A.C</t>
  </si>
  <si>
    <t>MICROCYLINDER ISO 6432 REPARABLE D.20 MAGNETIC CUSHION</t>
  </si>
  <si>
    <t>1260.20.250.MA</t>
  </si>
  <si>
    <t xml:space="preserve">MICROCYLINDRE ISO 6432 TETE TRONCONNE REPARABLE D.12 X 125 MM MAGN,
</t>
  </si>
  <si>
    <t>1261.12.125.M</t>
  </si>
  <si>
    <t>MICROCYLINDRE ISO 6432 TETE TRONCONNE REPARABLE D.16 MAG,</t>
  </si>
  <si>
    <t>1261.16.200.M</t>
  </si>
  <si>
    <t xml:space="preserve">MICROCYLINDRE ISO 6432 TETE TRONCONNE REPARABLE D.16 MAG,X200MM
</t>
  </si>
  <si>
    <t>1261.16.200</t>
  </si>
  <si>
    <t xml:space="preserve">MICROCYLINDRE ISO 6432 TETE TRONCONNE REPARABLE D.32 MAG,
</t>
  </si>
  <si>
    <t>1261.32.100.M</t>
  </si>
  <si>
    <t xml:space="preserve">MICROCYLINDRE ISO 6432 TETE TRONCONNE REPARABLE D.32
</t>
  </si>
  <si>
    <t>1261.32.100</t>
  </si>
  <si>
    <t>MODULE DE DISTRIBUTION SERIE 400 1/2" NPT AVEC BRACKET</t>
  </si>
  <si>
    <t>MGA414-15-T</t>
  </si>
  <si>
    <t>Mp38x2 / TUBE PNEUMATIQUE EN CAOUTCHOUC 3/8'' ROUGE / PAR PIEDS</t>
  </si>
  <si>
    <t>MP38X2</t>
  </si>
  <si>
    <t xml:space="preserve">NCM Series rear pivot bracket </t>
  </si>
  <si>
    <t>NCM-PC150</t>
  </si>
  <si>
    <t>NFPA TIE ROD CYL</t>
  </si>
  <si>
    <t>NCDA1D325-1200</t>
  </si>
  <si>
    <t>PASSE PAROI FEM. 6 TUBE 1/4</t>
  </si>
  <si>
    <t>P11.06.1/4</t>
  </si>
  <si>
    <t>PASSE PAROIE UNION 1/4 TUBE</t>
  </si>
  <si>
    <t>P10.1/4</t>
  </si>
  <si>
    <t>PASSE PAROIE UNION 8MM(5/16)</t>
  </si>
  <si>
    <t>P10.08</t>
  </si>
  <si>
    <t>PEDALE CAPOT 1/4" 3/2 RAPPEL RESSORT</t>
  </si>
  <si>
    <t>214.32.10.2/1</t>
  </si>
  <si>
    <t>Pivot Bracket for 075-125 Bore Actuators</t>
  </si>
  <si>
    <t>NCM-PC075</t>
  </si>
  <si>
    <t>PLUG ARO 1/4 MALE TAILLE 1</t>
  </si>
  <si>
    <t>PLAR14-14M</t>
  </si>
  <si>
    <t>PLUG IND 1/4'' FEM TAILLE 1</t>
  </si>
  <si>
    <t>PLIN14-14F</t>
  </si>
  <si>
    <t>PLUG IND 3/8'' BARB TAILLE 2</t>
  </si>
  <si>
    <t>PLIN38-38B</t>
  </si>
  <si>
    <t>PLUG IND 3/8" FEM SIZE 1</t>
  </si>
  <si>
    <t>PLIN14-38F</t>
  </si>
  <si>
    <t>PLUG INDUSTRIEL 1/4 1/8"M NPT</t>
  </si>
  <si>
    <t>PLIN14-18M</t>
  </si>
  <si>
    <t>POIGNEE + VANNE POUSSOIR 3/2 N.F. TUBE Ø4</t>
  </si>
  <si>
    <t>105.32.6.40C</t>
  </si>
  <si>
    <t>POIGNEE + VANNE POUSSOIR 3/2 N.O.TUBE Ø4</t>
  </si>
  <si>
    <t>105.32.6.40A</t>
  </si>
  <si>
    <t>POIGNEE DROITE + VANNE POUSSOIR 5/2 TUBE Ø4</t>
  </si>
  <si>
    <t>105.52.6.40D</t>
  </si>
  <si>
    <t>PRESSURE GAGE 0-12 BAR</t>
  </si>
  <si>
    <t>17070AB</t>
  </si>
  <si>
    <t>QUICK COUPLER IND 1/4'' FEM AUTO TAILLE 1</t>
  </si>
  <si>
    <t>QCIN14-14FAU</t>
  </si>
  <si>
    <t>QUICK COUPLER IND 1/4'' MAL AUTO TAILLE 1</t>
  </si>
  <si>
    <t>QCIN14-14MAU</t>
  </si>
  <si>
    <t>RAC. ANTI RETOUR DROIT OUT 6 TUBE R1/8''</t>
  </si>
  <si>
    <t>CP1.06.1/8</t>
  </si>
  <si>
    <t>RACC DROIT ROND 1/2 TUBE 1/4 NPT</t>
  </si>
  <si>
    <t>P1R,1/2,1/4</t>
  </si>
  <si>
    <t>RACC. 1/2 TUBE</t>
  </si>
  <si>
    <t>RACC. COUDE 1/4 TUBE 1/4 NPT</t>
  </si>
  <si>
    <t>P4.1/4.1/4</t>
  </si>
  <si>
    <t>RACC. COUDE 1/4 TUBE 1/8 NPT</t>
  </si>
  <si>
    <t>P4.1/4.1/8</t>
  </si>
  <si>
    <t>RACC. COUDE 12 TUBE</t>
  </si>
  <si>
    <t>P4.12</t>
  </si>
  <si>
    <t>RACC. COUDE 4MM (5/32)</t>
  </si>
  <si>
    <t>P4.04</t>
  </si>
  <si>
    <t>RACC. COUDE 6 TUBE</t>
  </si>
  <si>
    <t>P4.06</t>
  </si>
  <si>
    <t>RACC. COUDE 6 TUBE 1/4 FILET</t>
  </si>
  <si>
    <t>P4.06.1/4</t>
  </si>
  <si>
    <t>RACC. COUDE 6 TUBE 1/8 FILET METRIQUE</t>
  </si>
  <si>
    <t>P4.06.1/8</t>
  </si>
  <si>
    <t>RACC. DROIT 08 TUBE 1/4 FILET</t>
  </si>
  <si>
    <t>P1.08.1/4</t>
  </si>
  <si>
    <t>RACC. DROIT 08 TUBE 1/8 FILET</t>
  </si>
  <si>
    <t>P1.08.1/8</t>
  </si>
  <si>
    <t>RACC. DROIT 1/2 TUBE 1/4 NPT FILET</t>
  </si>
  <si>
    <t>P1.1/2.1/4</t>
  </si>
  <si>
    <t>RACC. DROIT 1/4 TUBE 1/4 NPT</t>
  </si>
  <si>
    <t>P1.1/4.1/4</t>
  </si>
  <si>
    <t>RACC. DROIT 1/4 TUBE 1/8 NPT</t>
  </si>
  <si>
    <t>P1.1/4.1/8</t>
  </si>
  <si>
    <t>RACC. DROIT 4 TUBE M5 FILET</t>
  </si>
  <si>
    <t>P1.04.M5</t>
  </si>
  <si>
    <t>RACC. DROIT 6 TUBE 1/4 FILET</t>
  </si>
  <si>
    <t>P1.06.1/4</t>
  </si>
  <si>
    <t>RACC. DROIT 6 TUBE 1/4 NPT FILET</t>
  </si>
  <si>
    <t>P1G.6.1/4</t>
  </si>
  <si>
    <t>RACC. DROIT 6 TUBE 1/8 FILET</t>
  </si>
  <si>
    <t>P1.06.1/8</t>
  </si>
  <si>
    <t>RACC. DROIT 6 TUBE M5 FILET</t>
  </si>
  <si>
    <t>P1.06.M5</t>
  </si>
  <si>
    <t>RACC. DROIT DIA.DIFF 1/2 TUBE 3/8 TUBE</t>
  </si>
  <si>
    <t>P3.1/2.3/8</t>
  </si>
  <si>
    <t>RACC. DROIT DIA.DIFF 3/8 TUBE 1/4 TUBE</t>
  </si>
  <si>
    <t>P3.3/8.1/4</t>
  </si>
  <si>
    <t>RACC.COUD 6 TUBE M5 FILET</t>
  </si>
  <si>
    <t>P4.06.M5</t>
  </si>
  <si>
    <t>RACC.COUDE 4 TUBE 1/8 FILET</t>
  </si>
  <si>
    <t>P4.04.1/8</t>
  </si>
  <si>
    <t>RACC.COUDE 4 TUBE M5 FILET</t>
  </si>
  <si>
    <t>P4.04.M5</t>
  </si>
  <si>
    <t>RACC.COUDE 6 TUBE 1/4 FILET</t>
  </si>
  <si>
    <t>RACC.COUDE 6 TUBE 1/8 FILET</t>
  </si>
  <si>
    <t>P4G.06.1/8</t>
  </si>
  <si>
    <t>RACC.COUDE 6 TUBE 1/8 FILET METRIQUE</t>
  </si>
  <si>
    <t>RACC.COUDE 6 TUBE 3/8 FILET</t>
  </si>
  <si>
    <t>P4G.06.3/8</t>
  </si>
  <si>
    <t>RACC.COUDE 6 TUBE M5 FILET</t>
  </si>
  <si>
    <t>RACC.COUDE 6mm</t>
  </si>
  <si>
    <t>RACC.COUDE 8 TUBE 1/4 FILET</t>
  </si>
  <si>
    <t>P4.08.1/4</t>
  </si>
  <si>
    <t>RACC.COUDE 8 TUBE 1/8 FILET</t>
  </si>
  <si>
    <t>P4G.08.1/8</t>
  </si>
  <si>
    <t>P4.08.1/8</t>
  </si>
  <si>
    <t>RACC.COUDE 8MM (5/16)</t>
  </si>
  <si>
    <t>P4.08</t>
  </si>
  <si>
    <t>RACC.DROIT 4 TUBE 1/8 FILET</t>
  </si>
  <si>
    <t>P1.04.1/8</t>
  </si>
  <si>
    <t>RACC.DROIT 4 TUBE M5 FILET</t>
  </si>
  <si>
    <t>RACC.DROIT 4 TUBE M6 FILET</t>
  </si>
  <si>
    <t>P1.04.M6</t>
  </si>
  <si>
    <t>RACC.DROIT 6 TUBE M5 FILET</t>
  </si>
  <si>
    <t>Raccord à barbillon 3/8 x 1/4 (m) npt</t>
  </si>
  <si>
    <t>41.570</t>
  </si>
  <si>
    <t>RACCORD DROIT COMPACT 4MM M3 FILET</t>
  </si>
  <si>
    <t>P1C.04.M3</t>
  </si>
  <si>
    <t>RACCORDS EN POLYMÈRE &gt; P23 1/4</t>
  </si>
  <si>
    <t>P24,1/4</t>
  </si>
  <si>
    <t>RACCORDS EN POLYMÈRE &gt; P23 M6</t>
  </si>
  <si>
    <t>P24,06</t>
  </si>
  <si>
    <t xml:space="preserve">REDUIT 1/2 NPT MAL @  1/4 NPT FEMELE </t>
  </si>
  <si>
    <t>C310984</t>
  </si>
  <si>
    <t>REDUIT 3/4'' MAL X 1/2'' FEMMELLE PNEUMATIQUE ET EAU</t>
  </si>
  <si>
    <t>REDUIT3-4X1-2</t>
  </si>
  <si>
    <t xml:space="preserve">REDUIT 3/4NPT MAL @  1/2 NPT FEMELE </t>
  </si>
  <si>
    <t>C3109128</t>
  </si>
  <si>
    <t xml:space="preserve">REDUIT 3/4NPT MAL @  1/4 NPT FEMELE </t>
  </si>
  <si>
    <t>R3/4X14</t>
  </si>
  <si>
    <t>REG. 1/4" 0-12</t>
  </si>
  <si>
    <t>17202A.D</t>
  </si>
  <si>
    <t>REG. DE DEBIT COUDE OUT 4MM 5M</t>
  </si>
  <si>
    <t>MRFCP.04.M5</t>
  </si>
  <si>
    <t>REG. DE DÉBIT COUDE OUT 6MM 1/8 FIL</t>
  </si>
  <si>
    <t>MRFCP.06.1/8</t>
  </si>
  <si>
    <t>REG. DE DÉBIT COUDE OUT 8MM 3/8 FIL</t>
  </si>
  <si>
    <t>MRFCP.08.3/8</t>
  </si>
  <si>
    <t>REG. DEBIT COUDE IN 4MM M5</t>
  </si>
  <si>
    <t>MRFCP.04.M5-I</t>
  </si>
  <si>
    <t>REG. DEBIT COUDE OUT 4MM 1/8 FIL</t>
  </si>
  <si>
    <t>MRFCP.04.1/8</t>
  </si>
  <si>
    <t>REG. DEBIT COUDE OUT 6MM M5</t>
  </si>
  <si>
    <t>MRFCP.06.M5</t>
  </si>
  <si>
    <t>REG. DEBIT DROIT 4MM</t>
  </si>
  <si>
    <t>6.01.DIA.04</t>
  </si>
  <si>
    <t>REG. DEBIT DROIT 6MM</t>
  </si>
  <si>
    <t>6.01.DIA.06</t>
  </si>
  <si>
    <t>REG. OF PRECISION TG3 0-7 BAR</t>
  </si>
  <si>
    <t>173S2B.0007</t>
  </si>
  <si>
    <t>REG. PANNEL 1/4" 0-8 WITHOUT RELIEV. --</t>
  </si>
  <si>
    <t>17109B.C.L</t>
  </si>
  <si>
    <t>REG.DEBIT COUDE IN 4MM 1/8 FIL</t>
  </si>
  <si>
    <t>MRFCP.04.1/8-I</t>
  </si>
  <si>
    <t>REG.DEBIT COUDE IN 6MM 1/4 FIL</t>
  </si>
  <si>
    <t>MRFCP.06.1/4-I</t>
  </si>
  <si>
    <t>REG.DEBIT COUDE IN 6MM 1/8 FIL</t>
  </si>
  <si>
    <t>MRFCP.06.1/8-I</t>
  </si>
  <si>
    <t>REG.DEBIT COUDE IN 6MM M5</t>
  </si>
  <si>
    <t>MRFCP.06.M5-I</t>
  </si>
  <si>
    <t>REG.DEBIT COUDE IN 8MM 1/4 FIL</t>
  </si>
  <si>
    <t>MRFCP.08.1/4-I</t>
  </si>
  <si>
    <t>REG.DEBIT COUDE IN 8MM 1/8 FIL</t>
  </si>
  <si>
    <t>MRFCP.08.1/8-I</t>
  </si>
  <si>
    <t>REG.DEBIT COUDE OUT 1/8 FIL</t>
  </si>
  <si>
    <t>MRFCP.08.1/8</t>
  </si>
  <si>
    <t>REG.DEBIT COUDE OUT 6MM 1/4 FIL</t>
  </si>
  <si>
    <t>MRFCP.06.1/4</t>
  </si>
  <si>
    <t>REG.DEBIT COUDE OUT 6MM 1/8 FIL</t>
  </si>
  <si>
    <t>REG.DEBIT COUDE OUT 8MM 1/4 FIL</t>
  </si>
  <si>
    <t>MRFCP.08.1/4</t>
  </si>
  <si>
    <t>REG.DEBIT DROIT 4MM</t>
  </si>
  <si>
    <t>REG.DEBIT DROIT 8MM(5/16)</t>
  </si>
  <si>
    <t>6.01.DIA.08</t>
  </si>
  <si>
    <t>REGLE STEEL ADHESIVE IMP/METRIC 1/2'' X 48''</t>
  </si>
  <si>
    <t>MV8063171</t>
  </si>
  <si>
    <t>REPARTITEUR A 4 SORTIES 1/2"</t>
  </si>
  <si>
    <t>6.08.12/4</t>
  </si>
  <si>
    <t>ROBINET DROIT 4MM TUBE/4MM TUBE</t>
  </si>
  <si>
    <t>PALBAL.04</t>
  </si>
  <si>
    <t>ROBINET DROIT 6MM TUBE/6MM TUBE</t>
  </si>
  <si>
    <t>PALBAL.06</t>
  </si>
  <si>
    <t>ROBINET DROIT 8MM TUBE/8MM TUBE</t>
  </si>
  <si>
    <t>PALBAL.08</t>
  </si>
  <si>
    <t>RODLESS 40MM X 1550MM (61'')</t>
  </si>
  <si>
    <t>1605.40.1550.MGL</t>
  </si>
  <si>
    <t>ROUND BODY CYLINDER, NCM, AIR CYLINDER NCDMB106-0600A</t>
  </si>
  <si>
    <t>NCDMB106-0600A</t>
  </si>
  <si>
    <t>ROUND BODY CYLINDER, NCM, AIR CYLINDER NCDMC106-0200A</t>
  </si>
  <si>
    <t>NCDMC106-0200A</t>
  </si>
  <si>
    <t>ROUND BODY CYLINDER, NCM, AIR CYLINDER NCDMC106-0800A</t>
  </si>
  <si>
    <t>NCDMC106-0800A</t>
  </si>
  <si>
    <t>SILENCIEUX ACIER G1/4"</t>
  </si>
  <si>
    <t>6.05.14</t>
  </si>
  <si>
    <t>SILENCIEUX ACIER G1/8"</t>
  </si>
  <si>
    <t>6.05.18</t>
  </si>
  <si>
    <t>SILENCIEUX ACIER G3/8"</t>
  </si>
  <si>
    <t>6.05.38</t>
  </si>
  <si>
    <t>SILENCIEUX BRON, 1/8 CONE</t>
  </si>
  <si>
    <t>6.06.18.SP</t>
  </si>
  <si>
    <t>SILENCIEUX BRON, G1/8</t>
  </si>
  <si>
    <t>SILENCIEUX BRONZE R1/2</t>
  </si>
  <si>
    <t>6.06.12</t>
  </si>
  <si>
    <t>SILENCIEUX BRONZE R1/4</t>
  </si>
  <si>
    <t>6.06.14</t>
  </si>
  <si>
    <t>SILENCIEUX BRONZE R1/8"</t>
  </si>
  <si>
    <t>6.06.18</t>
  </si>
  <si>
    <t>SMC BRACKET, FOOT NCM-L075</t>
  </si>
  <si>
    <t>NCM-L075</t>
  </si>
  <si>
    <t>Swivel fitting 3/8 x 1/4 (m) npt flexcoil</t>
  </si>
  <si>
    <t>17.064</t>
  </si>
  <si>
    <t xml:space="preserve">SYSTÈME 1/2 X 13'' LG,HOSE ASS,2583 </t>
  </si>
  <si>
    <t>K217701</t>
  </si>
  <si>
    <t xml:space="preserve">SYSTÈME 1/4 X 13'' LG,HOSE ASS,2583 </t>
  </si>
  <si>
    <t>K217700</t>
  </si>
  <si>
    <t>T-157 AK TUBE 27 BAR AIR COMPR. HEAVY DUTY MINING</t>
  </si>
  <si>
    <t>157AK032441ECO</t>
  </si>
  <si>
    <t>TOPRING COUDE 1/2'' TUBE X 1/4 NPT FILET</t>
  </si>
  <si>
    <t>39.262</t>
  </si>
  <si>
    <t>TOPRING RACCORD 1/2'' TUBE X 1/4 NPT FILET</t>
  </si>
  <si>
    <t>44.175</t>
  </si>
  <si>
    <t>TOPRING SOUFFLET 4''</t>
  </si>
  <si>
    <t>60.320</t>
  </si>
  <si>
    <t>TUBE POLYUR...THANE ROUGE 1/4" X 100 METRES</t>
  </si>
  <si>
    <t>TIUB07R100</t>
  </si>
  <si>
    <t>TUBE POLYUR...THANE ROUGE 1/8`` (100m)</t>
  </si>
  <si>
    <t>TIUB01R100</t>
  </si>
  <si>
    <t>TUBE POLYURETHANE NOIR 6MM X 100 METRES</t>
  </si>
  <si>
    <t>TU0604B100</t>
  </si>
  <si>
    <t>TUBE POLYURETHANE ROUGE 6MM X 100 METRES</t>
  </si>
  <si>
    <t>TU0604R100</t>
  </si>
  <si>
    <t>Tuyau autorétractable en nylon 1/4 x 50' x 1/4 (m) npt maxpro</t>
  </si>
  <si>
    <t>11.481</t>
  </si>
  <si>
    <t>TUYAU POLYURETHANE 1/2'' X 8,5MM ROUGE</t>
  </si>
  <si>
    <t>PUR.1/2.R</t>
  </si>
  <si>
    <t>TUYAU POLYURETHANE 1/4'' x 4.2mm NOIR</t>
  </si>
  <si>
    <t>PUR.1/4.N</t>
  </si>
  <si>
    <t>TUYAU POLYURETHANE 1/4'' x 4.2mm ROUGE</t>
  </si>
  <si>
    <t>PUR.1/4.R</t>
  </si>
  <si>
    <t>TUYAU POLYURETHANE 10mm CLAIRE</t>
  </si>
  <si>
    <t>PUR.10.C</t>
  </si>
  <si>
    <t>TUYAU POLYURETHANE 10mm rouge</t>
  </si>
  <si>
    <t>PUR.10.R</t>
  </si>
  <si>
    <t>TUYAU POLYURETHANE 3/8''  NOIR</t>
  </si>
  <si>
    <t>PUR.3/8.N</t>
  </si>
  <si>
    <t>TUYAU POLYURETHANE 3/8''  ROUGE</t>
  </si>
  <si>
    <t>PUR.3/8.R</t>
  </si>
  <si>
    <t>TUYAU POLYURETHANE 4mm x 2mm (5/32'' ) ROUGE</t>
  </si>
  <si>
    <t>PUR.04.R</t>
  </si>
  <si>
    <t>TUYAU POLYURETHANE 6mm x 4mm ROUGE</t>
  </si>
  <si>
    <t>PUR.06.R</t>
  </si>
  <si>
    <t>TUYAU POLYURETHANE 8MM X 5,5MM(5/16'')VERT</t>
  </si>
  <si>
    <t>PUR.08.G</t>
  </si>
  <si>
    <t>TUYAU POLYURETHANE 8mm x 5.5mm (5/16'') ROUGE</t>
  </si>
  <si>
    <t>PUR.08.R</t>
  </si>
  <si>
    <t>UNION "Y" 3/8" TUBE</t>
  </si>
  <si>
    <t>SMC-KQ2U1100A</t>
  </si>
  <si>
    <t>UNION 1/4 PIPE MAL / 1/4 PIPE  / MAL</t>
  </si>
  <si>
    <t>112-B</t>
  </si>
  <si>
    <t>UNION 8MM (5/16)</t>
  </si>
  <si>
    <t>P3.08</t>
  </si>
  <si>
    <t>UNION ADAPT. 08 OD X 6 OD</t>
  </si>
  <si>
    <t>P3.08.06</t>
  </si>
  <si>
    <t>UNION DROIT 10 TUBE</t>
  </si>
  <si>
    <t>P3.10</t>
  </si>
  <si>
    <t>UNION DROIT 4MM (5/32) TUBE</t>
  </si>
  <si>
    <t>P3.04</t>
  </si>
  <si>
    <t>UNION DROIT 6 TUBE</t>
  </si>
  <si>
    <t>P3.06</t>
  </si>
  <si>
    <t>UNION DROIT ADAPT 6 OD X 4 OD</t>
  </si>
  <si>
    <t>P3.06.04</t>
  </si>
  <si>
    <t>UNION DROIT DIA. DIFF. 10 TUBE 6 TUBE</t>
  </si>
  <si>
    <t>P3.10.06</t>
  </si>
  <si>
    <t>UNION Y 4MM (5/32)</t>
  </si>
  <si>
    <t>P23.04</t>
  </si>
  <si>
    <t>UNION Y 6 TUBE</t>
  </si>
  <si>
    <t>P23.06</t>
  </si>
  <si>
    <t>UNION Y 8MM (5/16)</t>
  </si>
  <si>
    <t>P23.08</t>
  </si>
  <si>
    <t>VACUOSTAT, MONT.PANNEAU, PNP 0-1000MA,1/8 NPT, CABLE 2 METRES</t>
  </si>
  <si>
    <t>P25V.02.F2.B</t>
  </si>
  <si>
    <t>VALVE 1/2" 5/2 RESSORT</t>
  </si>
  <si>
    <t>212.52.11.1</t>
  </si>
  <si>
    <t>VALVE 1/2" 5/2 RESSORT SINGLE AIR PILOT</t>
  </si>
  <si>
    <t>M4A410-15</t>
  </si>
  <si>
    <t>VALVE 1/4'' 5/2 LEVIER ROTATIF</t>
  </si>
  <si>
    <t>214/2.52.5</t>
  </si>
  <si>
    <t>VALVE 1/8" 5/2 PNEUMATIQUE PUSH BUTTON BLACK</t>
  </si>
  <si>
    <t>VALVE 1/8" 5/2 PNEUMATIQUE RESSORT</t>
  </si>
  <si>
    <t>228.52.11.1</t>
  </si>
  <si>
    <t>VALVE 1/8" 5/2, BISTABLE, LEVIER LATERAL NOIR</t>
  </si>
  <si>
    <t>228.52.9/2</t>
  </si>
  <si>
    <t>VALVE 5/2 CONT.PNEU.</t>
  </si>
  <si>
    <t>105.52.2.1</t>
  </si>
  <si>
    <t xml:space="preserve">VALVE G1/4" 5/2 BUTTON DETENT POLYMERE	</t>
  </si>
  <si>
    <t>T224.52.8</t>
  </si>
  <si>
    <t>VALVE G1/8" 5/2 SELECTEUR 2 POSITIONS POLYMERE</t>
  </si>
  <si>
    <t>T228.52.6.27</t>
  </si>
  <si>
    <t>VALVE, SGL SOL, BODY PORT, BRACKET</t>
  </si>
  <si>
    <t>SMCSY71205DZ02TF2</t>
  </si>
  <si>
    <t>Vérin compact guidé diamètre 20mm,Double effet, Corpsaluminium,Magnétique, Tige de piston acierinoxydable, Tiges de guidage acier C43chromé,Guidage en bronze, Plaque acier
nickelé</t>
  </si>
  <si>
    <t>25mm</t>
  </si>
  <si>
    <t>6100.20.25.B</t>
  </si>
  <si>
    <t>50mm</t>
  </si>
  <si>
    <t>6100.20.50.B</t>
  </si>
  <si>
    <t>Vérin compact ISO 21287 diamètre 40mm</t>
  </si>
  <si>
    <t>1540.40.25.01.1</t>
  </si>
  <si>
    <t>Vérin compact ISO diamètre 100mm, Réparable, Double effet, Simple tige, Corps aluminium, Magnétique, Tige acier chromé, Tige taraudée</t>
  </si>
  <si>
    <t>1561.100.25.01.1</t>
  </si>
  <si>
    <t>Vérin diamètre 20mm, Réparable, Double effet, Simple tige, Corps aluminium, Pivot arrière, Magnétique</t>
  </si>
  <si>
    <t>Vérin diamètre 63mm, Réparable, Double effet, Simple tige, Corps aluminium, Magnétique, Ammortie ajustable, Tige acier chromé</t>
  </si>
  <si>
    <t>1390.63.350.01</t>
  </si>
  <si>
    <t>Vérin diamètre 63mm, Réparable, Double
effet, Simple tige, Corps aluminium,
Magnétique, Ammortie ajustable, Tige
acier chromé</t>
  </si>
  <si>
    <t>1390.63.250.01</t>
  </si>
  <si>
    <t>Vérin diamètre 80mm, Réparable, Double effet, Simple tige, Corps aluminium, Magnétique, Ammortie ajustable, Tige acier chromé</t>
  </si>
  <si>
    <t>1390.80.1150.01</t>
  </si>
  <si>
    <t>ylinder diameter 32mm, Repairable, Double acting, Single rod, Aluminum body, Rear pivot, Cushion adjustable</t>
  </si>
  <si>
    <t>1260.32.25.a</t>
  </si>
  <si>
    <t>POINCON</t>
  </si>
  <si>
    <t xml:space="preserve"> (PUNCHRITE) BLANK TPB 25 X 200</t>
  </si>
  <si>
    <t>TPB025X200</t>
  </si>
  <si>
    <t xml:space="preserve"> (PUNCHRITE) BLANK TPB 31 X 3125</t>
  </si>
  <si>
    <t>TPB031X3125</t>
  </si>
  <si>
    <t xml:space="preserve">( PUNCHRITE) BLANK TPB 031 X 300 </t>
  </si>
  <si>
    <t>TPB031X300</t>
  </si>
  <si>
    <t>( PUNCHRITE) BLANK TPB 0375 X 275 LG</t>
  </si>
  <si>
    <t>TPB0375X275</t>
  </si>
  <si>
    <t>( PUNCHRITE) BLANK TPB 0375 X 300 LG</t>
  </si>
  <si>
    <t xml:space="preserve">TPB0375X300 </t>
  </si>
  <si>
    <t>( PUNCHRITE) BLANK TPB 050 X 300</t>
  </si>
  <si>
    <t>TPB050X300</t>
  </si>
  <si>
    <t>( PUNCHRITE) BLANK TPB 050 X 400</t>
  </si>
  <si>
    <t>TPB050x400</t>
  </si>
  <si>
    <t>BP25 L=1.75 B=0.625 P=0.156 H=0.375 T=0.125</t>
  </si>
  <si>
    <t>BP25 L1.75 B0.625 P0.156 H0.375 T0.125</t>
  </si>
  <si>
    <t>CK L=2,750 D=0,313 B=0,875 P=0,168 H=0,435 T=0,125 CK=1/16</t>
  </si>
  <si>
    <t>16-144-025</t>
  </si>
  <si>
    <t>CORE PIN KPX 31 300 P.188 XB1.75</t>
  </si>
  <si>
    <t>M2 TAG 314107</t>
  </si>
  <si>
    <t>KPX 31 300 P.188 XB1.75</t>
  </si>
  <si>
    <t>FAB-1100</t>
  </si>
  <si>
    <t>FABPLUS</t>
  </si>
  <si>
    <t>JOB  18-108</t>
  </si>
  <si>
    <t>18-108</t>
  </si>
  <si>
    <t>JOB 17-128</t>
  </si>
  <si>
    <t>17-128</t>
  </si>
  <si>
    <t>JOB 17-129</t>
  </si>
  <si>
    <t>17-129</t>
  </si>
  <si>
    <t>JOB 17-130</t>
  </si>
  <si>
    <t>17-130</t>
  </si>
  <si>
    <t>POINCON ( PUNCHRITE) TETE</t>
  </si>
  <si>
    <t>M2TPC31X200 X 0,185</t>
  </si>
  <si>
    <t>POINTE 18MM X 6,35MM X 26 DEG, AVEC PLAT</t>
  </si>
  <si>
    <t>AFFUTECH</t>
  </si>
  <si>
    <t>FAB-CP-18635265</t>
  </si>
  <si>
    <t>POINTE 28MM X 6,35MM X 26 DEG, AVEC PLAT</t>
  </si>
  <si>
    <t>FAB-FEN-PIN-28MMX6,35</t>
  </si>
  <si>
    <t>PUNCH NUM# 0-9 5/16 DE HAUT</t>
  </si>
  <si>
    <t>1025-8</t>
  </si>
  <si>
    <t>TPB 050 L=2,125 B=0,350 P=0,200 H=0,625 T=0,188</t>
  </si>
  <si>
    <t>TPB05021253502006250188</t>
  </si>
  <si>
    <t>TPB 25, L=2,375 B=1,000 P=0,217 H=0,375 T=0,125</t>
  </si>
  <si>
    <t>18-126-054</t>
  </si>
  <si>
    <t>TPB 31 L= 3.00 D= B=1.150 P= 0.150 H=0.435 T=0.125</t>
  </si>
  <si>
    <t>16-143-037</t>
  </si>
  <si>
    <t>TPB 31 L=2,750 D=0,313 B=0,875 P=0,168 H=0,435 T=0,125 CK=1/16</t>
  </si>
  <si>
    <t>TPB 31 L=300 D=0,313 B=0,875 P=0,188 H=0,435 T=0,125</t>
  </si>
  <si>
    <t>18-130-035</t>
  </si>
  <si>
    <t>TPB 31 L=300 D=0,313 B=1,000P=0,188 H=0,435 T=0,125</t>
  </si>
  <si>
    <t>18-130-039</t>
  </si>
  <si>
    <t>18-131-040</t>
  </si>
  <si>
    <t>TPB 31 L=300 D=0,313 B=1,375 P=0,188 H=0,435 T=0,125</t>
  </si>
  <si>
    <t>18-130-037</t>
  </si>
  <si>
    <t>KPX31 S300 M2 P0.188 XB1.375</t>
  </si>
  <si>
    <t>18-131-039</t>
  </si>
  <si>
    <t>TPB 31 L=300 D=0,313 B=1,750P=0,188 H=0,435 T=0,125</t>
  </si>
  <si>
    <t>18-131-041</t>
  </si>
  <si>
    <t>TPB 31, L=3,00 B=1.75 P=0,150 H=0,437 T=0,125</t>
  </si>
  <si>
    <t>KPX31 S300 M2 P0.15 XBB1.75</t>
  </si>
  <si>
    <t>TPB 31, L=3,00 B=1.75 P=0,170 H=0,437 T=0,125</t>
  </si>
  <si>
    <t>KPX31-B300-M2-P0.17-XBB1.75</t>
  </si>
  <si>
    <t>TPB 31, L=3,00 B=1.75 P=0,188 H=0,437 T=0,125</t>
  </si>
  <si>
    <t>KPX31 S300 M2 P0.188 XBB1.75</t>
  </si>
  <si>
    <t>TPB 31, L=3,000 D=0,313 B=0,570 P=0,173 H=0,435 T=0,125</t>
  </si>
  <si>
    <t>18-126-033</t>
  </si>
  <si>
    <t>TPB 31, L=3,000 D=0,313 B=1,000 P=0,173 H=0,435 T=0,125</t>
  </si>
  <si>
    <t>18-126-048</t>
  </si>
  <si>
    <t>TPB 31, L=3,500 B=2,500 P=0,1875 H=0,437 T=0,125</t>
  </si>
  <si>
    <t>TPB031X350</t>
  </si>
  <si>
    <t>TPB 375, L=3,000 B=0,500 P=0,200 H=0,500 T=0,188</t>
  </si>
  <si>
    <t>FAB-1200-040</t>
  </si>
  <si>
    <t>TPB 50, L=3,500 D=0,500 B=1,500 P=0,394 H=0,625 T=0,188</t>
  </si>
  <si>
    <t>19-101-003</t>
  </si>
  <si>
    <t>TPB L=3,000 D=0,313 B=1,750 P=0,150 H=0,435 T=0,125</t>
  </si>
  <si>
    <t>TPB0375 L=2,125 B=0,437 P=0,200 H=0,500 T=0,188</t>
  </si>
  <si>
    <t>TPB0375</t>
  </si>
  <si>
    <t>TPC 31, D=3125, H=0,437, T=0,125,  LG=300</t>
  </si>
  <si>
    <t>TPC 31, D=3125, H=0,437, T=0,125, B=0,620, LG=150, P=0.197''</t>
  </si>
  <si>
    <t>TPC 313125437125621500.197</t>
  </si>
  <si>
    <t>TPC 31, D=3125, H=0,437, T=0,125, B=0,620, LG=200, P=0.120''</t>
  </si>
  <si>
    <t>TPC3132543712562200 0.120</t>
  </si>
  <si>
    <t>TPC 31, D=3125, H=0,437, T=0,125, B=0,620, LG=250, P=0.145''</t>
  </si>
  <si>
    <t>TPC3132543712562250 0.145</t>
  </si>
  <si>
    <t>TPC 31, D=3125, H=0,437, T=0,125, B=0,620, LG=300, P=0,188"</t>
  </si>
  <si>
    <t>TPC 31312543712562300,188</t>
  </si>
  <si>
    <t>TPC 31, D=3125, H=0,437, T=0,125, B=1,750, LG=300, P=0,188"</t>
  </si>
  <si>
    <t>TPC0313125437125175300188</t>
  </si>
  <si>
    <t>TPC 31, D=3125, H=0,437, T=0,125, B=2,500 LG=350, P=0.188''</t>
  </si>
  <si>
    <t>TPB0313350437125875350188</t>
  </si>
  <si>
    <t>TPC 75, D=0,750  L=4,000 B=1,500  P=0,656 H=0,875 T=0,250</t>
  </si>
  <si>
    <t>18-141-030</t>
  </si>
  <si>
    <t>TPC L=2,500 D=1,125 B=0,250 P=0,242 H=0,375 T=0,125</t>
  </si>
  <si>
    <t>18-129-019</t>
  </si>
  <si>
    <t>TPC L=3,250 D=0,313 B=0,570 P=0,157 H=0,435 T=0,125</t>
  </si>
  <si>
    <t>TPB031325570157435125</t>
  </si>
  <si>
    <t xml:space="preserve">QUINCAILLERIE </t>
  </si>
  <si>
    <t>18-8 Stainless Steel Slotted Shim
Trade Size AA, 0.005" Thick</t>
  </si>
  <si>
    <t>97235K143</t>
  </si>
  <si>
    <t>18-8 Stainless Steel Slotted Shim
Trade Size AA, 0.01" Thick</t>
  </si>
  <si>
    <t>97235K138</t>
  </si>
  <si>
    <t>18-8 Stainless Steel Slotted Shim, Trade Size AA, 0.02" Thick</t>
  </si>
  <si>
    <t>97235K9</t>
  </si>
  <si>
    <t>ATTACHE DE NYLON 4`` NOIR (PQT DE 1000)</t>
  </si>
  <si>
    <t>L4180M</t>
  </si>
  <si>
    <t>ATTACHE DE NYLON 5'' 40LBS UV BLACK (PQT DE 1000)</t>
  </si>
  <si>
    <t>L5400M</t>
  </si>
  <si>
    <t>ATTACHE DE NYLON UV 11'' 50LBS (PQT DE 500)</t>
  </si>
  <si>
    <t>L11500D</t>
  </si>
  <si>
    <t>ATTACHE DE NYLON UV 14'' 50LBS(PQT DE 500)</t>
  </si>
  <si>
    <t>L14500D</t>
  </si>
  <si>
    <t>ATTACHE DE NYLON UV 7.5'' 50LBS (PQT DE 1000)</t>
  </si>
  <si>
    <t>L7500M</t>
  </si>
  <si>
    <t>ATTACHE DE NYLON UV 8``40LBS (PQT DE 1000)</t>
  </si>
  <si>
    <t>L8400M</t>
  </si>
  <si>
    <t>CHAINE #60 BOITE DE 10 PIEDS</t>
  </si>
  <si>
    <t>#60</t>
  </si>
  <si>
    <t>Clear Scratch and UV-Resistant Acrylic Round Tube 1/16" Wall Thickness, 1/2" OD, 3/8" ID, 6 Feet Long</t>
  </si>
  <si>
    <t>8532K13</t>
  </si>
  <si>
    <t>Easy-to-Weld 4130 Alloy Steel Round Tube 0.120" Wall Thickness, 3/4" OD</t>
  </si>
  <si>
    <t>89955K839</t>
  </si>
  <si>
    <t>Electrical Tape 3M Scotch Super 33+, 3/4" Wide, 20 Feet Long, Black</t>
  </si>
  <si>
    <t>76455A21</t>
  </si>
  <si>
    <t>Electrical Tape Handy Pack with 5 Rolls, 3M Scotch 35, 1/2" Wide, 20 Feet Long</t>
  </si>
  <si>
    <t>76455A96</t>
  </si>
  <si>
    <t>Flood Coolant Dispenser</t>
  </si>
  <si>
    <t>1854N11</t>
  </si>
  <si>
    <t>High-Strength Brake and Clutch Lining 1/4" Thick x 1" Wide x 2 Feet Long</t>
  </si>
  <si>
    <t>High-Strength Class 10 Steel Flange Nut, High Profile, Black Oxide, M24 x 3 mm Thread</t>
  </si>
  <si>
    <t>No-Gap Fine-Adjustment Nylon Cable Tie Standard, 14" Long, Off-White</t>
  </si>
  <si>
    <t>6614K17</t>
  </si>
  <si>
    <t>No-Gap Fine-Adjustment Nylon Cable Tie Standard, 7-1/2" Long, Off-White</t>
  </si>
  <si>
    <t>6614K13</t>
  </si>
  <si>
    <t>Penture</t>
  </si>
  <si>
    <t>203-261</t>
  </si>
  <si>
    <t>Plastic Knob with Seven Arm Grip with M8 x 1.25mm Thread 40mm Long Stud, Red</t>
  </si>
  <si>
    <t>3855K69</t>
  </si>
  <si>
    <t>POIGNEE PLAQUEE ZINC</t>
  </si>
  <si>
    <t>Quick-Grip 3/4-Inch Pipe Clamp</t>
  </si>
  <si>
    <t>Pc234-2 </t>
  </si>
  <si>
    <t>RUBAN ISOLANT ELECTRIQUE NOIR</t>
  </si>
  <si>
    <t>TAPEN</t>
  </si>
  <si>
    <t>RUBAN POUR CODAGE ELECTRIQUE BLANC</t>
  </si>
  <si>
    <t>TAPEB</t>
  </si>
  <si>
    <t>RUBAN POUR CODAGE ELECTRIQUE BLEU</t>
  </si>
  <si>
    <t>TAPEE</t>
  </si>
  <si>
    <t>RUBAN POUR CODAGE ELECTRIQUE JAUNE</t>
  </si>
  <si>
    <t>TAPEJ</t>
  </si>
  <si>
    <t>RUBAN POUR CODAGE ELECTRIQUE ROUGE</t>
  </si>
  <si>
    <t>TAPER</t>
  </si>
  <si>
    <t>RUBAN POUR CODAGE ELECTRIQUE VERT</t>
  </si>
  <si>
    <t>TAPEV</t>
  </si>
  <si>
    <t>Rubber Bumper - Counterbored  (464g)</t>
  </si>
  <si>
    <t>RBZNK-C30-30-M8</t>
  </si>
  <si>
    <t>SUPPORT DE FIXATION 1X1 (PQT DE 500)</t>
  </si>
  <si>
    <t>MPNY10009D</t>
  </si>
  <si>
    <t>ully Threaded T-Slot Nut, Black-Oxide Steel, M8 x 1.25 mm Thread, for 10 mm Wide Slot</t>
  </si>
  <si>
    <t>90510A213</t>
  </si>
  <si>
    <t>Unthreaded Bumper SBR Rubber, 1" OD, 1/2" High, 1/4" Mounting Surface Height</t>
  </si>
  <si>
    <t>9540K742</t>
  </si>
  <si>
    <t>Verrou à tirette</t>
  </si>
  <si>
    <t>240-306</t>
  </si>
  <si>
    <t>Wear-Resistant Nylon Tube 1/32" Wall Thickness, 3/4" OD, 11/16" ID, 5 Feet Long</t>
  </si>
  <si>
    <t>8628K61</t>
  </si>
  <si>
    <t>RESSORT</t>
  </si>
  <si>
    <t>32-0750-020C spring wire 29 GA / 0.075 '' dia. 302. completely hard stainless steel</t>
  </si>
  <si>
    <t>Malin Company</t>
  </si>
  <si>
    <t>32-0750-020C</t>
  </si>
  <si>
    <t xml:space="preserve">GREEN HEAVY LOAD .SPRING LOAD 20mm OD x 12mmID x 50mm H </t>
  </si>
  <si>
    <t>ANCHOR 94-2050</t>
  </si>
  <si>
    <t xml:space="preserve">JIS Extra-Light Load Springs </t>
  </si>
  <si>
    <t>10 od</t>
  </si>
  <si>
    <t>5 id</t>
  </si>
  <si>
    <t>2,1x0,8</t>
  </si>
  <si>
    <t>91-1020</t>
  </si>
  <si>
    <t>91-1220</t>
  </si>
  <si>
    <t xml:space="preserve">12 OD </t>
  </si>
  <si>
    <t>6 ID</t>
  </si>
  <si>
    <t xml:space="preserve"> 50 MM</t>
  </si>
  <si>
    <t>91,1250</t>
  </si>
  <si>
    <t>80 MM</t>
  </si>
  <si>
    <t>91-1280</t>
  </si>
  <si>
    <t>14 OD</t>
  </si>
  <si>
    <t>7ID</t>
  </si>
  <si>
    <t>91-1480</t>
  </si>
  <si>
    <t>Medium Load Coil Spring - 60% Deflection, SWC Series (MISUMI)</t>
  </si>
  <si>
    <t>8,5</t>
  </si>
  <si>
    <t>100 mm</t>
  </si>
  <si>
    <t>ROSE</t>
  </si>
  <si>
    <t>SWC14-100</t>
  </si>
  <si>
    <t>rose</t>
  </si>
  <si>
    <t>SWC14-80</t>
  </si>
  <si>
    <t xml:space="preserve">RED MEDIUM LOAD SPRING LOAD 20mm OD x 10mmID x 100mm H </t>
  </si>
  <si>
    <t>02-06-2017</t>
  </si>
  <si>
    <t>ANCHOR 93-20100</t>
  </si>
  <si>
    <t xml:space="preserve">RED MEDIUM LOAD SPRING LOAD 20mm OD x 10mmID x 50mm H </t>
  </si>
  <si>
    <t>ANCHOR 93-2050</t>
  </si>
  <si>
    <t>Spring heavy load 3/8 x 3'</t>
  </si>
  <si>
    <t>ANCHOR 9-0612-26</t>
  </si>
  <si>
    <t>Spring medium load 3/8 x 3'</t>
  </si>
  <si>
    <t>ANCHOR 9-0612-21</t>
  </si>
  <si>
    <t>SPRING PIN 1/8 X 1''</t>
  </si>
  <si>
    <t>SP1/8X1</t>
  </si>
  <si>
    <t>URETHAN SPRING A30-25 90 DURO</t>
  </si>
  <si>
    <t>A30-25</t>
  </si>
  <si>
    <t>URETHANES-LOW REPULSION TYPE- 25 - 40</t>
  </si>
  <si>
    <t>AZN25-40</t>
  </si>
  <si>
    <t>URETHANES-LOW REPULSION TYPE 25-25</t>
  </si>
  <si>
    <t>AZN25-25</t>
  </si>
  <si>
    <t>URETHANES-LOW REPULSION TYPE 40-40</t>
  </si>
  <si>
    <t>AZN40-40</t>
  </si>
  <si>
    <t>YEL.Extra-Light Load Springs  20mm OD x 10mmID x 50mm H</t>
  </si>
  <si>
    <t>ANCHOR 91-2050</t>
  </si>
  <si>
    <t>ROULEMENT</t>
  </si>
  <si>
    <t>:DBL Bearings &amp; Housing</t>
  </si>
  <si>
    <t>BGSCB6804VV-35</t>
  </si>
  <si>
    <t>:IDLERS FOR ROUND BELTS</t>
  </si>
  <si>
    <t>MBG60-5</t>
  </si>
  <si>
    <t>1/2" Tapped Based UCPA201-8 Pillow Block</t>
  </si>
  <si>
    <t>UCPA201-08</t>
  </si>
  <si>
    <t>18-8 Stainless Steel Unthreaded Spacer, 19 mm OD, 20 mm Long, for M12 Screw Size</t>
  </si>
  <si>
    <t>92871A373</t>
  </si>
  <si>
    <t>20mm 60 Rail Guideway System w/2 Slide Units Linear Motion</t>
  </si>
  <si>
    <t>Bearings Canada Inc</t>
  </si>
  <si>
    <t>20-60-Rail-w-2-Slide-Units</t>
  </si>
  <si>
    <t>619052 RS 42MM X 25MM X 9MM</t>
  </si>
  <si>
    <t>619052RS</t>
  </si>
  <si>
    <t>6206ZZ BEARING DOUBLE SHEILD NSK</t>
  </si>
  <si>
    <t>6206ZZ</t>
  </si>
  <si>
    <t>6207ZZ BEARING DOUBLE SHEILD NSK</t>
  </si>
  <si>
    <t>6207ZZ</t>
  </si>
  <si>
    <t>AC servo drives, Built-In EtherCAT comm, Single-phase/3-phase 200 VAC, 5000W rated output</t>
  </si>
  <si>
    <t>R88D-KN50H-ECT</t>
  </si>
  <si>
    <t>AT10 Series Timing Belt Pulley, 83 mm OD, 24 Teeth</t>
  </si>
  <si>
    <t>1326N54</t>
  </si>
  <si>
    <t>Ball Joint Linkage 304 Stainless Steel, Right Hand M8 x 1.25 mm Thread Shank</t>
  </si>
  <si>
    <t>6058K861</t>
  </si>
  <si>
    <t>BALL SCREW 32X5RX3,5 (T5) CUSTOMER MATERIAL : OVERALL LENGTH : 577.0 MM</t>
  </si>
  <si>
    <t>2021-1209</t>
  </si>
  <si>
    <t>REXROTH-R151131500</t>
  </si>
  <si>
    <t>BALL SCREW HIWIN 32MM</t>
  </si>
  <si>
    <t>32-5T6-FSIFW-388-550-0.05</t>
  </si>
  <si>
    <t>BEARING</t>
  </si>
  <si>
    <t>6007VV-CM</t>
  </si>
  <si>
    <t>6010VV-CM</t>
  </si>
  <si>
    <t>6203VV-CM</t>
  </si>
  <si>
    <t>6204VV-CM</t>
  </si>
  <si>
    <t>BEARING / REXR_R159111020</t>
  </si>
  <si>
    <t>REXROTH-R159111020</t>
  </si>
  <si>
    <t>BEARING / REXR_R159111720</t>
  </si>
  <si>
    <t>REXROTH-R159111720</t>
  </si>
  <si>
    <t>BALL SCREW 32X5RX3,5 (T5) 1000MM</t>
  </si>
  <si>
    <t>PILLOW BLOCK SEB-F-A 20 2030</t>
  </si>
  <si>
    <t>REXROTH-R159112030</t>
  </si>
  <si>
    <t>PILLOW BLOCK SEB-F-A 20 2020</t>
  </si>
  <si>
    <t>REXROTH-R159162020</t>
  </si>
  <si>
    <t>HOUSING MGD</t>
  </si>
  <si>
    <t>REXROTH-R150630050</t>
  </si>
  <si>
    <t>B.RUNNER BLOCK CS KWD-025-FNS-C1-H-1</t>
  </si>
  <si>
    <t>REXROTH-R165121320</t>
  </si>
  <si>
    <t>B.GUIDE RAIL CS KSA-025-SNS-H-MA-BS 460MM</t>
  </si>
  <si>
    <t>REXROTH-R160523331</t>
  </si>
  <si>
    <t>B.GUIDE RAIL CS KSA-025-SNS-H-MA-BS 700MM</t>
  </si>
  <si>
    <t>BEARING 15x32x9</t>
  </si>
  <si>
    <t>5972K324</t>
  </si>
  <si>
    <t>BEARING 32x10x10</t>
  </si>
  <si>
    <t>B6201DDU</t>
  </si>
  <si>
    <t>BEARING 35x62x14</t>
  </si>
  <si>
    <t>5972K365</t>
  </si>
  <si>
    <t>BEARING 6205z</t>
  </si>
  <si>
    <t>6205ZZ</t>
  </si>
  <si>
    <t>BEARING 6904Z</t>
  </si>
  <si>
    <t>VFD</t>
  </si>
  <si>
    <t>619042RS</t>
  </si>
  <si>
    <t>Bearing Block, HG Size 20, Flange Style, c/w ZZ Dust Seal Kit Installed</t>
  </si>
  <si>
    <t>HGW-20-CC-Z0-C+ZZ KIT</t>
  </si>
  <si>
    <t>BEARING LOCKNUT COLLAR WITH M15 X 1,0 THREAD STEEL</t>
  </si>
  <si>
    <t>LAF-9951-080</t>
  </si>
  <si>
    <t>Bearing UCF-205-16 - Square Flanged Cast Housing Mounted Bearings</t>
  </si>
  <si>
    <t>1-UCF-205-16-Square-Housing</t>
  </si>
  <si>
    <t>Bearings with Housing  </t>
  </si>
  <si>
    <t>U-BGCA6004ZZ </t>
  </si>
  <si>
    <t>BK-25-C5 HIWIN Ballscrew Support Unit</t>
  </si>
  <si>
    <t>BK-25-C5</t>
  </si>
  <si>
    <t>Bored to Size Sprocket - 60 / 3/4 in, Bored to Size, 1.5000 in Bore , 15 Teeth, Steel</t>
  </si>
  <si>
    <t>60BS15</t>
  </si>
  <si>
    <t>Bracket cylinder diameter 50mm, Short trunnion complete 90° degres ball joint, Steel</t>
  </si>
  <si>
    <t>1320,50,27F</t>
  </si>
  <si>
    <t>Bracket cylinder diameter 63mm, Foot 90° degree, Aluminium</t>
  </si>
  <si>
    <t>1320,63,05F</t>
  </si>
  <si>
    <t>Carbon Steel Bearing Retaining Nut, Stepped Face, M16 x 1.5 mm Thread Size</t>
  </si>
  <si>
    <t>3564N14</t>
  </si>
  <si>
    <t>Cart-King Caster
Rigid with 4" Diameter Phenolic Wheel</t>
  </si>
  <si>
    <t>2370T62</t>
  </si>
  <si>
    <t>CHAPPE ROTULE D.63 (M16x1.5) (MEME 1320.50.32F)</t>
  </si>
  <si>
    <t>1320.63.32F</t>
  </si>
  <si>
    <t>CNC Bushing 20mm Linear Bearing Open Sliding Unit Linear Motion</t>
  </si>
  <si>
    <t>SC20UUOP</t>
  </si>
  <si>
    <t>COLLET 1/2" X 1" X 7/8" SET SCREW</t>
  </si>
  <si>
    <t>SCX1/2</t>
  </si>
  <si>
    <t>COLLIER DE SERRAGE 15MM X 8MM X 30MM</t>
  </si>
  <si>
    <t>SSCSJ15-8</t>
  </si>
  <si>
    <t>Coupling- Jaw Key type  (135g)</t>
  </si>
  <si>
    <t>CPJ30-RD-14-8</t>
  </si>
  <si>
    <t>COUROIE ORANGE 9,5MM FENNER AVEC RENFORT ROULEAU DE 100 PIEDS</t>
  </si>
  <si>
    <t>FENNER-4940060 100FT.BOX</t>
  </si>
  <si>
    <t>COUROIE T10 X 20 MM X 530 MM POLY/ACIER</t>
  </si>
  <si>
    <t>20T10/530</t>
  </si>
  <si>
    <t>COURROIE 8MGT 20MM X 560MM</t>
  </si>
  <si>
    <t>560-8MGT-20</t>
  </si>
  <si>
    <t>COURROIE 8MGT 20MM X 640MM</t>
  </si>
  <si>
    <t>640-8MGT-20</t>
  </si>
  <si>
    <t>Dry-Running Mounted Sleeve Bearing for 5/8" Shaft Diameter</t>
  </si>
  <si>
    <t>2820T7</t>
  </si>
  <si>
    <t>DRYSLIDE BUSHING</t>
  </si>
  <si>
    <t>0,500 ID</t>
  </si>
  <si>
    <t>1" LONG</t>
  </si>
  <si>
    <t>08TH16</t>
  </si>
  <si>
    <t>5/8" OD</t>
  </si>
  <si>
    <t>LAF-5026-134</t>
  </si>
  <si>
    <t>0,625 ID</t>
  </si>
  <si>
    <t>3/4" LONG</t>
  </si>
  <si>
    <t>10TH12</t>
  </si>
  <si>
    <t>ECROU / REXR_R151201023</t>
  </si>
  <si>
    <t>REXROTH-R151201023</t>
  </si>
  <si>
    <t>ECROU / REXR_R151221013</t>
  </si>
  <si>
    <t>REXROTH-R151221013</t>
  </si>
  <si>
    <t>Edge Finder with 0.2" Diameter Barrel Tip, 3/8" Body Diameter</t>
  </si>
  <si>
    <t>20535A655</t>
  </si>
  <si>
    <t>Encoder standard cable for servo, 3m, for drive R88D-KN50H-ECT</t>
  </si>
  <si>
    <t>R88A-CRKC003NRE</t>
  </si>
  <si>
    <t>FEM-E-C 32X5RX3,5-4</t>
  </si>
  <si>
    <t>REXROTH-R150231085</t>
  </si>
  <si>
    <t>Fixation vérin diamètre 50mm, Articulation complète courte 90° degrés, Aluminium</t>
  </si>
  <si>
    <t>1380.50.35F</t>
  </si>
  <si>
    <t>FLANGED IDLER </t>
  </si>
  <si>
    <t>AHTFW26-T10250-20 </t>
  </si>
  <si>
    <t>FLEXBLOC 1SI50 I= 10 1.125-INCH</t>
  </si>
  <si>
    <t>NORD GEAR LIMITED</t>
  </si>
  <si>
    <t>60592100</t>
  </si>
  <si>
    <t>FLEXBLOC NEMA 56C 166 1SI40/50/63 H=37</t>
  </si>
  <si>
    <t>60495500</t>
  </si>
  <si>
    <t>Gear Rack  Pressure Angle 20d</t>
  </si>
  <si>
    <t>LRGEA2.0Z-1508-K10-B150</t>
  </si>
  <si>
    <t>Grade B7 Medium-Strength Steel Threaded Rod, Zinc Yellow-Chromate Plated, M24 x 3 mm Thread Size, 1 M Long</t>
  </si>
  <si>
    <t>98942A124</t>
  </si>
  <si>
    <t>HUB 8MGT 1/2''ID</t>
  </si>
  <si>
    <t>1210X1/2</t>
  </si>
  <si>
    <t>HUB 8MGT 20MM ID</t>
  </si>
  <si>
    <t>1210X20MM</t>
  </si>
  <si>
    <t>HUB 8MGT 14MM ID</t>
  </si>
  <si>
    <t>1210X14MM</t>
  </si>
  <si>
    <t>HUB 8MGT 16MM ID</t>
  </si>
  <si>
    <t>1210X16MM</t>
  </si>
  <si>
    <t>Induction Hardened Spur Gear</t>
  </si>
  <si>
    <t>GEAKBH2.0-18-20-B-14N</t>
  </si>
  <si>
    <t>INLINE GEARBOX 16:1 FRAME 155</t>
  </si>
  <si>
    <t>VRL-155C-16-K5-28HA24</t>
  </si>
  <si>
    <t>KEYLESS TIMING PULLEYS - E19</t>
  </si>
  <si>
    <t>TTPL24T10200-E-19</t>
  </si>
  <si>
    <t>KEYLESS TIMING PULLEYS - E20</t>
  </si>
  <si>
    <t>TTPL24T10200-E-20</t>
  </si>
  <si>
    <t>KEYLESS TIMING PULLEYS 14MM</t>
  </si>
  <si>
    <t>HTTA24T10200-E-14</t>
  </si>
  <si>
    <t>KEYLESS TIMING PULLEYS 22MM</t>
  </si>
  <si>
    <t>HTTA24T10200-E-22</t>
  </si>
  <si>
    <t>KTM ROUND BELT</t>
  </si>
  <si>
    <t>MBT103690</t>
  </si>
  <si>
    <t>LINEAR ALIGNING BALL BEARING OPEN, LIP SEALS</t>
  </si>
  <si>
    <t>KXO16­PP INA</t>
  </si>
  <si>
    <t>LINEAR PRODUCT BEARINGS</t>
  </si>
  <si>
    <t>SSU16OPNWW THO</t>
  </si>
  <si>
    <t>Load-Rated Threaded Bumper, Rubber, Steel Base, M16 x 2 mm Thread, 100 mm OD, 60 mm High</t>
  </si>
  <si>
    <t>93115K861</t>
  </si>
  <si>
    <t>Low-Profile Mounted Sealed Steel Ball Bearing
for 5/8" Shaft Diameter</t>
  </si>
  <si>
    <t>5913K62</t>
  </si>
  <si>
    <t>Low-Strength Steel Coupling Nut, Zinc-Plated, M6 x 1 mm Thread</t>
  </si>
  <si>
    <t>93355A330</t>
  </si>
  <si>
    <t>MOTEUR 1,5 HP 115/230 1800 56C / C-Face Footless</t>
  </si>
  <si>
    <t>FD32CM2PCR</t>
  </si>
  <si>
    <t>MOTEUR 56C 1 HP 1760 RPM</t>
  </si>
  <si>
    <t xml:space="preserve">MOTEUR DAYTON 32 RPM 90 LBS TORQUE </t>
  </si>
  <si>
    <t>Grainger</t>
  </si>
  <si>
    <t>6Z078</t>
  </si>
  <si>
    <t>Motor  standard cable for servo, 3m, for drive R88D-KN50H-ECT</t>
  </si>
  <si>
    <t>R88A-CAGD003S</t>
  </si>
  <si>
    <t>Motoréducteur Nord Gear SK1SI40 + Torque arm  - Moteur 0.33HP IEC 71 B14 105 230-460/3/60 (Ratio 5:1) - Ratio réducteur: 30:1 (57 RPM @ 60 Hz) - Hollow shaft Ø1.00''</t>
  </si>
  <si>
    <t>SK1SI40</t>
  </si>
  <si>
    <t>Mounted Ball Bearing with Four-Bolt Flange, Sealed Steel, with Cast Iron Housing, for 1" Shaft Diameter</t>
  </si>
  <si>
    <t>5967K84</t>
  </si>
  <si>
    <t>Mounting Brackets for 2" High x 3.6" Wide Snap-Together Cable and Hose Carrier</t>
  </si>
  <si>
    <t>4556T66</t>
  </si>
  <si>
    <t>Mounting Brackets for 2" High x 4.6" Wide Snap-Together Cable and Hose Carrier</t>
  </si>
  <si>
    <t>4556T67</t>
  </si>
  <si>
    <t>Mounting Brackets for 2.5" High x 7.7" Wide Snap-Together Cable and Hose Carrier</t>
  </si>
  <si>
    <t>4556T71</t>
  </si>
  <si>
    <t>Oil-Embedded Flanged Sleeve Bearing
for 20 mm Shaft Diameter and 26 mm Housing ID, 20 mm Long</t>
  </si>
  <si>
    <t>6659K44</t>
  </si>
  <si>
    <t>Oilite« Sleeve, Oil-Impregnated, SAE 841, 5/8" x 3/4" x 1" Lg.</t>
  </si>
  <si>
    <t>LAF-5026-191</t>
  </si>
  <si>
    <t>Oilite« Sleeve, Oil-Impregnated, SAE 841, 5/8" x 3/4" x 1-1/2" Lg</t>
  </si>
  <si>
    <t>LAF-5026-194</t>
  </si>
  <si>
    <t>Oilite« Sleeve, Oil-Impregnated, SAE 841, 5/8" x 3/4" x 3/4" Lg.</t>
  </si>
  <si>
    <t>LAF-5026-189</t>
  </si>
  <si>
    <t>Open End Belt  TBO-H200-980 (7,842g) MISUMI</t>
  </si>
  <si>
    <t>TBO-H200-980</t>
  </si>
  <si>
    <t>ORANGE 85 R 1/2" 100'/30.5M EAGLE BELTING</t>
  </si>
  <si>
    <t>FENNER-4940061 100 ft BOX</t>
  </si>
  <si>
    <t>PILLOW BLOCK BEARING 20 MM</t>
  </si>
  <si>
    <t xml:space="preserve">UCP204-20MM </t>
  </si>
  <si>
    <t>PILLOW BLOCK BEARING 25 MM</t>
  </si>
  <si>
    <t>UCP205-25MM</t>
  </si>
  <si>
    <t>PILLOW BLOCK UCPE-207-20</t>
  </si>
  <si>
    <t>UCPE20720</t>
  </si>
  <si>
    <t>Polyurethane Pallet and Lift Truck Wheel 7" Diameter x 2" Wide</t>
  </si>
  <si>
    <t>2670T251</t>
  </si>
  <si>
    <t>Polyurethane Round Belt 10mm orange</t>
  </si>
  <si>
    <t>MBT107390</t>
  </si>
  <si>
    <t>PORTE ECROU / REXR_R150600020</t>
  </si>
  <si>
    <t>REXROTH-R150600020</t>
  </si>
  <si>
    <t>PORTE ECROU / REXR_R150620020</t>
  </si>
  <si>
    <t>REXROTH-R150620020</t>
  </si>
  <si>
    <t>POULIE 2BK34X1</t>
  </si>
  <si>
    <t>2BK34X5/8</t>
  </si>
  <si>
    <t>POULIE 2BK34X5/8</t>
  </si>
  <si>
    <t>2BK34X1</t>
  </si>
  <si>
    <t>POULIE 8MGT 3'' PITCH DIAM / p30-8m-20-1210</t>
  </si>
  <si>
    <t>P30-8M-20-1210</t>
  </si>
  <si>
    <t>POULIE T10 24 DENTS X 20MM</t>
  </si>
  <si>
    <t>HTTA24T10200-E-20</t>
  </si>
  <si>
    <t>PRE-ASSEMBLY FITTING NUTS  (260g) MISUMI</t>
  </si>
  <si>
    <t>HNTT8-8</t>
  </si>
  <si>
    <t>Precision rail, HG size 20 Top mount CTL 660mm</t>
  </si>
  <si>
    <t>HGR-20-R0660-C</t>
  </si>
  <si>
    <t>Precision Rail, HG Size 20, CTL=1240mm, E1=E2=20mm</t>
  </si>
  <si>
    <t>HGR-20-R1240-C</t>
  </si>
  <si>
    <t>PULLEY </t>
  </si>
  <si>
    <t>TTPA26T10250-B-H20 </t>
  </si>
  <si>
    <t>Rolled Ballscrew Diameter 32mm, Lead 10mm, FSCEW nut, Threaded Length 415mm OAL 577mm, Lead Deviation 0.05/300mm. Machined to BK-25/BK-25</t>
  </si>
  <si>
    <t xml:space="preserve">R32-10K5-FSCEW-415-577-0.05 </t>
  </si>
  <si>
    <t>Rotule a bille 10MM / M10 x 1.5 femelle</t>
  </si>
  <si>
    <t>PHS10</t>
  </si>
  <si>
    <t>ROUE 4" FIXE</t>
  </si>
  <si>
    <t>P21R-RY040R-14</t>
  </si>
  <si>
    <t>ROUE 4" SWIVEL AVEC BREAK</t>
  </si>
  <si>
    <t>P21S-RY040R-14-WB</t>
  </si>
  <si>
    <t>ROUE 5" FIXE</t>
  </si>
  <si>
    <t>E529RB</t>
  </si>
  <si>
    <t>ROUE 5" SWIVEL AVEC BREAK</t>
  </si>
  <si>
    <t>E522RB-SWB</t>
  </si>
  <si>
    <t>Rouleau Ø1,9'' x 16 Ga Galvanisé 7/16 Hex S/L 10" BFR</t>
  </si>
  <si>
    <t>03-21-2018</t>
  </si>
  <si>
    <t>Rouleau Ø1,9'' x 16 Ga Galvanisé 7/16 Hex S/L 14" BFR</t>
  </si>
  <si>
    <t>14 BFR</t>
  </si>
  <si>
    <t>Rouleau Ø1,9'' x 16 Ga Galvanisé 7/16 Hex S/L 27,25" BAB / SHAFT 29-1/4''</t>
  </si>
  <si>
    <t>21-108-302</t>
  </si>
  <si>
    <t>Rouleau Ø1,9'' x 16 Ga Galvanisé 7/16 Hex S/L 56" BFR</t>
  </si>
  <si>
    <t>Roulement 608ZZ Rollers en ligne de roue Gris Transparent</t>
  </si>
  <si>
    <t>B00U8O9VH6</t>
  </si>
  <si>
    <t>Round Belt Pulley</t>
  </si>
  <si>
    <t>MBR120-5-N16</t>
  </si>
  <si>
    <t>SBR20-1000mm 20mm Fully Supported Linear Rail Shaft</t>
  </si>
  <si>
    <t>SBR20-1000MM</t>
  </si>
  <si>
    <t>SCREW 1308MM /CUSTOMER DRAWING NUMBER : 17058-200-076</t>
  </si>
  <si>
    <t>REXROTH-R151101990</t>
  </si>
  <si>
    <t>SCREW 1524MM / CUSTOMER DRAWING NUMBER : 17058-200-011</t>
  </si>
  <si>
    <t>REXROTH-R151121990</t>
  </si>
  <si>
    <t>SERVO MOTEUR R88MK4K030TS2 / AC SRV MTR 4KW 240V 3000 RPM</t>
  </si>
  <si>
    <t>R88MK4K030TS2</t>
  </si>
  <si>
    <t>Servomotor Precision Flexible Shaft Coupling for 1/2" x 19mm Diameter, 2-23/64" Overall Length, 2-7/32" OD</t>
  </si>
  <si>
    <t>2764K634</t>
  </si>
  <si>
    <t>SMA20GUU NB 20mm Slide Bush Bushings Miniature Motion Linear Bearings</t>
  </si>
  <si>
    <t>SMA20GUU</t>
  </si>
  <si>
    <t>Snap-Together Cable and Hose Carrier for 1.3" Maximum OD/2.4" Wide Cable, 3.9" Bend Radius, 3' Long</t>
  </si>
  <si>
    <t>4591T22</t>
  </si>
  <si>
    <t>Snap-Together Cable and Hose Carrier for 1.3" Maximum OD/3.2" Wide Cable, 3.9" Bend Radius, 6' Long</t>
  </si>
  <si>
    <t>4591T24</t>
  </si>
  <si>
    <t>Snap-Together Cable and Hose Carrier for 1.7" Maximum OD/5.5" Wide Cable, 5.9" Bend Radius, 6' Long</t>
  </si>
  <si>
    <t>4591T34</t>
  </si>
  <si>
    <t>Spring Lock Washer for Stepped Slotted Bearing Nuts, for M16 Screw Size</t>
  </si>
  <si>
    <t>90407A116</t>
  </si>
  <si>
    <t>SPROKET 60B15X1 3/4 CLE 3/8</t>
  </si>
  <si>
    <t>60B15X1 3/4</t>
  </si>
  <si>
    <t>SPROKET 60B15X25MM CLE 1/4</t>
  </si>
  <si>
    <t>60B15X25MM</t>
  </si>
  <si>
    <t>SS. 35.00 X 50.00 X 8.00</t>
  </si>
  <si>
    <t>S035050080TC</t>
  </si>
  <si>
    <t>STANDARD PULLEY  ATPA24H200-A-NUL (8,800g) MISUMI</t>
  </si>
  <si>
    <t>ATPA24H200-A-NUL</t>
  </si>
  <si>
    <t>STANDARD PULLEY ATPA26H300-A-N31  (229g) MISUMI</t>
  </si>
  <si>
    <t>ATPA26H300-A-N31</t>
  </si>
  <si>
    <t>STANDARD PULLEY ATPA26H300-A-N40 (229g) MISUMI</t>
  </si>
  <si>
    <t>ATPA26H300-A-N40</t>
  </si>
  <si>
    <t>Swivel Leveling Mount Nickel-Plated Steel, Cushion and 1-1/4" Long 1/4"-20 Threaded Stud</t>
  </si>
  <si>
    <t>6111K147</t>
  </si>
  <si>
    <t>Swivel Leveling Mount, Zinc-Plated Steel with M24 Threaded Hole</t>
  </si>
  <si>
    <t>6120K37</t>
  </si>
  <si>
    <t>Swivel Leveling Mount, Zinc-Plated Steel with Rubber Cushion and M24 Threaded Hole</t>
  </si>
  <si>
    <t>6120K45</t>
  </si>
  <si>
    <t>T Series Timing Belt Pulley for 50 mm Maximum Belt Width, 83 mm OD, 24 Teeth</t>
  </si>
  <si>
    <t>3568N77</t>
  </si>
  <si>
    <t>T10 POLY TIMING BELT</t>
  </si>
  <si>
    <t>20T10-530UG</t>
  </si>
  <si>
    <t>TENTIONNEUR DE CHAINE35B</t>
  </si>
  <si>
    <t>TSUB35-16-25</t>
  </si>
  <si>
    <t>TIMING BELT  300H300( 233g) MITSUBOSHI BELTING</t>
  </si>
  <si>
    <t>300H300</t>
  </si>
  <si>
    <t>TIMING BELT T10 X 530MM</t>
  </si>
  <si>
    <t>TTBU530T10-200</t>
  </si>
  <si>
    <t>Timing Belt Type H, 104 in Pitch length, 2 in width</t>
  </si>
  <si>
    <t>GPR INDUSTRIAL</t>
  </si>
  <si>
    <t>1040H200</t>
  </si>
  <si>
    <t>TIMING BELT WITH ATTACHMENT</t>
  </si>
  <si>
    <t>ATBT-2800T10250-A-P200 </t>
  </si>
  <si>
    <t>Timing Belts</t>
  </si>
  <si>
    <t>TTBU500T10-200</t>
  </si>
  <si>
    <t>TIMING PULLYE TTPM24T10200-B-N22</t>
  </si>
  <si>
    <t>TTPM24T10200-B-N22</t>
  </si>
  <si>
    <t>T-Slotted Framing, Dust Cover for 30 mm and 40 mm High Single Rail, 6 Feet Long</t>
  </si>
  <si>
    <t>5537T319</t>
  </si>
  <si>
    <t>UCFL204-12 Cast Iron Oval Flange 3/4 bore</t>
  </si>
  <si>
    <t>UCFL204-12</t>
  </si>
  <si>
    <t>UCP204 Pillow Block 20MM Unit Ball Bearing</t>
  </si>
  <si>
    <t>UCP204</t>
  </si>
  <si>
    <t>UCP204-12 Pillow Block 3/4 Unit Ball Bearing</t>
  </si>
  <si>
    <t>UCP204-12G</t>
  </si>
  <si>
    <t>Urethane, Rubber Roller 80MM X 40MM</t>
  </si>
  <si>
    <t>ROKA80-15-40</t>
  </si>
  <si>
    <t>V-BELT 1/2'' W X 5/16 THIBK. X 68''LG</t>
  </si>
  <si>
    <t>4L680</t>
  </si>
  <si>
    <t>V-BELT 3/8'' W X 26.5''LG</t>
  </si>
  <si>
    <t>3v265</t>
  </si>
  <si>
    <t>Zinc-Plated Steel High Hex Nut, Class 8, M24 x 3 mm Thread, packs of 1</t>
  </si>
  <si>
    <t>90725A760</t>
  </si>
  <si>
    <t>SABLE</t>
  </si>
  <si>
    <t>2'' - 60 Grit - Aluminum Oxide - Turn-On-Quick Change Disc</t>
  </si>
  <si>
    <t>MM64-11114</t>
  </si>
  <si>
    <t>2'' - 80 Grit - Aluminum Oxide - Turn-On-Quick Change Disc</t>
  </si>
  <si>
    <t>MM64-11115</t>
  </si>
  <si>
    <t>2'' - Medium Grit - Surface Conditioning-Turn-On Quick Change Disc</t>
  </si>
  <si>
    <t>MM64-10545</t>
  </si>
  <si>
    <t>2 Inch (50 mm), S-Type 60 Grit Siafix Disc 2925 Sialox (Aluminum Oxide, Blue)</t>
  </si>
  <si>
    <t>2020-21-12</t>
  </si>
  <si>
    <t>4114.0225.0060</t>
  </si>
  <si>
    <t xml:space="preserve">4 x 36" - 120 Grit - Zirconia Belt </t>
  </si>
  <si>
    <t>4X36 GRIT 120 ACIER</t>
  </si>
  <si>
    <t>4 x 36" - 80 Grit - Zirconia Belt</t>
  </si>
  <si>
    <t>MM68-55547</t>
  </si>
  <si>
    <t>84206 GRIT 500</t>
  </si>
  <si>
    <t>84206</t>
  </si>
  <si>
    <t>84293 GRIT 600</t>
  </si>
  <si>
    <t>84293</t>
  </si>
  <si>
    <t>84916  GRIT 220</t>
  </si>
  <si>
    <t>2016-28-04</t>
  </si>
  <si>
    <t>84916</t>
  </si>
  <si>
    <t>A-MEDIUM</t>
  </si>
  <si>
    <t>SP12-SR20100A</t>
  </si>
  <si>
    <t>DISC SABLE SURFACE COND.2'' EXTRA FINE BLEU</t>
  </si>
  <si>
    <t>FEUILLE SABLE GRIT 600</t>
  </si>
  <si>
    <t>GRIT120 X 2’’ SABLE #14C312</t>
  </si>
  <si>
    <t>2016-19-04</t>
  </si>
  <si>
    <t>14C312</t>
  </si>
  <si>
    <t>PAD A SABLE ULTRA FINE</t>
  </si>
  <si>
    <t>77448</t>
  </si>
  <si>
    <t>Papier abrasif manuel Coolcut Walter GR 320 x 2" x 150'</t>
  </si>
  <si>
    <t>14C332</t>
  </si>
  <si>
    <t>SHUR-BRITE QUICK CHANGE SURFACE CONDITIONING DISC 2'' TYPE-S</t>
  </si>
  <si>
    <t>PSF2M</t>
  </si>
  <si>
    <t>Stainless Steel</t>
  </si>
  <si>
    <t>45984</t>
  </si>
  <si>
    <t>FLAT SS 304 0,25X120X6</t>
  </si>
  <si>
    <t>22882</t>
  </si>
  <si>
    <t>TRANSPORT</t>
  </si>
  <si>
    <t>2 PALETTES 24" X 24" X 16" POIDS 365 LBS</t>
  </si>
  <si>
    <t>PICK UP</t>
  </si>
  <si>
    <t>ASSURANCE</t>
  </si>
  <si>
    <t>OMNI TRANS INC</t>
  </si>
  <si>
    <t>CRIMPEUSE</t>
  </si>
  <si>
    <t>CLIENT</t>
  </si>
  <si>
    <t>FRAIS</t>
  </si>
  <si>
    <t xml:space="preserve">PALETTE 12" x 22" x 15" </t>
  </si>
  <si>
    <t xml:space="preserve">PALETTE 12" x 24" x 16" </t>
  </si>
  <si>
    <t>PALETTE 24"  X 36" X 60" POIDS 115 KG</t>
  </si>
  <si>
    <t>PALETTE 24"  X 36" X 60" POIDS 650 LBS</t>
  </si>
  <si>
    <t>PALETTE 24" x 32" x 14" 200 LBS</t>
  </si>
  <si>
    <t>PALETTE 24" x 32" x 14" 417 LBS</t>
  </si>
  <si>
    <t>PALETTE 24" x 32" x 20" 515 LBS</t>
  </si>
  <si>
    <t>PALETTE 36"  X 48" X 72" POIDS 600 LBS</t>
  </si>
  <si>
    <t>PALETTE 36" x 36" x 24" X 300 LBS</t>
  </si>
  <si>
    <t>PALETTE 36" X 48" X 72" POIDS 200 LBS</t>
  </si>
  <si>
    <t>PALETTE 42" X 48" X 19" POIDS 448 LBS</t>
  </si>
  <si>
    <t>PALETTE 48" x 40" x 16" 370 LBS</t>
  </si>
  <si>
    <t>PALETTE 48" x 48" x 60" 500 LBS</t>
  </si>
  <si>
    <t>USINAGE</t>
  </si>
  <si>
    <t>COUTEAU PUNCH 16-140 # 16-140-032</t>
  </si>
  <si>
    <t>16-140-032</t>
  </si>
  <si>
    <t xml:space="preserve">SERVICE D'USINAGE </t>
  </si>
  <si>
    <t>SHAFT DE SCIE 18-111</t>
  </si>
  <si>
    <t>16-111-006</t>
  </si>
  <si>
    <t>USINAGE ET MATÉRIEL (TUBE ACIER  6''X6''X3/8''X218'') 17058-100-003_1</t>
  </si>
  <si>
    <t>Plessitech</t>
  </si>
  <si>
    <t>17058-100-003_1</t>
  </si>
  <si>
    <t>USINAGE ET MATÉRIEL (TUBE ACIER  6''X6''X3/8''X218'') 17058-100-003_2</t>
  </si>
  <si>
    <t>17058-100-003_2</t>
  </si>
  <si>
    <t>VETEMENT</t>
  </si>
  <si>
    <t>GANT DE MECANO  WIPCO NOIR LARGE</t>
  </si>
  <si>
    <t>04-17-2020</t>
  </si>
  <si>
    <t>GANT SOUDEUR</t>
  </si>
  <si>
    <t>060W5F</t>
  </si>
  <si>
    <t>Gants en cuir de vache refendu de qualité standard</t>
  </si>
  <si>
    <t>Sal253</t>
  </si>
  <si>
    <t>VISSERIE</t>
  </si>
  <si>
    <t xml:space="preserve"> BOUCHE SLOT</t>
  </si>
  <si>
    <t>HSCY6-B-2 </t>
  </si>
  <si>
    <t xml:space="preserve"> Zinc-Plated Steel Retractable Spring Plunger, Twist-Lock Knob, 1/2"-13, 0.5-4 lb. Force,Thread Lock</t>
  </si>
  <si>
    <t>84915A43</t>
  </si>
  <si>
    <t> SHOULDER SCREW M8X20</t>
  </si>
  <si>
    <t>365-011</t>
  </si>
  <si>
    <t xml:space="preserve">	18-8 Stainless Steel Socket Head Screw M5 x 0.8 mm Thread, 70 mm Long</t>
  </si>
  <si>
    <t>91292A198</t>
  </si>
  <si>
    <t xml:space="preserve">	18-8 Stainless Steel Socket Head Screw M8 x 1.25 mm Thread, 100 mm Long</t>
  </si>
  <si>
    <t>91292A214</t>
  </si>
  <si>
    <t>#7-19 x 7/16" Phillips Pan Head Zinc Finish #3 Point Steel Self-Drilling Screw</t>
  </si>
  <si>
    <t>PK/100</t>
  </si>
  <si>
    <t>2020-27-12</t>
  </si>
  <si>
    <t>FASTENAL</t>
  </si>
  <si>
    <t>0143536</t>
  </si>
  <si>
    <t>1/2" Diameter Reduced-Shank Drill Bit
with Flats on Shank, 3/4" Size, 6" Overall Length</t>
  </si>
  <si>
    <t>2905A27</t>
  </si>
  <si>
    <t>1008-1010 Carbon Steel Ring Shims, 0.0030" Thick, 3/8" ID, Packs of 10</t>
  </si>
  <si>
    <t>3088A181</t>
  </si>
  <si>
    <t>1008-1010 Carbon Steel Ring Shims, 0.0050" Thick, 3/8" ID, Packs of 10</t>
  </si>
  <si>
    <t>3088A231</t>
  </si>
  <si>
    <t>1008-1010 Carbon Steel Ring Shims, 0.0100" Thick, 3/8" ID, Packs of 10</t>
  </si>
  <si>
    <t>3088A321</t>
  </si>
  <si>
    <t>1008-1010 Carbon Steel Ring Shims, 0.0150" Thick, 3/8" ID, Packs of 10</t>
  </si>
  <si>
    <t>3088A361</t>
  </si>
  <si>
    <t>1008-1010 Carbon Steel Ring Shims, 0.0200" Thick, 3/8" ID, Packs of 10</t>
  </si>
  <si>
    <t>3088A381</t>
  </si>
  <si>
    <t>1050-1095 Spring Steel Coiled Spring Pins 5/16" Diameter, 1" Long</t>
  </si>
  <si>
    <t>91598A524</t>
  </si>
  <si>
    <t>1074-1095 Spring Steel Ring Shim, 0.1mm Thick, 30mm ID</t>
  </si>
  <si>
    <t>98055A321</t>
  </si>
  <si>
    <t>1074-1095 Spring Steel Ring Shim, 0.5mm Thick, 30mm ID</t>
  </si>
  <si>
    <t>98055A324</t>
  </si>
  <si>
    <t>1074-1095 Spring Steel Ring Shim, 1mm Thick, 30mm ID</t>
  </si>
  <si>
    <t>98055A325</t>
  </si>
  <si>
    <t>1-1/4 NPSM Steel Locknut for Medium- and Thick-Wall Steel Conduit</t>
  </si>
  <si>
    <t>7513K244</t>
  </si>
  <si>
    <t>18-8 Stainless Steel Blind Rivets, Large-Diameter Domed Head, 1/8" Diameter, for 0.063"-0.125" Thickness, Packs of 100</t>
  </si>
  <si>
    <t>97525A615</t>
  </si>
  <si>
    <t>18-8 Stainless Steel Blind Rivets, Large-Diameter Domed Head, 1/8" Diameter, for 0.126"-0.187" Thickness, Packs of 100</t>
  </si>
  <si>
    <t>97525A620</t>
  </si>
  <si>
    <t>18-8 Stainless Steel Hex Drive Flat Head Screw 82 Degree Countersink Angle, 1/2"-20 Thread Size, 1" Long</t>
  </si>
  <si>
    <t>92210A742</t>
  </si>
  <si>
    <t>18-8 Stainless Steel Hex Drive Flat Head Screw M10 x 1.5 mm Thread, 25 mm Long</t>
  </si>
  <si>
    <t>92125A336</t>
  </si>
  <si>
    <t>18-8 Stainless Steel Hex Drive Flat Head Screw M6 x 1 mm Thread, 10 mm Long</t>
  </si>
  <si>
    <t>92125A234</t>
  </si>
  <si>
    <t>18-8 Stainless Steel Hex Drive Flat Head Screw M6 x 1 mm Thread, 16 mm Long</t>
  </si>
  <si>
    <t>92125A238</t>
  </si>
  <si>
    <t>18-8 Stainless Steel Hex Drive Flat Head Screw M6 x 1 mm Thread, 20 mm Long</t>
  </si>
  <si>
    <t>92125A240</t>
  </si>
  <si>
    <t>18-8 Stainless Steel Hex Drive Flat Head Screw M6 x 1 mm Thread, 25 mm Long</t>
  </si>
  <si>
    <t>92125A242</t>
  </si>
  <si>
    <t>18-8 Stainless Steel Hex Drive Flat Head Screw M6 x 1 Thread Size, 15mm Long</t>
  </si>
  <si>
    <t>92125A111</t>
  </si>
  <si>
    <t>18-8 Stainless Steel Hex Drive Flat Head Screw M8 x 1.25 mm Thread, 20 mm Long</t>
  </si>
  <si>
    <t>91292A210</t>
  </si>
  <si>
    <t>18-8 Stainless Steel Hex Drive Flat Head Screw M8 x 1.25 mm Thread, 25 mm Long</t>
  </si>
  <si>
    <t>92125A286</t>
  </si>
  <si>
    <t>18-8 Stainless Steel Hex Drive Flat Head Screw M8 x 1.25 mm Thread, 35 mm Long</t>
  </si>
  <si>
    <t>92125A292</t>
  </si>
  <si>
    <t>18-8 Stainless Steel Hex Drive Flat Head Screw M8 x 1.25 mm Thread, 40 mm Long</t>
  </si>
  <si>
    <t>92125A294</t>
  </si>
  <si>
    <t>18-8 Stainless Steel Hex Drive Flat Head Screw, M10 x 1.5 mm Thread, 25 mm Long, packs of 10</t>
  </si>
  <si>
    <t>18-8 Stainless Steel Hex Drive Flat Head Screw, M12 x 1.75 mm Thread, 25 mm Long</t>
  </si>
  <si>
    <t>92125A413</t>
  </si>
  <si>
    <t>18-8 Stainless Steel Hex Drive Flat Head Screw, M8 x 1.25 mm Thread, 100 mm Long, packs of 1</t>
  </si>
  <si>
    <t>92125A312</t>
  </si>
  <si>
    <t>18-8 Stainless Steel Hex Drive Flat Head Screw, M8 x 1.25 mm Thread, 65 mm Long, packs of 5</t>
  </si>
  <si>
    <t>92125A303</t>
  </si>
  <si>
    <t>18-8 Stainless Steel Precision Shoulder Screw 10 mm Shoulder Diameter, 20 mm Shoulder Length, M8 x 1.25 mm Thread</t>
  </si>
  <si>
    <t>90278A422</t>
  </si>
  <si>
    <t>18-8 Stainless Steel Precision Shoulder Screw, 8 mm Shoulder Diameter, 7 mm Shoulder Length, M6 x 1.0 mm Thread</t>
  </si>
  <si>
    <t>90278A214</t>
  </si>
  <si>
    <t>18-8 Stainless Steel Shoulder Screw
10 mm Shoulder Diameter, 8 mm Shoulder Length, M8 x 1.25 mm Thread</t>
  </si>
  <si>
    <t>90265a158</t>
  </si>
  <si>
    <t>18-8 Stainless Steel Slotted Spring Pin 4mm Diameter, 22mm Long</t>
  </si>
  <si>
    <t>91610A518</t>
  </si>
  <si>
    <t>18-8 Stainless Steel Slotted Spring Pin 5/32" Diameter, 7/8" Long</t>
  </si>
  <si>
    <t>92373A216</t>
  </si>
  <si>
    <t>18-8 Stainless Steel Socket Head Screw M10 x 1.5 mm Thread, 30 mm Long</t>
  </si>
  <si>
    <t>91292A159</t>
  </si>
  <si>
    <t>18-8 Stainless Steel Socket Head Screw M10 x 1.5 mm Thread, 60 mm Long</t>
  </si>
  <si>
    <t>91292A219</t>
  </si>
  <si>
    <t>18-8 Stainless Steel Socket Head Screw M3 x 0.5 mm Thread, 18 mm Long</t>
  </si>
  <si>
    <t>91292A029</t>
  </si>
  <si>
    <t>18-8 Stainless Steel Socket Head Screw M3 x 0.5 mm Thread, 40 mm Long</t>
  </si>
  <si>
    <t>91292A024</t>
  </si>
  <si>
    <t>18-8 Stainless Steel Socket Head Screw M4 x 0.7 mm Thread, 60 mm Long</t>
  </si>
  <si>
    <t>91292A048</t>
  </si>
  <si>
    <t>18-8 Stainless Steel Socket Head Screw M6 x 1 mm Thread, 16 mm Long</t>
  </si>
  <si>
    <t>91292A135</t>
  </si>
  <si>
    <t>18-8 Stainless Steel Socket Head Screw M6 x 1 mm Thread, 40 mm Long</t>
  </si>
  <si>
    <t>91292A142</t>
  </si>
  <si>
    <t>18-8 Stainless Steel Socket Head Screw M6 x 1.00 mm Thread, 85 mm Long</t>
  </si>
  <si>
    <t>91292A323</t>
  </si>
  <si>
    <t>18-8 Stainless Steel Socket Head Screw M8 x 1.25 mm Thread, 20 mm Long</t>
  </si>
  <si>
    <t>91292A147</t>
  </si>
  <si>
    <t>18-8 Stainless Steel Socket Head Screw M8 x 1.25 mm Thread, 50 mm Long</t>
  </si>
  <si>
    <t>91292A154</t>
  </si>
  <si>
    <t>18-8 Stainless Steel Socket Head Screw M8 x 1.25 mm Thread, 55 mm Long</t>
  </si>
  <si>
    <t>91292A156</t>
  </si>
  <si>
    <t>18-8 Stainless Steel Socket Head Screw M8 x 1.25 mm Thread, 60 mm Long</t>
  </si>
  <si>
    <t>91292A209</t>
  </si>
  <si>
    <t>18-8 Stainless Steel Socket Head Screw M8 x 1.25 mm Thread, 65 mm Long</t>
  </si>
  <si>
    <t>18-8 Stainless Steel Socket Head Screw M8 x 1.25 mm Thread, 80 mm Long</t>
  </si>
  <si>
    <t>91292A212</t>
  </si>
  <si>
    <t>18-8 Stainless Steel Socket Head Screw, M5 x 0.8 mm Thread, 70 mm Long, Packs of 10</t>
  </si>
  <si>
    <t>18-8 Stainless Steel Square-Neck Carriage Bolt, M8 x 1.25 mm Thread Size, 40 mm Long, Packs of 10</t>
  </si>
  <si>
    <t>97248A323</t>
  </si>
  <si>
    <t>18-8 Stainless Steel Unthreaded Spacer 19 mm OD, 25 mm Long, for M12 Screw Size</t>
  </si>
  <si>
    <t>92871A374</t>
  </si>
  <si>
    <t>18-8 Stainless Steel Wing Nut M8 x 1.25 mm Thread</t>
  </si>
  <si>
    <t>94545A235</t>
  </si>
  <si>
    <t>302 Stainless Steel Corrosion-Resistant Compression Springs
1.375" Long, 0.313" OD, 0.251" ID</t>
  </si>
  <si>
    <t>1986K83</t>
  </si>
  <si>
    <t>316 Stainless Steel Button Head Hex Drive Screws M5 x 0.8mm Thread, 10mm Long</t>
  </si>
  <si>
    <t>94500A297</t>
  </si>
  <si>
    <t>316 Stainless Steel Button Head Hex Drive Screws M6 x 1 mm Thread, 10mm Long</t>
  </si>
  <si>
    <t>94500A314</t>
  </si>
  <si>
    <t>316 Stainless Steel Button Head Hex Drive Screws M6 x 1 mm Thread, 16mm Long</t>
  </si>
  <si>
    <t>94500a237</t>
  </si>
  <si>
    <t>316 Stainless Steel Button Head Hex Drive Screws M6 x 1 mm Thread, 20mm Long</t>
  </si>
  <si>
    <t>94500A238</t>
  </si>
  <si>
    <t>360 Brass Acme Square Nut Right Hand, 1-1/4"-5 Thread Size</t>
  </si>
  <si>
    <t>95270A163</t>
  </si>
  <si>
    <t>ADAPTEUR LOCK MAL</t>
  </si>
  <si>
    <t>QCM20</t>
  </si>
  <si>
    <t>Adj. Hdl, Plast., Button Head, LG 3.16", Zk Pltd Stud 3/8-16 x 1"</t>
  </si>
  <si>
    <t>LAF-3072-016</t>
  </si>
  <si>
    <t xml:space="preserve">Adj. Hdl, Plast., Button Head, LG 3.16", Zk Pltd Stud 3/8-16 x 2" </t>
  </si>
  <si>
    <t>LAF-3072-019</t>
  </si>
  <si>
    <t>Adj. Hdl, Plast., Button Head, LG 3.16", Zk Pltd Stud 3/8-16 x 3/4"</t>
  </si>
  <si>
    <t>LAF-3072-015</t>
  </si>
  <si>
    <t>Adj. Hdl, Plast., Button Head, Steel Stud, METRIC, LG 42mm, M6 x 20</t>
  </si>
  <si>
    <t>LAF-3092-001</t>
  </si>
  <si>
    <t>Adj. Hdl, Plast., Button Head, Steel Stud, METRIC, LG 80mm, M10 x 50</t>
  </si>
  <si>
    <t>LAF-3092-010</t>
  </si>
  <si>
    <t>Adj. Hdl, Plast., Heavy Duty, LG 1.65", Steel Stud 1/4-20 x 1-1/8"</t>
  </si>
  <si>
    <t>LAF-3114-002</t>
  </si>
  <si>
    <t>Adj. Hdl, Plast., LG 3.15", S.S. Stud 3/8-16 x 1-1/2"</t>
  </si>
  <si>
    <t>LAF-3065-008</t>
  </si>
  <si>
    <t>Adj. Hdl, Plast., Modern Design, METRIC, LG 65 mm, Carbon Steel Stud M8 x 45 mm</t>
  </si>
  <si>
    <t>LAF-3123-017</t>
  </si>
  <si>
    <t>Adj. Hdl, Plast., Modern Design, METRIC, LG 65 mm, Carbon Steel Stud M8 x35 mm</t>
  </si>
  <si>
    <t>LAF-3123-015</t>
  </si>
  <si>
    <t>Alloy Steel Cup-Point Set Screw M10 x 1.5 mm Thread, 10 mm Long</t>
  </si>
  <si>
    <t>91390A155</t>
  </si>
  <si>
    <t>Alloy Steel Cup-Point Set Screw M10 x 1.5 mm Thread, 8 mm Long</t>
  </si>
  <si>
    <t>91390A555</t>
  </si>
  <si>
    <t>Alloy Steel Cup-Point Set Screw M3 x 0.5 mm Thread, 3 mm Long</t>
  </si>
  <si>
    <t>91390A097</t>
  </si>
  <si>
    <t>Alloy Steel Cup-Point Set Screw M3 x 0.5 mm Thread, 6 mm Long</t>
  </si>
  <si>
    <t>91390A100</t>
  </si>
  <si>
    <t>Alloy Steel Cup-Point Set Screw M4 x 0.7 mm Thread, 10 mm Long</t>
  </si>
  <si>
    <t>91390A114</t>
  </si>
  <si>
    <t>Alloy Steel Cup-Point Set Screw M4 x 0.7 mm Thread, 4 mm Long</t>
  </si>
  <si>
    <t>91390A110</t>
  </si>
  <si>
    <t>Alloy Steel Cup-Point Set Screw M5 x 0.8 mm Thread, 10 mm Long</t>
  </si>
  <si>
    <t>91390A121</t>
  </si>
  <si>
    <t>Alloy Steel Cup-Point Set Screw M5 x 0.8 mm Thread, 5 mm Long</t>
  </si>
  <si>
    <t>91390A117</t>
  </si>
  <si>
    <t>Alloy Steel Cup-Point Set Screw M6 x 1 mm Thread, 10 mm Long</t>
  </si>
  <si>
    <t>91390A128</t>
  </si>
  <si>
    <t>Alloy Steel Cup-Point Set Screw M6 x 1 mm Thread, 6 mm Long</t>
  </si>
  <si>
    <t>91390A126</t>
  </si>
  <si>
    <t>Alloy Steel Cup-Point Set Screw M8 x 1.25 mm Thread, 10 mm Long</t>
  </si>
  <si>
    <t>91390A141</t>
  </si>
  <si>
    <t>Alloy Steel Cup-Point Set Screw M8 x 1.25 mm Thread, 6 mm Long</t>
  </si>
  <si>
    <t>91390A553</t>
  </si>
  <si>
    <t>Alloy Steel Cup-Point Set Screw, M6 x 1 mm Thread, 25 mm Long, Packs of 50</t>
  </si>
  <si>
    <t>91390A135</t>
  </si>
  <si>
    <t>Alloy Steel Shoulder Screw 5/16" Shoulder Diameter, 1/2" Shoulder Length, 1/4"-20 Thread</t>
  </si>
  <si>
    <t>91259A578</t>
  </si>
  <si>
    <t>Alloy Steel Shoulder Screw
5/8" Shoulder Diameter, 1" Shoulder Length, 1/2"-13 Thread</t>
  </si>
  <si>
    <t>91259A794</t>
  </si>
  <si>
    <t>Alloy Steel Shoulder Screw
5/8" Shoulder Diameter, 1-1/8" Shoulder Length, 1/2"-13 Thread</t>
  </si>
  <si>
    <t>91259A440</t>
  </si>
  <si>
    <t>Alloy Steel Shoulder Screw
5/8" Shoulder Diameter, 7/8" Shoulder Length, 1/2"-13 Thread</t>
  </si>
  <si>
    <t>91259A439</t>
  </si>
  <si>
    <t>Alloy Steel Shoulder Screw, 5/16" Shoulder Diameter, 1-1/4" Shoulder Length, 1/4"-20 Thread</t>
  </si>
  <si>
    <t>91259A585</t>
  </si>
  <si>
    <t>Alloy Steel Shoulder Screws 10 mm Shoulder Diameter, 10 mm Shoulder Length, M8 x 1.25 mm Thread</t>
  </si>
  <si>
    <t>92981A299</t>
  </si>
  <si>
    <t>Alloy Steel Shoulder Screws 10 mm Shoulder Diameter, 20 mm Shoulder Length, M8 x 1.25 mm Thread</t>
  </si>
  <si>
    <t>92981A303</t>
  </si>
  <si>
    <t>Alloy Steel Shoulder Screws 10 mm Shoulder Diameter, 6 mm Shoulder Length, M8 x 1.25 mm Thread</t>
  </si>
  <si>
    <t>92981A815</t>
  </si>
  <si>
    <t>Alloy Steel Shoulder Screws 12 mm Shoulder Diameter, 25 mm Shoulder Length, M10 x 1.5 mm Thread</t>
  </si>
  <si>
    <t>92981A404</t>
  </si>
  <si>
    <t>Alloy Steel Shoulder Screws 12 mm Shoulder Diameter, 30 mm Shoulder Length, M10 x 1.5 mm Thread</t>
  </si>
  <si>
    <t>92981A405</t>
  </si>
  <si>
    <t>Alloy Steel Shoulder Screws 16 mm Shoulder Diameter, 16 mm Shoulder Length, M12 x 1.75 mm Thread</t>
  </si>
  <si>
    <t>92981A766</t>
  </si>
  <si>
    <t>Alloy Steel Shoulder Screws
12 mm Shoulder Diameter, 14 mm Shoulder Length, M10 x 1.5 mm Thread</t>
  </si>
  <si>
    <t>92981A154</t>
  </si>
  <si>
    <t>Alloy Steel Shoulder Screws
16 mm Shoulder Diameter, 50 mm Shoulder Length, M12 x 1.75 mm Thread</t>
  </si>
  <si>
    <t>92981A507</t>
  </si>
  <si>
    <t>Aluminum Unthreaded Spacer, 13 mm OD, 10 mm Long, for M5 Screw Size</t>
  </si>
  <si>
    <t>94669A174</t>
  </si>
  <si>
    <t>Ball Joint Linkage with Neoprene Seal, Right-Hand M8 x 1.25mm Internal Threaded Shank</t>
  </si>
  <si>
    <t>6058K821</t>
  </si>
  <si>
    <t>Ball Joint Linkage
304 Stainless Steel, Right Hand M8 x 1.25 mm Thread Shank</t>
  </si>
  <si>
    <t>5068k861</t>
  </si>
  <si>
    <t>Ball Plunger, Steel Body, S.S. Ball, Slot Drive, w/Long-Lok, 5/16-18, Force 3.37 - 6.74 lbs.</t>
  </si>
  <si>
    <t>LAF-1244-206</t>
  </si>
  <si>
    <t>BHCS VIS RONDE 1/4 20 X 1</t>
  </si>
  <si>
    <t>BHCS141NC</t>
  </si>
  <si>
    <t>BHCS VIS RONDE 1/4 20 X 1/2</t>
  </si>
  <si>
    <t>BHCS1412NC</t>
  </si>
  <si>
    <t>BHCS VIS RONDE 1/4 20 X 2-1/2</t>
  </si>
  <si>
    <t>BHCS14212NC</t>
  </si>
  <si>
    <t>BHCS VIS RONDE 1/4-20 X 1/2 STAINLESS</t>
  </si>
  <si>
    <t>BHCS1412NS / SS</t>
  </si>
  <si>
    <t>BHCS VIS RONDE 1/4-20 X 3/4</t>
  </si>
  <si>
    <t>BHCS1434NC</t>
  </si>
  <si>
    <t>BHCS VIS RONDE 3/8-NC X 1 1/4</t>
  </si>
  <si>
    <t>BHCS38114NC</t>
  </si>
  <si>
    <t>BHCS VIS RONDE 5/16-NC X 1/2</t>
  </si>
  <si>
    <t>BHCS51612NC</t>
  </si>
  <si>
    <t>BHCS VIS RONDE M6 X 10</t>
  </si>
  <si>
    <t>BHCSM6X10</t>
  </si>
  <si>
    <t>BHCS VIS RONDE M6 X 10 STAINLESS</t>
  </si>
  <si>
    <t>BHCSM6X10 / SS</t>
  </si>
  <si>
    <t>BHCS VIS RONDE M6 X 20</t>
  </si>
  <si>
    <t>BHCSM6X20</t>
  </si>
  <si>
    <t>BHCS VIS RONDE M6 X 25</t>
  </si>
  <si>
    <t>BHCSM6X25</t>
  </si>
  <si>
    <t>BHCS VIS RONDE M8X50</t>
  </si>
  <si>
    <t>BHCSM8X50</t>
  </si>
  <si>
    <t>Black-Oxide Alloy Steel Hex Drive Flat Head Screw M4 x 0.7 mm Thread, 12 mm Long</t>
  </si>
  <si>
    <t>91294A192</t>
  </si>
  <si>
    <t>Black-Oxide Alloy Steel Hex Drive Flat Head Screw M6 x 1 mm Thread, 20 mm Long</t>
  </si>
  <si>
    <t>91294A240</t>
  </si>
  <si>
    <t>Black-Oxide Alloy Steel Hex Drive Flat Head Screw, 12-24 Thread Size, 3/8" Long, Packs of 10</t>
  </si>
  <si>
    <t>91253A281</t>
  </si>
  <si>
    <t>Black-Oxide Alloy Steel Hex Drive Flat Head Screw, M5 x 0.8 mm Thread, 10 mm Long, Packs of 100</t>
  </si>
  <si>
    <t>91294A208</t>
  </si>
  <si>
    <t>Black-Oxide Alloy Steel Hex Drive Flat Head Screw, M5 x 0.8 mm Thread, 16 mm Long, Packs of 100</t>
  </si>
  <si>
    <t>91294A212</t>
  </si>
  <si>
    <t>Black-Oxide Alloy Steel Hex Drive Flat Head Screw, M5 x 0.8 mm Thread, 20 mm Long, Packs of 100</t>
  </si>
  <si>
    <t>91294A214</t>
  </si>
  <si>
    <t>Black-Oxide Alloy Steel Hex Drive Flat Head Screw, M5 x 0.8 mm Thread, 25 mm Long, Packs of 100</t>
  </si>
  <si>
    <t>91294A216</t>
  </si>
  <si>
    <t>Black-Oxide Alloy Steel Hex Drive Flat Head Screw, M5 x 0.8 mm Thread, 30 mm Long, Packs of 50</t>
  </si>
  <si>
    <t>91294A217</t>
  </si>
  <si>
    <t>Black-Oxide Alloy Steel Hex Drive Flat Head Screw, M6 x 1 mm Thread, 16 mm Long, Packs of 100</t>
  </si>
  <si>
    <t>91294A238</t>
  </si>
  <si>
    <t>Black-Oxide Alloy Steel Hex Drive Flat Head Screw, M6 x 1 mm Thread, 20 mm Long, Packs of 50</t>
  </si>
  <si>
    <t>Black-Oxide Alloy Steel Hex Drive Flat Head Screw, M6 x 1 mm Thread, 25 mm Long, Packs of 50</t>
  </si>
  <si>
    <t>91294A242</t>
  </si>
  <si>
    <t>Black-Oxide Alloy Steel Hex Drive Flat Head Screw, M6 x 1 mm Thread, 30 mm Long, Packs of 50</t>
  </si>
  <si>
    <t>91294A244</t>
  </si>
  <si>
    <t>Black-Oxide Alloy Steel Socket Head Screw 1/2"-13 Thread Size, 1-1/2" Long</t>
  </si>
  <si>
    <t>91251A716</t>
  </si>
  <si>
    <t>Black-Oxide Alloy Steel Socket Head Screw 1/2"-13 Thread Size, 2" Long</t>
  </si>
  <si>
    <t>91251A720</t>
  </si>
  <si>
    <t>Black-Oxide Alloy Steel Socket Head Screw M12 x 1.75 mm Thread, 25 mm Long</t>
  </si>
  <si>
    <t>91290A616</t>
  </si>
  <si>
    <t>Black-Oxide Alloy Steel Socket Head Screw, M5 x 0.8 mm Thread, 10 mm Long, Packs of 100</t>
  </si>
  <si>
    <t>91290A224</t>
  </si>
  <si>
    <t>Black-Oxide Alloy Steel Socket Head Screw, M5 x 0.8 mm Thread, 15 mm Long, Packs of 50</t>
  </si>
  <si>
    <t>91290A231</t>
  </si>
  <si>
    <t>Black-Oxide Alloy Steel Socket Head Screw, M5 x 0.8 mm Thread, 20 mm Long, Packs of 100</t>
  </si>
  <si>
    <t>91290A242</t>
  </si>
  <si>
    <t>Black-Oxide Alloy Steel Socket Head Screw, M5 x 0.8 mm Thread, 25 mm Long, Packs of 50</t>
  </si>
  <si>
    <t>91290A252</t>
  </si>
  <si>
    <t>Black-Oxide Alloy Steel Socket Head Screw, M5 x 0.8 mm Thread, 30 mm Long, Partially Threaded, Packs of 50</t>
  </si>
  <si>
    <t>91290A254</t>
  </si>
  <si>
    <t>Black-Oxide Alloy Steel Socket Head Screw, M5 x 0.8 mm Thread, 35 mm Long, Partially Threaded, Packs of 50</t>
  </si>
  <si>
    <t>91290A256</t>
  </si>
  <si>
    <t>Black-Oxide Alloy Steel Socket Head Screw, M6 x 1 mm Thread, 10 mm Long, Packs of 100</t>
  </si>
  <si>
    <t>91290A316</t>
  </si>
  <si>
    <t>Black-Oxide Alloy Steel Socket Head Screw, M6 x 1 mm Thread, 15 mm Long, Packs of 100</t>
  </si>
  <si>
    <t>91290A320</t>
  </si>
  <si>
    <t>Black-Oxide Alloy Steel Socket Head Screw, M6 x 1 mm Thread, 20 mm Long, Packs of 100</t>
  </si>
  <si>
    <t>91290A326</t>
  </si>
  <si>
    <t>Black-Oxide Alloy Steel Socket Head Screw, M6 x 1 mm Thread, 25 mm Long, Packs of 50</t>
  </si>
  <si>
    <t>91290A330</t>
  </si>
  <si>
    <t>Black-Oxide Alloy Steel Socket Head Screw, M6 x 1 mm Thread, 30 mm Long, Packs of 50</t>
  </si>
  <si>
    <t>91290A332</t>
  </si>
  <si>
    <t>Black-Oxide Alloy Steel Socket Head Screw, M6 x 1 mm Thread, 35 mm Long, Fully Threaded, Packs of 10</t>
  </si>
  <si>
    <t>91290A202</t>
  </si>
  <si>
    <t>Black-Oxide Alloy Steel Socket Head Screw, M6 x 1 mm Thread, 40 mm Long, Fully Threaded, Packs of 10</t>
  </si>
  <si>
    <t>91290A203</t>
  </si>
  <si>
    <t>Black-Oxide Alloy Steel Socket Head Screw, M6 x 1 mm Thread, 40 mm Long, Partially Threaded, Packs of 50</t>
  </si>
  <si>
    <t>91290A336</t>
  </si>
  <si>
    <t>Black-Oxide Alloy Steel Socket Head Screw, M6 x 1 mm Thread, 45 mm Long, Fully Threaded, Packs of 10</t>
  </si>
  <si>
    <t>91290A204</t>
  </si>
  <si>
    <t>Black-Oxide Alloy Steel Socket Head Screw, M6 x 1 mm Thread, 50 mm Long, Fully Threaded, Packs of 10</t>
  </si>
  <si>
    <t>91290A205</t>
  </si>
  <si>
    <t>Black-Oxide Alloy Steel Socket Head Screw, M6 x 1 mm Thread, 50 mm Long, Partially Threaded, Packs of 50</t>
  </si>
  <si>
    <t>91290A340</t>
  </si>
  <si>
    <t>Black-Oxide Alloy Steel Socket Head Screw, M6 x 1 mm Thread, 55 mm Long, Fully Threaded, Packs of 5</t>
  </si>
  <si>
    <t>91290A206</t>
  </si>
  <si>
    <t>Black-Oxide Alloy Steel Socket Head Screw, M6 x 1 mm Thread, 60 mm Long, Fully Threaded, Packs of 5</t>
  </si>
  <si>
    <t>91290A207</t>
  </si>
  <si>
    <t>Black-Oxide Steel Square Washer for M22 Screw Size, 28 mm ID</t>
  </si>
  <si>
    <t>91128A315</t>
  </si>
  <si>
    <t>Blue Die Spring for 20 mm Hole Diameter 38 mm Long</t>
  </si>
  <si>
    <t>1804N17</t>
  </si>
  <si>
    <t>Blue-Dyed Zinc-Plated Alloy Steel Socket Head Screw M10 x 1.5 mm Thread, 80 mm Long</t>
  </si>
  <si>
    <t>91502A234</t>
  </si>
  <si>
    <t>BOLT M10X1.50X40933</t>
  </si>
  <si>
    <t>M10X1.50X40933</t>
  </si>
  <si>
    <t>Bolt-Down Swivel Leveling Mount with 102 mm Long M16 Threaded Stud</t>
  </si>
  <si>
    <t>LAF-9969-097</t>
  </si>
  <si>
    <t>Bolt-Down Swivel Leveling Mount
with 6" Long 1/2"-13 Threaded Stud and 3" Diameter Base</t>
  </si>
  <si>
    <t>2531k114</t>
  </si>
  <si>
    <t>C.NUT M16 X 2</t>
  </si>
  <si>
    <t>CNM16</t>
  </si>
  <si>
    <t>Cabinet for Taps with 3 Drawers and 26 Compartments</t>
  </si>
  <si>
    <t>2543A46</t>
  </si>
  <si>
    <t>Cabinet for Taps with 3 Drawers and 29 Compartments</t>
  </si>
  <si>
    <t>2543A49</t>
  </si>
  <si>
    <t>Cable Tie Mount for 0.21" x 0.06" Tie, Adhesive/Screw-In, Off-White</t>
  </si>
  <si>
    <t>7566K25</t>
  </si>
  <si>
    <t>Carbon Steel Acme Hex Nut Left Hand, 1-1/4"-4 Thread Size, 1-3/16" High</t>
  </si>
  <si>
    <t>91808A118</t>
  </si>
  <si>
    <t>Carbon Steel Bearing Retaining Nut Chamfered Face, M15 x 1 mm Thread Size</t>
  </si>
  <si>
    <t>3554N13</t>
  </si>
  <si>
    <t>Carbon Steel Bearing Retaining Nut Stepped Face, M16 x 1.5 mm Thread Size</t>
  </si>
  <si>
    <t>Clamping Shaft Coupling Steel, for 1" x 1" Diameter Keyed Shaft</t>
  </si>
  <si>
    <t>61005K166</t>
  </si>
  <si>
    <t>Class 10.9 High-Strength Steel Threaded Rod M12 x 1.75 mm Thread Size, 1 M Long</t>
  </si>
  <si>
    <t>1078N14</t>
  </si>
  <si>
    <t>Class 10.9 High-Strength Steel Threaded Rod M8 x 1.25 mm Thread Size, 1 M Long</t>
  </si>
  <si>
    <t>1078N12</t>
  </si>
  <si>
    <t>Clear Hard Tubing for Food and Beverage 3/8" ID, 1/2" OD, 6 Feet Long</t>
  </si>
  <si>
    <t>53945K14</t>
  </si>
  <si>
    <t>COLLET DE SERRAGE 17 OET</t>
  </si>
  <si>
    <t>17 OET</t>
  </si>
  <si>
    <t>COLLET DE SERRAGE PNEUMATIQUE / EAU  3/4''</t>
  </si>
  <si>
    <t>B6H</t>
  </si>
  <si>
    <t>Collier de serrage à 2 oreilles 28 – 31 mm-</t>
  </si>
  <si>
    <t>48.334</t>
  </si>
  <si>
    <t>Compression Spring 0.75" Long, 0.3" OD, 0.218" ID</t>
  </si>
  <si>
    <t>9657K287</t>
  </si>
  <si>
    <t>Compression Spring 5" Long, 0.875" OD, 0.635" ID</t>
  </si>
  <si>
    <t>9657K468</t>
  </si>
  <si>
    <t>COUPLING NUT 1/4-20 NC X 7/8</t>
  </si>
  <si>
    <t>155-302</t>
  </si>
  <si>
    <t>Device Stand-Compact Flange</t>
  </si>
  <si>
    <t>MFSLF20</t>
  </si>
  <si>
    <t>DISC SPRING 3/8 ID X 3/4 OD SS</t>
  </si>
  <si>
    <t>680-823</t>
  </si>
  <si>
    <t>Dowel Pin, 4037 Alloy Steel, 3/8" Diameter, 2-1/4" Long, packs of 10</t>
  </si>
  <si>
    <t>98381A633</t>
  </si>
  <si>
    <t>Dowel Pin, Black-Oxide 1144 Carbon Steel, 1/4" Diameter, 1" Long, Packs of 25</t>
  </si>
  <si>
    <t>98381A330</t>
  </si>
  <si>
    <t>DOWELL 6MM X 30MM</t>
  </si>
  <si>
    <t>238-150</t>
  </si>
  <si>
    <t>DOWELL PIN 1/4 X 1</t>
  </si>
  <si>
    <t>DP1/4X1</t>
  </si>
  <si>
    <t>DOWELL PIN 1/4 X 1 1/2</t>
  </si>
  <si>
    <t>DP1/4X112</t>
  </si>
  <si>
    <t>DOWELL PIN 1/4 X 1/2</t>
  </si>
  <si>
    <t>DP1/4X1/2</t>
  </si>
  <si>
    <t>DOWELL PIN 1/4 X 1-1/4</t>
  </si>
  <si>
    <t>DP1/4X1-1/4</t>
  </si>
  <si>
    <t>DOWELL PIN 1/4 X 1-3/4</t>
  </si>
  <si>
    <t>DP1/4X1-3/4</t>
  </si>
  <si>
    <t>DOWELL PIN 1/4'' X 2''</t>
  </si>
  <si>
    <t>DP14X2</t>
  </si>
  <si>
    <t>DOWELL PIN 1/4 X 3/4</t>
  </si>
  <si>
    <t>DP1/4X3/4</t>
  </si>
  <si>
    <t>DOWELL PIN 1/4 X 5/8</t>
  </si>
  <si>
    <t>DP1/4X5/8</t>
  </si>
  <si>
    <t>DOWELL PIN 3/16 X 1</t>
  </si>
  <si>
    <t>DP3/16X1</t>
  </si>
  <si>
    <t>DOWELL PIN 3/16 X 1 1/2</t>
  </si>
  <si>
    <t>DP3/16X112</t>
  </si>
  <si>
    <t>DOWELL PIN 3/16 X 1 3/4</t>
  </si>
  <si>
    <t>DP3/16X134</t>
  </si>
  <si>
    <t>DOWELL PIN 3/16 X 1/2</t>
  </si>
  <si>
    <t>DP3/16X12</t>
  </si>
  <si>
    <t>DOWELL PIN 3/16 X 3/4</t>
  </si>
  <si>
    <t>DP3/16X3/4</t>
  </si>
  <si>
    <t>DOWELL PIN 3/8 X 1-1/2</t>
  </si>
  <si>
    <t>DP38X112</t>
  </si>
  <si>
    <t>DOWELL PIN 3/8 X 2</t>
  </si>
  <si>
    <t>DP38X2</t>
  </si>
  <si>
    <t>DOWELL PIN 5/16 X 1</t>
  </si>
  <si>
    <t>DP516X1</t>
  </si>
  <si>
    <t>DOWELL PIN 5/16 X 1/2</t>
  </si>
  <si>
    <t>DP516X12</t>
  </si>
  <si>
    <t>DOWELL PIN 5/16 X 1-1/2</t>
  </si>
  <si>
    <t>DOWELL PIN 5/16 X 2-1/2</t>
  </si>
  <si>
    <t>DP516X212</t>
  </si>
  <si>
    <t>DOWELL PIN 5/16 X 3/4</t>
  </si>
  <si>
    <t>DP516X34</t>
  </si>
  <si>
    <t>DOWELL PIN 6 MM X 10MM</t>
  </si>
  <si>
    <t>DP6MM10</t>
  </si>
  <si>
    <t>DOWELL PIN 6 MM X 15 MM</t>
  </si>
  <si>
    <t>DP6MM15</t>
  </si>
  <si>
    <t>DOWELL PIN 6 MM X 20MM</t>
  </si>
  <si>
    <t>DP6MM20</t>
  </si>
  <si>
    <t>DOWELL PIN 6 MM X 25MM</t>
  </si>
  <si>
    <t>DP6MM25</t>
  </si>
  <si>
    <t>DOWELL PIN 6 MM X 40 MM</t>
  </si>
  <si>
    <t>DP6MM40</t>
  </si>
  <si>
    <t>DOWELL PIN 6 MM X 50 MM</t>
  </si>
  <si>
    <t>DP6MM50</t>
  </si>
  <si>
    <t>DOWELL SLOT 1/4-20 30MM X 10MM</t>
  </si>
  <si>
    <t>226-G05-1P</t>
  </si>
  <si>
    <t>Easy-to-Weld 4130 Alloy Steel Round Tube 0.035" Wall Thickness, 1/4" OD X 72''</t>
  </si>
  <si>
    <t>89955K219</t>
  </si>
  <si>
    <t>Easy-to-Weld 4130 Alloy Steel Round Tube 0.120" Wall Thickness, 3/4" OD, 3 Feet Long</t>
  </si>
  <si>
    <t>ECROU 5/8 NC NOIR</t>
  </si>
  <si>
    <t>HN5/8NCG5NOIR</t>
  </si>
  <si>
    <t>ECROU DE TIGE CYL. d63 (M16x1.5)</t>
  </si>
  <si>
    <t>1320.63.18F</t>
  </si>
  <si>
    <t>ECROU M12 NOIR</t>
  </si>
  <si>
    <t>HNM12G5NOIR</t>
  </si>
  <si>
    <t>ECROU MOLLETER M6 SPEANAUR AVEC ÉPAULEMENT</t>
  </si>
  <si>
    <t>149-043</t>
  </si>
  <si>
    <t>ECROU MOLLETER M6 SPEANAUR SANS ÉPAULEMENT</t>
  </si>
  <si>
    <t>149-053</t>
  </si>
  <si>
    <t>ECROU POUR TIGE D.32 M10 X 1.25</t>
  </si>
  <si>
    <t>1320.32.18F</t>
  </si>
  <si>
    <t xml:space="preserve">ELINGUE CHAINE "ALLOY",GRADE 100 - 4' X 9/32", TYPE CO </t>
  </si>
  <si>
    <t>LAM-E / ST-PIERRE</t>
  </si>
  <si>
    <t>AL-4B</t>
  </si>
  <si>
    <t>EYE BOLT 1/2'' -13</t>
  </si>
  <si>
    <t>BS-16</t>
  </si>
  <si>
    <t>FHCS M6 X 15 MM PLAQUE</t>
  </si>
  <si>
    <t>FHCSM615P</t>
  </si>
  <si>
    <t>Fine-Thread 18-8 Stainless Steel Hex Nut Black Oxide, M20 x 1.50 mm Thread</t>
  </si>
  <si>
    <t>93850A122</t>
  </si>
  <si>
    <t>Fine-Thread Alloy Steel Socket Head Screw M12 x 1.5 mm Thread, 25 mm Long</t>
  </si>
  <si>
    <t>96144A298</t>
  </si>
  <si>
    <t>Fine-Thread Alloy Steel Socket Head Screw M8 x 1 mm Thread, 16 mm Long</t>
  </si>
  <si>
    <t>96144A216</t>
  </si>
  <si>
    <t>Fine-Thread Medium-Strength Steel Thin Hex Nut, Class 04, M30 x 2.00 mm Thread Size</t>
  </si>
  <si>
    <t>90326A222</t>
  </si>
  <si>
    <t>Five Lobes Knob, Plast., Steel Stud, METRIC, Dia. 50 mm, Stud M10 x 30 MM</t>
  </si>
  <si>
    <t>LAF-3140-002</t>
  </si>
  <si>
    <t>FLAT AND HELICAL LOCKWASHER</t>
  </si>
  <si>
    <t>IMPERIAL</t>
  </si>
  <si>
    <t>270 MX</t>
  </si>
  <si>
    <t>804-082</t>
  </si>
  <si>
    <t>METRIC</t>
  </si>
  <si>
    <t>280 MX</t>
  </si>
  <si>
    <t>804-081</t>
  </si>
  <si>
    <t>Flat Spray Nozzle Brass, 1/4 NPT Male, 0.3 gpm At 20 PSI, 30 Degree Angle</t>
  </si>
  <si>
    <t>FLAT WASHER #10 BOITE DE 100</t>
  </si>
  <si>
    <t>154-010FW</t>
  </si>
  <si>
    <t>FLAT WASHER M12 ZINC</t>
  </si>
  <si>
    <t>FW M12 P</t>
  </si>
  <si>
    <t>FLAT WASHER M16 ZINC</t>
  </si>
  <si>
    <t>FW M16 P</t>
  </si>
  <si>
    <t>FLATE 01 (0,25'' X 24'' X 36'' )</t>
  </si>
  <si>
    <t>0000511</t>
  </si>
  <si>
    <t>FLATE 01 (1'' X 6'' X 36'')</t>
  </si>
  <si>
    <t>00005291</t>
  </si>
  <si>
    <t>FLATE WASHER #10</t>
  </si>
  <si>
    <t>FW-154-010</t>
  </si>
  <si>
    <t xml:space="preserve">FLATE WASHER 1/2'' NOIR </t>
  </si>
  <si>
    <t>FW1/2N</t>
  </si>
  <si>
    <t>FLATE WASHER 1/2'' ZINC</t>
  </si>
  <si>
    <t>1 LBS</t>
  </si>
  <si>
    <t>FW12P</t>
  </si>
  <si>
    <t>FLATE WASHER 1/4'' NOIR</t>
  </si>
  <si>
    <t>1 BLS</t>
  </si>
  <si>
    <t>FW1/4N</t>
  </si>
  <si>
    <t>FLATE WASHER 1/4'' zinc</t>
  </si>
  <si>
    <t>FW1/4P</t>
  </si>
  <si>
    <t>FLATE WASHER 3/8'' ZINC</t>
  </si>
  <si>
    <t>1 lbs</t>
  </si>
  <si>
    <t>FW38P</t>
  </si>
  <si>
    <t xml:space="preserve">FLATE WASHER 5/16'' NOIR </t>
  </si>
  <si>
    <t>FW5/16N</t>
  </si>
  <si>
    <t>FLATE WASHER M10 BOITE DE 100</t>
  </si>
  <si>
    <t>FW M10</t>
  </si>
  <si>
    <t>FLATE WASHER M10 PLAQUES BOITE DE 100</t>
  </si>
  <si>
    <t>FWM10P</t>
  </si>
  <si>
    <t>FLATE WASHER M12 PK 100X</t>
  </si>
  <si>
    <t>FW M12</t>
  </si>
  <si>
    <t>FLATE WASHER M12 PLAQUEE PK 100X</t>
  </si>
  <si>
    <t>FW M12P</t>
  </si>
  <si>
    <t xml:space="preserve">FLATE WASHER M20 </t>
  </si>
  <si>
    <t>FW M20P</t>
  </si>
  <si>
    <t>FLATE WASHER M3 PLAQUES BOITE DE 100</t>
  </si>
  <si>
    <t>FWM3P</t>
  </si>
  <si>
    <t>FLATE WASHER M4 BOITE DE 100</t>
  </si>
  <si>
    <t>FW M4</t>
  </si>
  <si>
    <t>FLATE WASHER M5 BOITE DE 100</t>
  </si>
  <si>
    <t>FW M5</t>
  </si>
  <si>
    <t>FLATE WASHER M6 BOITE DE 100</t>
  </si>
  <si>
    <t>FW M6</t>
  </si>
  <si>
    <t>FLATE WASHER M8 BOITE DE 100</t>
  </si>
  <si>
    <t>FW M8</t>
  </si>
  <si>
    <t>FLATE WASHER M8 PLAQUES BOITE DE 100</t>
  </si>
  <si>
    <t>FWM8P</t>
  </si>
  <si>
    <t>Forney 72547 Wire Spring Extension, 9/16-Inch-by-4-Inch-by-.047-Inch, 2-Pack</t>
  </si>
  <si>
    <t>72547</t>
  </si>
  <si>
    <t>Forney 72567 Wire Spring Extension, 13/16-Inch-by-4 1/2-Inch-by-.047-Inch, 2-Pack</t>
  </si>
  <si>
    <t>72567</t>
  </si>
  <si>
    <t>Fully Threaded T-Slot Nut Black-Oxide Steel, M6 x 1 mm Thread, for 8 mm Wide Slot</t>
  </si>
  <si>
    <t>90510A211</t>
  </si>
  <si>
    <t>General Purpose Zinc-Plated Steel Washer for M10 Screw Size, 10.500 mm ID, 18 mm OD, Packs of 100</t>
  </si>
  <si>
    <t>98688A118</t>
  </si>
  <si>
    <t>General Purpose Zinc-Plated Steel Washer for M6
Screw Size, 6.400 mm ID, 11 mm OD, Packs of
100</t>
  </si>
  <si>
    <t>98688A116</t>
  </si>
  <si>
    <t>General Purpose Zinc-Plated Steel Washer for M8
Screw Size, 8.400 mm ID, 15 mm OD, Packs of
100</t>
  </si>
  <si>
    <t>98688A117</t>
  </si>
  <si>
    <t>General Purpose Zinc-Plated Steel Washer for
M12 Screw Size, 13 mm ID, 20 mm OD, Packs of
100</t>
  </si>
  <si>
    <t>98688A119</t>
  </si>
  <si>
    <t>Green Die Spring for 20 mm Hole Diameter 38 mm Long</t>
  </si>
  <si>
    <t>1804N128</t>
  </si>
  <si>
    <t>Hand Retractable Plunger, Locking, Steel, w/Locking Element, 1/2-13, Force</t>
  </si>
  <si>
    <t>LAF-1261-003</t>
  </si>
  <si>
    <t>Handwheel, Aluminum, W/ Hdl, Dia. 3"</t>
  </si>
  <si>
    <t>LAF-3212-001</t>
  </si>
  <si>
    <t>HDL ADJ. PLAST. 1,65 LG X 1/4-20 X 3/8''</t>
  </si>
  <si>
    <t>LAF-3114-101</t>
  </si>
  <si>
    <t>HEAD PRESS FIT BUSHING ID- 1/8</t>
  </si>
  <si>
    <t>LAF-H-20-16-0.1250</t>
  </si>
  <si>
    <t>Headless Shoulder Screws, 5.5 mm Shoulder Diameter, 6 mm Shoulder Length</t>
  </si>
  <si>
    <t>94128A108</t>
  </si>
  <si>
    <t>Headless Shoulder Screws, 8 mm Shoulder Diameter, 8 mm Shoulder Length</t>
  </si>
  <si>
    <t>94128A116</t>
  </si>
  <si>
    <t>Heavy Duty Leveling Mount, 6" Long 1/2"-13 Threaded Stud, Zinc-Plated Steel, 3-3/16" Diameter</t>
  </si>
  <si>
    <t>62805K46</t>
  </si>
  <si>
    <t>Heavy Duty Threaded-Stud Bumper Polyurethane, 1/4"-20 Thread Size, 3/4" Thread Length, 1" OD</t>
  </si>
  <si>
    <t>9546K185</t>
  </si>
  <si>
    <t>Heavy-Duty Unthreaded Bumper Polyurethane Rubber, Aluminum Base, 1-1/2" Long, 1" Wide, 3/4" High</t>
  </si>
  <si>
    <t>9306K26</t>
  </si>
  <si>
    <t>Heavy-Duty Unthreaded Bumper Polyurethane Rubber, Aluminum Base, 2" Long, 1" Wide, 1" High</t>
  </si>
  <si>
    <t>9306K73</t>
  </si>
  <si>
    <t>Heavy-Duty Unthreaded Bumper Polyurethane, Steel Base, 2-1/2" Long, 5/8" Wide, 5/8" High</t>
  </si>
  <si>
    <t>9306K19</t>
  </si>
  <si>
    <t>HEX NUT M16X1.5 FINE THREAD / SPEANAUR</t>
  </si>
  <si>
    <t>156-043</t>
  </si>
  <si>
    <t>Hex Socket Screw point 4mm Spaenaur # 481-250</t>
  </si>
  <si>
    <t>481-250</t>
  </si>
  <si>
    <t>HEX, NUT 1/2 NC - NYLON</t>
  </si>
  <si>
    <t>NN12NCG5</t>
  </si>
  <si>
    <t>HEX, NUT 1/2 NC ZINC</t>
  </si>
  <si>
    <t>HN12NCP</t>
  </si>
  <si>
    <t>HEX, NUT 1/4- NC - NYLON</t>
  </si>
  <si>
    <t>NN14NCG5</t>
  </si>
  <si>
    <t>HEX, NUT 1/4 NC stainless steel</t>
  </si>
  <si>
    <t>HN14NCss</t>
  </si>
  <si>
    <t>HEX, NUT 1/4 NC ZINC</t>
  </si>
  <si>
    <t>HN14NCP</t>
  </si>
  <si>
    <t>HEX, NUT 10-24 ZINC</t>
  </si>
  <si>
    <t>HN1024NCP</t>
  </si>
  <si>
    <t>HEX, NUT 3/4 NC</t>
  </si>
  <si>
    <t>HN34NCP</t>
  </si>
  <si>
    <t>HEX, NUT 3/8 NC - NYLON</t>
  </si>
  <si>
    <t>NN38NC</t>
  </si>
  <si>
    <t>HEX, NUT 3/8 NC ZINC</t>
  </si>
  <si>
    <t>HN38NCP</t>
  </si>
  <si>
    <t>HEX, NUT 5/16 NC - NYLON</t>
  </si>
  <si>
    <t>NN516NC</t>
  </si>
  <si>
    <t>HEX, NUT 5/16 NC ZINC</t>
  </si>
  <si>
    <t>HN5/16NCP</t>
  </si>
  <si>
    <t>HEX, NUT 5/8 NC ZINC</t>
  </si>
  <si>
    <t>HEX, NUT 7/16 NC ZINC</t>
  </si>
  <si>
    <t>HEX, NUT M10 - NYLON (JAM NUT)</t>
  </si>
  <si>
    <t>NNM10G5</t>
  </si>
  <si>
    <t>HEX, NUT M10X1,25 ZINC</t>
  </si>
  <si>
    <t>M10X1.25 ZINC</t>
  </si>
  <si>
    <t>HEX, NUT M10X1.5 ZINC</t>
  </si>
  <si>
    <t>M10X1.50 ZINC</t>
  </si>
  <si>
    <t>HEX, NUT M16x2 ZINC</t>
  </si>
  <si>
    <t>HN16MM</t>
  </si>
  <si>
    <t>HEX, NUT M5 ZINC</t>
  </si>
  <si>
    <t>HEX, NUT M6X1 ZINC</t>
  </si>
  <si>
    <t>HN6MM</t>
  </si>
  <si>
    <t>HEX, NUT M8X1,25 ZINC</t>
  </si>
  <si>
    <t>HN8MMP</t>
  </si>
  <si>
    <t>HEX, SCREW 5/16 NC * 5/8" GRADE 5 NOIR</t>
  </si>
  <si>
    <t>HEXB516X58NCG5N</t>
  </si>
  <si>
    <t>HEX,GRIS 1/2-13 NC X 2''</t>
  </si>
  <si>
    <t>HEXB12X2NCG5</t>
  </si>
  <si>
    <t>HEX,GRIS 3/4 NC X 3''</t>
  </si>
  <si>
    <t>HEXB34X3NCG5</t>
  </si>
  <si>
    <t>HEX. GRIS 3/8-16 NC x 1'' ZINC</t>
  </si>
  <si>
    <t>HEXB38X1NCG5</t>
  </si>
  <si>
    <t>hex. gris 3/8-16 nc x 3/4''</t>
  </si>
  <si>
    <t>HEXB38X34NCG5NOIR</t>
  </si>
  <si>
    <t>HEX. GRIS 5/16 NC x 3/4'' ZINC</t>
  </si>
  <si>
    <t>HEXB5/16X3/4NCG5</t>
  </si>
  <si>
    <t>HEX. GRIS M10X1,5X 16MM ZINC</t>
  </si>
  <si>
    <t>HEXBM105X16MMCG5</t>
  </si>
  <si>
    <t>HEX. GRIS M20x2,5 X 45MM ZINC</t>
  </si>
  <si>
    <t>HEXBM20x45933p</t>
  </si>
  <si>
    <t>HEX. GRIS M6X1,0 X 16MM ZINC</t>
  </si>
  <si>
    <t>HEXBM61X16MMCG5</t>
  </si>
  <si>
    <t>HEX. GRIS M8X1,25 X 16MM ZINC</t>
  </si>
  <si>
    <t>HEXBM8125X16MMCG5</t>
  </si>
  <si>
    <t>HEX. GRIS M8X1.25 X 25MM ZINC</t>
  </si>
  <si>
    <t>HEXBM8125X25MMCG5</t>
  </si>
  <si>
    <t>HEX. GRIS M8X1.25 X 30MM ZINC</t>
  </si>
  <si>
    <t>HEXBM8125X30MMCG5</t>
  </si>
  <si>
    <t>HEX. GRIS M8X1.25 X 35MM ZINC</t>
  </si>
  <si>
    <t>HEXBM8125X35MMCG5</t>
  </si>
  <si>
    <t>HEX. GRIS M8X1.25 X 40MM ZINC</t>
  </si>
  <si>
    <t>HEXBM8125X40MMCG5</t>
  </si>
  <si>
    <t>HEX. GRIS M8X1.25 X 45MM ZINC</t>
  </si>
  <si>
    <t>HEXBM8125X45MMCG5</t>
  </si>
  <si>
    <t>HEX. GRIS M8X1.25 X 50MM ZINC</t>
  </si>
  <si>
    <t>HEXBM8125X50MMCG5</t>
  </si>
  <si>
    <t>HEX. GRIS M8X1.25 X 60MM ZINC</t>
  </si>
  <si>
    <t>HEXBM8125X60MMCG5</t>
  </si>
  <si>
    <t>High-Capacity Low-Profile Caster, Swivel with 3" Diameter Nylon Wheel and 3-31/32" Mount Height</t>
  </si>
  <si>
    <t>4937T11</t>
  </si>
  <si>
    <t>High-Capacity Low-Profile Caster, Swivel with Brake, 3" Diameter Nylon Wheel and 3-31/32" Mount Height</t>
  </si>
  <si>
    <t>4937T12</t>
  </si>
  <si>
    <t>High-Load Ball Joint Rod End
Nylon/PTFE Insert, M16 x 2mm Internal Thread</t>
  </si>
  <si>
    <t>4483T46</t>
  </si>
  <si>
    <t>High-Strength 4140 Alloy Steel Rod, Multipurpose, 15 mm Diameter, 1 Foot Long</t>
  </si>
  <si>
    <t>6818T43</t>
  </si>
  <si>
    <t>High-Strength Class 10.9 Steel Hex Head Screw M10 x 1.5 mm Thread, 10 mm Long</t>
  </si>
  <si>
    <t>91310A135</t>
  </si>
  <si>
    <t>High-Strength Class 10.9 Steel Hex Head Screw M20 x 2.5 mm Thread, 50 mm Long</t>
  </si>
  <si>
    <t>91310A876</t>
  </si>
  <si>
    <t>High-Strength Class 10.9 Steel Hex Head Screw M20 x 2.5 mm Thread, 80 mm Long, Fully Threaded</t>
  </si>
  <si>
    <t>91310A157</t>
  </si>
  <si>
    <t>High-Strength Steel Nylon-Insert Locknut Grade 8, 1/2"-13 Thread Size</t>
  </si>
  <si>
    <t>90630A125</t>
  </si>
  <si>
    <t>High-Strength Steel Threaded Rod Zinc Yellow-Chromate Plated, 1/2"-13 Thread Size, 3 Feet Long</t>
  </si>
  <si>
    <t>3313N13</t>
  </si>
  <si>
    <t>Hold-Down Toggle Clamp, Open Arm, Steel, 600 lbs. Holding Capacity, 5-5/8" Overall Length</t>
  </si>
  <si>
    <t>5126A31</t>
  </si>
  <si>
    <t xml:space="preserve">jam nut 3/4"-16 </t>
  </si>
  <si>
    <t>JN34NF</t>
  </si>
  <si>
    <t>JIS Hex Nut Medium-Strength Zinc-Plated Steel, Class 8, M4 x 0.7 mm Thread</t>
  </si>
  <si>
    <t>91028A413</t>
  </si>
  <si>
    <t>JIS Hex Nut Medium-Strength Zinc-Plated Steel, Class 8, M5 x 0.8 mm Thread</t>
  </si>
  <si>
    <t>91028A415</t>
  </si>
  <si>
    <t>JIS Hex Nut Medium-Strength Zinc-Plated Steel, M8 x 1.25 mm Thread</t>
  </si>
  <si>
    <t xml:space="preserve">91028A419 </t>
  </si>
  <si>
    <t>KIT HELICOIL 1/4-20 AVEC OUTIL</t>
  </si>
  <si>
    <t>1208-104</t>
  </si>
  <si>
    <t>KIT SOCKET SCREW IMPERIAL</t>
  </si>
  <si>
    <t>804-085</t>
  </si>
  <si>
    <t>KIT SOCKET SCREW METRIQUE</t>
  </si>
  <si>
    <t>804-086</t>
  </si>
  <si>
    <t>Knob 6 lobes, tête 40mm, filet M10 x 1.50 x 70mm, inox</t>
  </si>
  <si>
    <t>10-05-2017</t>
  </si>
  <si>
    <t>LAF-9956-348</t>
  </si>
  <si>
    <t>KNOB PLAST, 1,26 '' DIA,1/4-20NC X 1/2''</t>
  </si>
  <si>
    <t>LAF-3067-000</t>
  </si>
  <si>
    <t>KNOB ROND FLEUR 1-5/8 DIA  X 1 FILET 3/8''</t>
  </si>
  <si>
    <t>135075</t>
  </si>
  <si>
    <t>Knob-Style Retractable Spring Plunger Twist-Lock, Black-Oxide Steel, 1/2"-13, 1.9" Long, Thread Lock</t>
  </si>
  <si>
    <t>8497A47</t>
  </si>
  <si>
    <t>Left-Hand Threaded Medium-Strength Steel Hex Nut Class 8, Zinc-Plated, M6 x 1 mm Thread</t>
  </si>
  <si>
    <t>93695A135</t>
  </si>
  <si>
    <t>Leveling Pads, Zinc plated Steel, Nylon Base, 3" Base Dia., Threaded Rod 1/2 -13 x 6</t>
  </si>
  <si>
    <t>LAF-1293-024</t>
  </si>
  <si>
    <t>Load-Rated Threaded Bumper Steel Base, M8 x 1.25mm Size, 40mm OD, 30mm High, 350 lbs.</t>
  </si>
  <si>
    <t>93115K952</t>
  </si>
  <si>
    <t>Load-Rated Threaded Bumper
Rubber with Steel Stud, M8 x 1.25mm Thread, 40mm OD,</t>
  </si>
  <si>
    <t>93115K953</t>
  </si>
  <si>
    <t xml:space="preserve">Lobe Knob, Plast., Dia. 1.26", Stainless Steel Stud 1/4-20 x 1" </t>
  </si>
  <si>
    <t>LAF-3067-002</t>
  </si>
  <si>
    <t>Lobe Knob, Plast., Dia. 1.26", Stud 1/4-20 x 1"</t>
  </si>
  <si>
    <t>LAF-3064-004</t>
  </si>
  <si>
    <t>Lobe Knob, Plast., METRIC, Dia. 50 mm, S.S. Stud M10 x 20</t>
  </si>
  <si>
    <t>LAF-3067-103</t>
  </si>
  <si>
    <t xml:space="preserve">LOCK SCREWS  IMP 5/16-18 SHOULDER 3/8''X 0,130 </t>
  </si>
  <si>
    <t>LAF-5000-002</t>
  </si>
  <si>
    <t>LOCK SCREWS FOR SF DRILL BUSHING METRIC M8 X 1,25 SHOULDER 5,5MM</t>
  </si>
  <si>
    <t>LAF-5000-102</t>
  </si>
  <si>
    <t xml:space="preserve">LOCK WASHER 1/2'' </t>
  </si>
  <si>
    <t>LW1/2</t>
  </si>
  <si>
    <t xml:space="preserve">LOCK WASHER 1/4'' </t>
  </si>
  <si>
    <t>LW1/4</t>
  </si>
  <si>
    <t xml:space="preserve">LOCK WASHER 3/8'' </t>
  </si>
  <si>
    <t>LW3/8</t>
  </si>
  <si>
    <t xml:space="preserve">LOCK WASHER 5/16'' </t>
  </si>
  <si>
    <t>LW5/16</t>
  </si>
  <si>
    <t>LOCK WASHER M10</t>
  </si>
  <si>
    <t>LWM10</t>
  </si>
  <si>
    <t>LOCK WASHER M10 ZINC</t>
  </si>
  <si>
    <t>LWM10P</t>
  </si>
  <si>
    <t>LOCK WASHER M12 ZINC</t>
  </si>
  <si>
    <t>LWM12P</t>
  </si>
  <si>
    <t>LOCK WASHER M16 ZINC</t>
  </si>
  <si>
    <t>LWM16P</t>
  </si>
  <si>
    <t>LOCK WASHER M20 P</t>
  </si>
  <si>
    <t>LWM20P</t>
  </si>
  <si>
    <t>LOCK WASHER M3 ZINC</t>
  </si>
  <si>
    <t>LWM3P</t>
  </si>
  <si>
    <t>LOCK WASHER M4 ZINC</t>
  </si>
  <si>
    <t>LWM4P</t>
  </si>
  <si>
    <t>LOCK WASHER M5 ZINC</t>
  </si>
  <si>
    <t>LWM5P</t>
  </si>
  <si>
    <t>LOCK WASHER M6 ZINC</t>
  </si>
  <si>
    <t>LWM6P</t>
  </si>
  <si>
    <t>LOCK WASHER M8 ZINC</t>
  </si>
  <si>
    <t>LWM8P</t>
  </si>
  <si>
    <t>Locknut for Plastic Conduit Fittings 1-1/4 NPT, Gray</t>
  </si>
  <si>
    <t>7877N107</t>
  </si>
  <si>
    <t>Low-Carbon Steel Round Tube 0.12" Wall Thickness, 7/8" OD, 6 Feet Long</t>
  </si>
  <si>
    <t>7767T453</t>
  </si>
  <si>
    <t>Low-Pressure 302 Stainless Steel Plug with Hex Drive 1/4 NPTF</t>
  </si>
  <si>
    <t>4464K562</t>
  </si>
  <si>
    <t>Low-Pressure 302 Stainless Steel Plug with Hex Drive 1/8 NPTF</t>
  </si>
  <si>
    <t>4464K561</t>
  </si>
  <si>
    <t>LYNCH PIN 1/4</t>
  </si>
  <si>
    <t>LYNCH PIN PN02-C</t>
  </si>
  <si>
    <t>M24 ACME NUT</t>
  </si>
  <si>
    <t>24ACMENUT</t>
  </si>
  <si>
    <t>M24 ACME SCREW X 2MM PITCH X 1000MM</t>
  </si>
  <si>
    <t>24ACME2P1000</t>
  </si>
  <si>
    <t>Machine Key Stock 305mm Long, 10mm x 10mm, Undersized</t>
  </si>
  <si>
    <t>92288A765</t>
  </si>
  <si>
    <t>Machine Key Stock 305mm Long, 5mm x 5mm, Undersized</t>
  </si>
  <si>
    <t>92288A725</t>
  </si>
  <si>
    <t>Machine Key Stock 305mm Long, 6mm x 6mm, Undersized</t>
  </si>
  <si>
    <t>92288A730</t>
  </si>
  <si>
    <t>Machine Key Stock 305mm Long, 7mm x 7mm, Undersized</t>
  </si>
  <si>
    <t>92288A735</t>
  </si>
  <si>
    <t>Machine Key Stock 305mm Long, 8mm x 8mm, Undersized</t>
  </si>
  <si>
    <t>92288A755</t>
  </si>
  <si>
    <t>Machine Key, 316 Stainless Steel, 6 mm x 6 mm, 100 mm Long, packs of 1</t>
  </si>
  <si>
    <t>98870A472</t>
  </si>
  <si>
    <t>MANILLE G-209 1/2" 2 T.M. B30 F: 6/1</t>
  </si>
  <si>
    <t>G2091/2B30-5P</t>
  </si>
  <si>
    <t>MANILLE G-209 3/4" 4-3/4 T.M. B30 F:6/1</t>
  </si>
  <si>
    <t>G2093/4B30-5P</t>
  </si>
  <si>
    <t>Medium-Strength Class 8.8 Steel Hex Head Screw Zinc-Plated, M10 x 1.5 mm Thread, 12 mm Long</t>
  </si>
  <si>
    <t>91280A618</t>
  </si>
  <si>
    <t>Medium-Strength Class 8.8 Steel Hex Head Screw Zinc-Plated, M12 x 1.75 mm Thread, 12 mm Long</t>
  </si>
  <si>
    <t>91280A984</t>
  </si>
  <si>
    <t>Medium-Strength Class 8.8 Steel Hex Head Screw Zinc-Plated, M3 x 0.5 mm Thread, 10 mm Long</t>
  </si>
  <si>
    <t>91280A106</t>
  </si>
  <si>
    <t>Medium-Strength Class 8.8 Steel Hex Head Screw Zinc-Plated, M4 x 0.7 mm Thread, 12 mm Long</t>
  </si>
  <si>
    <t>91280A134</t>
  </si>
  <si>
    <t>Medium-Strength Class 8.8 Steel Hex Head Screw Zinc-Plated, M5 x 0.8 mm Thread, 12 mm Long</t>
  </si>
  <si>
    <t>91280A224</t>
  </si>
  <si>
    <t>Medium-Strength Class 8.8 Steel Hex Head Screw Zinc-Plated, M6 x 1 mm Thread, 12 mm Long</t>
  </si>
  <si>
    <t>91280A324</t>
  </si>
  <si>
    <t>Medium-Strength Class 8.8 Steel Hex Head Screw Zinc-Plated, M8 x 1.25 mm Thread, 12 mm Long</t>
  </si>
  <si>
    <t>91280A524</t>
  </si>
  <si>
    <t>Medium-Strength Steel Serrated Flange Locknut, Class 8, Zinc-Plated, M20 x 2.5 mm Thread,</t>
  </si>
  <si>
    <t>2020-16-12</t>
  </si>
  <si>
    <t>96194A205</t>
  </si>
  <si>
    <t>MLPSO-2.50-M16-B1 LEVELING MOUNT BASE STAINLESS-TAPPED SOCKET STAINLESS</t>
  </si>
  <si>
    <t>LAF-MLPSO-2.50-M16-B1</t>
  </si>
  <si>
    <t>Multipurpose Flanged Sleeve Bearing for 16 mm Shaft Diameter and 22 mm Housing ID, 16 mm Long</t>
  </si>
  <si>
    <t>5448T21</t>
  </si>
  <si>
    <t>Neodymium Magnet with Countersunk Hole on One Side, 1/8" Thick, 3/8" OD</t>
  </si>
  <si>
    <t>5862K12</t>
  </si>
  <si>
    <t>NORD LOCK NLDF10</t>
  </si>
  <si>
    <t>NLDF10</t>
  </si>
  <si>
    <t>NORD LOCK NLDF12</t>
  </si>
  <si>
    <t>NLDF12</t>
  </si>
  <si>
    <t>NUTS FOR ALUMINUM FRAME</t>
  </si>
  <si>
    <t>HNTP6-5</t>
  </si>
  <si>
    <t>HNTU6-6</t>
  </si>
  <si>
    <t>NUTS FOR ALUMINUM FRAME </t>
  </si>
  <si>
    <t>HNTU6-6 </t>
  </si>
  <si>
    <t>NUTS FOR ALUMINUM FRAME HFS8</t>
  </si>
  <si>
    <t>Nuts, Coupling, Steel, Metric , M16 X 2.00</t>
  </si>
  <si>
    <t>COPLING NUT M16</t>
  </si>
  <si>
    <t>Nuts, Coupling, Steel, Metric Din 6334, M16 X 2.00</t>
  </si>
  <si>
    <t>LAF-8037-304</t>
  </si>
  <si>
    <t>Nuts, Square, Metric, Steel, Class 5, Din 557, Zinc Plated, M8 X 1.25</t>
  </si>
  <si>
    <t>LAF-8025-301</t>
  </si>
  <si>
    <t>Nylon Leveling Pads, Steel Stems, Threaded, 1/2-13, Hght 6.10" ( with Lag holes)</t>
  </si>
  <si>
    <t>LAF-1290-742</t>
  </si>
  <si>
    <t>Nylon Plastic Flat-Tip Set Screws 5/16"-18 Thread, 1/2" Long</t>
  </si>
  <si>
    <t>94564A305</t>
  </si>
  <si>
    <t>ŒIL DE LEVAGE 3/8 1500 LBS</t>
  </si>
  <si>
    <t>BS-12</t>
  </si>
  <si>
    <t>Oil-Embedded Bronze Sleeve Bearing for 5/16" Shaft Diameter and 1/2" Housing ID, 1" Long</t>
  </si>
  <si>
    <t>6391K443</t>
  </si>
  <si>
    <t>Oil-Embedded Bronze Sleeve Bearing for 5/16" Shaft Diameter and 1/2" Housing ID, 3/4" Long</t>
  </si>
  <si>
    <t>6391K406</t>
  </si>
  <si>
    <t>Oil-Embedded Flanged Sleeve Bearing for 1/2" Shaft Diameter and 3/4" Housing ID, 1/2" Long</t>
  </si>
  <si>
    <t>6338K422</t>
  </si>
  <si>
    <t>Oil-Embedded Flanged Sleeve Bearing for 20 mm Shaft Diameter and 26 mm Housing ID, 20 mm Long</t>
  </si>
  <si>
    <t>PATTE AJUSTABLE 5/16-18</t>
  </si>
  <si>
    <t>112-247</t>
  </si>
  <si>
    <t>Plastic Adjustable-Position Handle with M6 x 1mm Threaded 30mm Long Stud, Red</t>
  </si>
  <si>
    <t>5101K65</t>
  </si>
  <si>
    <t>Plastic Adjustable-Position Handle with M8 x 1.25 mm Threaded, 20mm Long Stud</t>
  </si>
  <si>
    <t>6324K35</t>
  </si>
  <si>
    <t>Plastic Adjustable-Position Handle with M8 x 1.25 mm Threaded, 32mm Long Stud</t>
  </si>
  <si>
    <t>6324K37</t>
  </si>
  <si>
    <t>Plastic Adjustable-Position Handle with Stainless Steel 5/16"-18 Threaded Hole, 1-3/4" Projection, Black</t>
  </si>
  <si>
    <t>6320K77</t>
  </si>
  <si>
    <t>Plastic Tapered Handle with 5/16"-18 Threaded 3/8" Long Stud</t>
  </si>
  <si>
    <t>62385K21</t>
  </si>
  <si>
    <t>POIGNÉ RATCHET NYLON NOIR FILET M10 X 50MM</t>
  </si>
  <si>
    <t>34385</t>
  </si>
  <si>
    <t>Polished Unthreaded Spacers
5/8" OD, 1/2" Length</t>
  </si>
  <si>
    <t>93320A215</t>
  </si>
  <si>
    <t>Push Toggle Clamp 2500 lbs. Holding Capacity</t>
  </si>
  <si>
    <t>5093A17</t>
  </si>
  <si>
    <t>QUICK LATCH 1" X 3/4-24 POLISH</t>
  </si>
  <si>
    <t>QUICK LATCH PRODUCT LLC</t>
  </si>
  <si>
    <t>QL-25-SP1</t>
  </si>
  <si>
    <t>QUICK LATCH 1/4-20NC X 2,1 PIN</t>
  </si>
  <si>
    <t>QL-25-08-02</t>
  </si>
  <si>
    <t>Red Die Spring for 20 mm Hole Diameter 38 mm Long</t>
  </si>
  <si>
    <t>1804N198</t>
  </si>
  <si>
    <t>RESSORT 3/16 X 1-1/8</t>
  </si>
  <si>
    <t>RETAINER RING EXTERNAL</t>
  </si>
  <si>
    <t>15MM</t>
  </si>
  <si>
    <t>14.3MM</t>
  </si>
  <si>
    <t>1MM</t>
  </si>
  <si>
    <t>255-510</t>
  </si>
  <si>
    <t>Retractable Plungers, Standard Lg., Locking, Long Reach, Steel, 5/8-11,</t>
  </si>
  <si>
    <t>LAF-1263-003</t>
  </si>
  <si>
    <t>RIVET 1/8 ALUMINIUM (PK 100)</t>
  </si>
  <si>
    <t>UT-142</t>
  </si>
  <si>
    <t>SCREW FOR CLAMPS / BUSHING</t>
  </si>
  <si>
    <t>SCREW</t>
  </si>
  <si>
    <t>SHCS M10 X 16 PLAQUE</t>
  </si>
  <si>
    <t>SHCSM10X16P</t>
  </si>
  <si>
    <t>SHCS M10 X 20 PLAQUE</t>
  </si>
  <si>
    <t>SHCSM10X20P</t>
  </si>
  <si>
    <t>SHCS M10 X 25 PLAQUE</t>
  </si>
  <si>
    <t>SHCSM10X25P</t>
  </si>
  <si>
    <t>SHCS M10 X 30 PLAQUE</t>
  </si>
  <si>
    <t>SHCSM10X30P</t>
  </si>
  <si>
    <t>SHCS M10 X 35 PLAQUE</t>
  </si>
  <si>
    <t>SHCSM10X35P</t>
  </si>
  <si>
    <t>SHCS M10 X 40 PLAQUE</t>
  </si>
  <si>
    <t>SHCSM10X40P</t>
  </si>
  <si>
    <t>SHCS M10 X 45 PLAQUE</t>
  </si>
  <si>
    <t>SHCSM10X45P</t>
  </si>
  <si>
    <t>SHCS M10 X 50 PLAQUE</t>
  </si>
  <si>
    <t>SHCSM10X50P</t>
  </si>
  <si>
    <t>SHCS M10 X 60 PLAQUE</t>
  </si>
  <si>
    <t>SHCSM10X60P</t>
  </si>
  <si>
    <t>SHCS M10 X 70 PLAQUE</t>
  </si>
  <si>
    <t>SHCSM10X70P</t>
  </si>
  <si>
    <t>SHCS M10 X 75 PLAQUE</t>
  </si>
  <si>
    <t>SHCSM10X75P</t>
  </si>
  <si>
    <t>SHCS M10 X 80 PLAQUE</t>
  </si>
  <si>
    <t>SHCSM10X80P</t>
  </si>
  <si>
    <t>SHCS M12X20 PLAQUE</t>
  </si>
  <si>
    <t>SHCSM12X20P</t>
  </si>
  <si>
    <t>SHCS M12X25 PLAQUE</t>
  </si>
  <si>
    <t>SHCSM12X25P</t>
  </si>
  <si>
    <t>SHCS M12X30 PLAQUE</t>
  </si>
  <si>
    <t>SHCSM12X30P</t>
  </si>
  <si>
    <t>SHCS M12X50 PLAQUE</t>
  </si>
  <si>
    <t>SHCSM12X50P</t>
  </si>
  <si>
    <t>SHCS M12X90 PLAQUE</t>
  </si>
  <si>
    <t>SHCSM12X90P</t>
  </si>
  <si>
    <t>SHCS M16 X 45 PLAQUE</t>
  </si>
  <si>
    <t>SHCSM16X45P</t>
  </si>
  <si>
    <t>SHCS M3 X 12 PLAQUE</t>
  </si>
  <si>
    <t>2020-23-28</t>
  </si>
  <si>
    <t>SHCSM3X12P</t>
  </si>
  <si>
    <t>SHCS M3 X 16 PLAQUE</t>
  </si>
  <si>
    <t>SHCSM3X16P</t>
  </si>
  <si>
    <t>SHCS M3 X 18 PLAQUE</t>
  </si>
  <si>
    <t>SHCSM3X18P</t>
  </si>
  <si>
    <t>SHCS M3 X 20 PLAQUE</t>
  </si>
  <si>
    <t>SHCSM3X20P</t>
  </si>
  <si>
    <t>SHCS M3 X 25 PLAQUE</t>
  </si>
  <si>
    <t>SHCSM3X25P</t>
  </si>
  <si>
    <t>SHCS M3 X 30 PLAQUE</t>
  </si>
  <si>
    <t>SHCSM3X30P</t>
  </si>
  <si>
    <t>SHCS M3 X 35 PLAQUE</t>
  </si>
  <si>
    <t>SHCSM3X35P</t>
  </si>
  <si>
    <t>SHCS M3 X 40 PLAQUE</t>
  </si>
  <si>
    <t>SHCSM3X40P</t>
  </si>
  <si>
    <t>SHCS M4 X 10 PLAQUE</t>
  </si>
  <si>
    <t>SHCSM4X10P</t>
  </si>
  <si>
    <t>SHCS M4 X 16 PLAQUE</t>
  </si>
  <si>
    <t>SHCSM4X16P</t>
  </si>
  <si>
    <t>SHCS M4 X 20 PLAQUE</t>
  </si>
  <si>
    <t>SHCSM4X20P</t>
  </si>
  <si>
    <t>SHCS M4 X 25 PLAQUE</t>
  </si>
  <si>
    <t>SHCSM4X25P</t>
  </si>
  <si>
    <t>SHCS M4 X 30 PLAQUE</t>
  </si>
  <si>
    <t>SHCSM4X30P</t>
  </si>
  <si>
    <t>SHCS M4 X 35 PLAQUE</t>
  </si>
  <si>
    <t>SHCSM4X35P</t>
  </si>
  <si>
    <t>SHCS M4 X 40 PLAQUE</t>
  </si>
  <si>
    <t>SHCSM4X40P</t>
  </si>
  <si>
    <t>SHCS M4 X 55 PLAQUE</t>
  </si>
  <si>
    <t>SHCSM4X55P</t>
  </si>
  <si>
    <t>SHCS M4 X 60 PLAQUE</t>
  </si>
  <si>
    <t>SHCSM4X60P</t>
  </si>
  <si>
    <t>SHCS M5 X 10 PLAQUE</t>
  </si>
  <si>
    <t>SHCSM5X10P</t>
  </si>
  <si>
    <t>SHCS M5 X 16 PLAQUE</t>
  </si>
  <si>
    <t>SHCSM5X16P</t>
  </si>
  <si>
    <t>SHCS M5 X 20 PLAQUE</t>
  </si>
  <si>
    <t>SHCSM5X20P</t>
  </si>
  <si>
    <t>SHCS M5 X 25 PLAQUE</t>
  </si>
  <si>
    <t>2020-</t>
  </si>
  <si>
    <t>SHCSM5X25P</t>
  </si>
  <si>
    <t>SHCS M5 X 30 PLAQUE</t>
  </si>
  <si>
    <t>SHCSM5X30P</t>
  </si>
  <si>
    <t>SHCS M5 X 40 PLAQUE</t>
  </si>
  <si>
    <t>SHCSM5X40P</t>
  </si>
  <si>
    <t>SHCS M5 X 50 PLAQUE</t>
  </si>
  <si>
    <t>SHCSM5X50P</t>
  </si>
  <si>
    <t>SHCS M6 X 10 PLAQUE</t>
  </si>
  <si>
    <t>SHCSM6X10P</t>
  </si>
  <si>
    <t>SHCS M6 X 100 PLAQUE</t>
  </si>
  <si>
    <t>SHCSM6X100P</t>
  </si>
  <si>
    <t>SHCS M6 X 12 PLAQUE</t>
  </si>
  <si>
    <t>SHCSM6X12P</t>
  </si>
  <si>
    <t>SHCS M6 X 16 PLAQUE</t>
  </si>
  <si>
    <t>SHCSM6X16P</t>
  </si>
  <si>
    <t>SHCS M6 X 20 PLAQUE</t>
  </si>
  <si>
    <t>SHCSM6X20P</t>
  </si>
  <si>
    <t>SHCS M6 X 25 PLAQUE</t>
  </si>
  <si>
    <t>SHCSM6X25P</t>
  </si>
  <si>
    <t>SHCS M6 X 30 PLAQUE</t>
  </si>
  <si>
    <t>SHCSM6X30P</t>
  </si>
  <si>
    <t>SHCS M6 X 35 PLAQUE</t>
  </si>
  <si>
    <t>SHCSM6X35P</t>
  </si>
  <si>
    <t>SHCS M6 X 40 PLAQUE</t>
  </si>
  <si>
    <t>SHCSM6X40P</t>
  </si>
  <si>
    <t>SHCS M6 X 50 PLAQUE</t>
  </si>
  <si>
    <t>SHCSM6X50P</t>
  </si>
  <si>
    <t>SHCS M6 X 60 PLAQUE</t>
  </si>
  <si>
    <t>SHCSM6X60P</t>
  </si>
  <si>
    <t>SHCS M6 X 70 PLAQUE</t>
  </si>
  <si>
    <t>SHCSM6X70P</t>
  </si>
  <si>
    <t>SHCS M8 X 10 PLAQUE</t>
  </si>
  <si>
    <t>SHCSM8X10P</t>
  </si>
  <si>
    <t>SHCS M8 X 100 PLAQUE</t>
  </si>
  <si>
    <t>SHCSM8X100P</t>
  </si>
  <si>
    <t>SHCS M8 X 16 PLAQUE</t>
  </si>
  <si>
    <t>SHCSM8X16P</t>
  </si>
  <si>
    <t>SHCS M8 X 20 PLAQUE</t>
  </si>
  <si>
    <t>SHCSM8X20P</t>
  </si>
  <si>
    <t>SHCS M8 X 25 PLAQUE</t>
  </si>
  <si>
    <t>SHCSM8X25P</t>
  </si>
  <si>
    <t>SHCS M8 X 30 PLAQUE</t>
  </si>
  <si>
    <t>SHCSM8X30P</t>
  </si>
  <si>
    <t>SHCS M8 X 35 PLAQUE</t>
  </si>
  <si>
    <t>SHCSM8X35P</t>
  </si>
  <si>
    <t>SHCS M8 X 40 PLAQUE</t>
  </si>
  <si>
    <t>SHCSM8X40P</t>
  </si>
  <si>
    <t>SHCS M8 X 50 PLAQUE</t>
  </si>
  <si>
    <t>SHCSM8X50P</t>
  </si>
  <si>
    <t>SHCS M8 X 55 PLAQUE</t>
  </si>
  <si>
    <t>SHCSM8X55P</t>
  </si>
  <si>
    <t>SHCS M8 X 60 PLAQUE</t>
  </si>
  <si>
    <t>SHCSM8X60P</t>
  </si>
  <si>
    <t>SHCS M8 X 80 PLAQUE</t>
  </si>
  <si>
    <t>SHCSM8X80P</t>
  </si>
  <si>
    <t>SHIM PAQUET DE 10X ID.3/8 X OD.5/8 X 0.002"</t>
  </si>
  <si>
    <t>656-150</t>
  </si>
  <si>
    <t>SHIM PAQUET DE 10X ID.3/8 X OD.5/8 X 0.003"</t>
  </si>
  <si>
    <t>656-151</t>
  </si>
  <si>
    <t>SHIM PAQUET DE 10X ID.3/8 X OD.5/8 X 0.005"</t>
  </si>
  <si>
    <t>656-152</t>
  </si>
  <si>
    <t>SHIM PAQUET DE 10X ID.3/8 X OD.5/8 X 0.010"</t>
  </si>
  <si>
    <t>656-153</t>
  </si>
  <si>
    <t>SHIM PAQUET DE 10X ID.3/8 X OD.5/8 X 0.015"</t>
  </si>
  <si>
    <t>656-154</t>
  </si>
  <si>
    <t>SHIM PAQUET DE 10X ID.3/8 X OD.5/8 X 0.062"</t>
  </si>
  <si>
    <t>656-158</t>
  </si>
  <si>
    <t>SHIM PAQUET DE 10X ID.3/8 X OD.5/8 X 0.20"</t>
  </si>
  <si>
    <t>656-155</t>
  </si>
  <si>
    <t>SHIM PAQUET DE 10X ID.3/8 X OD.5/8 X 0.31"</t>
  </si>
  <si>
    <t>656-156</t>
  </si>
  <si>
    <t>SHIM PAQUET DE 10X ID.3/8 X OD.5/8 X 0.47"</t>
  </si>
  <si>
    <t>656-157</t>
  </si>
  <si>
    <t>SHOULDER BUSHING ID 1,500 X 2-7/8 LG</t>
  </si>
  <si>
    <t>GAC-150-S</t>
  </si>
  <si>
    <t>SHOULDER SRCEW 1/4 DIA  X 1 3/4" LG, X 10-24nc</t>
  </si>
  <si>
    <t>SS14X134NC</t>
  </si>
  <si>
    <t>SHOULDER SRCEW 1/4 DIA  X 1/4" LG, X 10-24nc</t>
  </si>
  <si>
    <t>SS14X14NC</t>
  </si>
  <si>
    <t>SHOULDER SRCEW 1/4 DIA  X 2 1/2 " LG, X 10-24nc</t>
  </si>
  <si>
    <t>SS14X212NC</t>
  </si>
  <si>
    <t>SHOULDER SRCEW 1/4 DIA  X 4" LG, X 10-24nc</t>
  </si>
  <si>
    <t>SS14X4NC</t>
  </si>
  <si>
    <t>SHOULDER SRCEW 3/8 DIA  X 1 LG, X 5/16-18</t>
  </si>
  <si>
    <t>SS38X1NC</t>
  </si>
  <si>
    <t>SHOULDER SRCEW 3/8 DIA  X 1/2LG, X 5/16-18</t>
  </si>
  <si>
    <t>SS38X12NC</t>
  </si>
  <si>
    <t>SHOULDER SRCEW 3/8 DIA  X 1/4LG, X 5/16-18</t>
  </si>
  <si>
    <t>SS38X14NC</t>
  </si>
  <si>
    <t>SHOULDER SRCEW 3/8 DIA  X 1-1/2" LG, X 5/16-18</t>
  </si>
  <si>
    <t>SS38X1-1/2NC</t>
  </si>
  <si>
    <t>SHOULDER SRCEW 3/8 DIA  X 1-1/4" LG, X 5/16-18</t>
  </si>
  <si>
    <t>SS38X1-1/4NC</t>
  </si>
  <si>
    <t>SHOULDER SRCEW 3/8 DIA  X 2'' LG, X 5/16-18</t>
  </si>
  <si>
    <t>SS38X2NC</t>
  </si>
  <si>
    <t>SHOULDER SRCEW 3/8 DIA  X 2-1/2" LG, X 5/16-18</t>
  </si>
  <si>
    <t>SS38X2-1/2NC</t>
  </si>
  <si>
    <t>SHOULDER SRCEW 3/8 DIA  X 3" LG, X 5/16-18 NC</t>
  </si>
  <si>
    <t>SS38X3NC</t>
  </si>
  <si>
    <t>SHOULDER SRCEW 3/8 DIA  X 3-1/2" LG, X 5/16-18 NC</t>
  </si>
  <si>
    <t>SS38X3-1/2NC</t>
  </si>
  <si>
    <t>SHOULDER SRCEW 3/8 DIA  X 3-1/4" LG, X 5/16-18 NC</t>
  </si>
  <si>
    <t>SS38X3-1/4NC</t>
  </si>
  <si>
    <t>SHOULDER SRCEW 3/8 DIA  X 4" LG, X 5/16-18</t>
  </si>
  <si>
    <t>SS38X4NC</t>
  </si>
  <si>
    <t>SHOULDER SRCEW 5/16 DIA  X 1/2" LG, X 1/4-20nc</t>
  </si>
  <si>
    <t>SS516X1/2x1/4-NC</t>
  </si>
  <si>
    <t>SHOULDER SRCEW 5/16 DIA  X 1-1/4" LG, X 1/4-20nc</t>
  </si>
  <si>
    <t>SS516X1/4NC</t>
  </si>
  <si>
    <t>SHOULDER SRCEW 5/16 DIA  X4" LG, X 1/4-20nc</t>
  </si>
  <si>
    <t>SS516X4NC</t>
  </si>
  <si>
    <t>Silicone Rubber High-Temperature Grommets</t>
  </si>
  <si>
    <t>1061T19</t>
  </si>
  <si>
    <t>Silicone Rubber High-Temperature Grommets for 1" Hole Diameter and 1/4" Material Thickness, 11/16" ID</t>
  </si>
  <si>
    <t>1061T66</t>
  </si>
  <si>
    <t>Silicone Rubber High-Temperature Grommets for 13/16" Hole Diameter and 1/4" Material Thickness, 1/2" ID PK 5</t>
  </si>
  <si>
    <t>1061T39</t>
  </si>
  <si>
    <t>slim nut 3/4"-24 7/8" 3/16"</t>
  </si>
  <si>
    <t>155-373</t>
  </si>
  <si>
    <t>Slotted Spring Pins Spring Steel, 6mm Diameter, 20mm Long, for 6-6.2mm Hole</t>
  </si>
  <si>
    <t>91611A405</t>
  </si>
  <si>
    <t>Slotted Spring Pins, Spring Steel, 12 mm Diameter, 26 mm Long, for 12 mm Hole 5pk</t>
  </si>
  <si>
    <t>97161a247</t>
  </si>
  <si>
    <t xml:space="preserve">SNAP RING 1/2 R3100-50 </t>
  </si>
  <si>
    <t>R3100-50</t>
  </si>
  <si>
    <t>SNAP RING IMPERIAL 245 PCS X 16 GRANDEURS SPEANAUR</t>
  </si>
  <si>
    <t>804-077</t>
  </si>
  <si>
    <t>SOCKET HEAD CAP SCREW 1/2 X 1 NC</t>
  </si>
  <si>
    <t>SHCS12X1NC</t>
  </si>
  <si>
    <t>SOCKET HEAD CAP SCREW 1/2 X 1/2 NC</t>
  </si>
  <si>
    <t>SHCS12X1/2NC</t>
  </si>
  <si>
    <t>SOCKET HEAD CAP SCREW 1/2 X 1-1/2 NC</t>
  </si>
  <si>
    <t>SHCS12X112NC</t>
  </si>
  <si>
    <t>SOCKET HEAD CAP SCREW 1/2 X 1-1/4 NC</t>
  </si>
  <si>
    <t>SHCS12X114NC</t>
  </si>
  <si>
    <t>SOCKET HEAD CAP SCREW 1/2 X 2"NC</t>
  </si>
  <si>
    <t>SHCS12X2NC</t>
  </si>
  <si>
    <t>SOCKET HEAD CAP SCREW 1/2 X 2-1/2 NC</t>
  </si>
  <si>
    <t>SHCS12X212NC</t>
  </si>
  <si>
    <t>SOCKET HEAD CAP SCREW 1/2 X 2-1/4 NC</t>
  </si>
  <si>
    <t>SHCS12X214NC</t>
  </si>
  <si>
    <t>SOCKET HEAD CAP SCREW 1/2 X 2-3/4"NC</t>
  </si>
  <si>
    <t>SHCS12X234NC</t>
  </si>
  <si>
    <t>SOCKET HEAD CAP SCREW 1/2 X 3/4 NC</t>
  </si>
  <si>
    <t>SHCS12X34NC</t>
  </si>
  <si>
    <t>SOCKET HEAD CAP SCREW 1/2 X 3-1/2 NC</t>
  </si>
  <si>
    <t>SHCS12X312NC</t>
  </si>
  <si>
    <t>SOCKET HEAD CAP SCREW 1/2 X 4 NC</t>
  </si>
  <si>
    <t>SHCS12X4NC</t>
  </si>
  <si>
    <t>SOCKET HEAD CAP SCREW 1/4 -20 X 1/2 NC</t>
  </si>
  <si>
    <t>SHCS1412NC</t>
  </si>
  <si>
    <t>SOCKET HEAD CAP SCREW 1/4 -20 X 1-1/2 NC</t>
  </si>
  <si>
    <t>SHCS14112NC</t>
  </si>
  <si>
    <t>SOCKET HEAD CAP SCREW 1/4 -20 X 1-1/4 NC</t>
  </si>
  <si>
    <t>SHCS14114NC</t>
  </si>
  <si>
    <t>SOCKET HEAD CAP SCREW 1/4 -20 X 1''NC</t>
  </si>
  <si>
    <t>SHCS141NC</t>
  </si>
  <si>
    <t>SOCKET HEAD CAP SCREW 1/4 -20 X 2-1/2 NC</t>
  </si>
  <si>
    <t>SHCS14212NC</t>
  </si>
  <si>
    <t>SOCKET HEAD CAP SCREW 1/4 -20 X 2-1/2 NC FULL TREAD</t>
  </si>
  <si>
    <t>SHCS12X212NCFULLTREAD</t>
  </si>
  <si>
    <t>SOCKET HEAD CAP SCREW 1/4 -20 X 2-1/4 NC</t>
  </si>
  <si>
    <t>SHCS14214NC</t>
  </si>
  <si>
    <t>SOCKET HEAD CAP SCREW 1/4 -20 X 3 1/2'' NC</t>
  </si>
  <si>
    <t>SHCS14312NC</t>
  </si>
  <si>
    <t>SOCKET HEAD CAP SCREW 1/4 -20 X 3 1/4'' NC</t>
  </si>
  <si>
    <t>SHCS14314NC</t>
  </si>
  <si>
    <t>SOCKET HEAD CAP SCREW 1/4 -20 X 3'' NC</t>
  </si>
  <si>
    <t>SHCS143NC</t>
  </si>
  <si>
    <t>SOCKET HEAD CAP SCREW 1/4 -20 X 3/4 NC</t>
  </si>
  <si>
    <t>SHCS1434NC</t>
  </si>
  <si>
    <t>SOCKET HEAD CAP SCREW 1/4 -20 X 3-3/4 NC</t>
  </si>
  <si>
    <t>SHCS14334NC</t>
  </si>
  <si>
    <t>SOCKET HEAD CAP SCREW 1/4 -20 X 5/8'' NC</t>
  </si>
  <si>
    <t>SHCS1458NC</t>
  </si>
  <si>
    <t>SOCKET HEAD CAP SCREW 1/4 -20 X1-3/4 NC</t>
  </si>
  <si>
    <t>SHCS14134NC</t>
  </si>
  <si>
    <t>SOCKET HEAD CAP SCREW 1/4 -20 X2 NC</t>
  </si>
  <si>
    <t>SHCS142NC</t>
  </si>
  <si>
    <t>SOCKET HEAD CAP SCREW 1/4 -20 X2-3/4 NC</t>
  </si>
  <si>
    <t>SHCS14234NC</t>
  </si>
  <si>
    <t>SOCKET HEAD CAP SCREW 3/4-16 UNC X 2"</t>
  </si>
  <si>
    <t>SHCS342UNC</t>
  </si>
  <si>
    <t>SOCKET HEAD CAP SCREW 3/8'' X  4'' NC</t>
  </si>
  <si>
    <t>SHCS384</t>
  </si>
  <si>
    <t>SOCKET HEAD CAP SCREW 3/8'' X 1'' NC</t>
  </si>
  <si>
    <t>SHCS381</t>
  </si>
  <si>
    <t>SOCKET HEAD CAP SCREW 3/8'' X 1-1/2'' NC</t>
  </si>
  <si>
    <t>SHCS38112</t>
  </si>
  <si>
    <t>SOCKET HEAD CAP SCREW 3/8'' X 1-3/4'' NC</t>
  </si>
  <si>
    <t>SHCS38134</t>
  </si>
  <si>
    <t>SOCKET HEAD CAP SCREW 3/8'' X 2'' NC</t>
  </si>
  <si>
    <t>SHCS382</t>
  </si>
  <si>
    <t>SOCKET HEAD CAP SCREW 3/8'' X 2-1/2'' NC</t>
  </si>
  <si>
    <t>SHCS38212</t>
  </si>
  <si>
    <t>SOCKET HEAD CAP SCREW 3/8'' X 2-1/4'' NC</t>
  </si>
  <si>
    <t>SHCS38214</t>
  </si>
  <si>
    <t>SOCKET HEAD CAP SCREW 3/8'' X 3" NC</t>
  </si>
  <si>
    <t>SHCS383</t>
  </si>
  <si>
    <t>SOCKET HEAD CAP SCREW 3/8'' X 3/4'' NC</t>
  </si>
  <si>
    <t>SHCS3834</t>
  </si>
  <si>
    <t>SOCKET HEAD CAP SCREW 5/16-18 X 1-1/2 NC</t>
  </si>
  <si>
    <t>SHCS516112NC</t>
  </si>
  <si>
    <t>SOCKET HEAD CAP SCREW 5/16-18 X 1-1/4 NC</t>
  </si>
  <si>
    <t>SHCS516114NC</t>
  </si>
  <si>
    <t>SOCKET HEAD CAP SCREW 5/16-18 X 1-3/4 NC</t>
  </si>
  <si>
    <t>SHCS516134NC</t>
  </si>
  <si>
    <t>SOCKET HEAD CAP SCREW 5/16-18 X 2 NC</t>
  </si>
  <si>
    <t>SHCS5162NC</t>
  </si>
  <si>
    <t>SOCKET HEAD CAP SCREW 5/16-18 X 2-1/2NC</t>
  </si>
  <si>
    <t>SHCS516212NC</t>
  </si>
  <si>
    <t>SOCKET HEAD CAP SCREW 5/16-18 X 2-1/4NC</t>
  </si>
  <si>
    <t>SHCS516214NC</t>
  </si>
  <si>
    <t>SOCKET HEAD CAP SCREW 5/16-18 X 2-3/4 NC</t>
  </si>
  <si>
    <t>SHCS516234NC</t>
  </si>
  <si>
    <t>SOCKET HEAD CAP SCREW 5/8-11 NC X 4"</t>
  </si>
  <si>
    <t>SHCS58114NC</t>
  </si>
  <si>
    <t>Socket Head Cap Screw CBLH10-45</t>
  </si>
  <si>
    <t>CBLH10-45</t>
  </si>
  <si>
    <t>Socket Head Cap Screw CBLH12-45</t>
  </si>
  <si>
    <t>CBLH12-45</t>
  </si>
  <si>
    <t>SOCKET HEAD CAP SCREW M10X18MM</t>
  </si>
  <si>
    <t>SHCSM10X18</t>
  </si>
  <si>
    <t>SOCKET HEAD CAP SCREW M10X20MM</t>
  </si>
  <si>
    <t>91290A516</t>
  </si>
  <si>
    <t>SOCKET HEAD CAP SCREW M10X25M</t>
  </si>
  <si>
    <t>SHCSM10X25</t>
  </si>
  <si>
    <t>SOCKET HEAD CAP SCREW M10X40MM</t>
  </si>
  <si>
    <t>SHCSM10X40</t>
  </si>
  <si>
    <t>SOCKET HEAD CAP SCREW M12 x 20</t>
  </si>
  <si>
    <t>SHCSM12X20</t>
  </si>
  <si>
    <t>SOCKET HEAD CAP SCREW M12 x 25</t>
  </si>
  <si>
    <t>SHCSM12X25</t>
  </si>
  <si>
    <t>SOCKET HEAD CAP SCREW M12 X 25MM PLAQUE</t>
  </si>
  <si>
    <t>SOCKET HEAD CAP SCREW M12 X 30MM PLAQUE</t>
  </si>
  <si>
    <t>SOCKET HEAD CAP SCREW M12 X 35MM PLAQUE</t>
  </si>
  <si>
    <t>SHCSM12X35P</t>
  </si>
  <si>
    <t>SOCKET HEAD CAP SCREW M12 x 40</t>
  </si>
  <si>
    <t>SHCSM12X40</t>
  </si>
  <si>
    <t>SOCKET HEAD CAP SCREW M12 X 40MM PLAQUE</t>
  </si>
  <si>
    <t>SHCSM12X40P</t>
  </si>
  <si>
    <t>SOCKET HEAD CAP SCREW M12 X 75MM PLAQUE</t>
  </si>
  <si>
    <t>SHCSM12X75P</t>
  </si>
  <si>
    <t>SOCKET HEAD CAP SCREW M3 X 100MM</t>
  </si>
  <si>
    <t>SHCSM6X100</t>
  </si>
  <si>
    <t>SOCKET HEAD CAP SCREW M3 X 12MM</t>
  </si>
  <si>
    <t>SHCSM3X12</t>
  </si>
  <si>
    <t>SOCKET HEAD CAP SCREW M3 X 25MM</t>
  </si>
  <si>
    <t>SHCSM3X25</t>
  </si>
  <si>
    <t>SOCKET HEAD CAP SCREW M3 X 6MM</t>
  </si>
  <si>
    <t>SHCSM3X6</t>
  </si>
  <si>
    <t>SOCKET HEAD CAP SCREW M4 X 10MM</t>
  </si>
  <si>
    <t>SHCSM4X10</t>
  </si>
  <si>
    <t>SOCKET HEAD CAP SCREW M4 X 16MM</t>
  </si>
  <si>
    <t>SHCSM4X16</t>
  </si>
  <si>
    <t>SOCKET HEAD CAP SCREW M4 X 20 MM</t>
  </si>
  <si>
    <t>SHCSM4X20 Z</t>
  </si>
  <si>
    <t>SOCKET HEAD CAP SCREW M4 X 25 MM</t>
  </si>
  <si>
    <t>SHCSM4X25 Z</t>
  </si>
  <si>
    <t>SOCKET HEAD CAP SCREW M4 X 30 MM</t>
  </si>
  <si>
    <t>SHCSM4X30 Z</t>
  </si>
  <si>
    <t>SOCKET HEAD CAP SCREW M4 X 40 MM</t>
  </si>
  <si>
    <t>SHCSM4X40 Z</t>
  </si>
  <si>
    <t>SOCKET HEAD CAP SCREW M5 X 15MM</t>
  </si>
  <si>
    <t>SHCSM5X15</t>
  </si>
  <si>
    <t>SOCKET HEAD CAP SCREW M5 X 16MM</t>
  </si>
  <si>
    <t>SHCSM5X16</t>
  </si>
  <si>
    <t>SOCKET HEAD CAP SCREW M5 X 20MM</t>
  </si>
  <si>
    <t>SHCSM5X20</t>
  </si>
  <si>
    <t>SOCKET HEAD CAP SCREW M5 X 30MM</t>
  </si>
  <si>
    <t>SHCSM5X30</t>
  </si>
  <si>
    <t>SOCKET HEAD CAP SCREW M5 X 40MM</t>
  </si>
  <si>
    <t>SHCSM5X40</t>
  </si>
  <si>
    <t>SOCKET HEAD CAP SCREW M5 X 50MM</t>
  </si>
  <si>
    <t>SHCSM5X50</t>
  </si>
  <si>
    <t>SOCKET HEAD CAP SCREW M5 X 70MM</t>
  </si>
  <si>
    <t>SHCSM5X70</t>
  </si>
  <si>
    <t>SOCKET HEAD CAP SCREW M6 X 12MM</t>
  </si>
  <si>
    <t>SHCSM6X12</t>
  </si>
  <si>
    <t>SOCKET HEAD CAP SCREW M6 X 15MM</t>
  </si>
  <si>
    <t>SHCSM6X15</t>
  </si>
  <si>
    <t>SOCKET HEAD CAP SCREW M6 X 16MM</t>
  </si>
  <si>
    <t>SHCSM6X16</t>
  </si>
  <si>
    <t>SOCKET HEAD CAP SCREW M6 X 20MM</t>
  </si>
  <si>
    <t>SHCSM6X20</t>
  </si>
  <si>
    <t>SOCKET HEAD CAP SCREW M6 X 25MM</t>
  </si>
  <si>
    <t>SHCSM6X25</t>
  </si>
  <si>
    <t>SOCKET HEAD CAP SCREW M6 X 30MM</t>
  </si>
  <si>
    <t>SHCSM6X30</t>
  </si>
  <si>
    <t>SOCKET HEAD CAP SCREW M6 X 40MM</t>
  </si>
  <si>
    <t>SHCSM6X40</t>
  </si>
  <si>
    <t>SOCKET HEAD CAP SCREW M6 X 60MM</t>
  </si>
  <si>
    <t>SHCSM6X60</t>
  </si>
  <si>
    <t>SOCKET HEAD CAP SCREW M6 X 85MM PLAQUE</t>
  </si>
  <si>
    <t>SHCSM6X85P</t>
  </si>
  <si>
    <t>SOCKET HEAD CAP SCREW M8 X 15MM</t>
  </si>
  <si>
    <t>SHCSM8X15</t>
  </si>
  <si>
    <t>SOCKET HEAD CAP SCREW M8 X 20MM</t>
  </si>
  <si>
    <t>SHCSM8X20</t>
  </si>
  <si>
    <t>SOCKET HEAD CAP SCREW M8 X 25MM</t>
  </si>
  <si>
    <t>SHCSM8X25</t>
  </si>
  <si>
    <t>SOCKET HEAD CAP SCREW M8 X 30MM</t>
  </si>
  <si>
    <t>SHCSM8X30</t>
  </si>
  <si>
    <t>SOCKET HEAD CAP SCREW M8 X 40MM</t>
  </si>
  <si>
    <t>SHCSM8X40</t>
  </si>
  <si>
    <t>SOCKET HEAD CAP SCREW M8 X 50MM</t>
  </si>
  <si>
    <t>SHCSM8X50</t>
  </si>
  <si>
    <t>SOCKET HEAD CAP SCREW M8 X 60MM</t>
  </si>
  <si>
    <t>SHCSM8X60</t>
  </si>
  <si>
    <t xml:space="preserve">SOCKET HEAD CAP SCREW M8 X 70MM PLAQUE </t>
  </si>
  <si>
    <t>SHCSM8X70P</t>
  </si>
  <si>
    <t>SOCKET HEAD CAP SCREW M8 X 70MM STAINLESS STEEL</t>
  </si>
  <si>
    <t>SHCSM8X70 SS</t>
  </si>
  <si>
    <t>SOCKET HEAD CAP SCREW M8 X 75MM</t>
  </si>
  <si>
    <t>SHCSM8X75</t>
  </si>
  <si>
    <t>SOCKET HEAD CAP SREW 10-24 X 1</t>
  </si>
  <si>
    <t>SHCS10-24 X 1 NC</t>
  </si>
  <si>
    <t>SOCKET HEAD CAP SREW 10-24 X 1/2</t>
  </si>
  <si>
    <t>SHCS10-24X12NC</t>
  </si>
  <si>
    <t>SOCKET HEAD CAP SREW 10-24 X 3/4</t>
  </si>
  <si>
    <t>SHCS10-24 X ¾ NC</t>
  </si>
  <si>
    <t>SOCKET SCREW 1/2-NC X 1/2'</t>
  </si>
  <si>
    <t>SSS12X12NC</t>
  </si>
  <si>
    <t>SOCKET SCREW 1/4" -20 nc x 1/2" NYLON BOITE DE 100X</t>
  </si>
  <si>
    <t>477-245</t>
  </si>
  <si>
    <t>SOCKET SCREW 1/4-NC X 1/4"</t>
  </si>
  <si>
    <t>SSS14X14NC</t>
  </si>
  <si>
    <t>SOCKET SCREW 1/4-NC X 3/4"</t>
  </si>
  <si>
    <t>SSS14X34NC</t>
  </si>
  <si>
    <t>SOCKET SCREW 1/4-NC X 3/8"</t>
  </si>
  <si>
    <t>SSS14X38NC</t>
  </si>
  <si>
    <t>SOCKET SCREW 5/16-NC X 1 1/2"</t>
  </si>
  <si>
    <t>SSS516X1-1/2NC</t>
  </si>
  <si>
    <t>SOCKET SCREW 5/16-NC X 1 1/4"</t>
  </si>
  <si>
    <t>SSS516X1-1/4NC</t>
  </si>
  <si>
    <t>SOCKET SCREW 5/16-NC X 1/2"</t>
  </si>
  <si>
    <t>SSS516X12NC</t>
  </si>
  <si>
    <t>SOCKET SCREW 5/16-NC X 3/8"</t>
  </si>
  <si>
    <t>SSS516X38NC</t>
  </si>
  <si>
    <t xml:space="preserve">SOCKET SCREW M3X16 </t>
  </si>
  <si>
    <t>SSSM3X16</t>
  </si>
  <si>
    <t xml:space="preserve">SOCKET SCREW M3X6 </t>
  </si>
  <si>
    <t>SSSM3X6</t>
  </si>
  <si>
    <t>SOCKET SCREW M4x6</t>
  </si>
  <si>
    <t>SSSM4X6</t>
  </si>
  <si>
    <t xml:space="preserve">SOCKET SCREW M6X6 </t>
  </si>
  <si>
    <t>SSSM6X6</t>
  </si>
  <si>
    <t xml:space="preserve">SPAENAUR# 32mmID x 45mmOD x 0.3mm </t>
  </si>
  <si>
    <t>657-216</t>
  </si>
  <si>
    <t>Spring Lock Washer for Chamfered Slotted Bearing Nuts, for M15 Screw Size</t>
  </si>
  <si>
    <t>90391A113</t>
  </si>
  <si>
    <t>SPRING PIN 1/4 X 1"</t>
  </si>
  <si>
    <t>SP14X1</t>
  </si>
  <si>
    <t>SPRING PIN 1/8 X 1"</t>
  </si>
  <si>
    <t>SP18X1</t>
  </si>
  <si>
    <t>SPRING PIN 3/16 X 1</t>
  </si>
  <si>
    <t>SP316X1</t>
  </si>
  <si>
    <t>SPRING PIN 5/16 X 1"</t>
  </si>
  <si>
    <t>SP516X1</t>
  </si>
  <si>
    <t>Square Nuts NSQ8</t>
  </si>
  <si>
    <t>NSQ8</t>
  </si>
  <si>
    <t>Squeeze-on Paint Marker Pen with Medium Round Tip and 2.3 mm Stroke Width, White</t>
  </si>
  <si>
    <t>9356T22</t>
  </si>
  <si>
    <t>Standard-Wall Clear Rigid PVC Pipe for Water Unthreaded, 1/4 Pipe Size, 4 Feet Long</t>
  </si>
  <si>
    <t>49035K21</t>
  </si>
  <si>
    <t>Steel General Purpose Washer for Class 8.8 Zinc-Plated, for M3 Screw Size, 3.2 mm ID, 7 mm OD</t>
  </si>
  <si>
    <t>91455A330</t>
  </si>
  <si>
    <t>Steel General Purpose Washer for Class 8.8 Zinc-Plated, for M4 Screw Size, 4.3 mm ID, 9 mm OD</t>
  </si>
  <si>
    <t>91455A340</t>
  </si>
  <si>
    <t>Steel General Purpose Washer for Class 8.8 Zinc-Plated, for M5 Screw Size, 5.3 mm ID, 10 mm OD</t>
  </si>
  <si>
    <t>91455A110</t>
  </si>
  <si>
    <t>Steel General Purpose Washer for Class 8.8 Zinc-Plated, for M6 Screw Size, 6.4 mm ID, 12 mm OD</t>
  </si>
  <si>
    <t>91455A120</t>
  </si>
  <si>
    <t>Steel General Purpose Washer for Class 8.8 Zinc-Plated, for M8 Screw Size, 8.4 mm ID, 16 mm OD</t>
  </si>
  <si>
    <t>91455A130</t>
  </si>
  <si>
    <t>Steel Narrow-Base Weld Nut M8 x 1.25 mm Thread Size, 9.5 mm Barrel Height</t>
  </si>
  <si>
    <t>90594A201</t>
  </si>
  <si>
    <t>Steel Phillips Rounded Head Drilling Screws for Metal, Zinc Plated, M3.9 Screw Size, 16 mm Long</t>
  </si>
  <si>
    <t>90769A115</t>
  </si>
  <si>
    <t>STOPPER NUT</t>
  </si>
  <si>
    <t>HNTA8-8</t>
  </si>
  <si>
    <t>Swivel Leveling Mount Zinc-Plated Steel with 51 mm Long M20 Threaded Stud</t>
  </si>
  <si>
    <t>6301K76</t>
  </si>
  <si>
    <t>Swivel Leveling Mount, Zinc-Plated Steel with Cushion and 51 mm Long M16 Threaded Stud</t>
  </si>
  <si>
    <t>6301K83</t>
  </si>
  <si>
    <t xml:space="preserve">Swivel Leveling Mount, Zinc-Plated Steel with M24 Threaded Hole </t>
  </si>
  <si>
    <t>T/C TYPE J WASHER #10 FIL FIBRE VERRE 30''OB</t>
  </si>
  <si>
    <t>TCJWASHER10</t>
  </si>
  <si>
    <t>Threaded-Shank Number 2 Phillips Bit 10-32 Thread</t>
  </si>
  <si>
    <t>5945A22</t>
  </si>
  <si>
    <t>Threaded-Stud Rubber Bumper with Stainless Steel Baseplate M6 x 1 mm Size, 20 mm OD, 10 mm High, 140 lbs. Maximum Load</t>
  </si>
  <si>
    <t>4720N117</t>
  </si>
  <si>
    <t>Threadlocker, Loctite 242, 8.45 oz. Bottle</t>
  </si>
  <si>
    <t>91458A710</t>
  </si>
  <si>
    <t>TIGE 1'' OD X 1/2'' ID X 12'' LONG 90A DURO ROUGE</t>
  </si>
  <si>
    <t>ANCHOR URETAHNE 90A</t>
  </si>
  <si>
    <t>TIGE 1/2 -20 FC X 36'' LONG</t>
  </si>
  <si>
    <t>ROD-12-20-FC-36</t>
  </si>
  <si>
    <t>TIGE 1/2'' X 36'' W1</t>
  </si>
  <si>
    <t>DRILL-ROD 1/2</t>
  </si>
  <si>
    <t>TIGE 1/4'' X 36'' W1</t>
  </si>
  <si>
    <t>DRILL-ROD 1/4</t>
  </si>
  <si>
    <t>TIGE 3/8'' X 36'' W1</t>
  </si>
  <si>
    <t>DRILL-ROD 3/8</t>
  </si>
  <si>
    <t>TIGE 5/16'' X 36'' W1</t>
  </si>
  <si>
    <t>DRILL-ROD 5/16</t>
  </si>
  <si>
    <t>TIGE FILETE 1/2-13 X 36''</t>
  </si>
  <si>
    <t>TF12X36P</t>
  </si>
  <si>
    <t>TIGE FILETE 1/4-20 X 36'' STAINLESS STEEL</t>
  </si>
  <si>
    <t>TF1/4X36PSS</t>
  </si>
  <si>
    <t>TIGE FILETE 3/4 -10 X 36''</t>
  </si>
  <si>
    <t>TF34X36P</t>
  </si>
  <si>
    <t>TIGE FILETE TFM10X1.5 X 36PO</t>
  </si>
  <si>
    <t>TFM10X1.5 X 1METRE</t>
  </si>
  <si>
    <t>TIGE FILETE TFM12X1P</t>
  </si>
  <si>
    <t>TFM12X1P</t>
  </si>
  <si>
    <t>TIGE FILETE TFM16X1.5 X 36PO</t>
  </si>
  <si>
    <t>TFM16X1.5 X 1METRE</t>
  </si>
  <si>
    <t>TIGE FILETE TFM16X2.0X 36PO</t>
  </si>
  <si>
    <t>TF16X1P</t>
  </si>
  <si>
    <t>TIGE FILETE TFM8X1 M8 X 1.25</t>
  </si>
  <si>
    <t>TFM8X1</t>
  </si>
  <si>
    <t>TIGE FILETÉE 3/4 NC X 36'' LG</t>
  </si>
  <si>
    <t>Tight-Tolerance 12L14 Carbon Steel Rod Ultra-Machinable, 5/16" Diameter</t>
  </si>
  <si>
    <t>5227T242</t>
  </si>
  <si>
    <t>Tight-Tolerance 12L14 Carbon Steel Rod, Ultra-Machinable, 5/16" Diameter, 1 ft. Length</t>
  </si>
  <si>
    <t>T-Slotted Framing
Drop-in Self-Aligning Nut with Button Head, M6 Thread Size</t>
  </si>
  <si>
    <t>5537T761</t>
  </si>
  <si>
    <t>Two-Piece Shaft Coupling Steel, for 1-1/4" x 1-1/4" Diameter Keyed Shaft</t>
  </si>
  <si>
    <t>60845K18</t>
  </si>
  <si>
    <t>Unthreaded Bumper Heavy Duty, Polyurethane, 3" OD</t>
  </si>
  <si>
    <t>9540K963</t>
  </si>
  <si>
    <t>Unthreaded Bumper, Heavy Duty, Polyurethane, 1-1/2" OD, packs of 1</t>
  </si>
  <si>
    <t>9540K957</t>
  </si>
  <si>
    <t>USB Cord, A Plug x B Plug, 10 Feet Long, 2.0 USB Standard</t>
  </si>
  <si>
    <t>4974T16</t>
  </si>
  <si>
    <t>UTS FOR ALUMINUM FRAMES 100x PACK-HNTA6-5</t>
  </si>
  <si>
    <t>PACK-HNTA6-5</t>
  </si>
  <si>
    <t>VIS 6 PANS CYLIN, 1/2 - 13 NC X 2''</t>
  </si>
  <si>
    <t>SHCS12-13NC-2</t>
  </si>
  <si>
    <t>VIS BOL HEAD CAP SCREW 1/4-20 NC X 1/2'' STAINLESS</t>
  </si>
  <si>
    <t>BHCS1412NC STAINLESS</t>
  </si>
  <si>
    <t>VIS BOL HEAD CAP SCREW 10-24 NC X 1/2''</t>
  </si>
  <si>
    <t>BHCS102412NC</t>
  </si>
  <si>
    <t xml:space="preserve">VIS DE SERRAGE AVEC POINTE 1/4-20 NC X 1/2" </t>
  </si>
  <si>
    <t>SSS14X12NCCP</t>
  </si>
  <si>
    <t>VIS FRAISER 1/4-20 X 1''</t>
  </si>
  <si>
    <t>FSCS1/4X1</t>
  </si>
  <si>
    <t>VIS FRAISER 1/4-20 X 1/2''</t>
  </si>
  <si>
    <t>FSCS1/4X1/2</t>
  </si>
  <si>
    <t>VIS FRAISER 1/4-20 X 1-1/2''</t>
  </si>
  <si>
    <t>FSCS1/4X1-1/2</t>
  </si>
  <si>
    <t>VIS FRAISER 1/4-20 X 2-1/2''</t>
  </si>
  <si>
    <t>FSCS1/4X2-1/2</t>
  </si>
  <si>
    <t>VIS FRAISER 1/4-20 X 3/4''</t>
  </si>
  <si>
    <t>FSCS1/4X3/4</t>
  </si>
  <si>
    <t>VIS FRAISER 1/4-20 X 3/8''</t>
  </si>
  <si>
    <t>FSCS1/4X3/8</t>
  </si>
  <si>
    <t>VIS FRAISER 10-24 NC X 1/2"</t>
  </si>
  <si>
    <t>FSCS10-24X1/2</t>
  </si>
  <si>
    <t>VIS FRAISER 10-24 NC X 3/4"</t>
  </si>
  <si>
    <t>FSCS10-24X3/4</t>
  </si>
  <si>
    <t>VIS FRAISER 3/8-NC X 1"</t>
  </si>
  <si>
    <t>FSCS38X1</t>
  </si>
  <si>
    <t>VIS FRAISER 5/16-18 X 1''</t>
  </si>
  <si>
    <t>FSCS516X1NC</t>
  </si>
  <si>
    <t>VIS FRAISER 5/16-18 X 1/2''</t>
  </si>
  <si>
    <t>FSCS516X12NC</t>
  </si>
  <si>
    <t>VIS FRAISER 5/16-18 X 3/4</t>
  </si>
  <si>
    <t>FSCS516X34NC</t>
  </si>
  <si>
    <t>VIS FRAISER M10 X 20MM</t>
  </si>
  <si>
    <t>FSCSM10X20</t>
  </si>
  <si>
    <t>VIS FRAISER M10 X 25MM</t>
  </si>
  <si>
    <t>FSCSM10X25</t>
  </si>
  <si>
    <t>VIS FRAISER M3 X 10MM</t>
  </si>
  <si>
    <t>91294A130</t>
  </si>
  <si>
    <t>VIS FRAISER M4 X 12MM</t>
  </si>
  <si>
    <t>FSCSM4X12</t>
  </si>
  <si>
    <t>VIS FRAISER M5 X 12MM</t>
  </si>
  <si>
    <t>FSCSM5X12</t>
  </si>
  <si>
    <t>VIS FRAISER M5 X 16MM</t>
  </si>
  <si>
    <t>FSCSM5X16</t>
  </si>
  <si>
    <t>VIS FRAISER M5 X 20MM</t>
  </si>
  <si>
    <t>FSCSM5X20</t>
  </si>
  <si>
    <t>VIS FRAISER M5 X 35MM</t>
  </si>
  <si>
    <t>FSCSM5X35</t>
  </si>
  <si>
    <t>VIS FRAISER M6 X 10 MM</t>
  </si>
  <si>
    <t>FSCSM6X10</t>
  </si>
  <si>
    <t>VIS FRAISER M6 X 15 MM</t>
  </si>
  <si>
    <t>FSCSM6X15</t>
  </si>
  <si>
    <t>VIS FRAISER M6 X 20 MM</t>
  </si>
  <si>
    <t>FSCSM6X20</t>
  </si>
  <si>
    <t xml:space="preserve">VIS FRAISER M6 X 45 MM </t>
  </si>
  <si>
    <t>FSCSM6X45</t>
  </si>
  <si>
    <t>VIS FRAISER M6 X 45 MM FULLY THREADED</t>
  </si>
  <si>
    <t>366-590</t>
  </si>
  <si>
    <t>VIS FRAISER M8 x 16 MM</t>
  </si>
  <si>
    <t>FSCSM8X16</t>
  </si>
  <si>
    <t>VIS FRAISER M8 x 25 MM</t>
  </si>
  <si>
    <t>FSCSM8X25</t>
  </si>
  <si>
    <t>VIS FRAISER M8 X 28 MM</t>
  </si>
  <si>
    <t>FSCSM8X28</t>
  </si>
  <si>
    <t>VIS FRAISER M8 X 45 MM</t>
  </si>
  <si>
    <t>FSCSM8X45</t>
  </si>
  <si>
    <t>VIS TETE HEXAGONNAL M6 X 60 MM</t>
  </si>
  <si>
    <t>M6X60931P</t>
  </si>
  <si>
    <t>VIS TETE HEXAGONNAL NOIR 5/8 X 3-1/2''</t>
  </si>
  <si>
    <t>HEX5/8X3.5 NOIR</t>
  </si>
  <si>
    <t>Zinc Adjustable-Position Handle with M8 x 1.25 mm Threaded 60mm Long Stud</t>
  </si>
  <si>
    <t>6848K52</t>
  </si>
  <si>
    <t>Zinc Adjustable-Position Handle
with M6 x 1mm Threaded 30mm Long Stud</t>
  </si>
  <si>
    <t>6848K38</t>
  </si>
  <si>
    <t>Zinc-Aluminum-Coated Alloy Steel Socket Head Screw, M12 x 1.75 mm Thread, 40 mm Long, packs of 10</t>
  </si>
  <si>
    <t>91274A167</t>
  </si>
  <si>
    <t>Zinc-Plated Alloy Steel Hex Drive Flat Head Screw 1/4"-20 Thread Size, 1" Long</t>
  </si>
  <si>
    <t>91263A562</t>
  </si>
  <si>
    <t>Zinc-Plated Steel Grease Fitting 90 Degree Elbow, M6 x 1 mm Male</t>
  </si>
  <si>
    <t>1105K76</t>
  </si>
  <si>
    <t>Zinc-Plated Steel Grease Fitting Straight, M6 x 0.75 mm Male</t>
  </si>
  <si>
    <t>1105K16</t>
  </si>
  <si>
    <t>Zinc-Plated Steel Grease Fitting, Straight, M6 x 1 mm Male, 14 mm Overall Length, Packs of 10</t>
  </si>
  <si>
    <t>1105K71</t>
  </si>
  <si>
    <t>Zinc-Plated Steel Hex Nut Medium-Strength, Class 8, M10 x 1.5 mm Thread</t>
  </si>
  <si>
    <t>90591A171</t>
  </si>
  <si>
    <t>Zinc-Plated Steel Hex Nut Medium-Strength, Class 8, M12 x 1.75 mm Thread</t>
  </si>
  <si>
    <t>90591A181</t>
  </si>
  <si>
    <t>Zinc-Plated Steel Hex Nut Medium-Strength, Class 8, M3 x 0.5 mm Thread</t>
  </si>
  <si>
    <t>90591A250</t>
  </si>
  <si>
    <t>Zinc-Plated Steel Hex Nut Medium-Strength, Class 8, M4 x 0.7 mm Thread</t>
  </si>
  <si>
    <t>90591A255</t>
  </si>
  <si>
    <t>Zinc-Plated Steel Hex Nut Medium-Strength, Class 8, M5 x 0.8 mm Thread</t>
  </si>
  <si>
    <t>90591A260</t>
  </si>
  <si>
    <t>Zinc-Plated Steel Hex Nut Medium-Strength, Class 8, M6 x 1 mm Thread</t>
  </si>
  <si>
    <t>90591A151</t>
  </si>
  <si>
    <t>Zinc-Plated Steel Hex Nut Medium-Strength, Class 8, M8 x 1.25 mm Thread</t>
  </si>
  <si>
    <t>90591A161</t>
  </si>
  <si>
    <t>Zinc-Plated Steel High Hex Nut, Class 8, M24 x 3 mm Thread</t>
  </si>
  <si>
    <t>Zinc-Plated Steel Retractable Spring Plunger Twist-Lock Knob, 1/2"-13 Thread, 0.5 to 4 lb. Force</t>
  </si>
  <si>
    <t>Zinc-Plated Steel Retractable Spring Plunger, Twist-Lock Knob, 1/2"-13, 0.5-4 lb. Force, NO Lock</t>
  </si>
  <si>
    <t>Zinc-Plated Steel Split Lock Washer for 5/16"
Screw Size, 0.322" ID, 0.583" OD, Packs of 100</t>
  </si>
  <si>
    <t>91102A755</t>
  </si>
  <si>
    <t>Zinc-Plated Steel Split Lock Washer for M10 Screw Size, Standard, 10.7 mm ID, 18.1 mm OD, Packs of 100</t>
  </si>
  <si>
    <t>91202A242</t>
  </si>
  <si>
    <t>Zinc-Plated Steel Split Lock Washer for M4 Screw Size, Standard, 4.4 mm ID, 7.6 mm OD, Packs of 100</t>
  </si>
  <si>
    <t>91202A226</t>
  </si>
  <si>
    <t>Zinc-Plated Steel Split Lock Washer for M5 ScrewSize, Standard, 5.4 mm  ID, 9.2 mm OD, Packs of
100</t>
  </si>
  <si>
    <t>91202A230</t>
  </si>
  <si>
    <t>Zinc-Plated Steel Split Lock Washer for M6 Screw Size, Standard, 6.5 mm ID, 11.8 mm OD, Packs of 100</t>
  </si>
  <si>
    <t>91202A234</t>
  </si>
  <si>
    <t>Zinc-Plated Steel Split Lock Washer for M6 Screw
Size, Standard, 6.5 mm ID, 11.8 mm OD, Packs of
100</t>
  </si>
  <si>
    <t>Zinc-Plated Steel Split Lock Washer for M8 Screw Size, Standard, 8.5 mm ID, 14.8 mm OD, Packs of 100</t>
  </si>
  <si>
    <t>91202A238</t>
  </si>
  <si>
    <t>Zinc-Plated Steel Unthreaded Spacer 1/4" OD, 1-3/8" Long, for Number 8 Screw Size</t>
  </si>
  <si>
    <t>92415A359</t>
  </si>
  <si>
    <t>Zinc-Plated Steel Washer
for M12 Screw Size, 13 mm ID, 24 mm OD</t>
  </si>
  <si>
    <t>91166A290</t>
  </si>
  <si>
    <t>ZURT 1/8 PIPE 45 ¤</t>
  </si>
  <si>
    <t>1688-b</t>
  </si>
  <si>
    <t>ZURTS M6</t>
  </si>
  <si>
    <t>ZURTS-M6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</si>
</sst>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$&quot;* #,##0.00_-;\-&quot;$&quot;* #,##0.00_-;_-&quot;$&quot;* &quot;-&quot;??_-;_-@_-"/>
    <numFmt numFmtId="164" formatCode="_ * #,##0.00_)\ &quot;$&quot;_ ;_ * \(#,##0.00\)\ &quot;$&quot;_ ;_ * &quot;-&quot;??_)\ &quot;$&quot;_ ;_ @_ "/>
    <numFmt numFmtId="165" formatCode="_ * #,##0.00_)\ _$_ ;_ * \(#,##0.00\)\ _$_ ;_ * &quot;-&quot;??_)\ _$_ ;_ @_ "/>
    <numFmt numFmtId="166" formatCode="0.000"/>
    <numFmt numFmtId="167" formatCode="#&quot; &quot;???/???"/>
    <numFmt numFmtId="168" formatCode="0.000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b/>
      <sz val="12"/>
      <color rgb="FF222222"/>
      <name val="Arial"/>
      <family val="2"/>
    </font>
    <font>
      <sz val="11"/>
      <color rgb="FF3A414B"/>
      <name val="Tahoma"/>
      <family val="2"/>
    </font>
    <font>
      <sz val="12"/>
      <color theme="1"/>
      <name val="Arial"/>
      <family val="2"/>
    </font>
    <font>
      <sz val="12"/>
      <color rgb="FF222222"/>
      <name val="Arial"/>
      <family val="2"/>
    </font>
    <font>
      <sz val="12"/>
      <color rgb="FF000080"/>
      <name val="Times New Roman"/>
      <family val="1"/>
    </font>
    <font>
      <sz val="14"/>
      <color rgb="FF000000"/>
      <name val="Calibri"/>
      <family val="2"/>
    </font>
    <font>
      <sz val="11"/>
      <color rgb="FF00000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70AD47"/>
        <bgColor rgb="FF70AD47"/>
      </patternFill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4" fontId="3" fillId="0" borderId="1" xfId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44" fontId="3" fillId="2" borderId="1" xfId="1" applyFont="1" applyFill="1" applyBorder="1" applyAlignment="1">
      <alignment horizontal="left" vertical="center"/>
    </xf>
    <xf numFmtId="165" fontId="5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4" fontId="3" fillId="4" borderId="1" xfId="1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6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2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6" fontId="3" fillId="5" borderId="1" xfId="0" applyNumberFormat="1" applyFont="1" applyFill="1" applyBorder="1" applyAlignment="1">
      <alignment horizontal="left" vertical="center"/>
    </xf>
    <xf numFmtId="164" fontId="2" fillId="5" borderId="1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left" vertical="center"/>
    </xf>
    <xf numFmtId="166" fontId="3" fillId="4" borderId="1" xfId="0" applyNumberFormat="1" applyFont="1" applyFill="1" applyBorder="1" applyAlignment="1">
      <alignment horizontal="left" vertical="center"/>
    </xf>
    <xf numFmtId="166" fontId="3" fillId="4" borderId="0" xfId="0" applyNumberFormat="1" applyFont="1" applyFill="1" applyAlignment="1">
      <alignment horizontal="left" vertical="center"/>
    </xf>
    <xf numFmtId="166" fontId="3" fillId="6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2" fontId="2" fillId="6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44" fontId="3" fillId="6" borderId="1" xfId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2" fontId="2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44" fontId="3" fillId="7" borderId="1" xfId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top"/>
    </xf>
    <xf numFmtId="14" fontId="3" fillId="7" borderId="1" xfId="0" applyNumberFormat="1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2" fontId="2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44" fontId="3" fillId="9" borderId="1" xfId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left" vertical="center"/>
    </xf>
    <xf numFmtId="164" fontId="2" fillId="6" borderId="1" xfId="0" applyNumberFormat="1" applyFont="1" applyFill="1" applyBorder="1" applyAlignment="1">
      <alignment horizontal="center" vertical="center"/>
    </xf>
    <xf numFmtId="14" fontId="2" fillId="6" borderId="2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 wrapText="1"/>
    </xf>
    <xf numFmtId="44" fontId="3" fillId="0" borderId="1" xfId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44" fontId="3" fillId="0" borderId="3" xfId="1" applyFont="1" applyBorder="1" applyAlignment="1">
      <alignment horizontal="left" vertical="center"/>
    </xf>
    <xf numFmtId="44" fontId="3" fillId="4" borderId="3" xfId="1" applyFont="1" applyFill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 wrapText="1"/>
    </xf>
    <xf numFmtId="44" fontId="3" fillId="0" borderId="3" xfId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44" fontId="7" fillId="0" borderId="1" xfId="1" applyFont="1" applyBorder="1" applyAlignment="1">
      <alignment horizontal="left"/>
    </xf>
    <xf numFmtId="0" fontId="8" fillId="0" borderId="1" xfId="0" applyFont="1" applyBorder="1"/>
    <xf numFmtId="166" fontId="3" fillId="0" borderId="0" xfId="0" applyNumberFormat="1" applyFont="1" applyAlignment="1">
      <alignment horizontal="left" vertical="center" wrapText="1"/>
    </xf>
    <xf numFmtId="44" fontId="3" fillId="0" borderId="0" xfId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44" fontId="3" fillId="0" borderId="1" xfId="1" applyFont="1" applyBorder="1" applyAlignment="1">
      <alignment horizontal="left"/>
    </xf>
    <xf numFmtId="2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44" fontId="7" fillId="0" borderId="0" xfId="1" applyFont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44" fontId="3" fillId="0" borderId="0" xfId="1" applyFont="1" applyBorder="1" applyAlignment="1">
      <alignment horizontal="left" vertical="center"/>
    </xf>
    <xf numFmtId="49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4" fontId="3" fillId="0" borderId="0" xfId="1" applyFont="1" applyBorder="1" applyAlignment="1">
      <alignment horizontal="left"/>
    </xf>
    <xf numFmtId="0" fontId="0" fillId="0" borderId="2" xfId="0" applyBorder="1"/>
    <xf numFmtId="49" fontId="9" fillId="0" borderId="0" xfId="0" applyNumberFormat="1" applyFont="1" applyAlignment="1">
      <alignment horizontal="left" vertical="center"/>
    </xf>
    <xf numFmtId="44" fontId="9" fillId="0" borderId="0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44" fontId="3" fillId="0" borderId="1" xfId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44" fontId="3" fillId="0" borderId="1" xfId="1" applyFont="1" applyBorder="1" applyAlignment="1">
      <alignment horizontal="left" vertical="top" wrapText="1"/>
    </xf>
    <xf numFmtId="166" fontId="3" fillId="0" borderId="1" xfId="0" applyNumberFormat="1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2" fontId="2" fillId="10" borderId="1" xfId="0" applyNumberFormat="1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44" fontId="3" fillId="10" borderId="1" xfId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44" fontId="9" fillId="0" borderId="1" xfId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center"/>
    </xf>
    <xf numFmtId="44" fontId="9" fillId="0" borderId="1" xfId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4" fontId="9" fillId="0" borderId="3" xfId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44" fontId="3" fillId="0" borderId="3" xfId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44" fontId="3" fillId="0" borderId="0" xfId="1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44" fontId="9" fillId="0" borderId="1" xfId="1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4" fontId="9" fillId="0" borderId="0" xfId="1" applyFont="1" applyBorder="1" applyAlignment="1">
      <alignment horizontal="left" vertical="top"/>
    </xf>
    <xf numFmtId="0" fontId="10" fillId="0" borderId="1" xfId="0" applyFont="1" applyBorder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11" borderId="1" xfId="0" applyFont="1" applyFill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/>
    </xf>
    <xf numFmtId="14" fontId="3" fillId="0" borderId="1" xfId="1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0" fillId="0" borderId="0" xfId="0" applyFont="1"/>
    <xf numFmtId="0" fontId="9" fillId="0" borderId="0" xfId="0" applyFont="1" applyAlignment="1">
      <alignment horizontal="left" vertical="center" wrapText="1"/>
    </xf>
    <xf numFmtId="13" fontId="9" fillId="0" borderId="0" xfId="0" applyNumberFormat="1" applyFont="1" applyAlignment="1">
      <alignment horizontal="left" vertical="center"/>
    </xf>
    <xf numFmtId="13" fontId="9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/>
    </xf>
    <xf numFmtId="44" fontId="10" fillId="0" borderId="1" xfId="1" applyFont="1" applyBorder="1" applyAlignment="1">
      <alignment horizontal="left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" fillId="14" borderId="1" xfId="0" applyFont="1" applyFill="1" applyBorder="1" applyAlignment="1">
      <alignment horizontal="left" vertical="top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2" fontId="2" fillId="14" borderId="1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44" fontId="3" fillId="14" borderId="1" xfId="1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top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2" fontId="2" fillId="15" borderId="1" xfId="0" applyNumberFormat="1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center" vertical="center"/>
    </xf>
    <xf numFmtId="44" fontId="3" fillId="15" borderId="1" xfId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67" fontId="3" fillId="0" borderId="1" xfId="0" applyNumberFormat="1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left" vertical="center"/>
    </xf>
    <xf numFmtId="0" fontId="12" fillId="0" borderId="1" xfId="0" applyFont="1" applyBorder="1"/>
    <xf numFmtId="0" fontId="4" fillId="0" borderId="1" xfId="0" applyFont="1" applyBorder="1"/>
    <xf numFmtId="0" fontId="13" fillId="0" borderId="1" xfId="0" applyFont="1" applyBorder="1"/>
    <xf numFmtId="16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/>
    </xf>
  </cellXfs>
  <cellStyles count="2">
    <cellStyle name="Monétaire" xfId="1" builtinId="4"/>
    <cellStyle name="Normal" xfId="0" builtinId="0"/>
  </cellStyles>
  <dxfs count="3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  <name val="Arial"/>
        <family val="2"/>
      </font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z val="12"/>
        <name val="Arial"/>
        <family val="2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_ * #,##0.00_)\ &quot;$&quot;_ ;_ * \(#,##0.00\)\ &quot;$&quot;_ ;_ * &quot;-&quot;??_)\ &quot;$&quot;_ ;_ @_ "/>
      <alignment horizontal="left" vertical="bottom" textRotation="0" wrapText="0" indent="0" justifyLastLine="0" shrinkToFit="0" readingOrder="0"/>
    </dxf>
    <dxf>
      <font>
        <sz val="12"/>
        <name val="Arial"/>
        <family val="2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z val="12"/>
        <name val="Arial"/>
        <family val="2"/>
      </font>
      <numFmt numFmtId="19" formatCode="yyyy/mm/dd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9" formatCode="yyyy/mm/dd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  <name val="Arial"/>
        <family val="2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_ * #,##0.00_)\ &quot;$&quot;_ ;_ * \(#,##0.00\)\ &quot;$&quot;_ ;_ * &quot;-&quot;??_)\ &quot;$&quot;_ ;_ @_ 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sz val="12"/>
        <name val="Arial"/>
        <family val="2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z val="12"/>
        <name val="Arial"/>
        <family val="2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z val="12"/>
        <name val="Arial"/>
        <family val="2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BD5"/>
          <bgColor rgb="FF5B9BD5"/>
        </patternFill>
      </fill>
    </dxf>
  </dxfs>
  <tableStyles count="1" defaultTableStyle="TableStyleMedium2" defaultPivotStyle="PivotStyleLight16">
    <tableStyle name="INVENTAIRE-style" pivot="0" count="4" xr9:uid="{616A15E7-4FBA-416B-8F28-C4948A770EAD}">
      <tableStyleElement type="headerRow" dxfId="33"/>
      <tableStyleElement type="total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erveur%20FABPLUS\ACHATS\ACHAT%202021\FORMULAIRE%20DE%20COMMANDE.xlsx" TargetMode="External"/><Relationship Id="rId1" Type="http://schemas.openxmlformats.org/officeDocument/2006/relationships/externalLinkPath" Target="file:///G:\Serveur%20FABPLUS\ACHATS\ACHAT%202021\FORMULAIRE%20DE%20COMMAN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AIRE"/>
      <sheetName val="CATEGORIE"/>
      <sheetName val="FOURNISSEUR"/>
      <sheetName val="PROJET"/>
      <sheetName val="REQUISITION"/>
      <sheetName val="TRANSPORT"/>
      <sheetName val="BC-xxxxx "/>
      <sheetName val="BC-10949"/>
      <sheetName val="BC-10948_x0009__x0009_"/>
      <sheetName val="BC-10947_x0009__x0009_"/>
      <sheetName val="BC-10946_x0009__x0009_"/>
      <sheetName val="BC-10945"/>
      <sheetName val="BC-10944_x0009__x0009_"/>
      <sheetName val="BC-10943_x0009__x0009_"/>
      <sheetName val="BC-10942"/>
      <sheetName val="BC-10941_x0009__x0009_"/>
      <sheetName val="BC-10940_x0009__x0009_"/>
      <sheetName val="BC-10939_x0009__x0009_"/>
      <sheetName val="BC-10938_x0009__x0009_"/>
      <sheetName val="BC-10937_x0009__x0009_"/>
      <sheetName val="BC-10936_x0009__x0009_"/>
      <sheetName val="BC-10935_x0009__x0009_"/>
      <sheetName val="BC-10934_x0009__x0009_"/>
      <sheetName val="BC-10933_x0009__x0009_"/>
      <sheetName val="BC-10932_x0009__x0009_"/>
      <sheetName val="BC-10931_x0009__x0009_"/>
      <sheetName val="BC-10930_x0009__x0009_"/>
      <sheetName val="BC-10929_x0009__x0009_"/>
      <sheetName val="BC-10928_x0009__x0009_"/>
      <sheetName val="BC-10927_x0009__x0009_"/>
      <sheetName val="BC-10926_x0009__x0009_"/>
      <sheetName val="BC-10925_x0009__x0009_"/>
      <sheetName val="BC-10924_x0009__x0009_"/>
      <sheetName val="BC-10923_x0009__x0009_"/>
      <sheetName val="BC-10922_x0009__x0009_"/>
      <sheetName val="BC-10921_x0009__x0009_"/>
      <sheetName val="BC-10920_x0009__x0009_"/>
      <sheetName val="BC-10919_x0009__x0009_"/>
      <sheetName val="BC-10918_x0009__x0009_"/>
      <sheetName val="BC-10917_x0009__x0009_"/>
      <sheetName val="BC-10916_x0009__x0009_"/>
      <sheetName val="BC-10915_x0009__x0009_"/>
      <sheetName val="BC-10914_x0009__x0009_"/>
      <sheetName val="BC-10913_x0009__x0009_"/>
      <sheetName val="BC-10912_x0009__x0009_"/>
      <sheetName val="BC-10911_x0009__x0009_"/>
      <sheetName val="BC-10910_x0009__x0009_"/>
      <sheetName val="BC-10909_x0009__x0009_"/>
      <sheetName val="BC-10908_x0009__x0009_"/>
      <sheetName val="BC-10907_x0009__x0009_"/>
      <sheetName val="BC-10906_x0009__x0009_"/>
      <sheetName val="BC-10905_x0009__x0009_"/>
      <sheetName val="BC-10904_x0009__x0009_"/>
      <sheetName val="BC-10903_x0009__x0009_"/>
      <sheetName val="BC-10902_x0009__x0009_"/>
      <sheetName val="BC-10901_x0009__x0009_"/>
      <sheetName val="BC-10900_x0009__x0009_"/>
      <sheetName val="BC-10899_x0009__x0009_"/>
      <sheetName val="BC-10891_x0009__x0009_"/>
      <sheetName val="BC-10889_x0009__x0009_"/>
      <sheetName val="BC-10887_x0009__x0009_"/>
      <sheetName val="BC-10886_x0009__x0009_"/>
      <sheetName val="BC-10885_x0009__x0009_"/>
      <sheetName val="BC-10884_x0009__x0009_"/>
      <sheetName val="BC-10883_x0009__x0009_"/>
      <sheetName val="BC-10882_x0009__x0009_"/>
      <sheetName val="BC-10881_x0009__x0009_"/>
      <sheetName val="BC-10880_x0009__x0009_"/>
      <sheetName val="BC-10879_x0009__x0009_"/>
      <sheetName val="BC-10878_x0009__x0009_"/>
      <sheetName val="BC-10877_x0009__x0009_"/>
      <sheetName val="BC-10876_x0009__x0009_"/>
      <sheetName val="BC-10875_x0009__x0009_"/>
      <sheetName val="BC-10874_x0009__x0009_"/>
      <sheetName val="BC-10873_x0009__x0009_"/>
      <sheetName val="BC-10872_x0009__x0009_"/>
      <sheetName val="BC-10871_x0009__x0009_"/>
      <sheetName val="BC-10870_x0009__x0009_"/>
      <sheetName val="BC-10869_x0009__x0009_"/>
      <sheetName val="BC-10868_x0009__x0009_"/>
      <sheetName val="BC-10867_x0009__x0009_"/>
      <sheetName val="BC-10866_x0009__x0009_"/>
      <sheetName val="BC-10865_x0009__x0009_"/>
      <sheetName val="BC-10864_x0009__x0009_"/>
      <sheetName val="BC-10863_x0009__x0009_"/>
      <sheetName val="BC-10862_x0009__x0009_"/>
      <sheetName val="BC-10861_x0009__x0009_"/>
      <sheetName val="BC-10860_x0009__x0009_"/>
      <sheetName val="BC-10859_x0009__x0009_"/>
      <sheetName val="BC-10858_x0009__x0009_"/>
      <sheetName val="BC-10857_x0009__x0009_"/>
      <sheetName val="BC-10856_x0009__x0009_"/>
      <sheetName val="BC-10855_x0009__x0009_"/>
      <sheetName val="BC-10854_x0009__x0009_"/>
      <sheetName val="BC-10853_x0009__x0009_"/>
      <sheetName val="BC-10852_x0009__x0009_"/>
      <sheetName val="BC-10851_x0009__x0009_"/>
      <sheetName val="BC-10850_x0009__x0009_"/>
      <sheetName val="BC-10849_x0009__x0009_"/>
      <sheetName val="BC-10848_x0009__x0009_"/>
      <sheetName val="BC-10847_x0009__x0009_"/>
      <sheetName val="BC-10846_x0009__x0009_"/>
      <sheetName val="BC-10845_x0009__x0009_"/>
      <sheetName val="BC-10844_x0009__x0009_"/>
      <sheetName val="BC-10843_x0009__x0009_"/>
      <sheetName val="BC-10842_x0009__x0009_"/>
      <sheetName val="BC-10841_x0009__x0009_"/>
      <sheetName val="BC-10840_x0009__x0009_"/>
      <sheetName val="BC-10839_x0009__x0009_"/>
      <sheetName val="BC-10838_x0009__x0009_"/>
      <sheetName val="BC-10837_x0009__x0009_"/>
      <sheetName val="BC-10836_x0009__x0009_"/>
      <sheetName val="BC-10835_x0009__x0009_"/>
      <sheetName val="BC-10834_x0009__x0009_"/>
      <sheetName val="BC-10833_x0009__x0009_"/>
      <sheetName val="BC-10832_x0009__x0009_"/>
      <sheetName val="BC-10831_x0009__x0009_"/>
      <sheetName val="BC-10830_x0009__x0009_"/>
      <sheetName val="BC-10829_x0009__x0009_"/>
      <sheetName val="BC-10828_x0009__x0009_"/>
      <sheetName val="BC-10827_x0009__x0009_"/>
      <sheetName val="BC-10826_x0009__x0009_"/>
      <sheetName val="BC-10825_x0009__x0009_"/>
      <sheetName val="BC-10824_x0009__x0009_"/>
      <sheetName val="BC-10823_x0009__x0009_"/>
      <sheetName val="BC-10822_x0009__x0009_"/>
      <sheetName val="BC-10821_x0009__x0009_"/>
      <sheetName val="BC-10820_x0009__x0009_"/>
      <sheetName val="BC-10819_x0009__x0009_"/>
      <sheetName val="BC-10818_x0009__x0009_"/>
      <sheetName val="BC-10817_x0009__x0009_"/>
      <sheetName val="BC-10817_x0009__x0009_ (2)"/>
      <sheetName val="BC-10816_x0009__x0009_"/>
      <sheetName val="BC-10815_x0009__x0009_"/>
      <sheetName val="BC-10814_x0009__x0009_"/>
      <sheetName val="BC-10813_x0009__x0009_"/>
      <sheetName val="BC-10812_x0009__x0009_"/>
      <sheetName val="BC-10811_x0009__x0009_"/>
      <sheetName val="BC-10810_x0009__x0009_"/>
      <sheetName val="BC-10809_x0009__x0009_"/>
      <sheetName val="BC-10808_x0009__x0009_"/>
      <sheetName val="BC-10807_x0009__x0009_"/>
      <sheetName val="BC-10806_x0009__x0009_"/>
      <sheetName val="BC-10805_x0009__x0009_"/>
      <sheetName val="BC-10804_x0009__x0009_"/>
      <sheetName val="BC-10803_x0009__x0009_"/>
      <sheetName val="BC-10802_x0009__x0009_"/>
      <sheetName val="BC-10801_x0009__x0009_"/>
      <sheetName val="BC-10800_x0009__x0009_"/>
      <sheetName val="BC-10799_x0009__x0009_"/>
      <sheetName val="BC-10798_x0009__x0009_"/>
      <sheetName val="BC-10797_x0009__x0009_"/>
      <sheetName val="BC-10796_x0009__x0009_"/>
      <sheetName val="BC-10795_x0009__x0009_"/>
      <sheetName val="BC-10794_x0009__x0009_"/>
      <sheetName val="BC-10793_x0009__x0009_"/>
      <sheetName val="BC-10792_x0009__x0009_"/>
      <sheetName val="BC-10791_x0009__x0009_"/>
      <sheetName val="BC-10790_x0009__x0009_"/>
      <sheetName val="BC-10789_x0009__x0009_"/>
      <sheetName val="BC-10788_x0009__x0009_"/>
      <sheetName val="BC-10787_x0009__x0009_"/>
      <sheetName val="BC-10786_x0009__x0009_"/>
      <sheetName val="BC-10785_x0009__x0009_"/>
      <sheetName val="BC-10784_x0009__x0009_"/>
      <sheetName val="BC-10783_x0009__x0009_"/>
      <sheetName val="BC-10782_x0009__x0009_"/>
      <sheetName val="BC-10781_x0009__x0009_"/>
      <sheetName val="BC-10780_x0009__x0009_"/>
      <sheetName val="BC-10779_x0009__x0009_"/>
      <sheetName val="BC-10778_x0009__x0009_"/>
      <sheetName val="BC-10777_x0009__x0009_"/>
      <sheetName val="BC-10776_x0009__x0009_"/>
      <sheetName val="BC-10775_x0009__x0009_"/>
      <sheetName val="BC-10774_x0009__x0009_"/>
      <sheetName val="BC-10773_x0009__x0009_"/>
      <sheetName val="BC-10772_x0009__x0009_"/>
      <sheetName val="BC-10771_x0009__x0009_"/>
      <sheetName val="BC-10770_x0009__x0009_"/>
      <sheetName val="BC-10769_x0009__x0009_"/>
      <sheetName val="BC-10768_x0009__x0009_"/>
      <sheetName val="BC-10767_x0009__x0009_"/>
      <sheetName val="BC-10766_x0009__x0009_"/>
      <sheetName val="BC-10765_x0009__x0009_"/>
      <sheetName val="BC-10764_x0009__x0009_"/>
      <sheetName val="BC-10763_x0009__x0009_"/>
      <sheetName val="BC-10762_x0009__x0009_"/>
      <sheetName val="BC-10761_x0009__x0009_"/>
      <sheetName val="BC-10760_x0009__x0009_"/>
      <sheetName val="BC-10759_x0009__x0009_"/>
      <sheetName val="BC-10758_x0009__x0009_"/>
      <sheetName val="BC-10757_x0009__x0009_"/>
      <sheetName val="BC-10756_x0009__x0009_"/>
      <sheetName val="BC-10755_x0009__x0009_"/>
      <sheetName val="BC-10754_x0009__x0009_"/>
      <sheetName val="BC-10753_x0009__x0009_"/>
      <sheetName val="BC-10752_x0009__x0009_"/>
      <sheetName val="BC-10751_x0009__x0009_"/>
      <sheetName val="BC-10750_x0009__x0009_"/>
      <sheetName val="BC-10749_x0009__x0009_"/>
      <sheetName val="BC-10748_x0009__x0009_"/>
      <sheetName val="BC-10747_x0009__x0009_"/>
      <sheetName val="BC-10746_x0009__x0009_"/>
      <sheetName val="BC-10745_x0009__x0009_"/>
      <sheetName val="BC-10744_x0009__x0009_"/>
      <sheetName val="BC-10743_x0009__x0009_"/>
      <sheetName val="BC-10742_x0009__x0009_"/>
      <sheetName val="BC-10741_x0009__x0009_"/>
      <sheetName val="BC-10740_x0009__x0009_"/>
      <sheetName val="BC-10739_x0009__x0009_"/>
      <sheetName val="BC-10738_x0009__x0009_"/>
      <sheetName val="BC-10737_x0009__x0009_"/>
      <sheetName val="BC-10736_x0009__x0009_"/>
      <sheetName val="BC-10735_x0009__x0009_"/>
      <sheetName val="BC-10734_x0009__x0009_"/>
      <sheetName val="BC-10733_x0009__x0009_"/>
      <sheetName val="BC-10732_x0009__x0009_"/>
      <sheetName val="BC-10731_x0009__x0009_"/>
      <sheetName val="BC-10730_x0009__x0009_"/>
      <sheetName val="BC-10729_x0009__x0009_"/>
      <sheetName val="BC-10728_x0009__x0009_"/>
      <sheetName val="BC-10727_x0009__x0009_"/>
      <sheetName val="BC-10726_x0009__x0009_"/>
      <sheetName val="BC-10725_x0009__x0009_"/>
      <sheetName val="BC-10724_x0009__x0009_"/>
      <sheetName val="BC-10723_x0009__x0009_"/>
      <sheetName val="BC-10722_x0009__x0009_"/>
      <sheetName val="BC-10721_x0009__x0009_"/>
      <sheetName val="BC-10720_x0009__x0009_"/>
      <sheetName val="BC-10719_x0009__x0009_"/>
      <sheetName val="BC-10718_x0009__x0009_"/>
      <sheetName val="BC-10717_x0009__x0009_"/>
      <sheetName val="BC-10716_x0009__x0009_"/>
      <sheetName val="BC-10715_x0009__x0009_"/>
      <sheetName val="BC-10714_x0009__x0009_"/>
      <sheetName val="BC-10713_x0009__x0009_"/>
      <sheetName val="BC-10712_x0009__x0009_"/>
      <sheetName val="BC-10711_x0009__x0009_"/>
      <sheetName val="BC-10710_x0009__x0009_"/>
      <sheetName val="BC-10709_x0009__x0009_"/>
      <sheetName val="BC-10708_x0009__x0009_"/>
      <sheetName val="BC-10707_x0009__x0009_"/>
      <sheetName val="BC-10706_x0009__x0009_"/>
      <sheetName val="BC-10705_x0009__x0009_"/>
      <sheetName val="BC-10704_x0009__x0009_"/>
      <sheetName val="BC-10703_x0009__x0009_"/>
      <sheetName val="BC-10702_x0009__x0009_"/>
      <sheetName val="BC-10701_x0009__x0009_"/>
      <sheetName val="BC-10700_x0009__x0009_"/>
      <sheetName val="BC-10699_x0009__x0009_"/>
      <sheetName val="BC-10698_x0009__x0009_"/>
      <sheetName val="BC-10697_x0009__x0009_"/>
      <sheetName val="BC-10696_x0009__x0009_"/>
      <sheetName val="BC-10695_x0009__x0009_"/>
      <sheetName val="BC-10694_x0009__x0009_"/>
      <sheetName val="BC-10693_x0009__x0009_"/>
      <sheetName val="BC-10692"/>
      <sheetName val="BC-10691"/>
      <sheetName val="BC-10690_x0009__x0009_"/>
      <sheetName val="BC-10689_x0009__x0009_"/>
      <sheetName val="BC-10688_x0009__x0009_"/>
      <sheetName val="BC-10687_x0009__x0009_"/>
      <sheetName val="BC-10686_x0009__x0009_"/>
      <sheetName val="BC-10685_x0009__x0009_"/>
      <sheetName val="BC-10684_x0009__x0009_"/>
      <sheetName val="BC-10683_x0009__x0009_"/>
      <sheetName val="BC-10682_x0009__x0009_"/>
      <sheetName val="BC-10681_x0009__x0009_"/>
      <sheetName val="BC-10680_x0009__x0009_"/>
      <sheetName val="BC-10679_x0009__x0009_"/>
      <sheetName val="BC-10678_x0009__x0009_"/>
      <sheetName val="BC-10677_x0009__x0009_"/>
      <sheetName val="BC-10676_x0009__x0009_"/>
      <sheetName val="BC-10675_x0009__x0009_"/>
      <sheetName val="BC-10674_x0009__x0009_"/>
      <sheetName val="BC-10673_x0009__x0009_"/>
      <sheetName val="BC-10672_x0009__x0009_"/>
      <sheetName val="BC-10671_x0009__x0009_"/>
      <sheetName val="BC-10670_x0009__x0009_"/>
      <sheetName val="BC-10669_x0009__x0009_"/>
      <sheetName val="BC-10668_x0009__x0009_"/>
      <sheetName val="BC-10666_x0009__x0009_"/>
      <sheetName val="BC-10665_x0009_"/>
      <sheetName val="BC-10664_x0009__x0009_"/>
      <sheetName val="BC-10663_x0009__x0009_"/>
      <sheetName val="BC-10662_x0009__x0009_"/>
      <sheetName val="BC-10661_x0009__x0009_"/>
      <sheetName val="BC-10660_x0009__x0009_"/>
      <sheetName val="BC-10659_x0009__x0009_"/>
      <sheetName val="BC-10658_x0009__x0009_"/>
      <sheetName val="BC-10657_x0009__x0009_"/>
      <sheetName val="BC-10656_x0009__x0009_"/>
      <sheetName val="BC-10655_x0009__x0009_"/>
      <sheetName val="BC-10654_x0009__x0009_"/>
      <sheetName val="BC-10653_x0009__x0009_"/>
      <sheetName val="BC-10652_x0009__x0009_"/>
      <sheetName val="BC-10651_x0009__x0009_"/>
      <sheetName val="BC-10650_x0009__x0009_"/>
      <sheetName val="BC-10649_x0009__x0009_"/>
      <sheetName val="BC-10648_x0009__x0009_"/>
      <sheetName val="BC-10647_x0009__x0009_"/>
      <sheetName val="BC-10646_x0009__x0009_"/>
      <sheetName val="BC-10645_x0009__x0009_"/>
      <sheetName val="BC-10644_x0009__x0009_"/>
      <sheetName val="BC-10643_x0009__x0009_"/>
      <sheetName val="BC-10642_x0009__x0009_"/>
      <sheetName val="BC-10641_x0009__x0009_"/>
      <sheetName val="BC-10640_x0009__x0009_"/>
      <sheetName val="BC-10639_x0009__x0009_"/>
      <sheetName val="BC-10638_x0009__x0009_"/>
      <sheetName val="BC-10637_x0009__x0009_"/>
      <sheetName val="BC-10636_x0009__x0009_"/>
      <sheetName val="BC-10635_x0009__x0009_"/>
      <sheetName val="BC-10634_x0009__x0009_"/>
      <sheetName val="BC-10633_x0009__x0009_"/>
      <sheetName val="BC-10632_x0009__x0009_"/>
      <sheetName val="BC-10631_x0009__x0009_"/>
      <sheetName val="BC-10630_x0009__x0009_"/>
      <sheetName val="BC-10629_x0009__x0009_"/>
      <sheetName val="BC-10628_x0009__x0009_"/>
      <sheetName val="BC-10627_x0009__x0009_"/>
      <sheetName val="BC-10626_x0009__x0009_"/>
      <sheetName val="BC-10625_x0009__x0009_"/>
      <sheetName val="BC-10624_x0009_"/>
      <sheetName val="BC-10623_x0009__x0009_"/>
      <sheetName val="BC-10622_x0009__x0009_"/>
      <sheetName val="BC-10621_x0009__x0009_"/>
      <sheetName val="BC-10620_x0009__x0009_"/>
      <sheetName val="BC-10619_x0009__x0009_"/>
      <sheetName val="BC-10618_x0009__x0009_"/>
      <sheetName val="BC-10617_x0009__x0009_"/>
      <sheetName val="BC-10616_x0009__x0009_"/>
      <sheetName val="BC-10615_x0009__x0009_"/>
      <sheetName val="BC-10614_x0009__x0009_"/>
      <sheetName val="BC-10613_x0009__x0009_"/>
      <sheetName val="BC-10612_x0009__x0009_"/>
      <sheetName val="BC-10611_x0009__x0009_"/>
      <sheetName val="BC-10610_x0009__x0009_"/>
      <sheetName val="BC-10609_x0009__x0009_"/>
      <sheetName val="BC-10608_x0009__x0009_"/>
      <sheetName val="BC-10607_x0009__x0009_"/>
      <sheetName val="BC-10606_x0009__x0009_"/>
      <sheetName val="BC-10605_x0009__x0009_"/>
      <sheetName val="BC-10604_x0009__x0009_"/>
      <sheetName val="BC-10603_x0009__x0009_"/>
      <sheetName val="BC-10602_x0009__x0009_"/>
      <sheetName val="BC-10601_x0009__x0009_"/>
      <sheetName val="BC-10600_x0009__x0009_"/>
      <sheetName val="BC-10599_x0009__x0009_"/>
      <sheetName val="BC-10598_x0009__x0009_"/>
      <sheetName val="BC-10597_x0009__x0009_"/>
      <sheetName val="BC-10596_x0009__x0009_"/>
      <sheetName val="BC-10595_x0009__x0009_"/>
      <sheetName val="BC-10594_x0009__x0009_"/>
      <sheetName val="BC-10593_x0009__x0009_"/>
      <sheetName val="BC-10592_x0009__x0009_"/>
      <sheetName val="BC-10591_x0009__x0009_"/>
      <sheetName val="BC-10590_x0009__x0009_"/>
      <sheetName val="BC-10589_x0009__x0009_"/>
      <sheetName val="BC-10588"/>
      <sheetName val="BC-10587_x0009__x0009_"/>
      <sheetName val="BC-10586_x0009__x0009_"/>
      <sheetName val="BC-10585_x0009__x0009_"/>
      <sheetName val="BC-10584_x0009__x0009_"/>
      <sheetName val="BC-10583_x0009__x0009_"/>
      <sheetName val="BC-10582_x0009__x0009_"/>
      <sheetName val="BC-10581_x0009__x0009_"/>
      <sheetName val="BC-10580_x0009__x0009_"/>
      <sheetName val="BC-10579_x0009__x0009_"/>
      <sheetName val="BC-10578_x0009__x0009_"/>
      <sheetName val="BC-10577_x0009__x0009_"/>
      <sheetName val="BC-10576_x0009__x0009_"/>
      <sheetName val="LIV-10575_x0009__x0009_"/>
      <sheetName val="BC-10574_x0009__x0009_"/>
      <sheetName val="BC-10573_x0009__x0009_"/>
      <sheetName val="BC-10572_x0009__x0009_"/>
      <sheetName val="BC-10571_x0009__x0009_"/>
      <sheetName val="BC-10570_x0009__x0009_"/>
      <sheetName val="BC-10569_x0009__x0009_"/>
      <sheetName val="BC-10568_x0009__x0009_"/>
      <sheetName val="BC-10567_x0009__x0009_"/>
      <sheetName val="BC-10566_x0009__x0009_"/>
      <sheetName val="BC-10565_x0009__x0009_"/>
      <sheetName val="BC-10564"/>
      <sheetName val="LIV-10564_x0009__x0009_"/>
      <sheetName val="BC-10563_x0009__x0009_"/>
      <sheetName val="BC-10562_x0009__x0009_"/>
      <sheetName val="BC-10561_x0009__x0009_"/>
      <sheetName val="BC-10560_x0009__x0009_"/>
      <sheetName val="BC-10559_x0009__x0009_"/>
      <sheetName val="BC-10558_x0009__x0009_"/>
      <sheetName val="BC-10557_x0009__x0009_"/>
      <sheetName val="BC-10556_x0009__x0009_"/>
      <sheetName val="BC-10555_x0009__x0009_"/>
      <sheetName val="BC-10554_x0009__x0009_"/>
      <sheetName val="BC-10553_x0009__x0009_"/>
      <sheetName val="BC-10552_x0009__x0009_"/>
      <sheetName val="BC-10551_x0009__x0009_"/>
      <sheetName val="BC-10550_x0009__x0009_"/>
      <sheetName val="BC-10549_x0009__x0009_"/>
      <sheetName val="RMA-10548_x0009_"/>
      <sheetName val="RMA-10547_x0009__x0009_"/>
      <sheetName val="BC-10547_x0009__x0009_"/>
      <sheetName val="BC-10546_x0009__x0009_"/>
      <sheetName val="BC-10545_x0009__x0009_"/>
      <sheetName val="BC-10544_x0009__x0009_"/>
      <sheetName val="BC-10543_x0009__x0009_"/>
      <sheetName val="BC-10542_x0009__x0009_"/>
      <sheetName val="BC-10541_x0009__x0009_"/>
      <sheetName val="BC-10540_x0009__x0009_"/>
      <sheetName val="BC-10539_x0009__x0009_"/>
      <sheetName val="BC-10538_x0009__x0009_"/>
      <sheetName val="BC-10537_x0009__x0009_"/>
      <sheetName val="BC-10536_x0009__x0009_"/>
      <sheetName val="BC-10535_x0009__x0009_"/>
      <sheetName val="BC-10534_x0009__x0009_"/>
      <sheetName val="BC-10533_x0009__x0009_"/>
      <sheetName val="BC-10531_x0009__x0009_ (2)"/>
      <sheetName val="BC-10532_x0009__x0009_"/>
      <sheetName val="BC-10531_x0009__x0009_"/>
      <sheetName val="BC-10530_x0009__x0009_"/>
      <sheetName val="BC-10529_x0009__x0009_"/>
      <sheetName val="BC-10528_x0009__x0009_"/>
      <sheetName val="BC-10527_x0009__x0009_"/>
      <sheetName val="BC-10526_x0009__x0009_"/>
      <sheetName val="BC-10525_x0009__x0009_"/>
      <sheetName val="BC-10524_x0009__x0009_"/>
      <sheetName val="BC-10523_x0009__x0009_"/>
      <sheetName val="BC-10522_x0009__x0009_"/>
      <sheetName val="BC-10521_x0009__x0009_"/>
      <sheetName val="BC-10520_x0009__x0009_"/>
      <sheetName val="BC-10519_x0009__x0009_"/>
      <sheetName val="BC-10518_x0009__x0009_"/>
      <sheetName val="BC-10517_x0009__x0009_"/>
      <sheetName val="BC-10516_x0009__x0009_"/>
      <sheetName val="BC-10515_x0009__x0009_"/>
      <sheetName val="BC-10514_x0009__x0009_"/>
      <sheetName val="BC-10513_x0009__x0009_"/>
      <sheetName val="BC-10512_x0009__x0009_"/>
      <sheetName val="BC-10511_x0009__x0009_"/>
      <sheetName val="BC-10510_x0009__x0009_"/>
      <sheetName val="BC-10509_x0009__x0009_"/>
      <sheetName val="BC-10508_x0009__x0009_"/>
      <sheetName val="BC-10507_x0009__x0009_"/>
      <sheetName val="BC-10506_x0009__x0009_"/>
      <sheetName val="BC-10505_x0009__x0009_"/>
      <sheetName val="BC-10504_x0009__x0009_"/>
      <sheetName val="BC-10503_x0009__x0009_"/>
      <sheetName val="BC-10502_x0009__x0009_"/>
      <sheetName val="BC-10501_x0009__x0009_"/>
      <sheetName val="BC-10500_x0009__x0009_"/>
      <sheetName val="BC-10499_x0009__x0009_"/>
      <sheetName val="BC-10498_x0009__x0009_"/>
      <sheetName val="BC-10497_x0009__x0009_"/>
      <sheetName val="BC-10496_x0009__x0009_"/>
      <sheetName val="RMA-BC-10495_x0009__x0009_ "/>
      <sheetName val="BC-10495_x0009__x0009_"/>
      <sheetName val="BC-10494_x0009__x0009_"/>
      <sheetName val="BC-10493 (4)"/>
      <sheetName val="BC-10493 (3)"/>
      <sheetName val="BC-10493 (2)"/>
      <sheetName val="BC-10493"/>
      <sheetName val="BC-10492_x0009__x0009_"/>
      <sheetName val="BC-10491_x0009__x0009_"/>
      <sheetName val="BC-10490_x0009__x0009_"/>
      <sheetName val="BC-10489_x0009__x0009_"/>
      <sheetName val="BC-10488_x0009__x0009_"/>
      <sheetName val="BC-10487_x0009__x0009_"/>
      <sheetName val="BC-10486_x0009__x0009_"/>
      <sheetName val="BC-10485_x0009__x0009_"/>
      <sheetName val="BC-10484_x0009__x0009_"/>
      <sheetName val="BC-10483_x0009__x0009_"/>
      <sheetName val="BC-10482_x0009__x0009_"/>
      <sheetName val="BC-10481_x0009__x0009_"/>
      <sheetName val="BC-10480_x0009__x0009_"/>
      <sheetName val="BC-10479_x0009__x0009_"/>
      <sheetName val="BC-10478_x0009__x0009_"/>
      <sheetName val="BC-10477_x0009__x0009_"/>
      <sheetName val="BC-10476_x0009__x0009_"/>
      <sheetName val="BC-10475_x0009__x0009_"/>
      <sheetName val="BC-10474_x0009__x0009_"/>
      <sheetName val="BC-10473_x0009__x0009_"/>
      <sheetName val="BC-10472_x0009__x0009_"/>
      <sheetName val="BC-10471_x0009__x0009_"/>
      <sheetName val="BC-10470_x0009__x0009_"/>
      <sheetName val="BC-10469_x0009__x0009_"/>
      <sheetName val="BC-10468_x0009__x0009_"/>
      <sheetName val="BC-10467_x0009__x0009_"/>
      <sheetName val="BC-10466_x0009__x0009_"/>
      <sheetName val="BC-10465_x0009__x0009_"/>
      <sheetName val="BC-10464_x0009__x0009_"/>
      <sheetName val="BC-10463_x0009__x0009_"/>
      <sheetName val="BC-10462_x0009__x0009_"/>
      <sheetName val="BC-10461_x0009__x0009_"/>
      <sheetName val="BC-10460_x0009__x0009_"/>
      <sheetName val="BC-10459_x0009__x0009_"/>
      <sheetName val="BC-10458_x0009__x0009_"/>
      <sheetName val="BC-10457_x0009__x0009_"/>
      <sheetName val="BC-10456_x0009__x0009_"/>
      <sheetName val="BC-10455_x0009__x0009_"/>
      <sheetName val="BC-10454_x0009__x0009_"/>
      <sheetName val="BC-10453_x0009__x0009_"/>
      <sheetName val="BC-10452_x0009__x0009_"/>
      <sheetName val="BC-10451_x0009__x0009_"/>
      <sheetName val="BC-10450_x0009__x0009_"/>
      <sheetName val="BC-10449_x0009__x0009_"/>
      <sheetName val="BC-10448_x0009__x0009_"/>
      <sheetName val="BC-10447_x0009__x0009_"/>
      <sheetName val="BC-10446_x0009__x0009_"/>
      <sheetName val="BC-10445_x0009__x0009_"/>
      <sheetName val="BC-10444_x0009__x0009_"/>
      <sheetName val="BC-10443_x0009__x0009_"/>
      <sheetName val="BC-10442_x0009__x0009_"/>
      <sheetName val="BC-10441_x0009__x0009_"/>
      <sheetName val="BC-10440_x0009__x0009_"/>
      <sheetName val="BC-10439_x0009__x0009_"/>
      <sheetName val="BC-10438_x0009__x0009_"/>
      <sheetName val="BC-10437_x0009__x0009_"/>
      <sheetName val="BC-10436_x0009_"/>
      <sheetName val="BC-10435_x0009__x0009_"/>
      <sheetName val="BC-10434_x0009__x0009_"/>
      <sheetName val="BC-10433"/>
      <sheetName val="BC-10431_x0009__x0009_"/>
      <sheetName val="BC-10430_x0009__x0009_"/>
      <sheetName val="BC-10429_x0009__x0009_"/>
      <sheetName val="BC-10428_x0009__x0009_"/>
      <sheetName val="BC-10427_x0009__x0009_"/>
      <sheetName val="BC-10426_x0009__x0009_"/>
      <sheetName val="BC-10425_x0009__x0009_"/>
      <sheetName val="BC-10424_x0009__x0009_"/>
      <sheetName val="BC-10423_x0009__x0009_"/>
      <sheetName val="BC-10422_x0009__x0009_"/>
      <sheetName val="BC-10421_x0009__x0009_"/>
      <sheetName val="BC-10420_x0009__x0009_"/>
      <sheetName val="BC-10419_x0009__x0009_"/>
      <sheetName val="BC-10418_x0009__x0009_"/>
      <sheetName val="BC-10417_x0009__x0009_"/>
      <sheetName val="BC-10416_x0009__x0009_"/>
      <sheetName val="BC-10415_x0009__x0009_"/>
      <sheetName val="BC-10414_x0009__x0009_"/>
      <sheetName val="BC-10413_x0009__x0009_"/>
      <sheetName val="BC-10412_x0009__x0009_"/>
      <sheetName val="BC-10411_x0009__x0009_"/>
      <sheetName val="BC-10410_x0009__x0009_"/>
      <sheetName val="BC-10409_x0009__x0009_"/>
      <sheetName val="BC-10408_x0009__x0009_"/>
      <sheetName val="BC-10407_x0009__x0009_"/>
      <sheetName val="BC-10406_x0009__x0009_"/>
      <sheetName val="BC-10405_x0009__x0009_"/>
      <sheetName val="BC-10404_x0009__x0009_"/>
      <sheetName val="BC-10403_x0009__x0009_"/>
      <sheetName val="BC-10402_x0009__x0009_"/>
      <sheetName val="BC-10401_x0009__x0009_"/>
      <sheetName val="BC-10400_x0009__x0009_"/>
      <sheetName val="BC-10399_x0009__x0009_"/>
      <sheetName val="BC-10398_x0009__x0009_"/>
      <sheetName val="BC-10397_x0009__x0009_"/>
      <sheetName val="BC-10396_VOID_x0009__x0009_"/>
      <sheetName val="BC-10395_x0009__x0009_"/>
      <sheetName val="BC-10394_x0009__x0009_"/>
      <sheetName val="BC-10393_x0009__x0009_"/>
      <sheetName val="BC-10392_x0009__x0009_"/>
      <sheetName val="BC-10391_x0009__x0009_"/>
      <sheetName val="BC-10390_x0009__x0009_"/>
      <sheetName val="BC-10389_x0009__x0009_"/>
      <sheetName val="BC-10388_x0009__x0009_"/>
      <sheetName val="BC-10387_x0009__x0009_"/>
      <sheetName val="BC-10386_x0009__x0009_"/>
      <sheetName val="BC-10385_x0009__x0009_"/>
      <sheetName val="BC-10384_x0009__x0009_"/>
      <sheetName val="ML20200615-01"/>
      <sheetName val="BC-10383"/>
      <sheetName val="BC-10382"/>
      <sheetName val="BC-10381_x0009__x0009_"/>
      <sheetName val="BC-10381_"/>
      <sheetName val="BC-10380"/>
      <sheetName val="BC-10379"/>
      <sheetName val="BC-10379_"/>
      <sheetName val="BC-10378"/>
      <sheetName val="BC-10378_"/>
      <sheetName val="BC-10377"/>
      <sheetName val="BC-10376"/>
      <sheetName val="BC-10375_x0009__x0009_"/>
      <sheetName val="BC-10375_"/>
      <sheetName val="BC-10374"/>
      <sheetName val="BC-10373"/>
      <sheetName val="BC-10372"/>
      <sheetName val="BC-10371"/>
      <sheetName val="BC-10370"/>
      <sheetName val="BC-10369"/>
      <sheetName val="BC-10368"/>
      <sheetName val="BC-10366"/>
      <sheetName val="BC-10365"/>
      <sheetName val="BC-10364"/>
      <sheetName val="BC-10363"/>
      <sheetName val="BC-10362"/>
      <sheetName val="BC-10361"/>
      <sheetName val="BC-10360"/>
      <sheetName val="BC-10359"/>
      <sheetName val="BC-10358"/>
      <sheetName val="BC-10357"/>
      <sheetName val="BC-10356"/>
      <sheetName val="BC-10355"/>
      <sheetName val="BC-10354"/>
      <sheetName val="BC-10353"/>
      <sheetName val="BC-10352"/>
      <sheetName val="BC-10351"/>
      <sheetName val="BC-10350"/>
      <sheetName val="BC-10349"/>
      <sheetName val="BC-10348"/>
      <sheetName val="BC-10347"/>
      <sheetName val="BC-10346"/>
      <sheetName val="BC-10345"/>
      <sheetName val="BC-10344"/>
      <sheetName val="BC-10343"/>
      <sheetName val="BC-10342"/>
      <sheetName val="BC-10341"/>
      <sheetName val="BC-10340"/>
      <sheetName val="BC-10307"/>
      <sheetName val="BC-10306"/>
      <sheetName val="BC-10305"/>
      <sheetName val="BC-10304"/>
      <sheetName val="BC-10303"/>
      <sheetName val="BC-10302"/>
      <sheetName val="BC-10301"/>
      <sheetName val="BC-10300"/>
      <sheetName val="BC-10299"/>
      <sheetName val="LIV-10298"/>
      <sheetName val="BC-10298"/>
      <sheetName val="BC-10297"/>
      <sheetName val="BC-10296"/>
      <sheetName val="BC-10295"/>
      <sheetName val="BC-10294"/>
      <sheetName val="BC-10293"/>
      <sheetName val="BC-10292"/>
      <sheetName val="BC-10291"/>
      <sheetName val="BC-10290"/>
      <sheetName val="BC-10289"/>
      <sheetName val="BC-10287"/>
      <sheetName val="BC-10286"/>
      <sheetName val="BC-10285"/>
      <sheetName val="BC-10284"/>
      <sheetName val="BC-10283"/>
      <sheetName val="BC-10282"/>
      <sheetName val="BC-10281"/>
      <sheetName val="BC-10280"/>
      <sheetName val="BC-10279"/>
      <sheetName val="BC-10278"/>
      <sheetName val="BC-10277"/>
      <sheetName val="BC-10276"/>
      <sheetName val="BC-10274"/>
      <sheetName val="BC-10273"/>
      <sheetName val="BC-10272"/>
      <sheetName val="BC-10275"/>
      <sheetName val="BC-10271"/>
      <sheetName val="BC-10270"/>
      <sheetName val="BC-10269"/>
      <sheetName val="BC-10268"/>
      <sheetName val="BC-10267"/>
      <sheetName val="BC-10266"/>
      <sheetName val="BC-10265"/>
      <sheetName val="BC-10264"/>
      <sheetName val="BC-10263"/>
      <sheetName val="BC-10262"/>
      <sheetName val="BC-10261"/>
      <sheetName val="BC-10260"/>
      <sheetName val="BC-10259"/>
      <sheetName val="BC-10258"/>
      <sheetName val="BC-10257"/>
      <sheetName val="BC-10256"/>
      <sheetName val="BC-10255"/>
      <sheetName val="BC-10254"/>
      <sheetName val="BC-10253"/>
      <sheetName val="BC-10252"/>
      <sheetName val="BC-10251"/>
      <sheetName val="BC-10250"/>
      <sheetName val="BC-10249"/>
      <sheetName val="BC-10248"/>
      <sheetName val="BC-10247"/>
      <sheetName val="BC-10246"/>
      <sheetName val="BC-10245"/>
      <sheetName val="BC-10244"/>
      <sheetName val="BC-10243"/>
      <sheetName val="BC-10242"/>
      <sheetName val="BC-10241"/>
      <sheetName val="BC-10240"/>
      <sheetName val="BC-10239"/>
      <sheetName val="BC-10238"/>
      <sheetName val="BC-10237"/>
      <sheetName val="BC-10236"/>
      <sheetName val="BC-10235"/>
      <sheetName val="BC-10234"/>
      <sheetName val="BC-10233"/>
      <sheetName val="BC-10232"/>
      <sheetName val="BC-10231"/>
      <sheetName val="BC-10230"/>
      <sheetName val="BC-10229"/>
      <sheetName val="BC-10228"/>
      <sheetName val="BC-10227"/>
      <sheetName val="BC-10226"/>
      <sheetName val="BC-10225"/>
      <sheetName val="BC-10224"/>
      <sheetName val="BC-10223"/>
      <sheetName val="BC-10222"/>
      <sheetName val="BC-10221"/>
      <sheetName val="BC-10220"/>
      <sheetName val="BC-10219"/>
      <sheetName val="BC-10218"/>
      <sheetName val="BC-10217"/>
      <sheetName val="BC-10216"/>
      <sheetName val="BC-10215"/>
      <sheetName val="BC-10214"/>
      <sheetName val="BC-10213"/>
      <sheetName val="BC-10212"/>
      <sheetName val="BC-10211"/>
      <sheetName val="BC-10210"/>
      <sheetName val="BC-10209"/>
      <sheetName val="BC-10208"/>
      <sheetName val="BC-10207"/>
      <sheetName val="BC-10206"/>
      <sheetName val="BC-10205"/>
      <sheetName val="BC-10204"/>
      <sheetName val="BC-10203"/>
      <sheetName val="BC-10202"/>
      <sheetName val="BC-10201"/>
      <sheetName val="BC-10200"/>
      <sheetName val="BC-10199"/>
      <sheetName val="BC-10198"/>
      <sheetName val="BC-10197"/>
      <sheetName val="BC-10196"/>
      <sheetName val="BC-10195"/>
      <sheetName val="BC-10194"/>
      <sheetName val="BC-10193"/>
      <sheetName val="BC-10192"/>
      <sheetName val="BC-10191"/>
      <sheetName val="BC-10190"/>
      <sheetName val="BC-10189"/>
      <sheetName val="BC-10188"/>
      <sheetName val="BC-10187"/>
      <sheetName val="BC-10186"/>
      <sheetName val="BC-10185"/>
      <sheetName val="BC-10184"/>
      <sheetName val="BC-10183"/>
      <sheetName val="BC-10182"/>
      <sheetName val="BC-10181"/>
      <sheetName val="BC-10180"/>
      <sheetName val="BC-10179"/>
    </sheetNames>
    <sheetDataSet>
      <sheetData sheetId="0">
        <row r="32">
          <cell r="N32">
            <v>1</v>
          </cell>
        </row>
        <row r="37">
          <cell r="N37">
            <v>1</v>
          </cell>
        </row>
        <row r="42">
          <cell r="N42">
            <v>0</v>
          </cell>
          <cell r="O42" t="e">
            <v>#REF!</v>
          </cell>
        </row>
        <row r="45">
          <cell r="N45">
            <v>1</v>
          </cell>
        </row>
        <row r="48">
          <cell r="O48" t="e">
            <v>#REF!</v>
          </cell>
        </row>
        <row r="51">
          <cell r="N51">
            <v>1</v>
          </cell>
        </row>
        <row r="52">
          <cell r="N52">
            <v>1</v>
          </cell>
        </row>
        <row r="53">
          <cell r="N53">
            <v>1</v>
          </cell>
        </row>
        <row r="55">
          <cell r="O55" t="e">
            <v>#REF!</v>
          </cell>
        </row>
        <row r="56">
          <cell r="O56" t="e">
            <v>#REF!</v>
          </cell>
        </row>
        <row r="57">
          <cell r="O57" t="e">
            <v>#REF!</v>
          </cell>
        </row>
        <row r="58">
          <cell r="I58">
            <v>174.48</v>
          </cell>
          <cell r="O58" t="e">
            <v>#REF!</v>
          </cell>
        </row>
        <row r="59">
          <cell r="I59">
            <v>271.68</v>
          </cell>
          <cell r="O59" t="e">
            <v>#REF!</v>
          </cell>
        </row>
        <row r="60">
          <cell r="G60">
            <v>240</v>
          </cell>
          <cell r="I60">
            <v>132.4</v>
          </cell>
        </row>
        <row r="61">
          <cell r="G61">
            <v>240</v>
          </cell>
          <cell r="I61">
            <v>359.76</v>
          </cell>
        </row>
        <row r="62">
          <cell r="I62">
            <v>139</v>
          </cell>
        </row>
        <row r="63">
          <cell r="I63">
            <v>255</v>
          </cell>
        </row>
        <row r="64">
          <cell r="I64">
            <v>151</v>
          </cell>
        </row>
        <row r="65">
          <cell r="G65">
            <v>240</v>
          </cell>
          <cell r="I65">
            <v>13.112</v>
          </cell>
          <cell r="N65">
            <v>240</v>
          </cell>
          <cell r="O65" t="e">
            <v>#REF!</v>
          </cell>
        </row>
        <row r="66">
          <cell r="G66">
            <v>240</v>
          </cell>
          <cell r="I66">
            <v>21.69</v>
          </cell>
          <cell r="O66">
            <v>0</v>
          </cell>
        </row>
        <row r="67">
          <cell r="G67">
            <v>240</v>
          </cell>
          <cell r="I67">
            <v>16.600000000000001</v>
          </cell>
          <cell r="N67">
            <v>240</v>
          </cell>
          <cell r="O67" t="e">
            <v>#REF!</v>
          </cell>
        </row>
        <row r="68">
          <cell r="G68">
            <v>240</v>
          </cell>
          <cell r="I68">
            <v>28.32</v>
          </cell>
        </row>
        <row r="69">
          <cell r="G69">
            <v>240</v>
          </cell>
          <cell r="I69">
            <v>32.549999999999997</v>
          </cell>
        </row>
        <row r="70">
          <cell r="G70">
            <v>240</v>
          </cell>
          <cell r="I70">
            <v>28.643999999999998</v>
          </cell>
        </row>
        <row r="71">
          <cell r="G71">
            <v>240</v>
          </cell>
          <cell r="I71">
            <v>42.494999999999997</v>
          </cell>
          <cell r="O71">
            <v>0</v>
          </cell>
        </row>
        <row r="72">
          <cell r="G72">
            <v>240</v>
          </cell>
          <cell r="I72">
            <v>42.948999999999998</v>
          </cell>
        </row>
        <row r="73">
          <cell r="G73">
            <v>240</v>
          </cell>
          <cell r="I73">
            <v>65</v>
          </cell>
        </row>
        <row r="74">
          <cell r="G74">
            <v>240</v>
          </cell>
          <cell r="I74">
            <v>91.106999999999999</v>
          </cell>
        </row>
        <row r="75">
          <cell r="G75">
            <v>240</v>
          </cell>
          <cell r="I75">
            <v>54.465000000000003</v>
          </cell>
          <cell r="O75">
            <v>0</v>
          </cell>
        </row>
        <row r="76">
          <cell r="G76">
            <v>240</v>
          </cell>
          <cell r="I76">
            <v>98.47</v>
          </cell>
        </row>
        <row r="77">
          <cell r="G77">
            <v>240</v>
          </cell>
          <cell r="I77">
            <v>188.18</v>
          </cell>
          <cell r="O77">
            <v>0</v>
          </cell>
        </row>
        <row r="78">
          <cell r="G78">
            <v>360</v>
          </cell>
          <cell r="I78">
            <v>601.4</v>
          </cell>
        </row>
        <row r="79">
          <cell r="G79">
            <v>480</v>
          </cell>
          <cell r="I79">
            <v>772.43</v>
          </cell>
        </row>
        <row r="80">
          <cell r="G80">
            <v>240</v>
          </cell>
          <cell r="I80">
            <v>9.48</v>
          </cell>
          <cell r="L80">
            <v>1.1320000000000001</v>
          </cell>
        </row>
        <row r="81">
          <cell r="G81">
            <v>240</v>
          </cell>
          <cell r="I81">
            <v>9.1999999999999993</v>
          </cell>
          <cell r="L81" t="e">
            <v>#DIV/0!</v>
          </cell>
        </row>
        <row r="82">
          <cell r="G82">
            <v>240</v>
          </cell>
          <cell r="I82">
            <v>18.954999999999998</v>
          </cell>
          <cell r="L82" t="e">
            <v>#DIV/0!</v>
          </cell>
        </row>
        <row r="83">
          <cell r="G83">
            <v>240</v>
          </cell>
          <cell r="I83">
            <v>14.6</v>
          </cell>
        </row>
        <row r="84">
          <cell r="G84">
            <v>240</v>
          </cell>
          <cell r="I84">
            <v>28.434999999999999</v>
          </cell>
        </row>
        <row r="85">
          <cell r="G85">
            <v>240</v>
          </cell>
          <cell r="I85">
            <v>12.55</v>
          </cell>
          <cell r="O85">
            <v>0</v>
          </cell>
        </row>
        <row r="86">
          <cell r="G86">
            <v>240</v>
          </cell>
          <cell r="I86">
            <v>18.9725</v>
          </cell>
          <cell r="O86">
            <v>0</v>
          </cell>
        </row>
        <row r="87">
          <cell r="G87">
            <v>240</v>
          </cell>
          <cell r="I87">
            <v>25.295000000000002</v>
          </cell>
        </row>
        <row r="88">
          <cell r="G88">
            <v>240</v>
          </cell>
          <cell r="I88">
            <v>28.17</v>
          </cell>
          <cell r="L88">
            <v>6.9166666666666668E-2</v>
          </cell>
        </row>
        <row r="89">
          <cell r="G89">
            <v>240</v>
          </cell>
          <cell r="I89">
            <v>37.587499999999999</v>
          </cell>
        </row>
        <row r="90">
          <cell r="G90">
            <v>240</v>
          </cell>
          <cell r="I90">
            <v>25.47</v>
          </cell>
          <cell r="L90">
            <v>0.135625</v>
          </cell>
          <cell r="O90">
            <v>0</v>
          </cell>
        </row>
        <row r="91">
          <cell r="G91">
            <v>244</v>
          </cell>
          <cell r="I91">
            <v>50.116</v>
          </cell>
          <cell r="O91">
            <v>0</v>
          </cell>
        </row>
        <row r="92">
          <cell r="G92">
            <v>244</v>
          </cell>
          <cell r="I92">
            <v>62.39</v>
          </cell>
          <cell r="L92">
            <v>0.17706249999999998</v>
          </cell>
        </row>
        <row r="93">
          <cell r="G93">
            <v>240</v>
          </cell>
          <cell r="I93">
            <v>57.57</v>
          </cell>
          <cell r="L93">
            <v>0.17895416666666666</v>
          </cell>
        </row>
        <row r="94">
          <cell r="G94">
            <v>240</v>
          </cell>
          <cell r="I94">
            <v>29.55</v>
          </cell>
          <cell r="L94">
            <v>0.27083333333333331</v>
          </cell>
        </row>
        <row r="95">
          <cell r="G95">
            <v>240</v>
          </cell>
          <cell r="I95">
            <v>64.72</v>
          </cell>
          <cell r="L95">
            <v>0.37961250000000002</v>
          </cell>
        </row>
        <row r="96">
          <cell r="G96">
            <v>240</v>
          </cell>
          <cell r="I96">
            <v>59.11</v>
          </cell>
        </row>
        <row r="97">
          <cell r="G97">
            <v>240</v>
          </cell>
          <cell r="I97">
            <v>124.85</v>
          </cell>
        </row>
        <row r="98">
          <cell r="G98">
            <v>240</v>
          </cell>
          <cell r="I98">
            <v>38.5</v>
          </cell>
          <cell r="O98">
            <v>0</v>
          </cell>
        </row>
        <row r="99">
          <cell r="G99">
            <v>240</v>
          </cell>
          <cell r="I99">
            <v>76.3</v>
          </cell>
          <cell r="O99" t="e">
            <v>#REF!</v>
          </cell>
        </row>
        <row r="100">
          <cell r="G100">
            <v>240</v>
          </cell>
          <cell r="I100">
            <v>103.08750000000001</v>
          </cell>
          <cell r="L100">
            <v>3.218458333333333</v>
          </cell>
          <cell r="N100">
            <v>147</v>
          </cell>
          <cell r="O100">
            <v>0</v>
          </cell>
        </row>
        <row r="101">
          <cell r="G101">
            <v>240</v>
          </cell>
          <cell r="I101">
            <v>154.63</v>
          </cell>
          <cell r="L101">
            <v>3.95E-2</v>
          </cell>
        </row>
        <row r="102">
          <cell r="G102">
            <v>240</v>
          </cell>
          <cell r="I102">
            <v>221.95</v>
          </cell>
          <cell r="L102">
            <v>3.833333333333333E-2</v>
          </cell>
        </row>
        <row r="103">
          <cell r="G103">
            <v>240</v>
          </cell>
          <cell r="I103">
            <v>50.22</v>
          </cell>
          <cell r="L103">
            <v>7.8979166666666656E-2</v>
          </cell>
          <cell r="O103">
            <v>0</v>
          </cell>
        </row>
        <row r="104">
          <cell r="G104">
            <v>240</v>
          </cell>
          <cell r="I104">
            <v>25.94</v>
          </cell>
          <cell r="L104">
            <v>6.083333333333333E-2</v>
          </cell>
          <cell r="O104">
            <v>0</v>
          </cell>
        </row>
        <row r="105">
          <cell r="G105">
            <v>240</v>
          </cell>
          <cell r="I105">
            <v>11.25</v>
          </cell>
          <cell r="L105">
            <v>0.11847916666666666</v>
          </cell>
          <cell r="O105">
            <v>0</v>
          </cell>
        </row>
        <row r="106">
          <cell r="G106">
            <v>240</v>
          </cell>
          <cell r="I106">
            <v>14.33</v>
          </cell>
          <cell r="L106">
            <v>5.2291666666666667E-2</v>
          </cell>
        </row>
        <row r="107">
          <cell r="G107">
            <v>240</v>
          </cell>
          <cell r="I107">
            <v>48.23</v>
          </cell>
          <cell r="L107">
            <v>7.9052083333333328E-2</v>
          </cell>
          <cell r="O107">
            <v>0</v>
          </cell>
        </row>
        <row r="108">
          <cell r="G108">
            <v>288</v>
          </cell>
          <cell r="I108">
            <v>32.81</v>
          </cell>
          <cell r="L108">
            <v>0.10539583333333334</v>
          </cell>
          <cell r="O108">
            <v>0</v>
          </cell>
        </row>
        <row r="109">
          <cell r="I109">
            <v>57.96</v>
          </cell>
        </row>
        <row r="110">
          <cell r="G110">
            <v>300</v>
          </cell>
          <cell r="O110">
            <v>0</v>
          </cell>
        </row>
        <row r="111">
          <cell r="G111">
            <v>288</v>
          </cell>
          <cell r="L111">
            <v>0.10438524590163933</v>
          </cell>
          <cell r="N111">
            <v>288</v>
          </cell>
          <cell r="O111">
            <v>0</v>
          </cell>
        </row>
        <row r="112">
          <cell r="I112">
            <v>46.943750000000001</v>
          </cell>
        </row>
        <row r="113">
          <cell r="I113">
            <v>21.94</v>
          </cell>
          <cell r="L113">
            <v>0.25995833333333335</v>
          </cell>
          <cell r="N113">
            <v>288</v>
          </cell>
          <cell r="O113">
            <v>0</v>
          </cell>
        </row>
        <row r="114">
          <cell r="G114">
            <v>288</v>
          </cell>
          <cell r="I114">
            <v>22.59</v>
          </cell>
          <cell r="L114">
            <v>0.239875</v>
          </cell>
          <cell r="O114">
            <v>0</v>
          </cell>
        </row>
        <row r="115">
          <cell r="G115">
            <v>288</v>
          </cell>
          <cell r="I115">
            <v>58.558</v>
          </cell>
          <cell r="O115">
            <v>0</v>
          </cell>
        </row>
        <row r="116">
          <cell r="G116">
            <v>288</v>
          </cell>
          <cell r="I116">
            <v>47.65</v>
          </cell>
          <cell r="L116">
            <v>0.26966666666666667</v>
          </cell>
          <cell r="O116">
            <v>0</v>
          </cell>
        </row>
        <row r="117">
          <cell r="G117">
            <v>288</v>
          </cell>
          <cell r="I117">
            <v>38.83</v>
          </cell>
          <cell r="O117">
            <v>0</v>
          </cell>
        </row>
        <row r="118">
          <cell r="G118">
            <v>288</v>
          </cell>
          <cell r="I118">
            <v>83.08</v>
          </cell>
          <cell r="L118">
            <v>0.52020833333333327</v>
          </cell>
          <cell r="O118">
            <v>0</v>
          </cell>
        </row>
        <row r="119">
          <cell r="G119">
            <v>288</v>
          </cell>
          <cell r="I119">
            <v>139.36000000000001</v>
          </cell>
          <cell r="L119">
            <v>0.16041666666666668</v>
          </cell>
          <cell r="O119">
            <v>0</v>
          </cell>
        </row>
        <row r="120">
          <cell r="G120">
            <v>288</v>
          </cell>
          <cell r="I120">
            <v>78.52</v>
          </cell>
          <cell r="L120">
            <v>0.31791666666666668</v>
          </cell>
          <cell r="O120">
            <v>0</v>
          </cell>
        </row>
        <row r="121">
          <cell r="G121">
            <v>288</v>
          </cell>
          <cell r="I121">
            <v>30.85</v>
          </cell>
          <cell r="L121">
            <v>0.42953125000000003</v>
          </cell>
          <cell r="N121">
            <v>624</v>
          </cell>
          <cell r="O121">
            <v>0</v>
          </cell>
        </row>
        <row r="122">
          <cell r="G122">
            <v>288</v>
          </cell>
          <cell r="I122">
            <v>221.77</v>
          </cell>
          <cell r="O122">
            <v>0</v>
          </cell>
        </row>
        <row r="123">
          <cell r="G123">
            <v>288</v>
          </cell>
          <cell r="I123">
            <v>103.68</v>
          </cell>
          <cell r="L123">
            <v>0.92479166666666657</v>
          </cell>
          <cell r="O123">
            <v>0</v>
          </cell>
        </row>
        <row r="124">
          <cell r="G124">
            <v>288</v>
          </cell>
          <cell r="I124">
            <v>404.19499999999999</v>
          </cell>
          <cell r="L124">
            <v>0.20924999999999999</v>
          </cell>
          <cell r="O124">
            <v>0</v>
          </cell>
        </row>
        <row r="125">
          <cell r="G125">
            <v>288</v>
          </cell>
          <cell r="I125">
            <v>482.13499999999999</v>
          </cell>
          <cell r="O125">
            <v>0</v>
          </cell>
        </row>
        <row r="126">
          <cell r="G126">
            <v>288</v>
          </cell>
          <cell r="I126">
            <v>382.18</v>
          </cell>
          <cell r="L126">
            <v>4.6875E-2</v>
          </cell>
        </row>
        <row r="127">
          <cell r="G127">
            <v>288</v>
          </cell>
        </row>
        <row r="128">
          <cell r="G128">
            <v>288</v>
          </cell>
          <cell r="I128">
            <v>912.59</v>
          </cell>
          <cell r="L128" t="e">
            <v>#DIV/0!</v>
          </cell>
        </row>
        <row r="129">
          <cell r="G129">
            <v>288</v>
          </cell>
          <cell r="I129">
            <v>80.540000000000006</v>
          </cell>
          <cell r="L129">
            <v>0.10936666666666667</v>
          </cell>
          <cell r="O129">
            <v>0</v>
          </cell>
        </row>
        <row r="130">
          <cell r="G130">
            <v>288</v>
          </cell>
          <cell r="I130">
            <v>111.6326</v>
          </cell>
        </row>
        <row r="131">
          <cell r="G131">
            <v>288</v>
          </cell>
          <cell r="I131">
            <v>134.13399999999999</v>
          </cell>
          <cell r="O131">
            <v>0</v>
          </cell>
        </row>
        <row r="132">
          <cell r="G132">
            <v>288</v>
          </cell>
          <cell r="O132" t="e">
            <v>#DIV/0!</v>
          </cell>
        </row>
        <row r="133">
          <cell r="G133">
            <v>288</v>
          </cell>
          <cell r="I133">
            <v>102.98</v>
          </cell>
          <cell r="O133" t="e">
            <v>#DIV/0!</v>
          </cell>
        </row>
        <row r="135">
          <cell r="G135">
            <v>288</v>
          </cell>
          <cell r="I135">
            <v>163.93</v>
          </cell>
        </row>
        <row r="136">
          <cell r="G136">
            <v>288</v>
          </cell>
          <cell r="I136">
            <v>464.09</v>
          </cell>
          <cell r="L136">
            <v>0.13482638888888887</v>
          </cell>
        </row>
        <row r="137">
          <cell r="G137">
            <v>288</v>
          </cell>
          <cell r="I137">
            <v>577.33500000000004</v>
          </cell>
          <cell r="L137">
            <v>0.28847222222222224</v>
          </cell>
          <cell r="O137" t="e">
            <v>#REF!</v>
          </cell>
        </row>
        <row r="138">
          <cell r="G138">
            <v>288</v>
          </cell>
          <cell r="I138">
            <v>382.81</v>
          </cell>
        </row>
        <row r="139">
          <cell r="G139">
            <v>288</v>
          </cell>
          <cell r="I139">
            <v>12.95</v>
          </cell>
          <cell r="O139">
            <v>0</v>
          </cell>
        </row>
        <row r="140">
          <cell r="G140">
            <v>252</v>
          </cell>
          <cell r="I140">
            <v>30.45</v>
          </cell>
        </row>
        <row r="142">
          <cell r="I142">
            <v>75.55</v>
          </cell>
        </row>
        <row r="143">
          <cell r="G143">
            <v>144</v>
          </cell>
          <cell r="I143">
            <v>11.63</v>
          </cell>
        </row>
        <row r="144">
          <cell r="G144">
            <v>144</v>
          </cell>
          <cell r="I144">
            <v>48.88</v>
          </cell>
          <cell r="O144">
            <v>0</v>
          </cell>
        </row>
        <row r="145">
          <cell r="G145">
            <v>144</v>
          </cell>
          <cell r="I145">
            <v>195.52</v>
          </cell>
          <cell r="O145">
            <v>0</v>
          </cell>
        </row>
        <row r="146">
          <cell r="G146">
            <v>144</v>
          </cell>
          <cell r="I146">
            <v>97.2</v>
          </cell>
          <cell r="L146">
            <v>1.3270138888888889</v>
          </cell>
          <cell r="O146">
            <v>0</v>
          </cell>
        </row>
        <row r="147">
          <cell r="G147">
            <v>144</v>
          </cell>
          <cell r="I147">
            <v>176.16</v>
          </cell>
          <cell r="L147">
            <v>3.1687152777777778</v>
          </cell>
          <cell r="O147">
            <v>0</v>
          </cell>
        </row>
        <row r="148">
          <cell r="G148">
            <v>144</v>
          </cell>
          <cell r="I148">
            <v>69.680000000000007</v>
          </cell>
          <cell r="L148">
            <v>0.38761319444444442</v>
          </cell>
        </row>
        <row r="149">
          <cell r="G149">
            <v>144</v>
          </cell>
          <cell r="I149">
            <v>44.54</v>
          </cell>
          <cell r="L149">
            <v>0.27965277777777781</v>
          </cell>
        </row>
        <row r="150">
          <cell r="G150">
            <v>144</v>
          </cell>
          <cell r="I150">
            <v>36.89</v>
          </cell>
        </row>
        <row r="151">
          <cell r="G151">
            <v>144</v>
          </cell>
          <cell r="I151">
            <v>48.945</v>
          </cell>
        </row>
        <row r="152">
          <cell r="G152">
            <v>144</v>
          </cell>
          <cell r="I152">
            <v>48.83</v>
          </cell>
        </row>
        <row r="153">
          <cell r="G153">
            <v>144</v>
          </cell>
          <cell r="I153">
            <v>67.217500000000001</v>
          </cell>
          <cell r="L153">
            <v>0.35756944444444444</v>
          </cell>
          <cell r="N153">
            <v>136</v>
          </cell>
          <cell r="O153">
            <v>0</v>
          </cell>
        </row>
        <row r="154">
          <cell r="G154">
            <v>144</v>
          </cell>
          <cell r="I154">
            <v>84.125</v>
          </cell>
          <cell r="L154">
            <v>0.56920138888888894</v>
          </cell>
        </row>
        <row r="155">
          <cell r="G155">
            <v>144</v>
          </cell>
          <cell r="I155">
            <v>100.62</v>
          </cell>
          <cell r="L155">
            <v>1.6114236111111111</v>
          </cell>
        </row>
        <row r="156">
          <cell r="G156">
            <v>144</v>
          </cell>
          <cell r="I156">
            <v>138.51</v>
          </cell>
          <cell r="L156">
            <v>2.0046354166666669</v>
          </cell>
        </row>
        <row r="157">
          <cell r="G157">
            <v>144</v>
          </cell>
          <cell r="I157">
            <v>173.35</v>
          </cell>
          <cell r="L157">
            <v>1.5190873015873017</v>
          </cell>
        </row>
        <row r="158">
          <cell r="G158">
            <v>144</v>
          </cell>
          <cell r="I158">
            <v>201.899</v>
          </cell>
        </row>
        <row r="159">
          <cell r="G159">
            <v>144</v>
          </cell>
        </row>
        <row r="160">
          <cell r="G160">
            <v>144</v>
          </cell>
          <cell r="I160">
            <v>159.04</v>
          </cell>
          <cell r="O160">
            <v>473.11337499999996</v>
          </cell>
        </row>
        <row r="161">
          <cell r="G161">
            <v>144</v>
          </cell>
          <cell r="I161">
            <v>134.435</v>
          </cell>
          <cell r="N161">
            <v>131</v>
          </cell>
          <cell r="O161">
            <v>0</v>
          </cell>
        </row>
        <row r="162">
          <cell r="G162">
            <v>144</v>
          </cell>
          <cell r="I162">
            <v>201.24</v>
          </cell>
          <cell r="O162">
            <v>0</v>
          </cell>
        </row>
        <row r="163">
          <cell r="G163">
            <v>144</v>
          </cell>
          <cell r="I163">
            <v>277.44</v>
          </cell>
          <cell r="O163">
            <v>0</v>
          </cell>
        </row>
        <row r="164">
          <cell r="G164">
            <v>144</v>
          </cell>
          <cell r="I164">
            <v>344.66</v>
          </cell>
          <cell r="O164">
            <v>0</v>
          </cell>
        </row>
        <row r="165">
          <cell r="G165">
            <v>144</v>
          </cell>
          <cell r="I165">
            <v>403.57600000000002</v>
          </cell>
          <cell r="N165">
            <v>144</v>
          </cell>
          <cell r="O165">
            <v>0</v>
          </cell>
        </row>
        <row r="166">
          <cell r="G166">
            <v>144</v>
          </cell>
          <cell r="I166">
            <v>325.83999999999997</v>
          </cell>
          <cell r="O166">
            <v>0</v>
          </cell>
        </row>
        <row r="167">
          <cell r="G167">
            <v>144</v>
          </cell>
          <cell r="I167">
            <v>242.66</v>
          </cell>
        </row>
        <row r="168">
          <cell r="G168">
            <v>144</v>
          </cell>
          <cell r="I168">
            <v>110.35</v>
          </cell>
        </row>
        <row r="169">
          <cell r="G169">
            <v>144</v>
          </cell>
          <cell r="I169">
            <v>404.13</v>
          </cell>
          <cell r="O169">
            <v>0</v>
          </cell>
        </row>
        <row r="170">
          <cell r="G170">
            <v>144</v>
          </cell>
          <cell r="I170">
            <v>357.87</v>
          </cell>
          <cell r="O170">
            <v>0</v>
          </cell>
        </row>
        <row r="171">
          <cell r="G171">
            <v>144</v>
          </cell>
          <cell r="I171">
            <v>265.10000000000002</v>
          </cell>
          <cell r="N171">
            <v>144</v>
          </cell>
        </row>
        <row r="172">
          <cell r="G172">
            <v>144</v>
          </cell>
          <cell r="I172">
            <v>537.74</v>
          </cell>
          <cell r="O172">
            <v>30.062950819672128</v>
          </cell>
        </row>
        <row r="173">
          <cell r="G173">
            <v>144</v>
          </cell>
          <cell r="I173">
            <v>455.79</v>
          </cell>
        </row>
        <row r="174">
          <cell r="G174">
            <v>144</v>
          </cell>
          <cell r="I174">
            <v>542.85</v>
          </cell>
        </row>
        <row r="175">
          <cell r="G175">
            <v>240</v>
          </cell>
          <cell r="I175">
            <v>12.32</v>
          </cell>
        </row>
        <row r="176">
          <cell r="G176">
            <v>240</v>
          </cell>
          <cell r="I176">
            <v>27.29</v>
          </cell>
        </row>
        <row r="177">
          <cell r="G177">
            <v>240</v>
          </cell>
          <cell r="I177">
            <v>81.37</v>
          </cell>
          <cell r="O177">
            <v>74.868000000000009</v>
          </cell>
        </row>
        <row r="178">
          <cell r="G178">
            <v>240</v>
          </cell>
          <cell r="I178">
            <v>97.47</v>
          </cell>
        </row>
        <row r="179">
          <cell r="G179">
            <v>240</v>
          </cell>
          <cell r="I179">
            <v>143.69999999999999</v>
          </cell>
          <cell r="O179">
            <v>0</v>
          </cell>
        </row>
        <row r="180">
          <cell r="G180">
            <v>288</v>
          </cell>
          <cell r="I180">
            <v>506.4</v>
          </cell>
        </row>
        <row r="181">
          <cell r="G181">
            <v>36</v>
          </cell>
          <cell r="I181">
            <v>77</v>
          </cell>
          <cell r="O181">
            <v>0</v>
          </cell>
        </row>
        <row r="182">
          <cell r="G182">
            <v>36</v>
          </cell>
          <cell r="I182">
            <v>95</v>
          </cell>
          <cell r="N182">
            <v>48</v>
          </cell>
          <cell r="O182">
            <v>0</v>
          </cell>
        </row>
        <row r="183">
          <cell r="G183">
            <v>36</v>
          </cell>
          <cell r="I183">
            <v>189</v>
          </cell>
          <cell r="O183">
            <v>0</v>
          </cell>
        </row>
        <row r="184">
          <cell r="G184">
            <v>36</v>
          </cell>
          <cell r="I184">
            <v>120</v>
          </cell>
          <cell r="O184">
            <v>0</v>
          </cell>
        </row>
        <row r="185">
          <cell r="G185">
            <v>36</v>
          </cell>
          <cell r="I185">
            <v>189</v>
          </cell>
          <cell r="O185">
            <v>268.02750000000003</v>
          </cell>
        </row>
        <row r="186">
          <cell r="G186">
            <v>36</v>
          </cell>
          <cell r="I186">
            <v>101</v>
          </cell>
          <cell r="O186">
            <v>0</v>
          </cell>
        </row>
        <row r="187">
          <cell r="G187">
            <v>36</v>
          </cell>
          <cell r="I187">
            <v>146</v>
          </cell>
          <cell r="O187">
            <v>0</v>
          </cell>
        </row>
        <row r="188">
          <cell r="G188">
            <v>36</v>
          </cell>
          <cell r="I188">
            <v>192</v>
          </cell>
          <cell r="O188">
            <v>0</v>
          </cell>
        </row>
        <row r="189">
          <cell r="G189">
            <v>36</v>
          </cell>
          <cell r="I189">
            <v>238</v>
          </cell>
          <cell r="O189" t="e">
            <v>#DIV/0!</v>
          </cell>
        </row>
        <row r="190">
          <cell r="G190">
            <v>36</v>
          </cell>
          <cell r="I190">
            <v>379</v>
          </cell>
          <cell r="O190">
            <v>0</v>
          </cell>
        </row>
        <row r="191">
          <cell r="G191">
            <v>36</v>
          </cell>
          <cell r="I191">
            <v>149</v>
          </cell>
        </row>
        <row r="192">
          <cell r="G192">
            <v>36</v>
          </cell>
          <cell r="I192">
            <v>119</v>
          </cell>
        </row>
        <row r="193">
          <cell r="G193">
            <v>36</v>
          </cell>
          <cell r="I193">
            <v>195</v>
          </cell>
        </row>
        <row r="194">
          <cell r="G194">
            <v>36</v>
          </cell>
          <cell r="I194">
            <v>259</v>
          </cell>
        </row>
        <row r="195">
          <cell r="G195">
            <v>36</v>
          </cell>
          <cell r="I195">
            <v>395</v>
          </cell>
        </row>
        <row r="196">
          <cell r="G196">
            <v>288</v>
          </cell>
          <cell r="I196">
            <v>100.1</v>
          </cell>
        </row>
        <row r="197">
          <cell r="G197">
            <v>240</v>
          </cell>
          <cell r="I197">
            <v>33.840000000000003</v>
          </cell>
        </row>
        <row r="198">
          <cell r="G198">
            <v>240</v>
          </cell>
          <cell r="I198">
            <v>224.36</v>
          </cell>
          <cell r="N198">
            <v>200</v>
          </cell>
          <cell r="O198">
            <v>0</v>
          </cell>
        </row>
        <row r="199">
          <cell r="G199">
            <v>144</v>
          </cell>
          <cell r="I199">
            <v>187.6</v>
          </cell>
        </row>
        <row r="200">
          <cell r="G200">
            <v>144</v>
          </cell>
          <cell r="I200">
            <v>310.25</v>
          </cell>
          <cell r="O200">
            <v>0</v>
          </cell>
        </row>
        <row r="201">
          <cell r="G201">
            <v>240</v>
          </cell>
        </row>
        <row r="203">
          <cell r="I203">
            <v>100.8</v>
          </cell>
        </row>
        <row r="204">
          <cell r="I204">
            <v>280.12</v>
          </cell>
        </row>
        <row r="205">
          <cell r="I205">
            <v>262.7</v>
          </cell>
        </row>
        <row r="206">
          <cell r="O206">
            <v>0</v>
          </cell>
        </row>
        <row r="207">
          <cell r="O207">
            <v>0</v>
          </cell>
        </row>
        <row r="208">
          <cell r="O208">
            <v>0</v>
          </cell>
        </row>
        <row r="209">
          <cell r="O209">
            <v>0</v>
          </cell>
        </row>
        <row r="211">
          <cell r="I211">
            <v>785</v>
          </cell>
        </row>
        <row r="212">
          <cell r="I212">
            <v>655.27</v>
          </cell>
          <cell r="O212">
            <v>0</v>
          </cell>
        </row>
        <row r="214">
          <cell r="O214">
            <v>48.629444444444445</v>
          </cell>
        </row>
        <row r="215">
          <cell r="O215">
            <v>0</v>
          </cell>
        </row>
        <row r="216">
          <cell r="O216">
            <v>0</v>
          </cell>
        </row>
        <row r="217">
          <cell r="I217">
            <v>1020.17</v>
          </cell>
          <cell r="O217">
            <v>0</v>
          </cell>
        </row>
        <row r="218">
          <cell r="O218">
            <v>0</v>
          </cell>
        </row>
        <row r="221">
          <cell r="O221">
            <v>17610.985000000001</v>
          </cell>
        </row>
        <row r="223">
          <cell r="O223">
            <v>0</v>
          </cell>
        </row>
        <row r="226">
          <cell r="O226">
            <v>0</v>
          </cell>
        </row>
        <row r="227">
          <cell r="O227">
            <v>58114.944000000003</v>
          </cell>
        </row>
        <row r="231">
          <cell r="O231">
            <v>0</v>
          </cell>
        </row>
        <row r="234">
          <cell r="O234">
            <v>38174.400000000001</v>
          </cell>
        </row>
        <row r="236">
          <cell r="O236">
            <v>0</v>
          </cell>
        </row>
        <row r="237">
          <cell r="O237">
            <v>0</v>
          </cell>
        </row>
        <row r="241">
          <cell r="O241">
            <v>0</v>
          </cell>
        </row>
        <row r="246">
          <cell r="O246">
            <v>0</v>
          </cell>
        </row>
        <row r="249">
          <cell r="O249">
            <v>4560</v>
          </cell>
        </row>
        <row r="282">
          <cell r="O282">
            <v>0</v>
          </cell>
        </row>
        <row r="299">
          <cell r="O299">
            <v>0</v>
          </cell>
        </row>
        <row r="303">
          <cell r="O303">
            <v>44872</v>
          </cell>
        </row>
        <row r="304">
          <cell r="O304">
            <v>0</v>
          </cell>
        </row>
        <row r="305">
          <cell r="O305">
            <v>0</v>
          </cell>
        </row>
        <row r="306">
          <cell r="O306">
            <v>0</v>
          </cell>
        </row>
        <row r="307">
          <cell r="O307">
            <v>0</v>
          </cell>
        </row>
        <row r="316">
          <cell r="O316">
            <v>0</v>
          </cell>
        </row>
        <row r="322">
          <cell r="O322">
            <v>0</v>
          </cell>
        </row>
        <row r="334">
          <cell r="O334">
            <v>0</v>
          </cell>
        </row>
        <row r="359">
          <cell r="O359">
            <v>0</v>
          </cell>
        </row>
        <row r="415">
          <cell r="O415">
            <v>0</v>
          </cell>
        </row>
        <row r="416">
          <cell r="O416">
            <v>0</v>
          </cell>
        </row>
        <row r="418">
          <cell r="O418">
            <v>0</v>
          </cell>
        </row>
        <row r="421">
          <cell r="O421">
            <v>0</v>
          </cell>
        </row>
        <row r="424">
          <cell r="O424">
            <v>0</v>
          </cell>
        </row>
        <row r="426">
          <cell r="O426">
            <v>0</v>
          </cell>
        </row>
        <row r="427">
          <cell r="O427">
            <v>0</v>
          </cell>
        </row>
        <row r="428">
          <cell r="O428">
            <v>0</v>
          </cell>
        </row>
        <row r="429">
          <cell r="O429">
            <v>0</v>
          </cell>
        </row>
        <row r="430">
          <cell r="O430">
            <v>0</v>
          </cell>
        </row>
        <row r="431">
          <cell r="O431">
            <v>0</v>
          </cell>
        </row>
        <row r="434">
          <cell r="O434">
            <v>0</v>
          </cell>
        </row>
        <row r="435">
          <cell r="O435">
            <v>0</v>
          </cell>
        </row>
        <row r="436">
          <cell r="O436">
            <v>0</v>
          </cell>
        </row>
        <row r="437">
          <cell r="O437">
            <v>0</v>
          </cell>
        </row>
        <row r="438">
          <cell r="O438">
            <v>0</v>
          </cell>
        </row>
        <row r="439">
          <cell r="O439">
            <v>0</v>
          </cell>
        </row>
        <row r="441">
          <cell r="O441">
            <v>0</v>
          </cell>
        </row>
        <row r="442">
          <cell r="O442">
            <v>0</v>
          </cell>
        </row>
        <row r="444">
          <cell r="O444">
            <v>0</v>
          </cell>
        </row>
        <row r="447">
          <cell r="O447">
            <v>0</v>
          </cell>
        </row>
        <row r="448">
          <cell r="O448">
            <v>0</v>
          </cell>
        </row>
        <row r="449">
          <cell r="O449">
            <v>0</v>
          </cell>
        </row>
        <row r="450">
          <cell r="O450">
            <v>0</v>
          </cell>
        </row>
        <row r="451">
          <cell r="O451">
            <v>0</v>
          </cell>
        </row>
        <row r="453">
          <cell r="O453">
            <v>0</v>
          </cell>
        </row>
        <row r="454">
          <cell r="O454">
            <v>0</v>
          </cell>
        </row>
        <row r="455">
          <cell r="O455">
            <v>0</v>
          </cell>
        </row>
        <row r="457">
          <cell r="O457">
            <v>0</v>
          </cell>
        </row>
        <row r="458">
          <cell r="O458">
            <v>0</v>
          </cell>
        </row>
        <row r="459">
          <cell r="O459">
            <v>0</v>
          </cell>
        </row>
        <row r="460">
          <cell r="O460">
            <v>0</v>
          </cell>
        </row>
        <row r="461">
          <cell r="O461">
            <v>167.33</v>
          </cell>
        </row>
        <row r="462">
          <cell r="O462">
            <v>103.64</v>
          </cell>
        </row>
        <row r="463">
          <cell r="O463">
            <v>0</v>
          </cell>
        </row>
        <row r="464">
          <cell r="O464">
            <v>85</v>
          </cell>
        </row>
        <row r="465">
          <cell r="O465">
            <v>0</v>
          </cell>
        </row>
        <row r="468">
          <cell r="O468">
            <v>0</v>
          </cell>
        </row>
        <row r="469">
          <cell r="O469">
            <v>0</v>
          </cell>
        </row>
        <row r="470">
          <cell r="O470">
            <v>0</v>
          </cell>
        </row>
        <row r="471">
          <cell r="O471">
            <v>0</v>
          </cell>
        </row>
        <row r="473">
          <cell r="O473">
            <v>0</v>
          </cell>
        </row>
        <row r="474">
          <cell r="O474">
            <v>0</v>
          </cell>
        </row>
        <row r="475">
          <cell r="O475">
            <v>0</v>
          </cell>
        </row>
        <row r="476">
          <cell r="O476">
            <v>0</v>
          </cell>
        </row>
        <row r="478">
          <cell r="O478">
            <v>0</v>
          </cell>
        </row>
        <row r="479">
          <cell r="O479">
            <v>0</v>
          </cell>
        </row>
        <row r="481">
          <cell r="O481">
            <v>0</v>
          </cell>
        </row>
        <row r="482">
          <cell r="I482">
            <v>720</v>
          </cell>
        </row>
        <row r="484">
          <cell r="I484">
            <v>925</v>
          </cell>
        </row>
        <row r="485">
          <cell r="I485">
            <v>560</v>
          </cell>
        </row>
        <row r="486">
          <cell r="I486">
            <v>615</v>
          </cell>
        </row>
        <row r="487">
          <cell r="I487">
            <v>695</v>
          </cell>
        </row>
        <row r="488">
          <cell r="I488">
            <v>695</v>
          </cell>
          <cell r="O488">
            <v>0</v>
          </cell>
        </row>
        <row r="489">
          <cell r="I489">
            <v>680</v>
          </cell>
        </row>
        <row r="491">
          <cell r="I491">
            <v>0.85</v>
          </cell>
          <cell r="O491">
            <v>0</v>
          </cell>
        </row>
        <row r="493">
          <cell r="I493">
            <v>150</v>
          </cell>
          <cell r="O493">
            <v>0</v>
          </cell>
        </row>
        <row r="494">
          <cell r="I494">
            <v>619.99</v>
          </cell>
        </row>
        <row r="495">
          <cell r="I495">
            <v>290</v>
          </cell>
        </row>
        <row r="497">
          <cell r="I497">
            <v>92.272999999999996</v>
          </cell>
        </row>
        <row r="498">
          <cell r="I498">
            <v>100</v>
          </cell>
          <cell r="O498">
            <v>0</v>
          </cell>
        </row>
        <row r="499">
          <cell r="I499">
            <v>50</v>
          </cell>
          <cell r="O499">
            <v>0</v>
          </cell>
        </row>
        <row r="500">
          <cell r="I500">
            <v>250</v>
          </cell>
          <cell r="O500">
            <v>0</v>
          </cell>
        </row>
        <row r="501">
          <cell r="I501">
            <v>67.73</v>
          </cell>
        </row>
        <row r="502">
          <cell r="I502">
            <v>1.25</v>
          </cell>
        </row>
        <row r="503">
          <cell r="I503">
            <v>68.25</v>
          </cell>
        </row>
        <row r="504">
          <cell r="I504">
            <v>2.65</v>
          </cell>
        </row>
        <row r="506">
          <cell r="I506">
            <v>10.4</v>
          </cell>
          <cell r="O506">
            <v>0</v>
          </cell>
        </row>
        <row r="507">
          <cell r="I507">
            <v>77.099999999999994</v>
          </cell>
        </row>
        <row r="508">
          <cell r="I508">
            <v>6.6</v>
          </cell>
        </row>
        <row r="509">
          <cell r="I509">
            <v>73.44</v>
          </cell>
        </row>
        <row r="512">
          <cell r="I512">
            <v>4.3600000000000003</v>
          </cell>
        </row>
        <row r="513">
          <cell r="I513">
            <v>34.56</v>
          </cell>
        </row>
        <row r="514">
          <cell r="I514">
            <v>21.39</v>
          </cell>
        </row>
        <row r="517">
          <cell r="I517">
            <v>64.5</v>
          </cell>
        </row>
        <row r="518">
          <cell r="I518">
            <v>161.25</v>
          </cell>
        </row>
        <row r="519">
          <cell r="I519">
            <v>8.57</v>
          </cell>
        </row>
        <row r="520">
          <cell r="I520">
            <v>65.37</v>
          </cell>
        </row>
        <row r="521">
          <cell r="I521">
            <v>8.6199999999999992</v>
          </cell>
        </row>
        <row r="522">
          <cell r="I522">
            <v>5.51</v>
          </cell>
        </row>
        <row r="523">
          <cell r="I523">
            <v>16.149999999999999</v>
          </cell>
        </row>
        <row r="524">
          <cell r="I524">
            <v>40.03</v>
          </cell>
        </row>
        <row r="525">
          <cell r="O525">
            <v>0</v>
          </cell>
        </row>
        <row r="526">
          <cell r="I526">
            <v>64.34</v>
          </cell>
        </row>
        <row r="528">
          <cell r="I528">
            <v>25</v>
          </cell>
        </row>
        <row r="529">
          <cell r="I529">
            <v>19.95</v>
          </cell>
        </row>
        <row r="530">
          <cell r="I530">
            <v>11.29</v>
          </cell>
          <cell r="O530">
            <v>0</v>
          </cell>
        </row>
        <row r="531">
          <cell r="I531">
            <v>167.33</v>
          </cell>
          <cell r="N531">
            <v>1</v>
          </cell>
          <cell r="O531">
            <v>0</v>
          </cell>
        </row>
        <row r="532">
          <cell r="I532">
            <v>103.64</v>
          </cell>
          <cell r="N532">
            <v>1</v>
          </cell>
          <cell r="O532">
            <v>0</v>
          </cell>
        </row>
        <row r="533">
          <cell r="I533">
            <v>124.6533</v>
          </cell>
        </row>
        <row r="536">
          <cell r="I536">
            <v>85</v>
          </cell>
          <cell r="N536">
            <v>1</v>
          </cell>
          <cell r="O536">
            <v>0</v>
          </cell>
        </row>
        <row r="537">
          <cell r="O537">
            <v>0</v>
          </cell>
        </row>
        <row r="538">
          <cell r="I538">
            <v>0.6</v>
          </cell>
          <cell r="O538">
            <v>0</v>
          </cell>
        </row>
        <row r="539">
          <cell r="O539">
            <v>0</v>
          </cell>
        </row>
        <row r="540">
          <cell r="O540">
            <v>0</v>
          </cell>
        </row>
        <row r="541">
          <cell r="O541">
            <v>0</v>
          </cell>
        </row>
        <row r="543">
          <cell r="O543">
            <v>0</v>
          </cell>
        </row>
        <row r="547">
          <cell r="O547">
            <v>0</v>
          </cell>
        </row>
        <row r="549">
          <cell r="I549">
            <v>4.5</v>
          </cell>
          <cell r="O549">
            <v>0</v>
          </cell>
        </row>
        <row r="552">
          <cell r="I552">
            <v>77.91</v>
          </cell>
        </row>
        <row r="553">
          <cell r="O553">
            <v>0</v>
          </cell>
        </row>
        <row r="563">
          <cell r="I563">
            <v>8.4</v>
          </cell>
        </row>
        <row r="564">
          <cell r="I564">
            <v>13.2</v>
          </cell>
        </row>
        <row r="572">
          <cell r="I572">
            <v>35.200000000000003</v>
          </cell>
        </row>
        <row r="573">
          <cell r="I573">
            <v>61.15</v>
          </cell>
        </row>
        <row r="575">
          <cell r="I575">
            <v>10.35</v>
          </cell>
        </row>
        <row r="601">
          <cell r="I601">
            <v>24.25</v>
          </cell>
        </row>
        <row r="635">
          <cell r="I635">
            <v>8.1999999999999993</v>
          </cell>
        </row>
        <row r="636">
          <cell r="I636">
            <v>5.3</v>
          </cell>
        </row>
        <row r="642">
          <cell r="I642">
            <v>74.95</v>
          </cell>
        </row>
        <row r="643">
          <cell r="I643">
            <v>74.95</v>
          </cell>
        </row>
        <row r="648">
          <cell r="I648">
            <v>16.399999999999999</v>
          </cell>
        </row>
        <row r="649">
          <cell r="I649">
            <v>4.2</v>
          </cell>
        </row>
        <row r="650">
          <cell r="I650">
            <v>11.25</v>
          </cell>
        </row>
        <row r="651">
          <cell r="I651">
            <v>5.95</v>
          </cell>
        </row>
        <row r="652">
          <cell r="I652">
            <v>74.8</v>
          </cell>
        </row>
        <row r="654">
          <cell r="I654">
            <v>9.75</v>
          </cell>
        </row>
        <row r="655">
          <cell r="I655">
            <v>9.75</v>
          </cell>
        </row>
        <row r="656">
          <cell r="I656">
            <v>34.549999999999997</v>
          </cell>
        </row>
        <row r="657">
          <cell r="I657">
            <v>36.1</v>
          </cell>
        </row>
        <row r="658">
          <cell r="I658">
            <v>36.1</v>
          </cell>
        </row>
        <row r="659">
          <cell r="I659">
            <v>34.549999999999997</v>
          </cell>
        </row>
        <row r="660">
          <cell r="I660">
            <v>27.6</v>
          </cell>
        </row>
        <row r="663">
          <cell r="I663">
            <v>13.1</v>
          </cell>
        </row>
        <row r="666">
          <cell r="I666">
            <v>115.1</v>
          </cell>
        </row>
        <row r="668">
          <cell r="I668">
            <v>35.049999999999997</v>
          </cell>
        </row>
        <row r="670">
          <cell r="I670">
            <v>5.35</v>
          </cell>
        </row>
        <row r="674">
          <cell r="I674">
            <v>11.15</v>
          </cell>
        </row>
        <row r="675">
          <cell r="I675">
            <v>10.6</v>
          </cell>
        </row>
        <row r="676">
          <cell r="I676">
            <v>9.6</v>
          </cell>
        </row>
        <row r="680">
          <cell r="I680">
            <v>4.9000000000000004</v>
          </cell>
        </row>
        <row r="681">
          <cell r="I681">
            <v>9.75</v>
          </cell>
        </row>
        <row r="682">
          <cell r="I682">
            <v>8.9</v>
          </cell>
        </row>
        <row r="683">
          <cell r="I683">
            <v>9.3000000000000007</v>
          </cell>
        </row>
        <row r="684">
          <cell r="I684">
            <v>8.9</v>
          </cell>
        </row>
        <row r="685">
          <cell r="I685">
            <v>2.85</v>
          </cell>
        </row>
        <row r="692">
          <cell r="I692">
            <v>7.05</v>
          </cell>
        </row>
        <row r="693">
          <cell r="I693">
            <v>8.1999999999999993</v>
          </cell>
        </row>
        <row r="694">
          <cell r="I694">
            <v>31.35</v>
          </cell>
        </row>
        <row r="695">
          <cell r="I695">
            <v>12.15</v>
          </cell>
        </row>
        <row r="696">
          <cell r="I696">
            <v>12.15</v>
          </cell>
        </row>
        <row r="697">
          <cell r="I697">
            <v>11.6</v>
          </cell>
        </row>
        <row r="699">
          <cell r="I699">
            <v>7.85</v>
          </cell>
        </row>
        <row r="700">
          <cell r="I700">
            <v>10.6</v>
          </cell>
        </row>
        <row r="704">
          <cell r="I704">
            <v>45.75</v>
          </cell>
        </row>
        <row r="705">
          <cell r="I705">
            <v>19.05</v>
          </cell>
        </row>
        <row r="710">
          <cell r="I710">
            <v>27.39</v>
          </cell>
        </row>
        <row r="715">
          <cell r="I715">
            <v>7.05</v>
          </cell>
        </row>
        <row r="728">
          <cell r="I728">
            <v>312.05</v>
          </cell>
        </row>
        <row r="729">
          <cell r="I729">
            <v>57.6</v>
          </cell>
        </row>
        <row r="730">
          <cell r="I730">
            <v>57.55</v>
          </cell>
        </row>
        <row r="731">
          <cell r="I731">
            <v>6.25</v>
          </cell>
        </row>
        <row r="735">
          <cell r="I735">
            <v>10.95</v>
          </cell>
        </row>
        <row r="736">
          <cell r="I736">
            <v>168.2</v>
          </cell>
        </row>
        <row r="737">
          <cell r="I737">
            <v>149.69999999999999</v>
          </cell>
        </row>
        <row r="738">
          <cell r="I738">
            <v>64.900000000000006</v>
          </cell>
        </row>
        <row r="740">
          <cell r="I740">
            <v>29.3</v>
          </cell>
        </row>
        <row r="741">
          <cell r="I741">
            <v>168.2</v>
          </cell>
        </row>
        <row r="742">
          <cell r="I742">
            <v>13.65</v>
          </cell>
        </row>
        <row r="902">
          <cell r="I902">
            <v>12.1</v>
          </cell>
        </row>
        <row r="903">
          <cell r="I903">
            <v>17.899999999999999</v>
          </cell>
        </row>
        <row r="905">
          <cell r="I905">
            <v>209.8</v>
          </cell>
        </row>
        <row r="907">
          <cell r="I907">
            <v>9.9</v>
          </cell>
        </row>
        <row r="909">
          <cell r="I909">
            <v>17.45</v>
          </cell>
        </row>
        <row r="911">
          <cell r="I911">
            <v>15.85</v>
          </cell>
        </row>
        <row r="913">
          <cell r="I913">
            <v>18.25</v>
          </cell>
        </row>
        <row r="914">
          <cell r="I914">
            <v>93.1</v>
          </cell>
        </row>
        <row r="916">
          <cell r="I916">
            <v>73.75</v>
          </cell>
        </row>
        <row r="918">
          <cell r="I918">
            <v>63.95</v>
          </cell>
        </row>
        <row r="921">
          <cell r="I921">
            <v>34.25</v>
          </cell>
        </row>
        <row r="924">
          <cell r="I924">
            <v>9.15</v>
          </cell>
        </row>
        <row r="926">
          <cell r="I926">
            <v>115.95</v>
          </cell>
        </row>
        <row r="927">
          <cell r="I927">
            <v>115.95</v>
          </cell>
        </row>
        <row r="928">
          <cell r="I928">
            <v>37.049999999999997</v>
          </cell>
        </row>
        <row r="929">
          <cell r="I929">
            <v>3.9</v>
          </cell>
        </row>
        <row r="930">
          <cell r="I930">
            <v>2.15</v>
          </cell>
        </row>
        <row r="931">
          <cell r="I931">
            <v>77.150000000000006</v>
          </cell>
        </row>
        <row r="932">
          <cell r="I932">
            <v>52.25</v>
          </cell>
        </row>
        <row r="933">
          <cell r="I933">
            <v>52.25</v>
          </cell>
        </row>
        <row r="934">
          <cell r="I934">
            <v>20.45</v>
          </cell>
        </row>
        <row r="935">
          <cell r="I935">
            <v>53.75</v>
          </cell>
        </row>
        <row r="936">
          <cell r="I936">
            <v>6.7</v>
          </cell>
        </row>
        <row r="937">
          <cell r="I937">
            <v>37.85</v>
          </cell>
        </row>
        <row r="938">
          <cell r="I938">
            <v>1.7</v>
          </cell>
        </row>
        <row r="939">
          <cell r="I939">
            <v>13.75</v>
          </cell>
        </row>
        <row r="942">
          <cell r="I942">
            <v>15.95</v>
          </cell>
        </row>
        <row r="948">
          <cell r="I948">
            <v>77.8</v>
          </cell>
        </row>
        <row r="949">
          <cell r="I949">
            <v>5.9</v>
          </cell>
        </row>
        <row r="950">
          <cell r="I950">
            <v>5.6</v>
          </cell>
        </row>
        <row r="952">
          <cell r="I952">
            <v>30.55</v>
          </cell>
        </row>
        <row r="955">
          <cell r="I955">
            <v>163.65</v>
          </cell>
          <cell r="N955" t="str">
            <v>21-105</v>
          </cell>
        </row>
        <row r="956">
          <cell r="I956">
            <v>97.5</v>
          </cell>
          <cell r="N956" t="str">
            <v>21-105</v>
          </cell>
        </row>
        <row r="958">
          <cell r="I958">
            <v>49.8</v>
          </cell>
          <cell r="N958" t="str">
            <v>21-105</v>
          </cell>
        </row>
        <row r="959">
          <cell r="I959">
            <v>37.9</v>
          </cell>
          <cell r="N959" t="str">
            <v>21-105</v>
          </cell>
        </row>
        <row r="960">
          <cell r="I960">
            <v>34.25</v>
          </cell>
          <cell r="N960" t="str">
            <v>21-105</v>
          </cell>
        </row>
        <row r="963">
          <cell r="I963">
            <v>60</v>
          </cell>
          <cell r="N963" t="str">
            <v>21-105</v>
          </cell>
        </row>
        <row r="964">
          <cell r="I964">
            <v>53.95</v>
          </cell>
          <cell r="N964" t="str">
            <v>21-105</v>
          </cell>
        </row>
        <row r="965">
          <cell r="I965">
            <v>54.4</v>
          </cell>
          <cell r="N965" t="str">
            <v>21-105</v>
          </cell>
        </row>
        <row r="966">
          <cell r="I966">
            <v>9.4</v>
          </cell>
          <cell r="N966" t="str">
            <v>21-105</v>
          </cell>
        </row>
        <row r="967">
          <cell r="I967">
            <v>9.75</v>
          </cell>
          <cell r="N967" t="str">
            <v>21-105</v>
          </cell>
        </row>
        <row r="970">
          <cell r="I970">
            <v>5.75</v>
          </cell>
        </row>
        <row r="971">
          <cell r="I971">
            <v>5.75</v>
          </cell>
        </row>
        <row r="974">
          <cell r="I974">
            <v>131.65</v>
          </cell>
        </row>
        <row r="975">
          <cell r="I975">
            <v>200.9</v>
          </cell>
          <cell r="N975" t="str">
            <v>21-105</v>
          </cell>
        </row>
        <row r="976">
          <cell r="I976">
            <v>8.1</v>
          </cell>
        </row>
        <row r="978">
          <cell r="I978">
            <v>11.3</v>
          </cell>
        </row>
        <row r="987">
          <cell r="I987">
            <v>11.55</v>
          </cell>
        </row>
        <row r="990">
          <cell r="I990">
            <v>5.65</v>
          </cell>
        </row>
        <row r="993">
          <cell r="I993">
            <v>19.149999999999999</v>
          </cell>
        </row>
        <row r="999">
          <cell r="I999">
            <v>13.3</v>
          </cell>
        </row>
        <row r="1002">
          <cell r="I1002">
            <v>8.15</v>
          </cell>
        </row>
        <row r="1011">
          <cell r="I1011">
            <v>16.399999999999999</v>
          </cell>
        </row>
        <row r="1030">
          <cell r="I1030">
            <v>62.7</v>
          </cell>
        </row>
        <row r="1032">
          <cell r="I1032">
            <v>70.650000000000006</v>
          </cell>
        </row>
        <row r="1034">
          <cell r="I1034">
            <v>50.25</v>
          </cell>
        </row>
        <row r="1045">
          <cell r="I1045">
            <v>13.15</v>
          </cell>
        </row>
        <row r="1059">
          <cell r="I1059">
            <v>7.4</v>
          </cell>
        </row>
        <row r="1060">
          <cell r="I1060">
            <v>13.8</v>
          </cell>
        </row>
        <row r="1061">
          <cell r="I1061">
            <v>13.8</v>
          </cell>
        </row>
        <row r="1062">
          <cell r="I1062">
            <v>1.65</v>
          </cell>
        </row>
        <row r="1063">
          <cell r="I1063">
            <v>1.35</v>
          </cell>
        </row>
        <row r="1064">
          <cell r="I1064">
            <v>7.95</v>
          </cell>
        </row>
        <row r="1065">
          <cell r="I1065">
            <v>2.35</v>
          </cell>
        </row>
        <row r="1067">
          <cell r="I1067">
            <v>2.7</v>
          </cell>
        </row>
        <row r="1068">
          <cell r="I1068">
            <v>4.95</v>
          </cell>
          <cell r="O1068">
            <v>0</v>
          </cell>
        </row>
        <row r="1069">
          <cell r="O1069">
            <v>0</v>
          </cell>
        </row>
        <row r="1078">
          <cell r="O1078">
            <v>0</v>
          </cell>
        </row>
        <row r="1082">
          <cell r="I1082">
            <v>12.65</v>
          </cell>
        </row>
        <row r="1083">
          <cell r="I1083">
            <v>12.65</v>
          </cell>
        </row>
        <row r="1085">
          <cell r="I1085">
            <v>28.8</v>
          </cell>
        </row>
        <row r="1086">
          <cell r="I1086">
            <v>38.799999999999997</v>
          </cell>
        </row>
        <row r="1087">
          <cell r="I1087">
            <v>38.799999999999997</v>
          </cell>
        </row>
        <row r="1088">
          <cell r="I1088">
            <v>8.75</v>
          </cell>
        </row>
        <row r="1107">
          <cell r="I1107">
            <v>44.7</v>
          </cell>
        </row>
        <row r="1108">
          <cell r="I1108">
            <v>19.25</v>
          </cell>
        </row>
        <row r="1109">
          <cell r="I1109">
            <v>27.25</v>
          </cell>
        </row>
        <row r="1110">
          <cell r="I1110">
            <v>65.650000000000006</v>
          </cell>
        </row>
        <row r="1113">
          <cell r="I1113">
            <v>45.1</v>
          </cell>
        </row>
        <row r="1115">
          <cell r="I1115">
            <v>72.05</v>
          </cell>
        </row>
        <row r="1117">
          <cell r="I1117">
            <v>24.95</v>
          </cell>
        </row>
        <row r="1119">
          <cell r="I1119">
            <v>117.45</v>
          </cell>
        </row>
        <row r="1121">
          <cell r="I1121">
            <v>19.8</v>
          </cell>
        </row>
        <row r="1123">
          <cell r="I1123">
            <v>19.8</v>
          </cell>
        </row>
        <row r="1124">
          <cell r="I1124">
            <v>32.35</v>
          </cell>
        </row>
        <row r="1126">
          <cell r="I1126">
            <v>9.0500000000000007</v>
          </cell>
        </row>
        <row r="1127">
          <cell r="I1127">
            <v>9.5500000000000007</v>
          </cell>
        </row>
        <row r="1128">
          <cell r="I1128">
            <v>8.4499999999999993</v>
          </cell>
        </row>
        <row r="1130">
          <cell r="I1130">
            <v>101.35</v>
          </cell>
        </row>
        <row r="1131">
          <cell r="I1131">
            <v>11.75</v>
          </cell>
        </row>
        <row r="1132">
          <cell r="I1132">
            <v>16.95</v>
          </cell>
        </row>
        <row r="1134">
          <cell r="I1134">
            <v>10.75</v>
          </cell>
        </row>
        <row r="1135">
          <cell r="I1135">
            <v>41.25</v>
          </cell>
        </row>
        <row r="1136">
          <cell r="I1136">
            <v>12.55</v>
          </cell>
          <cell r="N1136" t="str">
            <v>21-104</v>
          </cell>
        </row>
        <row r="1138">
          <cell r="I1138">
            <v>17.8</v>
          </cell>
          <cell r="N1138" t="str">
            <v>21-104</v>
          </cell>
        </row>
        <row r="1140">
          <cell r="I1140">
            <v>10.85</v>
          </cell>
          <cell r="N1140" t="str">
            <v>21-104</v>
          </cell>
        </row>
        <row r="1144">
          <cell r="I1144">
            <v>48.7</v>
          </cell>
        </row>
        <row r="1149">
          <cell r="I1149">
            <v>35.299999999999997</v>
          </cell>
        </row>
        <row r="1152">
          <cell r="I1152">
            <v>66.150000000000006</v>
          </cell>
        </row>
        <row r="1155">
          <cell r="I1155">
            <v>44.45</v>
          </cell>
        </row>
        <row r="1158">
          <cell r="I1158">
            <v>44.45</v>
          </cell>
        </row>
        <row r="1166">
          <cell r="I1166">
            <v>3.8</v>
          </cell>
        </row>
        <row r="1169">
          <cell r="O1169">
            <v>0</v>
          </cell>
        </row>
        <row r="1171">
          <cell r="I1171">
            <v>2.46</v>
          </cell>
        </row>
        <row r="1172">
          <cell r="N1172">
            <v>1</v>
          </cell>
        </row>
        <row r="1173">
          <cell r="I1173">
            <v>60</v>
          </cell>
          <cell r="O1173">
            <v>0</v>
          </cell>
        </row>
        <row r="1174">
          <cell r="I1174">
            <v>6.8</v>
          </cell>
          <cell r="O1174">
            <v>0</v>
          </cell>
        </row>
        <row r="1175">
          <cell r="I1175">
            <v>264.87</v>
          </cell>
          <cell r="N1175">
            <v>1</v>
          </cell>
          <cell r="O1175">
            <v>0</v>
          </cell>
        </row>
        <row r="1176">
          <cell r="I1176">
            <v>251.61</v>
          </cell>
          <cell r="O1176">
            <v>0</v>
          </cell>
        </row>
        <row r="1177">
          <cell r="I1177">
            <v>6.8</v>
          </cell>
          <cell r="O1177">
            <v>0</v>
          </cell>
        </row>
        <row r="1178">
          <cell r="I1178">
            <v>51.99</v>
          </cell>
          <cell r="O1178">
            <v>0</v>
          </cell>
        </row>
        <row r="1179">
          <cell r="I1179">
            <v>40.72</v>
          </cell>
          <cell r="O1179">
            <v>0</v>
          </cell>
        </row>
        <row r="1180">
          <cell r="I1180">
            <v>53.32</v>
          </cell>
          <cell r="O1180">
            <v>0</v>
          </cell>
        </row>
        <row r="1181">
          <cell r="I1181">
            <v>47.59</v>
          </cell>
          <cell r="O1181">
            <v>0</v>
          </cell>
        </row>
        <row r="1182">
          <cell r="O1182">
            <v>0</v>
          </cell>
        </row>
        <row r="1183">
          <cell r="O1183">
            <v>0</v>
          </cell>
        </row>
        <row r="1184">
          <cell r="O1184">
            <v>0</v>
          </cell>
        </row>
        <row r="1185">
          <cell r="O1185">
            <v>0</v>
          </cell>
        </row>
        <row r="1186">
          <cell r="O1186">
            <v>0</v>
          </cell>
        </row>
        <row r="1188">
          <cell r="O1188">
            <v>0</v>
          </cell>
        </row>
        <row r="1190">
          <cell r="O1190">
            <v>0</v>
          </cell>
        </row>
        <row r="1191">
          <cell r="O1191">
            <v>0</v>
          </cell>
        </row>
        <row r="1192">
          <cell r="I1192">
            <v>28</v>
          </cell>
          <cell r="N1192">
            <v>1</v>
          </cell>
          <cell r="O1192">
            <v>0</v>
          </cell>
        </row>
        <row r="1193">
          <cell r="I1193">
            <v>24.96</v>
          </cell>
          <cell r="N1193">
            <v>1</v>
          </cell>
          <cell r="O1193">
            <v>0</v>
          </cell>
        </row>
        <row r="1194">
          <cell r="I1194">
            <v>22.8</v>
          </cell>
        </row>
        <row r="1195">
          <cell r="I1195">
            <v>14.86</v>
          </cell>
        </row>
        <row r="1196">
          <cell r="I1196">
            <v>18.440000000000001</v>
          </cell>
        </row>
        <row r="1197">
          <cell r="I1197">
            <v>14</v>
          </cell>
          <cell r="O1197">
            <v>0</v>
          </cell>
        </row>
        <row r="1198">
          <cell r="I1198">
            <v>14</v>
          </cell>
          <cell r="O1198">
            <v>0</v>
          </cell>
        </row>
        <row r="1199">
          <cell r="I1199">
            <v>4.6100000000000003</v>
          </cell>
        </row>
        <row r="1200">
          <cell r="I1200">
            <v>4.04</v>
          </cell>
        </row>
        <row r="1201">
          <cell r="I1201">
            <v>2.67</v>
          </cell>
        </row>
        <row r="1202">
          <cell r="I1202">
            <v>18.28</v>
          </cell>
        </row>
        <row r="1203">
          <cell r="I1203">
            <v>13.18</v>
          </cell>
        </row>
        <row r="1205">
          <cell r="I1205">
            <v>6.2</v>
          </cell>
        </row>
        <row r="1206">
          <cell r="I1206">
            <v>3.55</v>
          </cell>
        </row>
        <row r="1207">
          <cell r="I1207">
            <v>7.64</v>
          </cell>
        </row>
        <row r="1208">
          <cell r="I1208">
            <v>582.15</v>
          </cell>
        </row>
        <row r="1209">
          <cell r="I1209">
            <v>1194.5899999999999</v>
          </cell>
        </row>
        <row r="1210">
          <cell r="I1210">
            <v>61.51</v>
          </cell>
        </row>
        <row r="1211">
          <cell r="I1211">
            <v>19.25</v>
          </cell>
          <cell r="O1211">
            <v>0</v>
          </cell>
        </row>
        <row r="1212">
          <cell r="O1212">
            <v>0</v>
          </cell>
        </row>
        <row r="1213">
          <cell r="I1213">
            <v>6.01</v>
          </cell>
        </row>
        <row r="1214">
          <cell r="I1214">
            <v>21.51</v>
          </cell>
          <cell r="O1214">
            <v>0</v>
          </cell>
        </row>
        <row r="1215">
          <cell r="I1215">
            <v>61.35</v>
          </cell>
          <cell r="O1215">
            <v>0</v>
          </cell>
        </row>
        <row r="1216">
          <cell r="I1216">
            <v>55.85</v>
          </cell>
          <cell r="O1216">
            <v>0</v>
          </cell>
        </row>
        <row r="1217">
          <cell r="I1217">
            <v>53.55</v>
          </cell>
          <cell r="O1217">
            <v>0</v>
          </cell>
        </row>
        <row r="1218">
          <cell r="I1218">
            <v>54.75</v>
          </cell>
          <cell r="O1218">
            <v>0</v>
          </cell>
        </row>
        <row r="1219">
          <cell r="O1219">
            <v>0</v>
          </cell>
        </row>
        <row r="1220">
          <cell r="O1220">
            <v>0</v>
          </cell>
        </row>
        <row r="1221">
          <cell r="I1221">
            <v>13.26</v>
          </cell>
          <cell r="O1221">
            <v>0</v>
          </cell>
        </row>
        <row r="1222">
          <cell r="O1222">
            <v>0</v>
          </cell>
        </row>
        <row r="1223">
          <cell r="I1223">
            <v>15.13</v>
          </cell>
          <cell r="O1223">
            <v>0</v>
          </cell>
        </row>
        <row r="1224">
          <cell r="I1224">
            <v>19.53</v>
          </cell>
          <cell r="O1224">
            <v>0</v>
          </cell>
        </row>
        <row r="1225">
          <cell r="I1225">
            <v>21.04</v>
          </cell>
          <cell r="O1225">
            <v>0</v>
          </cell>
        </row>
        <row r="1226">
          <cell r="I1226">
            <v>24.04</v>
          </cell>
          <cell r="O1226">
            <v>0</v>
          </cell>
        </row>
        <row r="1227">
          <cell r="I1227">
            <v>173.6</v>
          </cell>
        </row>
        <row r="1228">
          <cell r="O1228">
            <v>0</v>
          </cell>
        </row>
        <row r="1229">
          <cell r="I1229">
            <v>44.45</v>
          </cell>
          <cell r="O1229">
            <v>0</v>
          </cell>
        </row>
        <row r="1230">
          <cell r="I1230">
            <v>68.89</v>
          </cell>
          <cell r="O1230">
            <v>0</v>
          </cell>
        </row>
        <row r="1231">
          <cell r="I1231">
            <v>72.099999999999994</v>
          </cell>
          <cell r="O1231">
            <v>0</v>
          </cell>
        </row>
        <row r="1232">
          <cell r="I1232">
            <v>21.65</v>
          </cell>
        </row>
        <row r="1234">
          <cell r="I1234">
            <v>34.49</v>
          </cell>
        </row>
        <row r="1235">
          <cell r="I1235">
            <v>189.45</v>
          </cell>
          <cell r="O1235">
            <v>0</v>
          </cell>
        </row>
        <row r="1236">
          <cell r="I1236">
            <v>103.45</v>
          </cell>
          <cell r="O1236">
            <v>0</v>
          </cell>
        </row>
        <row r="1237">
          <cell r="I1237">
            <v>76.67</v>
          </cell>
          <cell r="O1237">
            <v>0</v>
          </cell>
        </row>
        <row r="1238">
          <cell r="I1238">
            <v>67.55</v>
          </cell>
          <cell r="O1238">
            <v>0</v>
          </cell>
        </row>
        <row r="1239">
          <cell r="O1239">
            <v>0</v>
          </cell>
        </row>
        <row r="1240">
          <cell r="O1240">
            <v>0</v>
          </cell>
        </row>
        <row r="1241">
          <cell r="I1241">
            <v>29.95</v>
          </cell>
          <cell r="O1241">
            <v>0</v>
          </cell>
        </row>
        <row r="1242">
          <cell r="I1242">
            <v>38.770000000000003</v>
          </cell>
        </row>
        <row r="1243">
          <cell r="I1243">
            <v>19.8</v>
          </cell>
          <cell r="O1243">
            <v>0</v>
          </cell>
        </row>
        <row r="1244">
          <cell r="I1244">
            <v>15.23</v>
          </cell>
          <cell r="O1244">
            <v>0</v>
          </cell>
        </row>
        <row r="1245">
          <cell r="I1245">
            <v>70.05</v>
          </cell>
          <cell r="O1245">
            <v>0</v>
          </cell>
        </row>
        <row r="1246">
          <cell r="I1246">
            <v>73.05</v>
          </cell>
          <cell r="O1246">
            <v>0</v>
          </cell>
        </row>
        <row r="1247">
          <cell r="I1247">
            <v>19.899999999999999</v>
          </cell>
          <cell r="O1247">
            <v>0</v>
          </cell>
        </row>
        <row r="1248">
          <cell r="I1248">
            <v>6.6</v>
          </cell>
          <cell r="O1248">
            <v>0</v>
          </cell>
        </row>
        <row r="1249">
          <cell r="O1249">
            <v>0</v>
          </cell>
        </row>
        <row r="1250">
          <cell r="I1250">
            <v>3.145</v>
          </cell>
          <cell r="O1250">
            <v>0</v>
          </cell>
        </row>
        <row r="1251">
          <cell r="I1251">
            <v>7.4749999999999996</v>
          </cell>
          <cell r="O1251">
            <v>0</v>
          </cell>
        </row>
        <row r="1253">
          <cell r="O1253">
            <v>0</v>
          </cell>
        </row>
        <row r="1255">
          <cell r="O1255">
            <v>0</v>
          </cell>
        </row>
        <row r="1256">
          <cell r="I1256">
            <v>33.6</v>
          </cell>
          <cell r="O1256">
            <v>0</v>
          </cell>
        </row>
        <row r="1257">
          <cell r="O1257">
            <v>0</v>
          </cell>
        </row>
        <row r="1258">
          <cell r="I1258">
            <v>29.56</v>
          </cell>
        </row>
        <row r="1261">
          <cell r="I1261">
            <v>281.36</v>
          </cell>
          <cell r="O1261">
            <v>0</v>
          </cell>
        </row>
        <row r="1262">
          <cell r="I1262">
            <v>281.36</v>
          </cell>
          <cell r="O1262">
            <v>0</v>
          </cell>
        </row>
        <row r="1263">
          <cell r="I1263">
            <v>76.67</v>
          </cell>
          <cell r="O1263">
            <v>0</v>
          </cell>
        </row>
        <row r="1264">
          <cell r="O1264" t="e">
            <v>#VALUE!</v>
          </cell>
        </row>
        <row r="1265">
          <cell r="I1265">
            <v>99.4</v>
          </cell>
          <cell r="O1265" t="e">
            <v>#VALUE!</v>
          </cell>
        </row>
        <row r="1268">
          <cell r="O1268" t="e">
            <v>#VALUE!</v>
          </cell>
        </row>
        <row r="1269">
          <cell r="O1269" t="e">
            <v>#VALUE!</v>
          </cell>
        </row>
        <row r="1270">
          <cell r="O1270" t="e">
            <v>#VALUE!</v>
          </cell>
        </row>
        <row r="1274">
          <cell r="I1274">
            <v>4.9000000000000004</v>
          </cell>
          <cell r="O1274" t="e">
            <v>#VALUE!</v>
          </cell>
        </row>
        <row r="1275">
          <cell r="I1275">
            <v>4.1849999999999996</v>
          </cell>
          <cell r="O1275" t="e">
            <v>#VALUE!</v>
          </cell>
        </row>
        <row r="1276">
          <cell r="I1276">
            <v>57.95</v>
          </cell>
        </row>
        <row r="1277">
          <cell r="I1277">
            <v>13.13</v>
          </cell>
          <cell r="O1277" t="e">
            <v>#VALUE!</v>
          </cell>
        </row>
        <row r="1278">
          <cell r="I1278">
            <v>22.5</v>
          </cell>
          <cell r="O1278" t="e">
            <v>#VALUE!</v>
          </cell>
        </row>
        <row r="1279">
          <cell r="I1279">
            <v>1.29</v>
          </cell>
        </row>
        <row r="1280">
          <cell r="I1280">
            <v>15.5</v>
          </cell>
          <cell r="O1280" t="e">
            <v>#VALUE!</v>
          </cell>
        </row>
        <row r="1281">
          <cell r="O1281">
            <v>0</v>
          </cell>
        </row>
        <row r="1282">
          <cell r="I1282">
            <v>15.5</v>
          </cell>
          <cell r="O1282">
            <v>0</v>
          </cell>
        </row>
        <row r="1283">
          <cell r="O1283" t="e">
            <v>#REF!</v>
          </cell>
        </row>
        <row r="1284">
          <cell r="I1284">
            <v>19.899999999999999</v>
          </cell>
          <cell r="O1284" t="e">
            <v>#REF!</v>
          </cell>
        </row>
        <row r="1285">
          <cell r="I1285">
            <v>37.39</v>
          </cell>
          <cell r="O1285" t="e">
            <v>#REF!</v>
          </cell>
        </row>
        <row r="1286">
          <cell r="I1286">
            <v>28.86</v>
          </cell>
          <cell r="O1286">
            <v>0</v>
          </cell>
        </row>
        <row r="1287">
          <cell r="I1287">
            <v>75.959999999999994</v>
          </cell>
          <cell r="O1287" t="e">
            <v>#VALUE!</v>
          </cell>
        </row>
        <row r="1288">
          <cell r="O1288" t="e">
            <v>#REF!</v>
          </cell>
        </row>
        <row r="1289">
          <cell r="O1289">
            <v>0</v>
          </cell>
        </row>
        <row r="1291">
          <cell r="I1291">
            <v>13.27</v>
          </cell>
        </row>
        <row r="1292">
          <cell r="I1292">
            <v>18.87</v>
          </cell>
        </row>
        <row r="1300">
          <cell r="O1300">
            <v>0</v>
          </cell>
        </row>
        <row r="1301">
          <cell r="O1301">
            <v>0</v>
          </cell>
        </row>
        <row r="1303">
          <cell r="O1303">
            <v>0</v>
          </cell>
        </row>
        <row r="1305">
          <cell r="O1305">
            <v>0</v>
          </cell>
        </row>
        <row r="1306">
          <cell r="O1306">
            <v>0</v>
          </cell>
        </row>
        <row r="1307">
          <cell r="O1307">
            <v>0</v>
          </cell>
        </row>
        <row r="1308">
          <cell r="O1308">
            <v>0</v>
          </cell>
        </row>
        <row r="1309">
          <cell r="O1309">
            <v>0</v>
          </cell>
        </row>
        <row r="1310">
          <cell r="O1310">
            <v>0</v>
          </cell>
        </row>
        <row r="1323">
          <cell r="O1323">
            <v>0</v>
          </cell>
        </row>
        <row r="1329">
          <cell r="I1329">
            <v>21.56</v>
          </cell>
        </row>
        <row r="1332">
          <cell r="I1332">
            <v>1.57</v>
          </cell>
          <cell r="N1332">
            <v>3</v>
          </cell>
          <cell r="O1332">
            <v>0</v>
          </cell>
        </row>
        <row r="1335">
          <cell r="I1335">
            <v>3.4</v>
          </cell>
          <cell r="N1335">
            <v>3</v>
          </cell>
          <cell r="O1335">
            <v>0</v>
          </cell>
        </row>
        <row r="1336">
          <cell r="O1336">
            <v>0</v>
          </cell>
        </row>
        <row r="1337">
          <cell r="I1337">
            <v>1.73</v>
          </cell>
          <cell r="N1337">
            <v>3</v>
          </cell>
          <cell r="O1337">
            <v>0</v>
          </cell>
        </row>
        <row r="1338">
          <cell r="O1338">
            <v>0</v>
          </cell>
        </row>
        <row r="1339">
          <cell r="O1339">
            <v>0</v>
          </cell>
        </row>
        <row r="1342">
          <cell r="O1342">
            <v>0</v>
          </cell>
        </row>
        <row r="1343">
          <cell r="O1343">
            <v>0</v>
          </cell>
        </row>
        <row r="1344">
          <cell r="O1344">
            <v>0</v>
          </cell>
        </row>
        <row r="1345">
          <cell r="O1345">
            <v>0</v>
          </cell>
        </row>
        <row r="1346">
          <cell r="O1346">
            <v>0</v>
          </cell>
        </row>
        <row r="1347">
          <cell r="O1347">
            <v>0</v>
          </cell>
        </row>
        <row r="1349">
          <cell r="O1349">
            <v>0</v>
          </cell>
        </row>
        <row r="1351">
          <cell r="O1351">
            <v>0</v>
          </cell>
        </row>
        <row r="1352">
          <cell r="O1352">
            <v>0</v>
          </cell>
        </row>
        <row r="1354">
          <cell r="O1354">
            <v>0</v>
          </cell>
        </row>
        <row r="1355">
          <cell r="O1355">
            <v>0</v>
          </cell>
        </row>
        <row r="1356">
          <cell r="O1356">
            <v>0</v>
          </cell>
        </row>
        <row r="1371">
          <cell r="O1371">
            <v>0</v>
          </cell>
        </row>
        <row r="1372">
          <cell r="O1372">
            <v>0</v>
          </cell>
        </row>
        <row r="1381">
          <cell r="O1381">
            <v>0</v>
          </cell>
        </row>
        <row r="1382">
          <cell r="O1382">
            <v>0</v>
          </cell>
        </row>
        <row r="1383">
          <cell r="O1383">
            <v>0</v>
          </cell>
        </row>
        <row r="1384">
          <cell r="O1384">
            <v>0</v>
          </cell>
        </row>
        <row r="1385">
          <cell r="O1385">
            <v>0</v>
          </cell>
        </row>
        <row r="1386">
          <cell r="I1386">
            <v>1.55</v>
          </cell>
          <cell r="O1386">
            <v>0</v>
          </cell>
        </row>
        <row r="1387">
          <cell r="O1387">
            <v>0</v>
          </cell>
        </row>
        <row r="1388">
          <cell r="O1388">
            <v>0</v>
          </cell>
        </row>
        <row r="1389">
          <cell r="I1389">
            <v>2.5299999999999998</v>
          </cell>
          <cell r="O1389">
            <v>0</v>
          </cell>
        </row>
        <row r="1390">
          <cell r="I1390">
            <v>2.89</v>
          </cell>
          <cell r="O1390">
            <v>0</v>
          </cell>
        </row>
        <row r="1391">
          <cell r="O1391">
            <v>0</v>
          </cell>
        </row>
        <row r="1392">
          <cell r="I1392">
            <v>4.29</v>
          </cell>
          <cell r="O1392">
            <v>0</v>
          </cell>
        </row>
        <row r="1393">
          <cell r="I1393">
            <v>5.09</v>
          </cell>
          <cell r="O1393">
            <v>0</v>
          </cell>
        </row>
        <row r="1394">
          <cell r="I1394">
            <v>5.28</v>
          </cell>
          <cell r="O1394">
            <v>0</v>
          </cell>
        </row>
        <row r="1395">
          <cell r="I1395">
            <v>6.13</v>
          </cell>
          <cell r="O1395">
            <v>0</v>
          </cell>
        </row>
        <row r="1396">
          <cell r="O1396" t="e">
            <v>#VALUE!</v>
          </cell>
        </row>
        <row r="1397">
          <cell r="O1397" t="e">
            <v>#VALUE!</v>
          </cell>
        </row>
        <row r="1398">
          <cell r="I1398">
            <v>2.0699999999999998</v>
          </cell>
          <cell r="O1398" t="e">
            <v>#VALUE!</v>
          </cell>
        </row>
        <row r="1406">
          <cell r="I1406">
            <v>11.12</v>
          </cell>
        </row>
        <row r="1409">
          <cell r="I1409">
            <v>32.33</v>
          </cell>
        </row>
        <row r="1411">
          <cell r="I1411">
            <v>39.520000000000003</v>
          </cell>
        </row>
        <row r="1412">
          <cell r="I1412">
            <v>38.49</v>
          </cell>
        </row>
        <row r="1413">
          <cell r="I1413">
            <v>3.85</v>
          </cell>
        </row>
        <row r="1415">
          <cell r="I1415">
            <v>184.75</v>
          </cell>
          <cell r="O1415">
            <v>0</v>
          </cell>
        </row>
        <row r="1416">
          <cell r="I1416">
            <v>51.32</v>
          </cell>
          <cell r="O1416">
            <v>0</v>
          </cell>
        </row>
        <row r="1417">
          <cell r="O1417">
            <v>0</v>
          </cell>
        </row>
        <row r="1420">
          <cell r="O1420">
            <v>0</v>
          </cell>
        </row>
        <row r="1421">
          <cell r="O1421">
            <v>0</v>
          </cell>
        </row>
        <row r="1424">
          <cell r="O1424">
            <v>0</v>
          </cell>
        </row>
        <row r="1432">
          <cell r="O1432">
            <v>0</v>
          </cell>
        </row>
        <row r="1434">
          <cell r="O1434">
            <v>0</v>
          </cell>
        </row>
        <row r="1435">
          <cell r="O1435">
            <v>0</v>
          </cell>
        </row>
        <row r="1436">
          <cell r="I1436">
            <v>22.41</v>
          </cell>
          <cell r="O1436">
            <v>0</v>
          </cell>
        </row>
        <row r="1437">
          <cell r="I1437">
            <v>31.1</v>
          </cell>
          <cell r="O1437">
            <v>264.87</v>
          </cell>
        </row>
        <row r="1438">
          <cell r="I1438">
            <v>39.76</v>
          </cell>
          <cell r="O1438">
            <v>0</v>
          </cell>
        </row>
        <row r="1439">
          <cell r="I1439">
            <v>49.06</v>
          </cell>
          <cell r="O1439">
            <v>0</v>
          </cell>
        </row>
        <row r="1440">
          <cell r="I1440">
            <v>88.86</v>
          </cell>
          <cell r="O1440">
            <v>0</v>
          </cell>
        </row>
        <row r="1441">
          <cell r="O1441">
            <v>0</v>
          </cell>
        </row>
        <row r="1442">
          <cell r="O1442">
            <v>0</v>
          </cell>
        </row>
        <row r="1443">
          <cell r="O1443">
            <v>0</v>
          </cell>
        </row>
        <row r="1444">
          <cell r="I1444">
            <v>126.6</v>
          </cell>
        </row>
        <row r="1445">
          <cell r="I1445">
            <v>62.74</v>
          </cell>
        </row>
        <row r="1446">
          <cell r="I1446">
            <v>34.229999999999997</v>
          </cell>
          <cell r="O1446">
            <v>28</v>
          </cell>
        </row>
        <row r="1447">
          <cell r="I1447">
            <v>38.909999999999997</v>
          </cell>
          <cell r="O1447">
            <v>24.96</v>
          </cell>
        </row>
        <row r="1448">
          <cell r="O1448">
            <v>0</v>
          </cell>
        </row>
        <row r="1449">
          <cell r="O1449">
            <v>0</v>
          </cell>
        </row>
        <row r="1450">
          <cell r="I1450">
            <v>56.28</v>
          </cell>
          <cell r="O1450">
            <v>0</v>
          </cell>
        </row>
        <row r="1451">
          <cell r="O1451">
            <v>0</v>
          </cell>
        </row>
        <row r="1452">
          <cell r="O1452">
            <v>0</v>
          </cell>
        </row>
        <row r="1453">
          <cell r="O1453">
            <v>0</v>
          </cell>
        </row>
        <row r="1454">
          <cell r="O1454">
            <v>0</v>
          </cell>
        </row>
        <row r="1455">
          <cell r="O1455">
            <v>0</v>
          </cell>
        </row>
        <row r="1456">
          <cell r="O1456">
            <v>0</v>
          </cell>
        </row>
        <row r="1457">
          <cell r="I1457">
            <v>239.87</v>
          </cell>
          <cell r="O1457">
            <v>0</v>
          </cell>
        </row>
        <row r="1458">
          <cell r="I1458">
            <v>16.43</v>
          </cell>
          <cell r="O1458">
            <v>0</v>
          </cell>
        </row>
        <row r="1459">
          <cell r="I1459">
            <v>23.19</v>
          </cell>
        </row>
        <row r="1460">
          <cell r="I1460">
            <v>26.44</v>
          </cell>
          <cell r="O1460">
            <v>0</v>
          </cell>
        </row>
        <row r="1461">
          <cell r="I1461">
            <v>38.909999999999997</v>
          </cell>
          <cell r="O1461">
            <v>0</v>
          </cell>
        </row>
        <row r="1462">
          <cell r="I1462">
            <v>43.41</v>
          </cell>
          <cell r="O1462">
            <v>0</v>
          </cell>
        </row>
        <row r="1463">
          <cell r="I1463">
            <v>40.6</v>
          </cell>
          <cell r="O1463">
            <v>0</v>
          </cell>
        </row>
        <row r="1464">
          <cell r="I1464">
            <v>44.85</v>
          </cell>
          <cell r="O1464">
            <v>0</v>
          </cell>
        </row>
        <row r="1465">
          <cell r="I1465">
            <v>18.399999999999999</v>
          </cell>
          <cell r="O1465">
            <v>0</v>
          </cell>
        </row>
        <row r="1466">
          <cell r="I1466">
            <v>38.49</v>
          </cell>
          <cell r="O1466">
            <v>0</v>
          </cell>
        </row>
        <row r="1467">
          <cell r="I1467">
            <v>23.7</v>
          </cell>
          <cell r="O1467">
            <v>0</v>
          </cell>
        </row>
        <row r="1468">
          <cell r="I1468">
            <v>69.61</v>
          </cell>
          <cell r="O1468">
            <v>0</v>
          </cell>
        </row>
        <row r="1469">
          <cell r="O1469">
            <v>0</v>
          </cell>
        </row>
        <row r="1470">
          <cell r="I1470">
            <v>53.66</v>
          </cell>
          <cell r="O1470">
            <v>0</v>
          </cell>
        </row>
        <row r="1471">
          <cell r="I1471">
            <v>49.56</v>
          </cell>
          <cell r="O1471">
            <v>0</v>
          </cell>
        </row>
        <row r="1472">
          <cell r="I1472">
            <v>24.35</v>
          </cell>
          <cell r="O1472">
            <v>0</v>
          </cell>
        </row>
        <row r="1473">
          <cell r="I1473">
            <v>9.35</v>
          </cell>
        </row>
        <row r="1474">
          <cell r="I1474">
            <v>76.72</v>
          </cell>
        </row>
        <row r="1475">
          <cell r="I1475">
            <v>16.93</v>
          </cell>
        </row>
        <row r="1478">
          <cell r="I1478">
            <v>13.03</v>
          </cell>
        </row>
        <row r="1479">
          <cell r="I1479">
            <v>64.040000000000006</v>
          </cell>
        </row>
        <row r="1480">
          <cell r="I1480">
            <v>96.18</v>
          </cell>
        </row>
        <row r="1481">
          <cell r="I1481">
            <v>31.97</v>
          </cell>
        </row>
        <row r="1483">
          <cell r="O1483">
            <v>0</v>
          </cell>
        </row>
        <row r="1484">
          <cell r="I1484">
            <v>208.18</v>
          </cell>
          <cell r="O1484">
            <v>0</v>
          </cell>
        </row>
        <row r="1486">
          <cell r="O1486">
            <v>0</v>
          </cell>
        </row>
        <row r="1487">
          <cell r="O1487">
            <v>0</v>
          </cell>
        </row>
        <row r="1489">
          <cell r="O1489">
            <v>0</v>
          </cell>
        </row>
        <row r="1491">
          <cell r="O1491">
            <v>0</v>
          </cell>
        </row>
        <row r="1492">
          <cell r="O1492">
            <v>0</v>
          </cell>
        </row>
        <row r="1495">
          <cell r="O1495">
            <v>0</v>
          </cell>
        </row>
        <row r="1496">
          <cell r="I1496">
            <v>28.99</v>
          </cell>
        </row>
        <row r="1499">
          <cell r="I1499">
            <v>11.03</v>
          </cell>
        </row>
        <row r="1503">
          <cell r="I1503">
            <v>23.54</v>
          </cell>
        </row>
        <row r="1505">
          <cell r="I1505">
            <v>55.56</v>
          </cell>
          <cell r="O1505">
            <v>0</v>
          </cell>
        </row>
        <row r="1506">
          <cell r="I1506">
            <v>30.32</v>
          </cell>
        </row>
        <row r="1507">
          <cell r="I1507">
            <v>23.63</v>
          </cell>
        </row>
        <row r="1508">
          <cell r="I1508">
            <v>107.9</v>
          </cell>
        </row>
        <row r="1509">
          <cell r="I1509">
            <v>223.5</v>
          </cell>
        </row>
        <row r="1510">
          <cell r="I1510">
            <v>204</v>
          </cell>
        </row>
        <row r="1511">
          <cell r="I1511">
            <v>18.399999999999999</v>
          </cell>
          <cell r="O1511">
            <v>0</v>
          </cell>
        </row>
        <row r="1512">
          <cell r="O1512">
            <v>0</v>
          </cell>
        </row>
        <row r="1513">
          <cell r="O1513">
            <v>0</v>
          </cell>
        </row>
        <row r="1514">
          <cell r="I1514">
            <v>12.79</v>
          </cell>
          <cell r="O1514">
            <v>0</v>
          </cell>
        </row>
        <row r="1515">
          <cell r="I1515">
            <v>12.69</v>
          </cell>
          <cell r="O1515">
            <v>0</v>
          </cell>
        </row>
        <row r="1517">
          <cell r="I1517">
            <v>40.79</v>
          </cell>
        </row>
        <row r="1518">
          <cell r="I1518">
            <v>40.200000000000003</v>
          </cell>
        </row>
        <row r="1519">
          <cell r="I1519">
            <v>61.26</v>
          </cell>
        </row>
        <row r="1520">
          <cell r="I1520">
            <v>11.27</v>
          </cell>
          <cell r="O1520">
            <v>0</v>
          </cell>
        </row>
        <row r="1521">
          <cell r="I1521">
            <v>15.16</v>
          </cell>
          <cell r="O1521">
            <v>0</v>
          </cell>
        </row>
        <row r="1522">
          <cell r="O1522">
            <v>0</v>
          </cell>
        </row>
        <row r="1523">
          <cell r="I1523">
            <v>21.76</v>
          </cell>
          <cell r="O1523">
            <v>0</v>
          </cell>
        </row>
        <row r="1524">
          <cell r="I1524">
            <v>24.37</v>
          </cell>
        </row>
        <row r="1525">
          <cell r="O1525">
            <v>0</v>
          </cell>
        </row>
        <row r="1526">
          <cell r="I1526">
            <v>20.57</v>
          </cell>
          <cell r="O1526">
            <v>0</v>
          </cell>
        </row>
        <row r="1527">
          <cell r="I1527">
            <v>19.79</v>
          </cell>
          <cell r="O1527">
            <v>0</v>
          </cell>
        </row>
        <row r="1528">
          <cell r="I1528">
            <v>23.05</v>
          </cell>
          <cell r="O1528">
            <v>0</v>
          </cell>
        </row>
        <row r="1529">
          <cell r="I1529">
            <v>22.59</v>
          </cell>
        </row>
        <row r="1530">
          <cell r="I1530">
            <v>33.51</v>
          </cell>
          <cell r="O1530">
            <v>0</v>
          </cell>
        </row>
        <row r="1531">
          <cell r="O1531">
            <v>0</v>
          </cell>
        </row>
        <row r="1535">
          <cell r="I1535">
            <v>80.400000000000006</v>
          </cell>
        </row>
        <row r="1539">
          <cell r="O1539">
            <v>0</v>
          </cell>
        </row>
        <row r="1540">
          <cell r="O1540">
            <v>0</v>
          </cell>
        </row>
        <row r="1543">
          <cell r="I1543">
            <v>123.99</v>
          </cell>
        </row>
        <row r="1544">
          <cell r="I1544">
            <v>161.56</v>
          </cell>
        </row>
        <row r="1545">
          <cell r="N1545">
            <v>1</v>
          </cell>
        </row>
        <row r="1546">
          <cell r="I1546">
            <v>13.26</v>
          </cell>
        </row>
        <row r="1548">
          <cell r="I1548">
            <v>12.23</v>
          </cell>
          <cell r="O1548">
            <v>0</v>
          </cell>
        </row>
        <row r="1549">
          <cell r="I1549">
            <v>104.23</v>
          </cell>
        </row>
        <row r="1550">
          <cell r="I1550">
            <v>104.23</v>
          </cell>
        </row>
        <row r="1551">
          <cell r="I1551">
            <v>27.28</v>
          </cell>
        </row>
        <row r="1552">
          <cell r="O1552">
            <v>0</v>
          </cell>
        </row>
        <row r="1553">
          <cell r="I1553">
            <v>57.07</v>
          </cell>
          <cell r="O1553">
            <v>0</v>
          </cell>
        </row>
        <row r="1555">
          <cell r="O1555">
            <v>0</v>
          </cell>
        </row>
        <row r="1556">
          <cell r="I1556">
            <v>19.73</v>
          </cell>
          <cell r="O1556">
            <v>0</v>
          </cell>
        </row>
        <row r="1557">
          <cell r="I1557">
            <v>21.04</v>
          </cell>
          <cell r="O1557">
            <v>0</v>
          </cell>
        </row>
        <row r="1558">
          <cell r="I1558">
            <v>19.84</v>
          </cell>
          <cell r="O1558">
            <v>0</v>
          </cell>
        </row>
        <row r="1559">
          <cell r="O1559">
            <v>0</v>
          </cell>
        </row>
        <row r="1560">
          <cell r="O1560">
            <v>0</v>
          </cell>
        </row>
        <row r="1561">
          <cell r="O1561">
            <v>0</v>
          </cell>
        </row>
        <row r="1562">
          <cell r="I1562">
            <v>27.79</v>
          </cell>
          <cell r="O1562">
            <v>0</v>
          </cell>
        </row>
        <row r="1565">
          <cell r="I1565">
            <v>69.52</v>
          </cell>
        </row>
        <row r="1566">
          <cell r="I1566">
            <v>70.400000000000006</v>
          </cell>
        </row>
        <row r="1567">
          <cell r="I1567">
            <v>50.88</v>
          </cell>
        </row>
        <row r="1569">
          <cell r="I1569">
            <v>15.08</v>
          </cell>
        </row>
        <row r="1570">
          <cell r="I1570">
            <v>29.67</v>
          </cell>
        </row>
        <row r="1574">
          <cell r="I1574">
            <v>37.03</v>
          </cell>
        </row>
        <row r="1575">
          <cell r="O1575">
            <v>0</v>
          </cell>
        </row>
        <row r="1576">
          <cell r="I1576">
            <v>12.77</v>
          </cell>
        </row>
        <row r="1577">
          <cell r="I1577">
            <v>53.66</v>
          </cell>
        </row>
        <row r="1578">
          <cell r="I1578">
            <v>9.81</v>
          </cell>
          <cell r="O1578">
            <v>0</v>
          </cell>
        </row>
        <row r="1579">
          <cell r="O1579">
            <v>0</v>
          </cell>
        </row>
        <row r="1580">
          <cell r="O1580">
            <v>0</v>
          </cell>
        </row>
        <row r="1581">
          <cell r="I1581">
            <v>17.5</v>
          </cell>
          <cell r="O1581">
            <v>0</v>
          </cell>
        </row>
        <row r="1587">
          <cell r="I1587">
            <v>11.04</v>
          </cell>
          <cell r="O1587">
            <v>0</v>
          </cell>
        </row>
        <row r="1588">
          <cell r="O1588">
            <v>0</v>
          </cell>
        </row>
        <row r="1593">
          <cell r="I1593">
            <v>60.8</v>
          </cell>
        </row>
        <row r="1594">
          <cell r="I1594">
            <v>26.12</v>
          </cell>
        </row>
        <row r="1596">
          <cell r="I1596">
            <v>15.18</v>
          </cell>
        </row>
        <row r="1605">
          <cell r="O1605">
            <v>0</v>
          </cell>
        </row>
        <row r="1610">
          <cell r="O1610">
            <v>4.71</v>
          </cell>
        </row>
        <row r="1611">
          <cell r="I1611">
            <v>17.7</v>
          </cell>
          <cell r="O1611">
            <v>10.199999999999999</v>
          </cell>
        </row>
        <row r="1612">
          <cell r="I1612">
            <v>17.02</v>
          </cell>
          <cell r="O1612">
            <v>5.1899999999999995</v>
          </cell>
        </row>
        <row r="1613">
          <cell r="I1613">
            <v>48.07</v>
          </cell>
        </row>
        <row r="1614">
          <cell r="I1614">
            <v>2.4</v>
          </cell>
        </row>
        <row r="1615">
          <cell r="I1615">
            <v>72.5</v>
          </cell>
          <cell r="O1615">
            <v>0</v>
          </cell>
        </row>
        <row r="1616">
          <cell r="I1616">
            <v>5.45</v>
          </cell>
        </row>
        <row r="1617">
          <cell r="O1617">
            <v>0</v>
          </cell>
        </row>
        <row r="1618">
          <cell r="I1618">
            <v>198</v>
          </cell>
          <cell r="O1618">
            <v>0</v>
          </cell>
        </row>
        <row r="1619">
          <cell r="I1619">
            <v>10.130000000000001</v>
          </cell>
          <cell r="O1619">
            <v>0</v>
          </cell>
        </row>
        <row r="1620">
          <cell r="I1620">
            <v>20.23</v>
          </cell>
          <cell r="O1620">
            <v>0</v>
          </cell>
        </row>
        <row r="1621">
          <cell r="O1621">
            <v>0</v>
          </cell>
        </row>
        <row r="1622">
          <cell r="O1622">
            <v>0</v>
          </cell>
        </row>
        <row r="1624">
          <cell r="N1624">
            <v>1</v>
          </cell>
        </row>
        <row r="1625">
          <cell r="O1625">
            <v>0</v>
          </cell>
        </row>
        <row r="1626">
          <cell r="I1626">
            <v>27.326000000000001</v>
          </cell>
        </row>
        <row r="1633">
          <cell r="I1633">
            <v>3.6</v>
          </cell>
        </row>
        <row r="1634">
          <cell r="N1634">
            <v>1</v>
          </cell>
        </row>
        <row r="1635">
          <cell r="I1635">
            <v>245.44</v>
          </cell>
          <cell r="O1635">
            <v>0</v>
          </cell>
        </row>
        <row r="1638">
          <cell r="O1638">
            <v>0</v>
          </cell>
        </row>
        <row r="1640">
          <cell r="O1640">
            <v>0</v>
          </cell>
        </row>
        <row r="1642">
          <cell r="I1642">
            <v>15.49</v>
          </cell>
          <cell r="O1642">
            <v>0</v>
          </cell>
        </row>
        <row r="1643">
          <cell r="I1643">
            <v>10.94</v>
          </cell>
          <cell r="O1643">
            <v>0</v>
          </cell>
        </row>
        <row r="1644">
          <cell r="O1644">
            <v>0</v>
          </cell>
        </row>
        <row r="1645">
          <cell r="I1645">
            <v>6.82</v>
          </cell>
          <cell r="O1645">
            <v>0</v>
          </cell>
        </row>
        <row r="1646">
          <cell r="I1646">
            <v>14.09</v>
          </cell>
        </row>
        <row r="1650">
          <cell r="I1650">
            <v>18.100000000000001</v>
          </cell>
        </row>
        <row r="1651">
          <cell r="I1651">
            <v>19.22</v>
          </cell>
        </row>
        <row r="1655">
          <cell r="I1655">
            <v>114.25</v>
          </cell>
        </row>
        <row r="1656">
          <cell r="I1656">
            <v>93.22</v>
          </cell>
        </row>
        <row r="1657">
          <cell r="O1657">
            <v>0</v>
          </cell>
        </row>
        <row r="1658">
          <cell r="O1658">
            <v>0</v>
          </cell>
        </row>
        <row r="1659">
          <cell r="I1659">
            <v>73.86</v>
          </cell>
          <cell r="O1659">
            <v>0</v>
          </cell>
        </row>
        <row r="1660">
          <cell r="I1660">
            <v>28.64</v>
          </cell>
        </row>
        <row r="1661">
          <cell r="O1661">
            <v>0</v>
          </cell>
        </row>
        <row r="1662">
          <cell r="I1662">
            <v>73.400000000000006</v>
          </cell>
        </row>
        <row r="1663">
          <cell r="I1663">
            <v>5.5</v>
          </cell>
          <cell r="O1663">
            <v>0</v>
          </cell>
        </row>
        <row r="1664">
          <cell r="O1664">
            <v>0</v>
          </cell>
        </row>
        <row r="1665">
          <cell r="I1665">
            <v>47.95</v>
          </cell>
          <cell r="O1665">
            <v>0</v>
          </cell>
        </row>
        <row r="1666">
          <cell r="O1666">
            <v>0</v>
          </cell>
        </row>
        <row r="1667">
          <cell r="O1667">
            <v>0</v>
          </cell>
        </row>
        <row r="1668">
          <cell r="O1668">
            <v>0</v>
          </cell>
        </row>
        <row r="1669">
          <cell r="O1669">
            <v>0</v>
          </cell>
        </row>
        <row r="1670">
          <cell r="O1670">
            <v>0</v>
          </cell>
        </row>
        <row r="1672">
          <cell r="O1672">
            <v>0</v>
          </cell>
        </row>
        <row r="1673">
          <cell r="O1673">
            <v>0</v>
          </cell>
        </row>
        <row r="1674">
          <cell r="O1674">
            <v>0</v>
          </cell>
        </row>
        <row r="1675">
          <cell r="O1675">
            <v>0</v>
          </cell>
        </row>
        <row r="1676">
          <cell r="O1676">
            <v>0</v>
          </cell>
        </row>
        <row r="1677">
          <cell r="O1677">
            <v>0</v>
          </cell>
        </row>
        <row r="1678">
          <cell r="O1678">
            <v>0</v>
          </cell>
        </row>
        <row r="1680">
          <cell r="O1680">
            <v>0</v>
          </cell>
        </row>
        <row r="1686">
          <cell r="I1686">
            <v>11.95</v>
          </cell>
          <cell r="O1686">
            <v>0</v>
          </cell>
        </row>
        <row r="1687">
          <cell r="I1687">
            <v>27.95</v>
          </cell>
          <cell r="N1687">
            <v>1</v>
          </cell>
          <cell r="O1687">
            <v>0</v>
          </cell>
        </row>
        <row r="1688">
          <cell r="I1688">
            <v>177.65</v>
          </cell>
          <cell r="O1688">
            <v>0</v>
          </cell>
        </row>
        <row r="1689">
          <cell r="I1689">
            <v>143.35</v>
          </cell>
        </row>
        <row r="1690">
          <cell r="I1690">
            <v>364.9</v>
          </cell>
          <cell r="O1690">
            <v>0</v>
          </cell>
        </row>
        <row r="1691">
          <cell r="I1691">
            <v>46.79</v>
          </cell>
          <cell r="O1691">
            <v>0</v>
          </cell>
        </row>
        <row r="1692">
          <cell r="I1692">
            <v>11.95</v>
          </cell>
          <cell r="O1692">
            <v>0</v>
          </cell>
        </row>
        <row r="1693">
          <cell r="I1693">
            <v>27.95</v>
          </cell>
          <cell r="N1693">
            <v>1</v>
          </cell>
          <cell r="O1693">
            <v>0</v>
          </cell>
        </row>
        <row r="1694">
          <cell r="I1694">
            <v>85.7</v>
          </cell>
          <cell r="O1694">
            <v>0</v>
          </cell>
        </row>
        <row r="1695">
          <cell r="O1695">
            <v>0</v>
          </cell>
        </row>
        <row r="1697">
          <cell r="O1697">
            <v>0</v>
          </cell>
        </row>
        <row r="1698">
          <cell r="O1698">
            <v>0</v>
          </cell>
        </row>
        <row r="1699">
          <cell r="O1699">
            <v>0</v>
          </cell>
        </row>
        <row r="1700">
          <cell r="I1700">
            <v>21.88</v>
          </cell>
        </row>
        <row r="1701">
          <cell r="I1701">
            <v>3.7</v>
          </cell>
          <cell r="N1701">
            <v>20</v>
          </cell>
          <cell r="O1701">
            <v>0</v>
          </cell>
        </row>
        <row r="1702">
          <cell r="I1702">
            <v>1.88</v>
          </cell>
        </row>
        <row r="1703">
          <cell r="I1703">
            <v>33.616</v>
          </cell>
        </row>
        <row r="1705">
          <cell r="I1705">
            <v>59.72</v>
          </cell>
          <cell r="O1705">
            <v>0</v>
          </cell>
        </row>
        <row r="1706">
          <cell r="I1706">
            <v>1.1100000000000001</v>
          </cell>
        </row>
        <row r="1707">
          <cell r="I1707">
            <v>1.5</v>
          </cell>
          <cell r="N1707">
            <v>60</v>
          </cell>
          <cell r="O1707">
            <v>0</v>
          </cell>
        </row>
        <row r="1708">
          <cell r="I1708">
            <v>2.15</v>
          </cell>
        </row>
        <row r="1709">
          <cell r="I1709">
            <v>2.0499999999999998</v>
          </cell>
        </row>
        <row r="1710">
          <cell r="I1710">
            <v>1.58</v>
          </cell>
        </row>
        <row r="1711">
          <cell r="I1711">
            <v>1.5</v>
          </cell>
          <cell r="N1711">
            <v>20</v>
          </cell>
          <cell r="O1711">
            <v>0</v>
          </cell>
        </row>
        <row r="1712">
          <cell r="I1712">
            <v>1.58</v>
          </cell>
        </row>
        <row r="1713">
          <cell r="I1713">
            <v>434.03</v>
          </cell>
        </row>
        <row r="1714">
          <cell r="I1714">
            <v>4.95</v>
          </cell>
          <cell r="O1714">
            <v>0</v>
          </cell>
        </row>
        <row r="1716">
          <cell r="I1716">
            <v>7.48</v>
          </cell>
        </row>
        <row r="1717">
          <cell r="I1717">
            <v>5.1100000000000003</v>
          </cell>
        </row>
        <row r="1718">
          <cell r="I1718">
            <v>7.41</v>
          </cell>
        </row>
        <row r="1721">
          <cell r="I1721">
            <v>8.9499999999999993</v>
          </cell>
        </row>
        <row r="1722">
          <cell r="O1722">
            <v>0</v>
          </cell>
        </row>
        <row r="1723">
          <cell r="O1723">
            <v>0</v>
          </cell>
        </row>
        <row r="1724">
          <cell r="I1724">
            <v>45.95</v>
          </cell>
          <cell r="O1724">
            <v>0</v>
          </cell>
        </row>
        <row r="1725">
          <cell r="I1725">
            <v>90.25</v>
          </cell>
          <cell r="O1725">
            <v>0</v>
          </cell>
        </row>
        <row r="1726">
          <cell r="O1726">
            <v>0</v>
          </cell>
        </row>
        <row r="1727">
          <cell r="O1727">
            <v>0</v>
          </cell>
        </row>
        <row r="1728">
          <cell r="N1728">
            <v>2</v>
          </cell>
        </row>
        <row r="1729">
          <cell r="N1729">
            <v>1</v>
          </cell>
        </row>
        <row r="1730">
          <cell r="O1730">
            <v>0</v>
          </cell>
        </row>
        <row r="1733">
          <cell r="I1733">
            <v>4.9800000000000004</v>
          </cell>
          <cell r="O1733">
            <v>0</v>
          </cell>
        </row>
        <row r="1734">
          <cell r="O1734">
            <v>0</v>
          </cell>
        </row>
        <row r="1735">
          <cell r="I1735">
            <v>53.13</v>
          </cell>
          <cell r="O1735">
            <v>0</v>
          </cell>
        </row>
        <row r="1736">
          <cell r="I1736">
            <v>28.17</v>
          </cell>
          <cell r="N1736">
            <v>1</v>
          </cell>
          <cell r="O1736">
            <v>0</v>
          </cell>
        </row>
        <row r="1737">
          <cell r="O1737">
            <v>0</v>
          </cell>
        </row>
        <row r="1738">
          <cell r="I1738">
            <v>250</v>
          </cell>
          <cell r="O1738">
            <v>0</v>
          </cell>
        </row>
        <row r="1739">
          <cell r="I1739">
            <v>303</v>
          </cell>
        </row>
        <row r="1744">
          <cell r="O1744">
            <v>0</v>
          </cell>
        </row>
        <row r="1745">
          <cell r="O1745">
            <v>0</v>
          </cell>
        </row>
        <row r="1747">
          <cell r="I1747">
            <v>3.07</v>
          </cell>
          <cell r="O1747">
            <v>0</v>
          </cell>
        </row>
        <row r="1748">
          <cell r="I1748">
            <v>3.39</v>
          </cell>
          <cell r="O1748">
            <v>0</v>
          </cell>
        </row>
        <row r="1749">
          <cell r="I1749">
            <v>13.76</v>
          </cell>
        </row>
        <row r="1750">
          <cell r="I1750">
            <v>7.54</v>
          </cell>
        </row>
        <row r="1751">
          <cell r="O1751">
            <v>0</v>
          </cell>
        </row>
        <row r="1755">
          <cell r="O1755">
            <v>0</v>
          </cell>
        </row>
        <row r="1756">
          <cell r="I1756">
            <v>26.58</v>
          </cell>
        </row>
        <row r="1757">
          <cell r="I1757">
            <v>28.64</v>
          </cell>
        </row>
        <row r="1758">
          <cell r="I1758">
            <v>276.23</v>
          </cell>
          <cell r="O1758">
            <v>0</v>
          </cell>
        </row>
        <row r="1759">
          <cell r="I1759">
            <v>20.8</v>
          </cell>
        </row>
        <row r="1761">
          <cell r="I1761">
            <v>50.71</v>
          </cell>
          <cell r="O1761">
            <v>0</v>
          </cell>
        </row>
        <row r="1762">
          <cell r="N1762">
            <v>1</v>
          </cell>
        </row>
        <row r="1763">
          <cell r="N1763">
            <v>1</v>
          </cell>
        </row>
        <row r="1764">
          <cell r="N1764">
            <v>1</v>
          </cell>
        </row>
        <row r="1765">
          <cell r="N1765">
            <v>1</v>
          </cell>
        </row>
        <row r="1766">
          <cell r="N1766">
            <v>1</v>
          </cell>
        </row>
        <row r="1767">
          <cell r="N1767">
            <v>1</v>
          </cell>
        </row>
        <row r="1768">
          <cell r="I1768">
            <v>25.79</v>
          </cell>
        </row>
        <row r="1769">
          <cell r="I1769">
            <v>18.170000000000002</v>
          </cell>
        </row>
        <row r="1770">
          <cell r="N1770">
            <v>1</v>
          </cell>
        </row>
        <row r="1771">
          <cell r="I1771">
            <v>41.95</v>
          </cell>
          <cell r="O1771">
            <v>0</v>
          </cell>
        </row>
        <row r="1773">
          <cell r="I1773">
            <v>26.15</v>
          </cell>
        </row>
        <row r="1775">
          <cell r="I1775">
            <v>236.65</v>
          </cell>
          <cell r="O1775">
            <v>0</v>
          </cell>
        </row>
        <row r="1776">
          <cell r="I1776">
            <v>27.7182</v>
          </cell>
          <cell r="O1776">
            <v>0</v>
          </cell>
        </row>
        <row r="1777">
          <cell r="I1777">
            <v>4.3499999999999996</v>
          </cell>
          <cell r="O1777">
            <v>0</v>
          </cell>
        </row>
        <row r="1778">
          <cell r="I1778">
            <v>297.44</v>
          </cell>
        </row>
        <row r="1779">
          <cell r="I1779">
            <v>69.239999999999995</v>
          </cell>
        </row>
        <row r="1780">
          <cell r="I1780">
            <v>95</v>
          </cell>
          <cell r="N1780">
            <v>1</v>
          </cell>
        </row>
        <row r="1781">
          <cell r="I1781">
            <v>98</v>
          </cell>
          <cell r="O1781">
            <v>0</v>
          </cell>
        </row>
        <row r="1782">
          <cell r="I1782">
            <v>69.3</v>
          </cell>
          <cell r="O1782">
            <v>0</v>
          </cell>
        </row>
        <row r="1783">
          <cell r="O1783">
            <v>0</v>
          </cell>
        </row>
        <row r="1784">
          <cell r="I1784">
            <v>1999</v>
          </cell>
        </row>
        <row r="1785">
          <cell r="I1785">
            <v>18.23</v>
          </cell>
          <cell r="O1785">
            <v>0</v>
          </cell>
        </row>
        <row r="1787">
          <cell r="N1787">
            <v>1</v>
          </cell>
        </row>
        <row r="1789">
          <cell r="O1789">
            <v>0</v>
          </cell>
        </row>
        <row r="1790">
          <cell r="I1790">
            <v>92.22</v>
          </cell>
        </row>
        <row r="1791">
          <cell r="I1791">
            <v>30.31</v>
          </cell>
        </row>
        <row r="1793">
          <cell r="N1793">
            <v>1</v>
          </cell>
        </row>
        <row r="1794">
          <cell r="I1794">
            <v>51.95</v>
          </cell>
          <cell r="N1794">
            <v>1</v>
          </cell>
          <cell r="O1794" t="e">
            <v>#REF!</v>
          </cell>
        </row>
        <row r="1795">
          <cell r="I1795">
            <v>874</v>
          </cell>
        </row>
        <row r="1796">
          <cell r="I1796">
            <v>243.88</v>
          </cell>
          <cell r="O1796">
            <v>0</v>
          </cell>
        </row>
        <row r="1797">
          <cell r="I1797">
            <v>83.28</v>
          </cell>
          <cell r="O1797">
            <v>0</v>
          </cell>
        </row>
        <row r="1798">
          <cell r="I1798">
            <v>18.399999999999999</v>
          </cell>
          <cell r="O1798">
            <v>0</v>
          </cell>
        </row>
        <row r="1799">
          <cell r="I1799">
            <v>30.95</v>
          </cell>
        </row>
        <row r="1800">
          <cell r="I1800">
            <v>41.95</v>
          </cell>
        </row>
        <row r="1802">
          <cell r="N1802">
            <v>1</v>
          </cell>
        </row>
        <row r="1804">
          <cell r="O1804">
            <v>0</v>
          </cell>
        </row>
        <row r="1805">
          <cell r="O1805">
            <v>0</v>
          </cell>
        </row>
        <row r="1806">
          <cell r="I1806">
            <v>325.95</v>
          </cell>
          <cell r="O1806">
            <v>0</v>
          </cell>
        </row>
        <row r="1807">
          <cell r="I1807">
            <v>280</v>
          </cell>
          <cell r="O1807">
            <v>0</v>
          </cell>
        </row>
        <row r="1809">
          <cell r="N1809">
            <v>1</v>
          </cell>
        </row>
        <row r="1811">
          <cell r="I1811">
            <v>16.170000000000002</v>
          </cell>
          <cell r="O1811">
            <v>0</v>
          </cell>
        </row>
        <row r="1812">
          <cell r="O1812">
            <v>0</v>
          </cell>
        </row>
        <row r="1813">
          <cell r="N1813">
            <v>1</v>
          </cell>
        </row>
        <row r="1814">
          <cell r="N1814">
            <v>1</v>
          </cell>
        </row>
        <row r="1815">
          <cell r="N1815">
            <v>1</v>
          </cell>
        </row>
        <row r="1816">
          <cell r="I1816">
            <v>438</v>
          </cell>
          <cell r="O1816">
            <v>0</v>
          </cell>
        </row>
        <row r="1817">
          <cell r="I1817">
            <v>29.51</v>
          </cell>
        </row>
        <row r="1818">
          <cell r="I1818">
            <v>24.36</v>
          </cell>
        </row>
        <row r="1819">
          <cell r="O1819">
            <v>0</v>
          </cell>
        </row>
        <row r="1821">
          <cell r="O1821">
            <v>0</v>
          </cell>
        </row>
        <row r="1822">
          <cell r="I1822">
            <v>32.950000000000003</v>
          </cell>
          <cell r="O1822">
            <v>0</v>
          </cell>
        </row>
        <row r="1823">
          <cell r="N1823">
            <v>1</v>
          </cell>
        </row>
        <row r="1824">
          <cell r="O1824">
            <v>0</v>
          </cell>
        </row>
        <row r="1827">
          <cell r="N1827">
            <v>1</v>
          </cell>
        </row>
        <row r="1828">
          <cell r="O1828">
            <v>0</v>
          </cell>
        </row>
        <row r="1833">
          <cell r="O1833">
            <v>0</v>
          </cell>
        </row>
        <row r="1834">
          <cell r="O1834">
            <v>0</v>
          </cell>
        </row>
        <row r="1835">
          <cell r="O1835">
            <v>0</v>
          </cell>
        </row>
        <row r="1841">
          <cell r="I1841">
            <v>42.3</v>
          </cell>
          <cell r="O1841">
            <v>0</v>
          </cell>
        </row>
        <row r="1842">
          <cell r="O1842">
            <v>0</v>
          </cell>
        </row>
        <row r="1843">
          <cell r="I1843">
            <v>42.34</v>
          </cell>
          <cell r="O1843">
            <v>0</v>
          </cell>
        </row>
        <row r="1844">
          <cell r="O1844">
            <v>0</v>
          </cell>
        </row>
        <row r="1845">
          <cell r="O1845">
            <v>0</v>
          </cell>
        </row>
        <row r="1846">
          <cell r="O1846">
            <v>0</v>
          </cell>
        </row>
        <row r="1847">
          <cell r="I1847">
            <v>69.349999999999994</v>
          </cell>
          <cell r="O1847">
            <v>0</v>
          </cell>
        </row>
        <row r="1848">
          <cell r="I1848">
            <v>144.72</v>
          </cell>
          <cell r="O1848">
            <v>0</v>
          </cell>
        </row>
        <row r="1849">
          <cell r="O1849">
            <v>0</v>
          </cell>
        </row>
        <row r="1850">
          <cell r="I1850">
            <v>129.91</v>
          </cell>
        </row>
        <row r="1861">
          <cell r="O1861">
            <v>0</v>
          </cell>
        </row>
        <row r="1862">
          <cell r="O1862">
            <v>0</v>
          </cell>
        </row>
        <row r="1863">
          <cell r="O1863">
            <v>0</v>
          </cell>
        </row>
        <row r="1864">
          <cell r="O1864">
            <v>0</v>
          </cell>
        </row>
        <row r="1865">
          <cell r="O1865">
            <v>0</v>
          </cell>
        </row>
        <row r="1866">
          <cell r="O1866">
            <v>0</v>
          </cell>
        </row>
        <row r="1869">
          <cell r="I1869">
            <v>15.05</v>
          </cell>
        </row>
        <row r="1870">
          <cell r="I1870">
            <v>340</v>
          </cell>
          <cell r="O1870">
            <v>0</v>
          </cell>
        </row>
        <row r="1871">
          <cell r="I1871">
            <v>86.35</v>
          </cell>
        </row>
        <row r="1872">
          <cell r="I1872">
            <v>280.65480000000002</v>
          </cell>
          <cell r="O1872">
            <v>0</v>
          </cell>
        </row>
        <row r="1873">
          <cell r="I1873">
            <v>42</v>
          </cell>
        </row>
        <row r="1876">
          <cell r="I1876">
            <v>82.31</v>
          </cell>
          <cell r="O1876">
            <v>0</v>
          </cell>
        </row>
        <row r="1877">
          <cell r="I1877">
            <v>117.28</v>
          </cell>
          <cell r="O1877">
            <v>0</v>
          </cell>
        </row>
        <row r="1878">
          <cell r="I1878">
            <v>1.103</v>
          </cell>
        </row>
        <row r="1881">
          <cell r="O1881">
            <v>0</v>
          </cell>
        </row>
        <row r="1882">
          <cell r="O1882">
            <v>0</v>
          </cell>
        </row>
        <row r="1885">
          <cell r="I1885">
            <v>175.24</v>
          </cell>
        </row>
        <row r="1886">
          <cell r="I1886">
            <v>290.68</v>
          </cell>
        </row>
        <row r="1887">
          <cell r="I1887">
            <v>409.4</v>
          </cell>
        </row>
        <row r="1892">
          <cell r="O1892">
            <v>0</v>
          </cell>
        </row>
        <row r="1893">
          <cell r="O1893">
            <v>0</v>
          </cell>
        </row>
        <row r="1898">
          <cell r="O1898">
            <v>0</v>
          </cell>
        </row>
        <row r="1902">
          <cell r="O1902">
            <v>0</v>
          </cell>
        </row>
        <row r="1903">
          <cell r="O1903">
            <v>0</v>
          </cell>
        </row>
        <row r="1904">
          <cell r="O1904">
            <v>0</v>
          </cell>
        </row>
        <row r="1905">
          <cell r="I1905">
            <v>26.18</v>
          </cell>
        </row>
        <row r="1906">
          <cell r="I1906">
            <v>126.71</v>
          </cell>
          <cell r="O1906">
            <v>0</v>
          </cell>
        </row>
        <row r="1912">
          <cell r="I1912">
            <v>2.8</v>
          </cell>
        </row>
        <row r="1913">
          <cell r="I1913">
            <v>8.52</v>
          </cell>
        </row>
        <row r="1914">
          <cell r="I1914">
            <v>11.05</v>
          </cell>
        </row>
        <row r="1915">
          <cell r="I1915">
            <v>8.17</v>
          </cell>
        </row>
        <row r="1916">
          <cell r="I1916">
            <v>8.8480000000000008</v>
          </cell>
        </row>
        <row r="1921">
          <cell r="I1921">
            <v>76.55</v>
          </cell>
        </row>
        <row r="1926">
          <cell r="I1926">
            <v>96.14</v>
          </cell>
        </row>
        <row r="1927">
          <cell r="I1927">
            <v>97.39</v>
          </cell>
        </row>
        <row r="1928">
          <cell r="I1928">
            <v>73.97</v>
          </cell>
        </row>
        <row r="1932">
          <cell r="I1932">
            <v>74.337999999999994</v>
          </cell>
        </row>
        <row r="1934">
          <cell r="I1934">
            <v>81.856999999999999</v>
          </cell>
        </row>
        <row r="1941">
          <cell r="I1941">
            <v>3.88</v>
          </cell>
        </row>
        <row r="1959">
          <cell r="O1959">
            <v>0</v>
          </cell>
        </row>
        <row r="1960">
          <cell r="O1960">
            <v>27.95</v>
          </cell>
        </row>
        <row r="1962">
          <cell r="O1962">
            <v>0</v>
          </cell>
        </row>
        <row r="1963">
          <cell r="I1963">
            <v>1.49</v>
          </cell>
          <cell r="O1963">
            <v>0</v>
          </cell>
        </row>
        <row r="1964">
          <cell r="I1964">
            <v>1.56</v>
          </cell>
          <cell r="O1964">
            <v>0</v>
          </cell>
        </row>
        <row r="1966">
          <cell r="I1966">
            <v>31.67</v>
          </cell>
        </row>
        <row r="1967">
          <cell r="O1967">
            <v>0</v>
          </cell>
        </row>
        <row r="1968">
          <cell r="O1968">
            <v>0</v>
          </cell>
        </row>
        <row r="1969">
          <cell r="O1969">
            <v>27.95</v>
          </cell>
        </row>
        <row r="1973">
          <cell r="O1973">
            <v>0</v>
          </cell>
        </row>
        <row r="1981">
          <cell r="I1981">
            <v>23.256799999999998</v>
          </cell>
          <cell r="O1981">
            <v>0</v>
          </cell>
        </row>
        <row r="1982">
          <cell r="I1982">
            <v>1.39</v>
          </cell>
        </row>
        <row r="1986">
          <cell r="O1986">
            <v>74</v>
          </cell>
        </row>
        <row r="1987">
          <cell r="I1987">
            <v>3.61</v>
          </cell>
          <cell r="O1987">
            <v>0</v>
          </cell>
        </row>
        <row r="1988">
          <cell r="O1988">
            <v>0</v>
          </cell>
        </row>
        <row r="1991">
          <cell r="O1991">
            <v>0</v>
          </cell>
        </row>
        <row r="1992">
          <cell r="O1992">
            <v>0</v>
          </cell>
        </row>
        <row r="1993">
          <cell r="I1993">
            <v>3.64</v>
          </cell>
        </row>
        <row r="1994">
          <cell r="I1994">
            <v>2.58</v>
          </cell>
        </row>
        <row r="1997">
          <cell r="I1997">
            <v>82.35</v>
          </cell>
        </row>
        <row r="1999">
          <cell r="I1999">
            <v>10.16</v>
          </cell>
          <cell r="O1999">
            <v>90</v>
          </cell>
        </row>
        <row r="2000">
          <cell r="I2000">
            <v>10.16</v>
          </cell>
          <cell r="O2000">
            <v>0</v>
          </cell>
        </row>
        <row r="2001">
          <cell r="I2001">
            <v>5.4</v>
          </cell>
        </row>
        <row r="2002">
          <cell r="O2002">
            <v>0</v>
          </cell>
        </row>
        <row r="2004">
          <cell r="O2004">
            <v>0</v>
          </cell>
        </row>
        <row r="2005">
          <cell r="O2005">
            <v>30</v>
          </cell>
        </row>
        <row r="2007">
          <cell r="O2007">
            <v>0</v>
          </cell>
        </row>
        <row r="2008">
          <cell r="O2008">
            <v>0</v>
          </cell>
        </row>
        <row r="2009">
          <cell r="O2009">
            <v>0</v>
          </cell>
        </row>
        <row r="2010">
          <cell r="O2010">
            <v>0</v>
          </cell>
        </row>
        <row r="2011">
          <cell r="O2011">
            <v>0</v>
          </cell>
        </row>
        <row r="2012">
          <cell r="O2012">
            <v>0</v>
          </cell>
        </row>
        <row r="2014">
          <cell r="O2014">
            <v>0</v>
          </cell>
        </row>
        <row r="2015">
          <cell r="O2015">
            <v>0</v>
          </cell>
        </row>
        <row r="2017">
          <cell r="O2017">
            <v>0</v>
          </cell>
        </row>
        <row r="2020">
          <cell r="O2020">
            <v>0</v>
          </cell>
        </row>
        <row r="2021">
          <cell r="I2021">
            <v>2.2799999999999998</v>
          </cell>
        </row>
        <row r="2023">
          <cell r="O2023">
            <v>0</v>
          </cell>
        </row>
        <row r="2024">
          <cell r="O2024">
            <v>0</v>
          </cell>
        </row>
        <row r="2025">
          <cell r="I2025">
            <v>1.45</v>
          </cell>
          <cell r="O2025">
            <v>0</v>
          </cell>
        </row>
        <row r="2026">
          <cell r="O2026">
            <v>28.17</v>
          </cell>
        </row>
        <row r="2028">
          <cell r="O2028">
            <v>0</v>
          </cell>
        </row>
        <row r="2029">
          <cell r="I2029">
            <v>1.81</v>
          </cell>
        </row>
        <row r="2030">
          <cell r="I2030">
            <v>1.67</v>
          </cell>
        </row>
        <row r="2031">
          <cell r="I2031">
            <v>1.1000000000000001</v>
          </cell>
        </row>
        <row r="2032">
          <cell r="I2032">
            <v>1.51</v>
          </cell>
          <cell r="O2032">
            <v>0</v>
          </cell>
        </row>
        <row r="2033">
          <cell r="I2033">
            <v>1.62</v>
          </cell>
        </row>
        <row r="2034">
          <cell r="I2034">
            <v>1.48</v>
          </cell>
          <cell r="O2034">
            <v>0</v>
          </cell>
        </row>
        <row r="2035">
          <cell r="I2035">
            <v>1.17</v>
          </cell>
          <cell r="O2035">
            <v>0</v>
          </cell>
        </row>
        <row r="2036">
          <cell r="O2036">
            <v>0</v>
          </cell>
        </row>
        <row r="2037">
          <cell r="I2037">
            <v>1.21</v>
          </cell>
          <cell r="O2037">
            <v>0</v>
          </cell>
        </row>
        <row r="2042">
          <cell r="I2042">
            <v>2.29</v>
          </cell>
        </row>
        <row r="2043">
          <cell r="I2043">
            <v>2.16</v>
          </cell>
        </row>
        <row r="2044">
          <cell r="O2044">
            <v>0</v>
          </cell>
        </row>
        <row r="2045">
          <cell r="I2045">
            <v>1.76</v>
          </cell>
          <cell r="O2045">
            <v>0</v>
          </cell>
        </row>
        <row r="2046">
          <cell r="I2046">
            <v>3.206</v>
          </cell>
          <cell r="O2046">
            <v>0</v>
          </cell>
        </row>
        <row r="2049">
          <cell r="O2049">
            <v>0</v>
          </cell>
        </row>
        <row r="2052">
          <cell r="O2052">
            <v>0</v>
          </cell>
        </row>
        <row r="2053">
          <cell r="O2053">
            <v>0</v>
          </cell>
        </row>
        <row r="2054">
          <cell r="O2054">
            <v>0</v>
          </cell>
        </row>
        <row r="2056">
          <cell r="O2056">
            <v>0</v>
          </cell>
        </row>
        <row r="2057">
          <cell r="I2057">
            <v>251.28</v>
          </cell>
        </row>
        <row r="2058">
          <cell r="I2058">
            <v>19.52</v>
          </cell>
        </row>
        <row r="2059">
          <cell r="O2059">
            <v>0</v>
          </cell>
        </row>
        <row r="2060">
          <cell r="O2060">
            <v>0</v>
          </cell>
        </row>
        <row r="2061">
          <cell r="O2061">
            <v>0</v>
          </cell>
        </row>
        <row r="2062">
          <cell r="O2062">
            <v>0</v>
          </cell>
        </row>
        <row r="2063">
          <cell r="O2063">
            <v>0</v>
          </cell>
        </row>
        <row r="2064">
          <cell r="O2064">
            <v>0</v>
          </cell>
        </row>
        <row r="2065">
          <cell r="O2065">
            <v>0</v>
          </cell>
        </row>
        <row r="2066">
          <cell r="O2066">
            <v>0</v>
          </cell>
        </row>
        <row r="2067">
          <cell r="O2067">
            <v>0</v>
          </cell>
        </row>
        <row r="2068">
          <cell r="O2068">
            <v>0</v>
          </cell>
        </row>
        <row r="2069">
          <cell r="O2069">
            <v>0</v>
          </cell>
        </row>
        <row r="2070">
          <cell r="O2070">
            <v>0</v>
          </cell>
        </row>
        <row r="2071">
          <cell r="O2071">
            <v>0</v>
          </cell>
        </row>
        <row r="2072">
          <cell r="O2072">
            <v>0</v>
          </cell>
        </row>
        <row r="2073">
          <cell r="O2073">
            <v>95</v>
          </cell>
        </row>
        <row r="2074">
          <cell r="O2074">
            <v>0</v>
          </cell>
        </row>
        <row r="2075">
          <cell r="O2075">
            <v>0</v>
          </cell>
        </row>
        <row r="2085">
          <cell r="O2085">
            <v>0</v>
          </cell>
        </row>
        <row r="2086">
          <cell r="O2086">
            <v>0</v>
          </cell>
        </row>
        <row r="2090">
          <cell r="O2090">
            <v>0</v>
          </cell>
        </row>
        <row r="2091">
          <cell r="O2091">
            <v>0</v>
          </cell>
        </row>
        <row r="2092">
          <cell r="O2092">
            <v>0</v>
          </cell>
        </row>
        <row r="2093">
          <cell r="O2093">
            <v>0</v>
          </cell>
        </row>
        <row r="2094">
          <cell r="O2094">
            <v>0</v>
          </cell>
        </row>
        <row r="2095">
          <cell r="O2095">
            <v>51.95</v>
          </cell>
        </row>
        <row r="2101">
          <cell r="O2101">
            <v>0</v>
          </cell>
        </row>
        <row r="2103">
          <cell r="O2103">
            <v>0</v>
          </cell>
        </row>
        <row r="2108">
          <cell r="O2108">
            <v>0</v>
          </cell>
        </row>
        <row r="2109">
          <cell r="O2109">
            <v>0</v>
          </cell>
        </row>
        <row r="2110">
          <cell r="I2110">
            <v>5.52</v>
          </cell>
          <cell r="O2110">
            <v>0</v>
          </cell>
        </row>
        <row r="2111">
          <cell r="O2111">
            <v>0</v>
          </cell>
        </row>
        <row r="2112">
          <cell r="O2112">
            <v>0</v>
          </cell>
        </row>
        <row r="2113">
          <cell r="I2113">
            <v>5.86</v>
          </cell>
        </row>
        <row r="2114">
          <cell r="I2114">
            <v>0.98</v>
          </cell>
        </row>
        <row r="2115">
          <cell r="O2115">
            <v>0</v>
          </cell>
        </row>
        <row r="2116">
          <cell r="O2116">
            <v>0</v>
          </cell>
        </row>
        <row r="2118">
          <cell r="O2118">
            <v>0</v>
          </cell>
        </row>
        <row r="2119">
          <cell r="I2119">
            <v>1.07</v>
          </cell>
          <cell r="O2119">
            <v>0</v>
          </cell>
        </row>
        <row r="2120">
          <cell r="O2120">
            <v>0</v>
          </cell>
        </row>
        <row r="2121">
          <cell r="I2121">
            <v>2.11</v>
          </cell>
        </row>
        <row r="2122">
          <cell r="O2122">
            <v>0</v>
          </cell>
        </row>
        <row r="2123">
          <cell r="O2123">
            <v>0</v>
          </cell>
        </row>
        <row r="2124">
          <cell r="O2124">
            <v>0</v>
          </cell>
        </row>
        <row r="2126">
          <cell r="O2126">
            <v>0</v>
          </cell>
        </row>
        <row r="2127">
          <cell r="O2127">
            <v>0</v>
          </cell>
        </row>
        <row r="2128">
          <cell r="O2128">
            <v>0</v>
          </cell>
        </row>
        <row r="2130">
          <cell r="I2130">
            <v>36.93</v>
          </cell>
          <cell r="O2130">
            <v>0</v>
          </cell>
        </row>
        <row r="2132">
          <cell r="I2132">
            <v>48.432000000000002</v>
          </cell>
        </row>
        <row r="2133">
          <cell r="I2133">
            <v>57.44</v>
          </cell>
        </row>
        <row r="2136">
          <cell r="I2136">
            <v>297.72000000000003</v>
          </cell>
        </row>
        <row r="2137">
          <cell r="I2137">
            <v>291.08</v>
          </cell>
        </row>
        <row r="2145">
          <cell r="I2145">
            <v>18.399999999999999</v>
          </cell>
        </row>
        <row r="2146">
          <cell r="O2146">
            <v>0</v>
          </cell>
        </row>
        <row r="2149">
          <cell r="O2149">
            <v>0</v>
          </cell>
        </row>
        <row r="2151">
          <cell r="O2151">
            <v>0</v>
          </cell>
        </row>
        <row r="2154">
          <cell r="I2154">
            <v>39.75</v>
          </cell>
        </row>
        <row r="2157">
          <cell r="O2157">
            <v>0</v>
          </cell>
        </row>
        <row r="2158">
          <cell r="O2158">
            <v>0</v>
          </cell>
        </row>
        <row r="2159">
          <cell r="O2159">
            <v>0</v>
          </cell>
        </row>
        <row r="2160">
          <cell r="O2160">
            <v>0</v>
          </cell>
        </row>
        <row r="2161">
          <cell r="O2161">
            <v>0</v>
          </cell>
        </row>
        <row r="2164">
          <cell r="O2164">
            <v>0</v>
          </cell>
        </row>
        <row r="2177">
          <cell r="I2177">
            <v>54.4</v>
          </cell>
        </row>
        <row r="2179">
          <cell r="I2179">
            <v>24.75</v>
          </cell>
        </row>
        <row r="2180">
          <cell r="I2180">
            <v>55</v>
          </cell>
        </row>
        <row r="2181">
          <cell r="I2181">
            <v>26.95</v>
          </cell>
        </row>
        <row r="2182">
          <cell r="I2182">
            <v>26.75</v>
          </cell>
        </row>
        <row r="2183">
          <cell r="I2183">
            <v>60.2</v>
          </cell>
          <cell r="O2183">
            <v>0</v>
          </cell>
        </row>
        <row r="2184">
          <cell r="I2184">
            <v>16.399999999999999</v>
          </cell>
          <cell r="O2184">
            <v>0</v>
          </cell>
        </row>
        <row r="2185">
          <cell r="I2185">
            <v>25.6</v>
          </cell>
          <cell r="O2185">
            <v>0</v>
          </cell>
        </row>
        <row r="2186">
          <cell r="O2186">
            <v>0</v>
          </cell>
        </row>
        <row r="2187">
          <cell r="I2187">
            <v>25.75</v>
          </cell>
          <cell r="O2187">
            <v>0</v>
          </cell>
        </row>
        <row r="2188">
          <cell r="I2188">
            <v>23.75</v>
          </cell>
          <cell r="O2188">
            <v>0</v>
          </cell>
        </row>
        <row r="2189">
          <cell r="O2189">
            <v>0</v>
          </cell>
        </row>
        <row r="2190">
          <cell r="O2190">
            <v>0</v>
          </cell>
        </row>
        <row r="2191">
          <cell r="I2191">
            <v>39.9</v>
          </cell>
        </row>
        <row r="2192">
          <cell r="I2192">
            <v>26.75</v>
          </cell>
        </row>
        <row r="2193">
          <cell r="I2193">
            <v>27.75</v>
          </cell>
        </row>
        <row r="2194">
          <cell r="I2194">
            <v>0.76</v>
          </cell>
        </row>
        <row r="2195">
          <cell r="I2195">
            <v>0.8</v>
          </cell>
        </row>
        <row r="2196">
          <cell r="I2196">
            <v>1.02</v>
          </cell>
        </row>
        <row r="2204">
          <cell r="I2204">
            <v>4.17</v>
          </cell>
        </row>
        <row r="2205">
          <cell r="I2205">
            <v>34.81</v>
          </cell>
        </row>
        <row r="2206">
          <cell r="I2206">
            <v>2.81</v>
          </cell>
        </row>
        <row r="2208">
          <cell r="I2208">
            <v>64.56</v>
          </cell>
        </row>
        <row r="2212">
          <cell r="I2212">
            <v>9.4600000000000009</v>
          </cell>
        </row>
        <row r="2213">
          <cell r="I2213">
            <v>4.2699999999999996</v>
          </cell>
        </row>
        <row r="2214">
          <cell r="I2214">
            <v>4.82</v>
          </cell>
        </row>
        <row r="2215">
          <cell r="I2215">
            <v>2.46</v>
          </cell>
        </row>
        <row r="2218">
          <cell r="I2218">
            <v>0.92</v>
          </cell>
        </row>
        <row r="2219">
          <cell r="I2219">
            <v>0.92</v>
          </cell>
        </row>
        <row r="2220">
          <cell r="I2220">
            <v>0.92</v>
          </cell>
        </row>
        <row r="2221">
          <cell r="I2221">
            <v>0.92</v>
          </cell>
        </row>
        <row r="2223">
          <cell r="I2223">
            <v>7.04</v>
          </cell>
        </row>
        <row r="2224">
          <cell r="I2224">
            <v>121.13</v>
          </cell>
        </row>
        <row r="2225">
          <cell r="I2225">
            <v>4.82</v>
          </cell>
        </row>
        <row r="2230">
          <cell r="I2230">
            <v>5.95</v>
          </cell>
          <cell r="O2230">
            <v>0</v>
          </cell>
        </row>
        <row r="2231">
          <cell r="I2231">
            <v>2.95</v>
          </cell>
          <cell r="O2231">
            <v>0</v>
          </cell>
        </row>
        <row r="2232">
          <cell r="I2232">
            <v>2.1</v>
          </cell>
        </row>
        <row r="2233">
          <cell r="I2233">
            <v>2.9</v>
          </cell>
        </row>
        <row r="2235">
          <cell r="I2235">
            <v>2.94</v>
          </cell>
        </row>
        <row r="2238">
          <cell r="I2238">
            <v>7.8</v>
          </cell>
          <cell r="O2238">
            <v>0</v>
          </cell>
        </row>
        <row r="2239">
          <cell r="O2239">
            <v>0</v>
          </cell>
        </row>
        <row r="2240">
          <cell r="I2240">
            <v>4.3</v>
          </cell>
          <cell r="O2240">
            <v>0</v>
          </cell>
        </row>
        <row r="2241">
          <cell r="I2241">
            <v>3.55</v>
          </cell>
          <cell r="O2241">
            <v>0</v>
          </cell>
        </row>
        <row r="2242">
          <cell r="O2242">
            <v>0</v>
          </cell>
        </row>
        <row r="2243">
          <cell r="I2243">
            <v>2.91</v>
          </cell>
        </row>
        <row r="2244">
          <cell r="I2244">
            <v>7.98</v>
          </cell>
        </row>
        <row r="2245">
          <cell r="I2245">
            <v>7.98</v>
          </cell>
        </row>
        <row r="2247">
          <cell r="I2247">
            <v>5.25</v>
          </cell>
          <cell r="N2247">
            <v>4</v>
          </cell>
          <cell r="O2247">
            <v>0</v>
          </cell>
        </row>
        <row r="2251">
          <cell r="I2251">
            <v>5.9</v>
          </cell>
        </row>
        <row r="2261">
          <cell r="I2261">
            <v>21.536000000000001</v>
          </cell>
          <cell r="O2261">
            <v>0</v>
          </cell>
        </row>
        <row r="2262">
          <cell r="I2262">
            <v>42.594999999999999</v>
          </cell>
          <cell r="O2262">
            <v>0</v>
          </cell>
        </row>
        <row r="2263">
          <cell r="I2263">
            <v>5.3959999999999999</v>
          </cell>
          <cell r="O2263">
            <v>0</v>
          </cell>
        </row>
        <row r="2264">
          <cell r="O2264">
            <v>0</v>
          </cell>
        </row>
        <row r="2266">
          <cell r="I2266">
            <v>743.43</v>
          </cell>
        </row>
        <row r="2274">
          <cell r="I2274">
            <v>8.4499999999999993</v>
          </cell>
        </row>
        <row r="2276">
          <cell r="I2276">
            <v>13.49</v>
          </cell>
        </row>
        <row r="2278">
          <cell r="I2278">
            <v>2.8559999999999999</v>
          </cell>
        </row>
        <row r="2279">
          <cell r="I2279">
            <v>103.49</v>
          </cell>
        </row>
        <row r="2280">
          <cell r="I2280">
            <v>18.95</v>
          </cell>
          <cell r="O2280">
            <v>0</v>
          </cell>
        </row>
        <row r="2281">
          <cell r="I2281">
            <v>12.18</v>
          </cell>
        </row>
        <row r="2289">
          <cell r="O2289">
            <v>0</v>
          </cell>
        </row>
        <row r="2290">
          <cell r="I2290">
            <v>19.440000000000001</v>
          </cell>
        </row>
        <row r="2292">
          <cell r="I2292">
            <v>1</v>
          </cell>
        </row>
        <row r="2293">
          <cell r="I2293">
            <v>16.95</v>
          </cell>
        </row>
        <row r="2294">
          <cell r="I2294">
            <v>33.65</v>
          </cell>
        </row>
        <row r="2295">
          <cell r="I2295">
            <v>284.10000000000002</v>
          </cell>
        </row>
        <row r="2300">
          <cell r="O2300">
            <v>0</v>
          </cell>
        </row>
        <row r="2301">
          <cell r="O2301">
            <v>0</v>
          </cell>
        </row>
        <row r="2302">
          <cell r="I2302">
            <v>3.09</v>
          </cell>
          <cell r="O2302">
            <v>0</v>
          </cell>
        </row>
        <row r="2303">
          <cell r="I2303">
            <v>302.17</v>
          </cell>
        </row>
        <row r="2320">
          <cell r="I2320">
            <v>123.06</v>
          </cell>
        </row>
        <row r="2325">
          <cell r="I2325">
            <v>55.41</v>
          </cell>
          <cell r="O2325">
            <v>0</v>
          </cell>
        </row>
        <row r="2326">
          <cell r="I2326">
            <v>87.13</v>
          </cell>
          <cell r="O2326">
            <v>0</v>
          </cell>
        </row>
        <row r="2330">
          <cell r="I2330">
            <v>0.39</v>
          </cell>
        </row>
        <row r="2331">
          <cell r="I2331">
            <v>259.95</v>
          </cell>
        </row>
        <row r="2332">
          <cell r="O2332">
            <v>0</v>
          </cell>
        </row>
        <row r="2342">
          <cell r="I2342">
            <v>1.76</v>
          </cell>
        </row>
        <row r="2346">
          <cell r="O2346">
            <v>0</v>
          </cell>
        </row>
        <row r="2347">
          <cell r="O2347">
            <v>0</v>
          </cell>
        </row>
        <row r="2352">
          <cell r="I2352">
            <v>111.49</v>
          </cell>
        </row>
        <row r="2359">
          <cell r="I2359">
            <v>242.64</v>
          </cell>
        </row>
        <row r="2360">
          <cell r="I2360">
            <v>53.46</v>
          </cell>
        </row>
        <row r="2362">
          <cell r="I2362">
            <v>24.03</v>
          </cell>
        </row>
        <row r="2363">
          <cell r="I2363">
            <v>19.856000000000002</v>
          </cell>
        </row>
        <row r="2364">
          <cell r="I2364">
            <v>24.751999999999999</v>
          </cell>
        </row>
        <row r="2367">
          <cell r="O2367">
            <v>0</v>
          </cell>
        </row>
        <row r="2368">
          <cell r="I2368">
            <v>12.4</v>
          </cell>
        </row>
        <row r="2369">
          <cell r="I2369">
            <v>29.23</v>
          </cell>
        </row>
        <row r="2370">
          <cell r="I2370">
            <v>40.56</v>
          </cell>
        </row>
        <row r="2374">
          <cell r="I2374">
            <v>821.06</v>
          </cell>
        </row>
        <row r="2375">
          <cell r="I2375">
            <v>965.72</v>
          </cell>
        </row>
        <row r="2381">
          <cell r="I2381">
            <v>331.8</v>
          </cell>
        </row>
        <row r="2382">
          <cell r="I2382">
            <v>3.29</v>
          </cell>
        </row>
        <row r="2383">
          <cell r="I2383">
            <v>22.16</v>
          </cell>
          <cell r="O2383">
            <v>0</v>
          </cell>
        </row>
        <row r="2384">
          <cell r="I2384">
            <v>21.65</v>
          </cell>
          <cell r="O2384">
            <v>0</v>
          </cell>
        </row>
        <row r="2388">
          <cell r="I2388">
            <v>149.13</v>
          </cell>
        </row>
        <row r="2389">
          <cell r="I2389">
            <v>6.03</v>
          </cell>
        </row>
        <row r="2391">
          <cell r="I2391">
            <v>25.91</v>
          </cell>
        </row>
        <row r="2392">
          <cell r="I2392">
            <v>86.85</v>
          </cell>
        </row>
        <row r="2393">
          <cell r="I2393">
            <v>35.81</v>
          </cell>
        </row>
        <row r="2395">
          <cell r="I2395">
            <v>86.02</v>
          </cell>
        </row>
        <row r="2397">
          <cell r="I2397">
            <v>66.099999999999994</v>
          </cell>
        </row>
        <row r="2398">
          <cell r="I2398">
            <v>213.2</v>
          </cell>
        </row>
        <row r="2399">
          <cell r="I2399">
            <v>18.670000000000002</v>
          </cell>
        </row>
        <row r="2400">
          <cell r="I2400">
            <v>78.239999999999995</v>
          </cell>
        </row>
        <row r="2405">
          <cell r="I2405">
            <v>86.44</v>
          </cell>
        </row>
        <row r="2406">
          <cell r="I2406">
            <v>14.5</v>
          </cell>
          <cell r="O2406">
            <v>0</v>
          </cell>
        </row>
        <row r="2408">
          <cell r="I2408">
            <v>4.93</v>
          </cell>
        </row>
        <row r="2409">
          <cell r="I2409">
            <v>1</v>
          </cell>
          <cell r="O2409">
            <v>0</v>
          </cell>
        </row>
        <row r="2410">
          <cell r="O2410">
            <v>0</v>
          </cell>
        </row>
        <row r="2411">
          <cell r="I2411">
            <v>1.54</v>
          </cell>
          <cell r="O2411">
            <v>0</v>
          </cell>
        </row>
        <row r="2412">
          <cell r="I2412">
            <v>0.72</v>
          </cell>
        </row>
        <row r="2413">
          <cell r="I2413">
            <v>6.6</v>
          </cell>
        </row>
        <row r="2414">
          <cell r="I2414">
            <v>8.85</v>
          </cell>
          <cell r="O2414">
            <v>0</v>
          </cell>
        </row>
        <row r="2415">
          <cell r="I2415">
            <v>0.73499999999999999</v>
          </cell>
          <cell r="O2415">
            <v>0</v>
          </cell>
        </row>
        <row r="2416">
          <cell r="I2416">
            <v>0.75</v>
          </cell>
          <cell r="O2416">
            <v>0</v>
          </cell>
        </row>
        <row r="2417">
          <cell r="I2417">
            <v>1.3125</v>
          </cell>
          <cell r="O2417">
            <v>0</v>
          </cell>
        </row>
        <row r="2418">
          <cell r="I2418">
            <v>39.799999999999997</v>
          </cell>
          <cell r="O2418">
            <v>0</v>
          </cell>
        </row>
        <row r="2419">
          <cell r="I2419">
            <v>1.6125</v>
          </cell>
          <cell r="O2419">
            <v>0</v>
          </cell>
        </row>
        <row r="2420">
          <cell r="O2420">
            <v>0</v>
          </cell>
        </row>
        <row r="2421">
          <cell r="I2421">
            <v>40.76</v>
          </cell>
          <cell r="O2421">
            <v>0</v>
          </cell>
        </row>
        <row r="2422">
          <cell r="O2422">
            <v>0</v>
          </cell>
        </row>
        <row r="2423">
          <cell r="I2423">
            <v>1.19</v>
          </cell>
          <cell r="O2423">
            <v>0</v>
          </cell>
        </row>
        <row r="2429">
          <cell r="O2429">
            <v>0</v>
          </cell>
        </row>
        <row r="2431">
          <cell r="O2431">
            <v>0</v>
          </cell>
        </row>
        <row r="2433">
          <cell r="O2433">
            <v>0</v>
          </cell>
        </row>
        <row r="2438">
          <cell r="I2438">
            <v>175</v>
          </cell>
        </row>
        <row r="2439">
          <cell r="I2439">
            <v>185</v>
          </cell>
        </row>
        <row r="2440">
          <cell r="I2440">
            <v>125</v>
          </cell>
          <cell r="O2440">
            <v>0</v>
          </cell>
        </row>
        <row r="2441">
          <cell r="I2441">
            <v>175</v>
          </cell>
        </row>
        <row r="2442">
          <cell r="O2442">
            <v>0</v>
          </cell>
        </row>
        <row r="2443">
          <cell r="O2443">
            <v>0</v>
          </cell>
        </row>
        <row r="2448">
          <cell r="O2448">
            <v>0</v>
          </cell>
        </row>
        <row r="2450">
          <cell r="I2450">
            <v>210.02</v>
          </cell>
        </row>
        <row r="2454">
          <cell r="I2454">
            <v>5.28</v>
          </cell>
          <cell r="O2454">
            <v>0</v>
          </cell>
        </row>
        <row r="2455">
          <cell r="I2455">
            <v>4.25</v>
          </cell>
        </row>
        <row r="2457">
          <cell r="I2457">
            <v>35.75</v>
          </cell>
        </row>
        <row r="2458">
          <cell r="I2458">
            <v>9.69</v>
          </cell>
        </row>
        <row r="2459">
          <cell r="I2459">
            <v>3.1</v>
          </cell>
          <cell r="O2459">
            <v>0</v>
          </cell>
        </row>
        <row r="2461">
          <cell r="I2461">
            <v>6.11</v>
          </cell>
        </row>
        <row r="2463">
          <cell r="I2463">
            <v>31.7</v>
          </cell>
        </row>
        <row r="2465">
          <cell r="I2465">
            <v>4.21</v>
          </cell>
        </row>
        <row r="2473">
          <cell r="I2473">
            <v>5.94</v>
          </cell>
        </row>
        <row r="2488">
          <cell r="I2488">
            <v>5.59</v>
          </cell>
        </row>
        <row r="2489">
          <cell r="I2489">
            <v>2.99</v>
          </cell>
        </row>
        <row r="2490">
          <cell r="I2490">
            <v>5.86</v>
          </cell>
        </row>
        <row r="2491">
          <cell r="I2491">
            <v>9.86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9E85B-0EFE-4268-83BE-DBD2B415EB30}" name="Table_1" displayName="Table_1" ref="A1:Q3207" totalsRowCount="1" headerRowDxfId="29" totalsRowDxfId="28">
  <autoFilter ref="A1:Q3206" xr:uid="{7169E85B-0EFE-4268-83BE-DBD2B415EB30}"/>
  <sortState xmlns:xlrd2="http://schemas.microsoft.com/office/spreadsheetml/2017/richdata2" ref="A2:Q3206">
    <sortCondition ref="A1:A3206"/>
  </sortState>
  <tableColumns count="17">
    <tableColumn id="1" xr3:uid="{715D2408-E0BB-4ACB-A390-63C13585794E}" name="DESCRIPTION" dataDxfId="27"/>
    <tableColumn id="2" xr3:uid="{C5CB674A-3D07-43C6-89EB-45598CBA74F3}" name="CATEGORIE" dataDxfId="25" totalsRowDxfId="26"/>
    <tableColumn id="3" xr3:uid="{5EA86DEA-FD39-4C32-853E-90E2783B9396}" name="DESCRIPTION SOMMAIRE" dataDxfId="23" totalsRowDxfId="24"/>
    <tableColumn id="4" xr3:uid="{CFBA5E81-2BDD-4E8A-8F5A-AE67E15F35C5}" name="DIMENTION 1" dataDxfId="21" totalsRowDxfId="22"/>
    <tableColumn id="5" xr3:uid="{58EFC08E-1DFF-4189-ACCA-81632152D26D}" name="DIMENTION 2" dataDxfId="19" totalsRowDxfId="20"/>
    <tableColumn id="6" xr3:uid="{7A8162E6-6D7F-4E7B-8BAF-C8F43E0B0CC5}" name="DIMENTION 3" dataDxfId="17" totalsRowDxfId="18"/>
    <tableColumn id="7" xr3:uid="{44A9AE9A-3A72-4A67-8C17-1CE0BA051E81}" name="LONGUEUR" dataDxfId="15" totalsRowDxfId="16"/>
    <tableColumn id="8" xr3:uid="{5210CC56-1CA3-4D74-A4EF-DC56D7512E0B}" name="QUANTITE MIN" dataDxfId="14"/>
    <tableColumn id="9" xr3:uid="{B19BA9C9-6263-4EC7-B4AE-D2FDC5A7FA29}" name="PRIX DE LISTE" dataDxfId="12" totalsRowDxfId="13" dataCellStyle="Monétaire"/>
    <tableColumn id="10" xr3:uid="{DD092E07-6239-4B68-8524-031E091B38EA}" name="DATE DE MISE A JOUR" dataDxfId="10" totalsRowDxfId="11"/>
    <tableColumn id="11" xr3:uid="{978E634C-91BC-4634-877B-44F751EDD7A2}" name="FOURNISSEUR" dataDxfId="8" totalsRowDxfId="9"/>
    <tableColumn id="12" xr3:uid="{498C458F-8632-43A8-B760-D9D319511340}" name="PRIX UNITAIRE" dataDxfId="6" totalsRowDxfId="7" dataCellStyle="Monétaire"/>
    <tableColumn id="13" xr3:uid="{42408A48-4D37-4062-BB21-ADC82EF6B2B8}" name="CODE DE FOURNISSEUR" dataDxfId="4" totalsRowDxfId="5"/>
    <tableColumn id="14" xr3:uid="{98D04F49-9090-4EE6-8F6B-02047F2EE372}" name="PROJET" dataDxfId="3"/>
    <tableColumn id="15" xr3:uid="{DB9BDD7D-8C25-4809-B1B3-034E2883ADCA}" name="Valeur inventaire 5 avril 2018" dataDxfId="2"/>
    <tableColumn id="16" xr3:uid="{1345C4C1-DC55-46A2-9C57-FF7A23193AE0}" name="historique de prix" dataDxfId="1"/>
    <tableColumn id="17" xr3:uid="{33458FBD-8B23-411F-8C75-46DF46BDE045}" name="historique de date" dataDxfId="0"/>
  </tableColumns>
  <tableStyleInfo name="INVENTAIRE-style" showFirstColumn="1" showLastColumn="1" showRowStripes="1" showColumnStripes="1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cmaster.com/" TargetMode="External"/><Relationship Id="rId21" Type="http://schemas.openxmlformats.org/officeDocument/2006/relationships/hyperlink" Target="https://www.mcmaster.com/" TargetMode="External"/><Relationship Id="rId42" Type="http://schemas.openxmlformats.org/officeDocument/2006/relationships/hyperlink" Target="javascript:void(0);" TargetMode="External"/><Relationship Id="rId63" Type="http://schemas.openxmlformats.org/officeDocument/2006/relationships/hyperlink" Target="https://www.mcmaster.com/" TargetMode="External"/><Relationship Id="rId84" Type="http://schemas.openxmlformats.org/officeDocument/2006/relationships/hyperlink" Target="https://www.mcmaster.com/" TargetMode="External"/><Relationship Id="rId138" Type="http://schemas.openxmlformats.org/officeDocument/2006/relationships/hyperlink" Target="https://www.mcmaster.com/nav/enter.asp?partnum=1105K71" TargetMode="External"/><Relationship Id="rId107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32" Type="http://schemas.openxmlformats.org/officeDocument/2006/relationships/hyperlink" Target="https://www.mcmaster.com/" TargetMode="External"/><Relationship Id="rId53" Type="http://schemas.openxmlformats.org/officeDocument/2006/relationships/hyperlink" Target="https://www.mcmaster.com/" TargetMode="External"/><Relationship Id="rId74" Type="http://schemas.openxmlformats.org/officeDocument/2006/relationships/hyperlink" Target="https://www.mcmaster.com/" TargetMode="External"/><Relationship Id="rId128" Type="http://schemas.openxmlformats.org/officeDocument/2006/relationships/hyperlink" Target="https://www.mcmaster.com/" TargetMode="External"/><Relationship Id="rId149" Type="http://schemas.openxmlformats.org/officeDocument/2006/relationships/table" Target="../tables/table1.xml"/><Relationship Id="rId5" Type="http://schemas.openxmlformats.org/officeDocument/2006/relationships/hyperlink" Target="https://www.mcmaster.com/" TargetMode="External"/><Relationship Id="rId95" Type="http://schemas.openxmlformats.org/officeDocument/2006/relationships/hyperlink" Target="https://www.mcmaster.com/" TargetMode="External"/><Relationship Id="rId22" Type="http://schemas.openxmlformats.org/officeDocument/2006/relationships/hyperlink" Target="https://www.mcmaster.com/" TargetMode="External"/><Relationship Id="rId27" Type="http://schemas.openxmlformats.org/officeDocument/2006/relationships/hyperlink" Target="https://www.mcmaster.com/" TargetMode="External"/><Relationship Id="rId43" Type="http://schemas.openxmlformats.org/officeDocument/2006/relationships/hyperlink" Target="javascript:void(0);" TargetMode="External"/><Relationship Id="rId48" Type="http://schemas.openxmlformats.org/officeDocument/2006/relationships/hyperlink" Target="https://www.mcmaster.com/" TargetMode="External"/><Relationship Id="rId64" Type="http://schemas.openxmlformats.org/officeDocument/2006/relationships/hyperlink" Target="https://www.mcmaster.com/" TargetMode="External"/><Relationship Id="rId69" Type="http://schemas.openxmlformats.org/officeDocument/2006/relationships/hyperlink" Target="https://www.mcmaster.com/" TargetMode="External"/><Relationship Id="rId113" Type="http://schemas.openxmlformats.org/officeDocument/2006/relationships/hyperlink" Target="https://www.mcmaster.com/" TargetMode="External"/><Relationship Id="rId118" Type="http://schemas.openxmlformats.org/officeDocument/2006/relationships/hyperlink" Target="https://www.mcmaster.com/" TargetMode="External"/><Relationship Id="rId134" Type="http://schemas.openxmlformats.org/officeDocument/2006/relationships/hyperlink" Target="https://www.mcmaster.com/" TargetMode="External"/><Relationship Id="rId139" Type="http://schemas.openxmlformats.org/officeDocument/2006/relationships/hyperlink" Target="https://www.mcmaster.com/nav/enter.asp?partnum=8587K92" TargetMode="External"/><Relationship Id="rId80" Type="http://schemas.openxmlformats.org/officeDocument/2006/relationships/hyperlink" Target="https://www.mcmaster.com/" TargetMode="External"/><Relationship Id="rId85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Relationship Id="rId59" Type="http://schemas.openxmlformats.org/officeDocument/2006/relationships/hyperlink" Target="https://www.mcmaster.com/" TargetMode="External"/><Relationship Id="rId103" Type="http://schemas.openxmlformats.org/officeDocument/2006/relationships/hyperlink" Target="https://www.mcmaster.com/" TargetMode="External"/><Relationship Id="rId108" Type="http://schemas.openxmlformats.org/officeDocument/2006/relationships/hyperlink" Target="https://www.mcmaster.com/" TargetMode="External"/><Relationship Id="rId124" Type="http://schemas.openxmlformats.org/officeDocument/2006/relationships/hyperlink" Target="https://www.mcmaster.com/" TargetMode="External"/><Relationship Id="rId129" Type="http://schemas.openxmlformats.org/officeDocument/2006/relationships/hyperlink" Target="https://www.mcmaster.com/" TargetMode="External"/><Relationship Id="rId54" Type="http://schemas.openxmlformats.org/officeDocument/2006/relationships/hyperlink" Target="https://www.mcmaster.com/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91" Type="http://schemas.openxmlformats.org/officeDocument/2006/relationships/hyperlink" Target="https://www.mcmaster.com/" TargetMode="External"/><Relationship Id="rId96" Type="http://schemas.openxmlformats.org/officeDocument/2006/relationships/hyperlink" Target="https://www.mcmaster.com/" TargetMode="External"/><Relationship Id="rId140" Type="http://schemas.openxmlformats.org/officeDocument/2006/relationships/hyperlink" Target="https://www.mcmaster.com/nav/enter.asp?partnum=2113N21" TargetMode="External"/><Relationship Id="rId145" Type="http://schemas.openxmlformats.org/officeDocument/2006/relationships/hyperlink" Target="https://www.mcmaster.com/" TargetMode="External"/><Relationship Id="rId1" Type="http://schemas.openxmlformats.org/officeDocument/2006/relationships/hyperlink" Target="http://fab-plf-16.ga/" TargetMode="External"/><Relationship Id="rId6" Type="http://schemas.openxmlformats.org/officeDocument/2006/relationships/hyperlink" Target="https://www.mcmaster.com/" TargetMode="External"/><Relationship Id="rId23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49" Type="http://schemas.openxmlformats.org/officeDocument/2006/relationships/hyperlink" Target="https://www.mcmaster.com/" TargetMode="External"/><Relationship Id="rId114" Type="http://schemas.openxmlformats.org/officeDocument/2006/relationships/hyperlink" Target="https://www.mcmaster.com/" TargetMode="External"/><Relationship Id="rId119" Type="http://schemas.openxmlformats.org/officeDocument/2006/relationships/hyperlink" Target="https://www.mcmaster.com/" TargetMode="External"/><Relationship Id="rId44" Type="http://schemas.openxmlformats.org/officeDocument/2006/relationships/hyperlink" Target="javascript:void(0);" TargetMode="External"/><Relationship Id="rId60" Type="http://schemas.openxmlformats.org/officeDocument/2006/relationships/hyperlink" Target="https://www.mcmaster.com/" TargetMode="External"/><Relationship Id="rId65" Type="http://schemas.openxmlformats.org/officeDocument/2006/relationships/hyperlink" Target="https://www.mcmaster.com/" TargetMode="External"/><Relationship Id="rId81" Type="http://schemas.openxmlformats.org/officeDocument/2006/relationships/hyperlink" Target="https://www.mcmaster.com/" TargetMode="External"/><Relationship Id="rId86" Type="http://schemas.openxmlformats.org/officeDocument/2006/relationships/hyperlink" Target="https://www.mcmaster.com/" TargetMode="External"/><Relationship Id="rId130" Type="http://schemas.openxmlformats.org/officeDocument/2006/relationships/hyperlink" Target="https://www.mcmaster.com/" TargetMode="External"/><Relationship Id="rId135" Type="http://schemas.openxmlformats.org/officeDocument/2006/relationships/hyperlink" Target="https://www.mcmaster.com/nav/enter.asp?partnum=7496K43" TargetMode="External"/><Relationship Id="rId13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39" Type="http://schemas.openxmlformats.org/officeDocument/2006/relationships/hyperlink" Target="https://www.mcmaster.com/" TargetMode="External"/><Relationship Id="rId109" Type="http://schemas.openxmlformats.org/officeDocument/2006/relationships/hyperlink" Target="https://www.mcmaster.com/" TargetMode="External"/><Relationship Id="rId34" Type="http://schemas.openxmlformats.org/officeDocument/2006/relationships/hyperlink" Target="https://www.mcmaster.com/" TargetMode="External"/><Relationship Id="rId50" Type="http://schemas.openxmlformats.org/officeDocument/2006/relationships/hyperlink" Target="https://www.mcmaster.com/" TargetMode="External"/><Relationship Id="rId55" Type="http://schemas.openxmlformats.org/officeDocument/2006/relationships/hyperlink" Target="https://www.mcmaster.com/" TargetMode="External"/><Relationship Id="rId76" Type="http://schemas.openxmlformats.org/officeDocument/2006/relationships/hyperlink" Target="https://www.mcmaster.com/" TargetMode="External"/><Relationship Id="rId97" Type="http://schemas.openxmlformats.org/officeDocument/2006/relationships/hyperlink" Target="https://www.mcmaster.com/" TargetMode="External"/><Relationship Id="rId104" Type="http://schemas.openxmlformats.org/officeDocument/2006/relationships/hyperlink" Target="https://www.mcmaster.com/" TargetMode="External"/><Relationship Id="rId120" Type="http://schemas.openxmlformats.org/officeDocument/2006/relationships/hyperlink" Target="https://www.mcmaster.com/" TargetMode="External"/><Relationship Id="rId125" Type="http://schemas.openxmlformats.org/officeDocument/2006/relationships/hyperlink" Target="https://www.mcmaster.com/" TargetMode="External"/><Relationship Id="rId141" Type="http://schemas.openxmlformats.org/officeDocument/2006/relationships/hyperlink" Target="https://www.mcmaster.com/" TargetMode="External"/><Relationship Id="rId146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71" Type="http://schemas.openxmlformats.org/officeDocument/2006/relationships/hyperlink" Target="https://www.mcmaster.com/" TargetMode="External"/><Relationship Id="rId92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24" Type="http://schemas.openxmlformats.org/officeDocument/2006/relationships/hyperlink" Target="https://www.mcmaster.com/" TargetMode="External"/><Relationship Id="rId40" Type="http://schemas.openxmlformats.org/officeDocument/2006/relationships/hyperlink" Target="https://www.mcmaster.com/" TargetMode="External"/><Relationship Id="rId45" Type="http://schemas.openxmlformats.org/officeDocument/2006/relationships/hyperlink" Target="javascript:void(0);" TargetMode="External"/><Relationship Id="rId66" Type="http://schemas.openxmlformats.org/officeDocument/2006/relationships/hyperlink" Target="https://www.mcmaster.com/" TargetMode="External"/><Relationship Id="rId87" Type="http://schemas.openxmlformats.org/officeDocument/2006/relationships/hyperlink" Target="https://www.mcmaster.com/" TargetMode="External"/><Relationship Id="rId110" Type="http://schemas.openxmlformats.org/officeDocument/2006/relationships/hyperlink" Target="https://www.mcmaster.com/" TargetMode="External"/><Relationship Id="rId115" Type="http://schemas.openxmlformats.org/officeDocument/2006/relationships/hyperlink" Target="https://www.mcmaster.com/" TargetMode="External"/><Relationship Id="rId131" Type="http://schemas.openxmlformats.org/officeDocument/2006/relationships/hyperlink" Target="https://www.mcmaster.com/" TargetMode="External"/><Relationship Id="rId136" Type="http://schemas.openxmlformats.org/officeDocument/2006/relationships/hyperlink" Target="https://www.mcmaster.com/nav/enter.asp?partnum=7496K44" TargetMode="External"/><Relationship Id="rId61" Type="http://schemas.openxmlformats.org/officeDocument/2006/relationships/hyperlink" Target="https://www.mcmaster.com/" TargetMode="External"/><Relationship Id="rId82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30" Type="http://schemas.openxmlformats.org/officeDocument/2006/relationships/hyperlink" Target="https://www.mcmaster.com/" TargetMode="External"/><Relationship Id="rId35" Type="http://schemas.openxmlformats.org/officeDocument/2006/relationships/hyperlink" Target="https://www.mcmaster.com/" TargetMode="External"/><Relationship Id="rId56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100" Type="http://schemas.openxmlformats.org/officeDocument/2006/relationships/hyperlink" Target="https://www.mcmaster.com/" TargetMode="External"/><Relationship Id="rId105" Type="http://schemas.openxmlformats.org/officeDocument/2006/relationships/hyperlink" Target="https://www.mcmaster.com/" TargetMode="External"/><Relationship Id="rId126" Type="http://schemas.openxmlformats.org/officeDocument/2006/relationships/hyperlink" Target="https://www.mcmaster.com/" TargetMode="External"/><Relationship Id="rId147" Type="http://schemas.openxmlformats.org/officeDocument/2006/relationships/hyperlink" Target="https://www.mcmaster.com/" TargetMode="External"/><Relationship Id="rId8" Type="http://schemas.openxmlformats.org/officeDocument/2006/relationships/hyperlink" Target="https://www.mcmaster.com/" TargetMode="External"/><Relationship Id="rId51" Type="http://schemas.openxmlformats.org/officeDocument/2006/relationships/hyperlink" Target="https://www.mcmaster.com/" TargetMode="External"/><Relationship Id="rId72" Type="http://schemas.openxmlformats.org/officeDocument/2006/relationships/hyperlink" Target="https://www.mcmaster.com/" TargetMode="External"/><Relationship Id="rId93" Type="http://schemas.openxmlformats.org/officeDocument/2006/relationships/hyperlink" Target="https://www.mcmaster.com/" TargetMode="External"/><Relationship Id="rId98" Type="http://schemas.openxmlformats.org/officeDocument/2006/relationships/hyperlink" Target="https://www.mcmaster.com/" TargetMode="External"/><Relationship Id="rId121" Type="http://schemas.openxmlformats.org/officeDocument/2006/relationships/hyperlink" Target="https://www.mcmaster.com/" TargetMode="External"/><Relationship Id="rId14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25" Type="http://schemas.openxmlformats.org/officeDocument/2006/relationships/hyperlink" Target="https://us.misumi-ec.com/vona2/detail/110302264350/?ProductCode=HFAFSTB8" TargetMode="External"/><Relationship Id="rId46" Type="http://schemas.openxmlformats.org/officeDocument/2006/relationships/hyperlink" Target="javascript:void(0);" TargetMode="External"/><Relationship Id="rId67" Type="http://schemas.openxmlformats.org/officeDocument/2006/relationships/hyperlink" Target="https://www.mcmaster.com/" TargetMode="External"/><Relationship Id="rId116" Type="http://schemas.openxmlformats.org/officeDocument/2006/relationships/hyperlink" Target="https://www.mcmaster.com/" TargetMode="External"/><Relationship Id="rId137" Type="http://schemas.openxmlformats.org/officeDocument/2006/relationships/hyperlink" Target="https://www.mcmaster.com/nav/enter.asp?partnum=7496K45" TargetMode="External"/><Relationship Id="rId20" Type="http://schemas.openxmlformats.org/officeDocument/2006/relationships/hyperlink" Target="https://www.mcmaster.com/" TargetMode="External"/><Relationship Id="rId41" Type="http://schemas.openxmlformats.org/officeDocument/2006/relationships/hyperlink" Target="https://www.mcmaster.com/" TargetMode="External"/><Relationship Id="rId62" Type="http://schemas.openxmlformats.org/officeDocument/2006/relationships/hyperlink" Target="https://www.mcmaster.com/" TargetMode="External"/><Relationship Id="rId83" Type="http://schemas.openxmlformats.org/officeDocument/2006/relationships/hyperlink" Target="https://www.mcmaster.com/" TargetMode="External"/><Relationship Id="rId88" Type="http://schemas.openxmlformats.org/officeDocument/2006/relationships/hyperlink" Target="https://www.mcmaster.com/" TargetMode="External"/><Relationship Id="rId111" Type="http://schemas.openxmlformats.org/officeDocument/2006/relationships/hyperlink" Target="https://www.mcmaster.com/" TargetMode="External"/><Relationship Id="rId132" Type="http://schemas.openxmlformats.org/officeDocument/2006/relationships/hyperlink" Target="https://www.mcmaster.com/" TargetMode="External"/><Relationship Id="rId15" Type="http://schemas.openxmlformats.org/officeDocument/2006/relationships/hyperlink" Target="https://www.mcmaster.com/" TargetMode="External"/><Relationship Id="rId36" Type="http://schemas.openxmlformats.org/officeDocument/2006/relationships/hyperlink" Target="https://www.mcmaster.com/" TargetMode="External"/><Relationship Id="rId57" Type="http://schemas.openxmlformats.org/officeDocument/2006/relationships/hyperlink" Target="https://www.mcmaster.com/" TargetMode="External"/><Relationship Id="rId106" Type="http://schemas.openxmlformats.org/officeDocument/2006/relationships/hyperlink" Target="https://www.mcmaster.com/" TargetMode="External"/><Relationship Id="rId127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31" Type="http://schemas.openxmlformats.org/officeDocument/2006/relationships/hyperlink" Target="https://www.mcmaster.com/" TargetMode="External"/><Relationship Id="rId52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94" Type="http://schemas.openxmlformats.org/officeDocument/2006/relationships/hyperlink" Target="https://www.mcmaster.com/" TargetMode="External"/><Relationship Id="rId99" Type="http://schemas.openxmlformats.org/officeDocument/2006/relationships/hyperlink" Target="https://www.mcmaster.com/" TargetMode="External"/><Relationship Id="rId101" Type="http://schemas.openxmlformats.org/officeDocument/2006/relationships/hyperlink" Target="https://www.mcmaster.com/" TargetMode="External"/><Relationship Id="rId122" Type="http://schemas.openxmlformats.org/officeDocument/2006/relationships/hyperlink" Target="https://www.mcmaster.com/" TargetMode="External"/><Relationship Id="rId143" Type="http://schemas.openxmlformats.org/officeDocument/2006/relationships/hyperlink" Target="https://www.mcmaster.com/" TargetMode="External"/><Relationship Id="rId148" Type="http://schemas.openxmlformats.org/officeDocument/2006/relationships/hyperlink" Target="http://fab-plf-16.ga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26" Type="http://schemas.openxmlformats.org/officeDocument/2006/relationships/hyperlink" Target="https://us.misumi-ec.com/vona2/detail/110302264350/?ProductCode=HFAFSTB8" TargetMode="External"/><Relationship Id="rId47" Type="http://schemas.openxmlformats.org/officeDocument/2006/relationships/hyperlink" Target="javascript:void(0);" TargetMode="External"/><Relationship Id="rId68" Type="http://schemas.openxmlformats.org/officeDocument/2006/relationships/hyperlink" Target="https://www.mcmaster.com/" TargetMode="External"/><Relationship Id="rId89" Type="http://schemas.openxmlformats.org/officeDocument/2006/relationships/hyperlink" Target="https://www.mcmaster.com/" TargetMode="External"/><Relationship Id="rId112" Type="http://schemas.openxmlformats.org/officeDocument/2006/relationships/hyperlink" Target="https://www.mcmaster.com/" TargetMode="External"/><Relationship Id="rId133" Type="http://schemas.openxmlformats.org/officeDocument/2006/relationships/hyperlink" Target="https://www.mcmaster.com/" TargetMode="External"/><Relationship Id="rId16" Type="http://schemas.openxmlformats.org/officeDocument/2006/relationships/hyperlink" Target="https://www.mcmaster.com/" TargetMode="External"/><Relationship Id="rId37" Type="http://schemas.openxmlformats.org/officeDocument/2006/relationships/hyperlink" Target="https://www.mcmaster.com/" TargetMode="External"/><Relationship Id="rId58" Type="http://schemas.openxmlformats.org/officeDocument/2006/relationships/hyperlink" Target="https://www.mcmaster.com/" TargetMode="External"/><Relationship Id="rId79" Type="http://schemas.openxmlformats.org/officeDocument/2006/relationships/hyperlink" Target="https://www.mcmaster.com/" TargetMode="External"/><Relationship Id="rId102" Type="http://schemas.openxmlformats.org/officeDocument/2006/relationships/hyperlink" Target="https://www.mcmaster.com/" TargetMode="External"/><Relationship Id="rId123" Type="http://schemas.openxmlformats.org/officeDocument/2006/relationships/hyperlink" Target="https://www.mcmaster.com/" TargetMode="External"/><Relationship Id="rId144" Type="http://schemas.openxmlformats.org/officeDocument/2006/relationships/hyperlink" Target="https://www.mcmaster.com/" TargetMode="External"/><Relationship Id="rId90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B91D-BE6C-4F4A-A992-3A8902F3AEA4}">
  <dimension ref="A1:Q3207"/>
  <sheetViews>
    <sheetView tabSelected="1" workbookViewId="0">
      <selection activeCell="A2" sqref="A2"/>
    </sheetView>
  </sheetViews>
  <sheetFormatPr baseColWidth="10" defaultRowHeight="14.25"/>
  <sheetData>
    <row r="1" spans="1:17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2" t="s">
        <v>10</v>
      </c>
      <c r="L1" s="8" t="s">
        <v>11</v>
      </c>
      <c r="M1" s="2" t="s">
        <v>12</v>
      </c>
      <c r="N1" s="9" t="s">
        <v>13</v>
      </c>
      <c r="O1" s="10" t="s">
        <v>14</v>
      </c>
      <c r="P1" s="5" t="s">
        <v>15</v>
      </c>
      <c r="Q1" s="5" t="s">
        <v>16</v>
      </c>
    </row>
    <row r="2" spans="1:17" ht="15">
      <c r="A2" s="11" t="str">
        <f t="shared" ref="A2:A65" si="0">CONCATENATE(B2,"    ",C2,"    ",D2,"    ",E2,"    ",F2,"    ",G2,"    ")</f>
        <v xml:space="preserve">                        </v>
      </c>
      <c r="B2" s="12"/>
      <c r="C2" s="12"/>
      <c r="D2" s="12"/>
      <c r="E2" s="12"/>
      <c r="F2" s="13"/>
      <c r="G2" s="14"/>
      <c r="H2" s="15"/>
      <c r="I2" s="6"/>
      <c r="J2" s="7"/>
      <c r="K2" s="12"/>
      <c r="L2" s="16"/>
      <c r="M2" s="12"/>
      <c r="N2" s="17"/>
      <c r="O2" s="18"/>
      <c r="P2" s="19"/>
      <c r="Q2" s="19"/>
    </row>
    <row r="3" spans="1:17" ht="15">
      <c r="A3" s="11" t="str">
        <f t="shared" si="0"/>
        <v xml:space="preserve">                        </v>
      </c>
      <c r="B3" s="12"/>
      <c r="C3" s="12"/>
      <c r="D3" s="12"/>
      <c r="E3" s="12"/>
      <c r="F3" s="13"/>
      <c r="G3" s="14"/>
      <c r="H3" s="15"/>
      <c r="I3" s="6"/>
      <c r="J3" s="7"/>
      <c r="K3" s="12"/>
      <c r="L3" s="16"/>
      <c r="M3" s="12"/>
      <c r="N3" s="17"/>
      <c r="O3" s="18"/>
      <c r="P3" s="19"/>
      <c r="Q3" s="20"/>
    </row>
    <row r="4" spans="1:17" ht="15">
      <c r="A4" s="11" t="str">
        <f t="shared" si="0"/>
        <v xml:space="preserve">                        </v>
      </c>
      <c r="B4" s="12"/>
      <c r="C4" s="12"/>
      <c r="D4" s="12"/>
      <c r="E4" s="12"/>
      <c r="F4" s="13"/>
      <c r="G4" s="14"/>
      <c r="H4" s="15"/>
      <c r="I4" s="6"/>
      <c r="J4" s="7"/>
      <c r="K4" s="12"/>
      <c r="L4" s="16"/>
      <c r="M4" s="12"/>
      <c r="N4" s="17"/>
      <c r="O4" s="18"/>
      <c r="P4" s="19"/>
      <c r="Q4" s="19"/>
    </row>
    <row r="5" spans="1:17" ht="15">
      <c r="A5" s="11" t="str">
        <f t="shared" si="0"/>
        <v xml:space="preserve">                        </v>
      </c>
      <c r="B5" s="12"/>
      <c r="C5" s="12"/>
      <c r="D5" s="12"/>
      <c r="E5" s="12"/>
      <c r="F5" s="13"/>
      <c r="G5" s="14"/>
      <c r="H5" s="15"/>
      <c r="I5" s="6"/>
      <c r="J5" s="7"/>
      <c r="K5" s="12"/>
      <c r="L5" s="16"/>
      <c r="M5" s="12"/>
      <c r="N5" s="17"/>
      <c r="O5" s="18"/>
      <c r="P5" s="19"/>
      <c r="Q5" s="20"/>
    </row>
    <row r="6" spans="1:17" ht="15">
      <c r="A6" s="11" t="str">
        <f t="shared" si="0"/>
        <v xml:space="preserve">                        </v>
      </c>
      <c r="B6" s="12"/>
      <c r="C6" s="12"/>
      <c r="D6" s="12"/>
      <c r="E6" s="12"/>
      <c r="F6" s="13"/>
      <c r="G6" s="14"/>
      <c r="H6" s="15"/>
      <c r="I6" s="6"/>
      <c r="J6" s="7"/>
      <c r="K6" s="12"/>
      <c r="L6" s="16"/>
      <c r="M6" s="12"/>
      <c r="N6" s="17"/>
      <c r="O6" s="18"/>
      <c r="P6" s="19"/>
      <c r="Q6" s="20"/>
    </row>
    <row r="7" spans="1:17" ht="15">
      <c r="A7" s="11" t="str">
        <f t="shared" si="0"/>
        <v xml:space="preserve">                        </v>
      </c>
      <c r="B7" s="12"/>
      <c r="C7" s="12"/>
      <c r="D7" s="12"/>
      <c r="E7" s="12"/>
      <c r="F7" s="13"/>
      <c r="G7" s="14"/>
      <c r="H7" s="15"/>
      <c r="I7" s="6"/>
      <c r="J7" s="7"/>
      <c r="K7" s="12"/>
      <c r="L7" s="16"/>
      <c r="M7" s="12"/>
      <c r="N7" s="17"/>
      <c r="O7" s="18"/>
      <c r="P7" s="19"/>
      <c r="Q7" s="20"/>
    </row>
    <row r="8" spans="1:17" ht="15">
      <c r="A8" s="11" t="str">
        <f t="shared" si="0"/>
        <v xml:space="preserve">                        </v>
      </c>
      <c r="B8" s="12"/>
      <c r="C8" s="12"/>
      <c r="D8" s="12"/>
      <c r="E8" s="12"/>
      <c r="F8" s="13"/>
      <c r="G8" s="14"/>
      <c r="H8" s="15"/>
      <c r="I8" s="6"/>
      <c r="J8" s="7"/>
      <c r="K8" s="12"/>
      <c r="L8" s="16"/>
      <c r="M8" s="12"/>
      <c r="N8" s="17"/>
      <c r="O8" s="18"/>
      <c r="P8" s="19"/>
      <c r="Q8" s="19"/>
    </row>
    <row r="9" spans="1:17" ht="15">
      <c r="A9" s="11" t="str">
        <f t="shared" si="0"/>
        <v xml:space="preserve">                        </v>
      </c>
      <c r="B9" s="12"/>
      <c r="C9" s="12"/>
      <c r="D9" s="12"/>
      <c r="E9" s="12"/>
      <c r="F9" s="13"/>
      <c r="G9" s="14"/>
      <c r="H9" s="15"/>
      <c r="I9" s="6"/>
      <c r="J9" s="7"/>
      <c r="K9" s="12"/>
      <c r="L9" s="16"/>
      <c r="M9" s="12"/>
      <c r="N9" s="17"/>
      <c r="O9" s="18"/>
      <c r="P9" s="19"/>
      <c r="Q9" s="20"/>
    </row>
    <row r="10" spans="1:17" ht="15">
      <c r="A10" s="11" t="str">
        <f t="shared" si="0"/>
        <v xml:space="preserve">                        </v>
      </c>
      <c r="B10" s="12"/>
      <c r="C10" s="12"/>
      <c r="D10" s="12"/>
      <c r="E10" s="12"/>
      <c r="F10" s="13"/>
      <c r="G10" s="14"/>
      <c r="H10" s="15"/>
      <c r="I10" s="6"/>
      <c r="J10" s="7"/>
      <c r="K10" s="12"/>
      <c r="L10" s="16"/>
      <c r="M10" s="12"/>
      <c r="N10" s="17"/>
      <c r="O10" s="18"/>
      <c r="P10" s="19"/>
      <c r="Q10" s="19"/>
    </row>
    <row r="11" spans="1:17" ht="15">
      <c r="A11" s="11" t="str">
        <f t="shared" si="0"/>
        <v xml:space="preserve">                        </v>
      </c>
      <c r="B11" s="12"/>
      <c r="C11" s="12"/>
      <c r="D11" s="12"/>
      <c r="E11" s="12"/>
      <c r="F11" s="13"/>
      <c r="G11" s="14"/>
      <c r="H11" s="15"/>
      <c r="I11" s="6"/>
      <c r="J11" s="7"/>
      <c r="K11" s="12"/>
      <c r="L11" s="16"/>
      <c r="M11" s="12"/>
      <c r="N11" s="17"/>
      <c r="O11" s="18"/>
      <c r="P11" s="19"/>
      <c r="Q11" s="19"/>
    </row>
    <row r="12" spans="1:17" ht="15">
      <c r="A12" s="11" t="str">
        <f t="shared" si="0"/>
        <v xml:space="preserve">                        </v>
      </c>
      <c r="B12" s="12"/>
      <c r="C12" s="12"/>
      <c r="D12" s="12"/>
      <c r="E12" s="12"/>
      <c r="F12" s="13"/>
      <c r="G12" s="14"/>
      <c r="H12" s="15"/>
      <c r="I12" s="6"/>
      <c r="J12" s="7"/>
      <c r="K12" s="12"/>
      <c r="L12" s="16"/>
      <c r="M12" s="12"/>
      <c r="N12" s="17"/>
      <c r="O12" s="18"/>
      <c r="P12" s="19"/>
      <c r="Q12" s="19"/>
    </row>
    <row r="13" spans="1:17" ht="15">
      <c r="A13" s="11" t="str">
        <f t="shared" si="0"/>
        <v xml:space="preserve">                        </v>
      </c>
      <c r="B13" s="12"/>
      <c r="C13" s="12"/>
      <c r="D13" s="12"/>
      <c r="E13" s="12"/>
      <c r="F13" s="13"/>
      <c r="G13" s="14"/>
      <c r="H13" s="15"/>
      <c r="I13" s="6"/>
      <c r="J13" s="7"/>
      <c r="K13" s="12"/>
      <c r="L13" s="16"/>
      <c r="M13" s="12"/>
      <c r="N13" s="17"/>
      <c r="O13" s="18"/>
      <c r="P13" s="19"/>
      <c r="Q13" s="19"/>
    </row>
    <row r="14" spans="1:17" ht="15">
      <c r="A14" s="11" t="str">
        <f t="shared" si="0"/>
        <v xml:space="preserve">                        </v>
      </c>
      <c r="B14" s="12"/>
      <c r="C14" s="12"/>
      <c r="D14" s="12"/>
      <c r="E14" s="12"/>
      <c r="F14" s="13"/>
      <c r="G14" s="14"/>
      <c r="H14" s="15"/>
      <c r="I14" s="6"/>
      <c r="J14" s="7"/>
      <c r="K14" s="12"/>
      <c r="L14" s="16"/>
      <c r="M14" s="12"/>
      <c r="N14" s="17"/>
      <c r="O14" s="18"/>
      <c r="P14" s="19"/>
      <c r="Q14" s="19"/>
    </row>
    <row r="15" spans="1:17" ht="15">
      <c r="A15" s="11" t="str">
        <f t="shared" si="0"/>
        <v xml:space="preserve">                        </v>
      </c>
      <c r="B15" s="12"/>
      <c r="C15" s="12"/>
      <c r="D15" s="12"/>
      <c r="E15" s="12"/>
      <c r="F15" s="13"/>
      <c r="G15" s="14"/>
      <c r="H15" s="15"/>
      <c r="I15" s="6"/>
      <c r="J15" s="7"/>
      <c r="K15" s="12"/>
      <c r="L15" s="16"/>
      <c r="M15" s="12"/>
      <c r="N15" s="17"/>
      <c r="O15" s="18"/>
      <c r="P15" s="19"/>
      <c r="Q15" s="19"/>
    </row>
    <row r="16" spans="1:17" ht="15">
      <c r="A16" s="11" t="str">
        <f t="shared" si="0"/>
        <v xml:space="preserve">                        </v>
      </c>
      <c r="B16" s="12"/>
      <c r="C16" s="12"/>
      <c r="D16" s="12"/>
      <c r="E16" s="12"/>
      <c r="F16" s="13"/>
      <c r="G16" s="14"/>
      <c r="H16" s="15"/>
      <c r="I16" s="6"/>
      <c r="J16" s="7"/>
      <c r="K16" s="12"/>
      <c r="L16" s="16"/>
      <c r="M16" s="12"/>
      <c r="N16" s="17"/>
      <c r="O16" s="18"/>
      <c r="P16" s="19"/>
      <c r="Q16" s="19"/>
    </row>
    <row r="17" spans="1:17" ht="15">
      <c r="A17" s="11" t="str">
        <f t="shared" si="0"/>
        <v xml:space="preserve">                        </v>
      </c>
      <c r="B17" s="12"/>
      <c r="C17" s="12"/>
      <c r="D17" s="12"/>
      <c r="E17" s="12"/>
      <c r="F17" s="13"/>
      <c r="G17" s="14"/>
      <c r="H17" s="15"/>
      <c r="I17" s="6"/>
      <c r="J17" s="7"/>
      <c r="K17" s="12"/>
      <c r="L17" s="16"/>
      <c r="M17" s="12"/>
      <c r="N17" s="17"/>
      <c r="O17" s="18"/>
      <c r="P17" s="19"/>
      <c r="Q17" s="20"/>
    </row>
    <row r="18" spans="1:17" ht="15">
      <c r="A18" s="11" t="str">
        <f t="shared" si="0"/>
        <v xml:space="preserve">                        </v>
      </c>
      <c r="B18" s="12"/>
      <c r="C18" s="12"/>
      <c r="D18" s="12"/>
      <c r="E18" s="12"/>
      <c r="F18" s="13"/>
      <c r="G18" s="14"/>
      <c r="H18" s="15"/>
      <c r="I18" s="6"/>
      <c r="J18" s="7"/>
      <c r="K18" s="12"/>
      <c r="L18" s="16"/>
      <c r="M18" s="12"/>
      <c r="N18" s="17"/>
      <c r="O18" s="18"/>
      <c r="P18" s="19"/>
      <c r="Q18" s="19"/>
    </row>
    <row r="19" spans="1:17" ht="15">
      <c r="A19" s="11" t="str">
        <f t="shared" si="0"/>
        <v xml:space="preserve">                        </v>
      </c>
      <c r="B19" s="12"/>
      <c r="C19" s="12"/>
      <c r="D19" s="12"/>
      <c r="E19" s="12"/>
      <c r="F19" s="13"/>
      <c r="G19" s="14"/>
      <c r="H19" s="15"/>
      <c r="I19" s="6"/>
      <c r="J19" s="7"/>
      <c r="K19" s="12"/>
      <c r="L19" s="16"/>
      <c r="M19" s="12"/>
      <c r="N19" s="17"/>
      <c r="O19" s="18"/>
      <c r="P19" s="19"/>
      <c r="Q19" s="19"/>
    </row>
    <row r="20" spans="1:17" ht="15">
      <c r="A20" s="11" t="str">
        <f t="shared" si="0"/>
        <v xml:space="preserve">                        </v>
      </c>
      <c r="B20" s="12"/>
      <c r="C20" s="12"/>
      <c r="D20" s="12"/>
      <c r="E20" s="12"/>
      <c r="F20" s="13"/>
      <c r="G20" s="14"/>
      <c r="H20" s="15"/>
      <c r="I20" s="6"/>
      <c r="J20" s="7"/>
      <c r="K20" s="12"/>
      <c r="L20" s="16"/>
      <c r="M20" s="12"/>
      <c r="N20" s="17"/>
      <c r="O20" s="18"/>
      <c r="P20" s="19"/>
      <c r="Q20" s="19"/>
    </row>
    <row r="21" spans="1:17" ht="15">
      <c r="A21" s="11" t="str">
        <f t="shared" si="0"/>
        <v xml:space="preserve">                        </v>
      </c>
      <c r="B21" s="12"/>
      <c r="C21" s="12"/>
      <c r="D21" s="12"/>
      <c r="E21" s="12"/>
      <c r="F21" s="13"/>
      <c r="G21" s="14"/>
      <c r="H21" s="15"/>
      <c r="I21" s="6"/>
      <c r="J21" s="7"/>
      <c r="K21" s="12"/>
      <c r="L21" s="16"/>
      <c r="M21" s="12"/>
      <c r="N21" s="17"/>
      <c r="O21" s="18"/>
      <c r="P21" s="19"/>
      <c r="Q21" s="19"/>
    </row>
    <row r="22" spans="1:17" ht="15">
      <c r="A22" s="11" t="str">
        <f t="shared" si="0"/>
        <v xml:space="preserve">                        </v>
      </c>
      <c r="B22" s="12"/>
      <c r="C22" s="12"/>
      <c r="D22" s="12"/>
      <c r="E22" s="12"/>
      <c r="F22" s="13"/>
      <c r="G22" s="14"/>
      <c r="H22" s="15"/>
      <c r="I22" s="6"/>
      <c r="J22" s="7"/>
      <c r="K22" s="12"/>
      <c r="L22" s="16"/>
      <c r="M22" s="12"/>
      <c r="N22" s="17"/>
      <c r="O22" s="18"/>
      <c r="P22" s="19"/>
      <c r="Q22" s="19"/>
    </row>
    <row r="23" spans="1:17" ht="15">
      <c r="A23" s="11" t="str">
        <f t="shared" si="0"/>
        <v xml:space="preserve"> *                         </v>
      </c>
      <c r="B23" s="12" t="s">
        <v>17</v>
      </c>
      <c r="C23" s="12"/>
      <c r="D23" s="12"/>
      <c r="E23" s="12"/>
      <c r="F23" s="13"/>
      <c r="G23" s="14"/>
      <c r="H23" s="15"/>
      <c r="I23" s="6"/>
      <c r="J23" s="7"/>
      <c r="K23" s="12"/>
      <c r="L23" s="16"/>
      <c r="M23" s="12" t="s">
        <v>18</v>
      </c>
      <c r="N23" s="17"/>
      <c r="O23" s="18"/>
      <c r="P23" s="19"/>
      <c r="Q23" s="19"/>
    </row>
    <row r="24" spans="1:17" ht="15">
      <c r="A24" s="11" t="str">
        <f t="shared" si="0"/>
        <v xml:space="preserve"> *                         </v>
      </c>
      <c r="B24" s="12" t="s">
        <v>17</v>
      </c>
      <c r="C24" s="12"/>
      <c r="D24" s="12"/>
      <c r="E24" s="12"/>
      <c r="F24" s="13"/>
      <c r="G24" s="14"/>
      <c r="H24" s="15"/>
      <c r="I24" s="6"/>
      <c r="J24" s="7"/>
      <c r="K24" s="12"/>
      <c r="L24" s="16"/>
      <c r="M24" s="12" t="s">
        <v>18</v>
      </c>
      <c r="N24" s="17"/>
      <c r="O24" s="18"/>
      <c r="P24" s="19"/>
      <c r="Q24" s="19"/>
    </row>
    <row r="25" spans="1:17" ht="15">
      <c r="A25" s="11" t="str">
        <f t="shared" si="0"/>
        <v xml:space="preserve"> *                         </v>
      </c>
      <c r="B25" s="12" t="s">
        <v>17</v>
      </c>
      <c r="C25" s="12"/>
      <c r="D25" s="12"/>
      <c r="E25" s="12"/>
      <c r="F25" s="13"/>
      <c r="G25" s="14"/>
      <c r="H25" s="15"/>
      <c r="I25" s="6"/>
      <c r="J25" s="7"/>
      <c r="K25" s="12"/>
      <c r="L25" s="16"/>
      <c r="M25" s="12" t="s">
        <v>18</v>
      </c>
      <c r="N25" s="17"/>
      <c r="O25" s="18"/>
      <c r="P25" s="15"/>
      <c r="Q25" s="21"/>
    </row>
    <row r="26" spans="1:17" ht="15">
      <c r="A26" s="11" t="str">
        <f t="shared" si="0"/>
        <v xml:space="preserve"> *                         </v>
      </c>
      <c r="B26" s="12" t="s">
        <v>17</v>
      </c>
      <c r="C26" s="12"/>
      <c r="D26" s="12"/>
      <c r="E26" s="12"/>
      <c r="F26" s="13"/>
      <c r="G26" s="14"/>
      <c r="H26" s="15"/>
      <c r="I26" s="6"/>
      <c r="J26" s="7"/>
      <c r="K26" s="12"/>
      <c r="L26" s="16"/>
      <c r="M26" s="12" t="s">
        <v>18</v>
      </c>
      <c r="N26" s="17"/>
      <c r="O26" s="18"/>
      <c r="P26" s="15"/>
      <c r="Q26" s="21"/>
    </row>
    <row r="27" spans="1:17" ht="15">
      <c r="A27" s="11" t="str">
        <f t="shared" si="0"/>
        <v xml:space="preserve"> *                         </v>
      </c>
      <c r="B27" s="12" t="s">
        <v>17</v>
      </c>
      <c r="C27" s="12"/>
      <c r="D27" s="12"/>
      <c r="E27" s="12"/>
      <c r="F27" s="13"/>
      <c r="G27" s="14"/>
      <c r="H27" s="15"/>
      <c r="I27" s="6"/>
      <c r="J27" s="7"/>
      <c r="K27" s="12"/>
      <c r="L27" s="16"/>
      <c r="M27" s="12" t="s">
        <v>18</v>
      </c>
      <c r="N27" s="17"/>
      <c r="O27" s="18"/>
      <c r="P27" s="15"/>
      <c r="Q27" s="15"/>
    </row>
    <row r="28" spans="1:17" ht="15">
      <c r="A28" s="11" t="str">
        <f t="shared" si="0"/>
        <v xml:space="preserve"> *                         </v>
      </c>
      <c r="B28" s="12" t="s">
        <v>17</v>
      </c>
      <c r="C28" s="12"/>
      <c r="D28" s="12"/>
      <c r="E28" s="12"/>
      <c r="F28" s="13"/>
      <c r="G28" s="14"/>
      <c r="H28" s="15"/>
      <c r="I28" s="6"/>
      <c r="J28" s="7"/>
      <c r="K28" s="12"/>
      <c r="L28" s="16"/>
      <c r="M28" s="12" t="s">
        <v>18</v>
      </c>
      <c r="N28" s="17"/>
      <c r="O28" s="18"/>
      <c r="P28" s="15"/>
      <c r="Q28" s="15"/>
    </row>
    <row r="29" spans="1:17" ht="15">
      <c r="A29" s="11" t="str">
        <f t="shared" si="0"/>
        <v xml:space="preserve"> *                         </v>
      </c>
      <c r="B29" s="22" t="s">
        <v>17</v>
      </c>
      <c r="C29" s="22"/>
      <c r="D29" s="22"/>
      <c r="E29" s="22"/>
      <c r="F29" s="23"/>
      <c r="G29" s="23"/>
      <c r="H29" s="24"/>
      <c r="I29" s="6"/>
      <c r="J29" s="7"/>
      <c r="K29" s="22"/>
      <c r="L29" s="16"/>
      <c r="M29" s="22" t="s">
        <v>18</v>
      </c>
      <c r="N29" s="24"/>
      <c r="O29" s="24"/>
      <c r="P29" s="24"/>
      <c r="Q29" s="24"/>
    </row>
    <row r="30" spans="1:17" ht="15">
      <c r="A30" s="11" t="str">
        <f t="shared" si="0"/>
        <v xml:space="preserve"> *                         </v>
      </c>
      <c r="B30" s="12" t="s">
        <v>17</v>
      </c>
      <c r="C30" s="12"/>
      <c r="D30" s="12"/>
      <c r="E30" s="12"/>
      <c r="F30" s="13"/>
      <c r="G30" s="14"/>
      <c r="H30" s="15"/>
      <c r="I30" s="6"/>
      <c r="J30" s="7"/>
      <c r="K30" s="12"/>
      <c r="L30" s="16"/>
      <c r="M30" s="12" t="s">
        <v>18</v>
      </c>
      <c r="N30" s="17"/>
      <c r="O30" s="18"/>
      <c r="P30" s="15"/>
      <c r="Q30" s="15"/>
    </row>
    <row r="31" spans="1:17" ht="15">
      <c r="A31" s="11" t="str">
        <f t="shared" si="0"/>
        <v xml:space="preserve">ACCESSOIR    ARMOIR ACIER BEIGE 5 TABLETTE                    </v>
      </c>
      <c r="B31" s="12" t="s">
        <v>19</v>
      </c>
      <c r="C31" s="12" t="s">
        <v>20</v>
      </c>
      <c r="D31" s="12"/>
      <c r="E31" s="12"/>
      <c r="F31" s="13"/>
      <c r="G31" s="14"/>
      <c r="H31" s="15"/>
      <c r="I31" s="6"/>
      <c r="J31" s="7"/>
      <c r="K31" s="12"/>
      <c r="L31" s="16"/>
      <c r="M31" s="12" t="s">
        <v>18</v>
      </c>
      <c r="N31" s="17">
        <v>3</v>
      </c>
      <c r="O31" s="18"/>
      <c r="P31" s="15"/>
      <c r="Q31" s="21"/>
    </row>
    <row r="32" spans="1:17" ht="15">
      <c r="A32" s="11" t="str">
        <f t="shared" si="0"/>
        <v xml:space="preserve">ACCESSOIR    ARMOIR DESSERTE                    </v>
      </c>
      <c r="B32" s="12" t="s">
        <v>19</v>
      </c>
      <c r="C32" s="12" t="s">
        <v>21</v>
      </c>
      <c r="D32" s="12"/>
      <c r="E32" s="12"/>
      <c r="F32" s="13"/>
      <c r="G32" s="14"/>
      <c r="H32" s="15"/>
      <c r="I32" s="6"/>
      <c r="J32" s="7"/>
      <c r="K32" s="12"/>
      <c r="L32" s="16"/>
      <c r="M32" s="12" t="s">
        <v>18</v>
      </c>
      <c r="N32" s="17">
        <v>1</v>
      </c>
      <c r="O32" s="18"/>
      <c r="P32" s="15"/>
      <c r="Q32" s="15"/>
    </row>
    <row r="33" spans="1:17" ht="15">
      <c r="A33" s="11" t="str">
        <f t="shared" si="0"/>
        <v xml:space="preserve">ACCESSOIR    CAFETIERE                    </v>
      </c>
      <c r="B33" s="12" t="s">
        <v>19</v>
      </c>
      <c r="C33" s="12" t="s">
        <v>22</v>
      </c>
      <c r="D33" s="12"/>
      <c r="E33" s="12"/>
      <c r="F33" s="13"/>
      <c r="G33" s="14"/>
      <c r="H33" s="15"/>
      <c r="I33" s="6"/>
      <c r="J33" s="7"/>
      <c r="K33" s="12"/>
      <c r="L33" s="16"/>
      <c r="M33" s="12" t="s">
        <v>18</v>
      </c>
      <c r="N33" s="17">
        <v>1</v>
      </c>
      <c r="O33" s="18"/>
      <c r="P33" s="15"/>
      <c r="Q33" s="15"/>
    </row>
    <row r="34" spans="1:17" ht="15">
      <c r="A34" s="11" t="str">
        <f t="shared" si="0"/>
        <v xml:space="preserve">ACCESSOIR    CHAISE DE TABLE                    </v>
      </c>
      <c r="B34" s="12" t="s">
        <v>19</v>
      </c>
      <c r="C34" s="12" t="s">
        <v>23</v>
      </c>
      <c r="D34" s="12"/>
      <c r="E34" s="12"/>
      <c r="F34" s="13"/>
      <c r="G34" s="14"/>
      <c r="H34" s="15"/>
      <c r="I34" s="6"/>
      <c r="J34" s="7"/>
      <c r="K34" s="12"/>
      <c r="L34" s="16"/>
      <c r="M34" s="12" t="s">
        <v>18</v>
      </c>
      <c r="N34" s="17">
        <v>4</v>
      </c>
      <c r="O34" s="18"/>
      <c r="P34" s="15"/>
      <c r="Q34" s="15"/>
    </row>
    <row r="35" spans="1:17" ht="15">
      <c r="A35" s="11" t="str">
        <f t="shared" si="0"/>
        <v xml:space="preserve">ACCESSOIR    CLAMP WASHER DEWALT                    </v>
      </c>
      <c r="B35" s="12" t="s">
        <v>19</v>
      </c>
      <c r="C35" s="12" t="s">
        <v>24</v>
      </c>
      <c r="D35" s="12"/>
      <c r="E35" s="12"/>
      <c r="F35" s="13"/>
      <c r="G35" s="14"/>
      <c r="H35" s="15"/>
      <c r="I35" s="6">
        <v>60.78</v>
      </c>
      <c r="J35" s="7">
        <v>43228</v>
      </c>
      <c r="K35" s="12" t="s">
        <v>25</v>
      </c>
      <c r="L35" s="16"/>
      <c r="M35" s="12" t="s">
        <v>26</v>
      </c>
      <c r="N35" s="17"/>
      <c r="O35" s="18"/>
      <c r="P35" s="15"/>
      <c r="Q35" s="15"/>
    </row>
    <row r="36" spans="1:17" ht="15">
      <c r="A36" s="11" t="str">
        <f t="shared" si="0"/>
        <v xml:space="preserve">ACCESSOIR    CLASSEUR D ATELIER 4 TIRROIRE                    </v>
      </c>
      <c r="B36" s="12" t="s">
        <v>19</v>
      </c>
      <c r="C36" s="12" t="s">
        <v>27</v>
      </c>
      <c r="D36" s="12"/>
      <c r="E36" s="12"/>
      <c r="F36" s="13"/>
      <c r="G36" s="14"/>
      <c r="H36" s="15"/>
      <c r="I36" s="6"/>
      <c r="J36" s="7"/>
      <c r="K36" s="12"/>
      <c r="L36" s="16"/>
      <c r="M36" s="12"/>
      <c r="N36" s="17">
        <v>1</v>
      </c>
      <c r="O36" s="18"/>
      <c r="P36" s="15"/>
      <c r="Q36" s="15"/>
    </row>
    <row r="37" spans="1:17" ht="15">
      <c r="A37" s="11" t="str">
        <f t="shared" si="0"/>
        <v xml:space="preserve">ACCESSOIR    DRUM POUR HUILE A TREMPE                    </v>
      </c>
      <c r="B37" s="12" t="s">
        <v>19</v>
      </c>
      <c r="C37" s="12" t="s">
        <v>28</v>
      </c>
      <c r="D37" s="12"/>
      <c r="E37" s="12"/>
      <c r="F37" s="13"/>
      <c r="G37" s="14"/>
      <c r="H37" s="15"/>
      <c r="I37" s="6"/>
      <c r="J37" s="7"/>
      <c r="K37" s="12"/>
      <c r="L37" s="16"/>
      <c r="M37" s="12"/>
      <c r="N37" s="17">
        <v>1</v>
      </c>
      <c r="O37" s="18"/>
      <c r="P37" s="15"/>
      <c r="Q37" s="15"/>
    </row>
    <row r="38" spans="1:17" ht="15">
      <c r="A38" s="11" t="str">
        <f t="shared" si="0"/>
        <v xml:space="preserve">ACCESSOIR    ETAGERE EN ACIER BLEU                    </v>
      </c>
      <c r="B38" s="12" t="s">
        <v>19</v>
      </c>
      <c r="C38" s="12" t="s">
        <v>29</v>
      </c>
      <c r="D38" s="12"/>
      <c r="E38" s="12"/>
      <c r="F38" s="13"/>
      <c r="G38" s="14"/>
      <c r="H38" s="15"/>
      <c r="I38" s="6"/>
      <c r="J38" s="7"/>
      <c r="K38" s="12"/>
      <c r="L38" s="16"/>
      <c r="M38" s="12"/>
      <c r="N38" s="17">
        <v>1</v>
      </c>
      <c r="O38" s="18"/>
      <c r="P38" s="15"/>
      <c r="Q38" s="15"/>
    </row>
    <row r="39" spans="1:17" ht="15">
      <c r="A39" s="11" t="str">
        <f t="shared" si="0"/>
        <v xml:space="preserve">ACCESSOIR    ETAGERE EN ACIER ORANGE                    </v>
      </c>
      <c r="B39" s="12" t="s">
        <v>19</v>
      </c>
      <c r="C39" s="12" t="s">
        <v>30</v>
      </c>
      <c r="D39" s="12"/>
      <c r="E39" s="12"/>
      <c r="F39" s="13"/>
      <c r="G39" s="14"/>
      <c r="H39" s="15"/>
      <c r="I39" s="6"/>
      <c r="J39" s="7"/>
      <c r="K39" s="12"/>
      <c r="L39" s="16"/>
      <c r="M39" s="12"/>
      <c r="N39" s="17">
        <v>1</v>
      </c>
      <c r="O39" s="18"/>
      <c r="P39" s="15"/>
      <c r="Q39" s="21"/>
    </row>
    <row r="40" spans="1:17" ht="15">
      <c r="A40" s="11" t="str">
        <f t="shared" si="0"/>
        <v xml:space="preserve">ACCESSOIR    ETAGERE POUR ACIER (ARBRE DE NOEL)                    </v>
      </c>
      <c r="B40" s="12" t="s">
        <v>19</v>
      </c>
      <c r="C40" s="12" t="s">
        <v>31</v>
      </c>
      <c r="D40" s="12"/>
      <c r="E40" s="12"/>
      <c r="F40" s="13"/>
      <c r="G40" s="14"/>
      <c r="H40" s="15"/>
      <c r="I40" s="6"/>
      <c r="J40" s="7"/>
      <c r="K40" s="12"/>
      <c r="L40" s="16"/>
      <c r="M40" s="12"/>
      <c r="N40" s="17">
        <v>1</v>
      </c>
      <c r="O40" s="18"/>
      <c r="P40" s="15"/>
      <c r="Q40" s="21"/>
    </row>
    <row r="41" spans="1:17" ht="15">
      <c r="A41" s="11" t="str">
        <f t="shared" si="0"/>
        <v xml:space="preserve">ACCESSOIR    FRIGO                    </v>
      </c>
      <c r="B41" s="12" t="s">
        <v>19</v>
      </c>
      <c r="C41" s="12" t="s">
        <v>32</v>
      </c>
      <c r="D41" s="12"/>
      <c r="E41" s="12"/>
      <c r="F41" s="13"/>
      <c r="G41" s="14"/>
      <c r="H41" s="15"/>
      <c r="I41" s="6"/>
      <c r="J41" s="7"/>
      <c r="K41" s="12"/>
      <c r="L41" s="16"/>
      <c r="M41" s="12"/>
      <c r="N41" s="17">
        <v>1</v>
      </c>
      <c r="O41" s="18"/>
      <c r="P41" s="15"/>
      <c r="Q41" s="21"/>
    </row>
    <row r="42" spans="1:17" ht="15">
      <c r="A42" s="11" t="str">
        <f t="shared" si="0"/>
        <v xml:space="preserve">ACCESSOIR    GASKET DE CYLINDRE 8" TA-ME3-8X2.5-KK1                    </v>
      </c>
      <c r="B42" s="12" t="s">
        <v>19</v>
      </c>
      <c r="C42" s="12" t="s">
        <v>33</v>
      </c>
      <c r="D42" s="12"/>
      <c r="E42" s="12"/>
      <c r="F42" s="13"/>
      <c r="G42" s="14"/>
      <c r="H42" s="15"/>
      <c r="I42" s="6">
        <v>132.80000000000001</v>
      </c>
      <c r="J42" s="7">
        <v>43763</v>
      </c>
      <c r="K42" s="12" t="s">
        <v>34</v>
      </c>
      <c r="L42" s="16"/>
      <c r="M42" s="12" t="s">
        <v>35</v>
      </c>
      <c r="N42" s="17">
        <v>0</v>
      </c>
      <c r="O42" s="18" t="e">
        <f>[1]INVENTAIRE!#REF!*[1]INVENTAIRE!#REF!</f>
        <v>#REF!</v>
      </c>
      <c r="P42" s="15"/>
      <c r="Q42" s="15"/>
    </row>
    <row r="43" spans="1:17" ht="15">
      <c r="A43" s="11" t="str">
        <f t="shared" si="0"/>
        <v xml:space="preserve">ACCESSOIR    INNER WASHER DEWALT                    </v>
      </c>
      <c r="B43" s="12" t="s">
        <v>19</v>
      </c>
      <c r="C43" s="12" t="s">
        <v>36</v>
      </c>
      <c r="D43" s="12"/>
      <c r="E43" s="12"/>
      <c r="F43" s="13"/>
      <c r="G43" s="14"/>
      <c r="H43" s="15"/>
      <c r="I43" s="6">
        <v>122</v>
      </c>
      <c r="J43" s="7">
        <v>43228</v>
      </c>
      <c r="K43" s="12" t="s">
        <v>25</v>
      </c>
      <c r="L43" s="16"/>
      <c r="M43" s="12" t="s">
        <v>37</v>
      </c>
      <c r="N43" s="17"/>
      <c r="O43" s="18"/>
      <c r="P43" s="15"/>
      <c r="Q43" s="21"/>
    </row>
    <row r="44" spans="1:17" ht="15">
      <c r="A44" s="11" t="str">
        <f t="shared" si="0"/>
        <v xml:space="preserve">ACCESSOIR    KIT DE GASKET POUR MSR-MF1-6X2X2S                    </v>
      </c>
      <c r="B44" s="12" t="s">
        <v>19</v>
      </c>
      <c r="C44" s="12" t="s">
        <v>38</v>
      </c>
      <c r="D44" s="12"/>
      <c r="E44" s="12"/>
      <c r="F44" s="13"/>
      <c r="G44" s="14"/>
      <c r="H44" s="15"/>
      <c r="I44" s="6">
        <v>142.4889</v>
      </c>
      <c r="J44" s="7">
        <v>44333</v>
      </c>
      <c r="K44" s="12" t="s">
        <v>34</v>
      </c>
      <c r="L44" s="16"/>
      <c r="M44" s="12" t="s">
        <v>39</v>
      </c>
      <c r="N44" s="17"/>
      <c r="O44" s="18"/>
      <c r="P44" s="15"/>
      <c r="Q44" s="21"/>
    </row>
    <row r="45" spans="1:17" ht="15">
      <c r="A45" s="11" t="str">
        <f t="shared" si="0"/>
        <v xml:space="preserve">ACCESSOIR    MICRO-ONDE                    </v>
      </c>
      <c r="B45" s="12" t="s">
        <v>19</v>
      </c>
      <c r="C45" s="12" t="s">
        <v>40</v>
      </c>
      <c r="D45" s="12"/>
      <c r="E45" s="12"/>
      <c r="F45" s="13"/>
      <c r="G45" s="14"/>
      <c r="H45" s="15"/>
      <c r="I45" s="6"/>
      <c r="J45" s="7"/>
      <c r="K45" s="12"/>
      <c r="L45" s="16"/>
      <c r="M45" s="12"/>
      <c r="N45" s="17">
        <v>1</v>
      </c>
      <c r="O45" s="18"/>
      <c r="P45" s="15"/>
      <c r="Q45" s="15"/>
    </row>
    <row r="46" spans="1:17" ht="15">
      <c r="A46" s="11" t="str">
        <f t="shared" si="0"/>
        <v xml:space="preserve">ACCESSOIR    NUT POUR FLANGE DEWALT                    </v>
      </c>
      <c r="B46" s="12" t="s">
        <v>19</v>
      </c>
      <c r="C46" s="12" t="s">
        <v>41</v>
      </c>
      <c r="D46" s="12"/>
      <c r="E46" s="12"/>
      <c r="F46" s="13"/>
      <c r="G46" s="14"/>
      <c r="H46" s="15"/>
      <c r="I46" s="6">
        <v>9.19</v>
      </c>
      <c r="J46" s="7">
        <v>43228</v>
      </c>
      <c r="K46" s="12" t="s">
        <v>25</v>
      </c>
      <c r="L46" s="16"/>
      <c r="M46" s="12" t="s">
        <v>42</v>
      </c>
      <c r="N46" s="17"/>
      <c r="O46" s="18"/>
      <c r="P46" s="15"/>
      <c r="Q46" s="15"/>
    </row>
    <row r="47" spans="1:17" ht="15">
      <c r="A47" s="11" t="str">
        <f t="shared" si="0"/>
        <v xml:space="preserve">ACCESSOIR    SCREW 1-72 oval x .090 LG.-T6 #195010 VENDU QTE 5 (POUR PASTILLECDCD)                    </v>
      </c>
      <c r="B47" s="12" t="s">
        <v>19</v>
      </c>
      <c r="C47" s="12" t="s">
        <v>43</v>
      </c>
      <c r="D47" s="12"/>
      <c r="E47" s="12"/>
      <c r="F47" s="13"/>
      <c r="G47" s="14"/>
      <c r="H47" s="15"/>
      <c r="I47" s="6">
        <v>3.83</v>
      </c>
      <c r="J47" s="7">
        <v>43767</v>
      </c>
      <c r="K47" s="12" t="s">
        <v>44</v>
      </c>
      <c r="L47" s="16"/>
      <c r="M47" s="12" t="s">
        <v>45</v>
      </c>
      <c r="N47" s="17"/>
      <c r="O47" s="18"/>
      <c r="P47" s="15"/>
      <c r="Q47" s="15"/>
    </row>
    <row r="48" spans="1:17" ht="15">
      <c r="A48" s="11" t="str">
        <f t="shared" si="0"/>
        <v xml:space="preserve">ACCESSOIR    SPLIT LOOM TUBING 1 1/2''DIA. 50 PIEDS TECHSPAN                    </v>
      </c>
      <c r="B48" s="12" t="s">
        <v>19</v>
      </c>
      <c r="C48" s="12" t="s">
        <v>46</v>
      </c>
      <c r="D48" s="12"/>
      <c r="E48" s="12"/>
      <c r="F48" s="13"/>
      <c r="G48" s="14"/>
      <c r="H48" s="15"/>
      <c r="I48" s="6">
        <v>49.14</v>
      </c>
      <c r="J48" s="7">
        <v>43335</v>
      </c>
      <c r="K48" s="12" t="s">
        <v>47</v>
      </c>
      <c r="L48" s="16"/>
      <c r="M48" s="12" t="s">
        <v>48</v>
      </c>
      <c r="N48" s="17"/>
      <c r="O48" s="18" t="e">
        <f>[1]INVENTAIRE!#REF!*[1]INVENTAIRE!#REF!</f>
        <v>#REF!</v>
      </c>
      <c r="P48" s="15"/>
      <c r="Q48" s="15"/>
    </row>
    <row r="49" spans="1:17" ht="15">
      <c r="A49" s="11" t="str">
        <f t="shared" si="0"/>
        <v xml:space="preserve">ACCESSOIR    TABLE D ASSEMBLAGE                    </v>
      </c>
      <c r="B49" s="12" t="s">
        <v>19</v>
      </c>
      <c r="C49" s="12" t="s">
        <v>49</v>
      </c>
      <c r="D49" s="12"/>
      <c r="E49" s="12"/>
      <c r="F49" s="13"/>
      <c r="G49" s="14"/>
      <c r="H49" s="15"/>
      <c r="I49" s="6"/>
      <c r="J49" s="7"/>
      <c r="K49" s="12"/>
      <c r="L49" s="16"/>
      <c r="M49" s="12"/>
      <c r="N49" s="17">
        <v>1</v>
      </c>
      <c r="O49" s="18"/>
      <c r="P49" s="15"/>
      <c r="Q49" s="21"/>
    </row>
    <row r="50" spans="1:17" ht="15">
      <c r="A50" s="11" t="str">
        <f t="shared" si="0"/>
        <v xml:space="preserve">ACCESSOIR    TABLE D ASSEMBLAGE BASSE                    </v>
      </c>
      <c r="B50" s="12" t="s">
        <v>19</v>
      </c>
      <c r="C50" s="12" t="s">
        <v>50</v>
      </c>
      <c r="D50" s="12"/>
      <c r="E50" s="12"/>
      <c r="F50" s="13"/>
      <c r="G50" s="14"/>
      <c r="H50" s="15"/>
      <c r="I50" s="6"/>
      <c r="J50" s="7"/>
      <c r="K50" s="12"/>
      <c r="L50" s="16"/>
      <c r="M50" s="12"/>
      <c r="N50" s="17">
        <v>1</v>
      </c>
      <c r="O50" s="18"/>
      <c r="P50" s="15"/>
      <c r="Q50" s="21"/>
    </row>
    <row r="51" spans="1:17" ht="15">
      <c r="A51" s="11" t="str">
        <f t="shared" si="0"/>
        <v xml:space="preserve">ACCESSOIR    TABLE DE REPOS                    </v>
      </c>
      <c r="B51" s="12" t="s">
        <v>19</v>
      </c>
      <c r="C51" s="12" t="s">
        <v>51</v>
      </c>
      <c r="D51" s="12"/>
      <c r="E51" s="12"/>
      <c r="F51" s="13"/>
      <c r="G51" s="14"/>
      <c r="H51" s="15"/>
      <c r="I51" s="6"/>
      <c r="J51" s="7"/>
      <c r="K51" s="12"/>
      <c r="L51" s="16"/>
      <c r="M51" s="12"/>
      <c r="N51" s="17">
        <v>1</v>
      </c>
      <c r="O51" s="18"/>
      <c r="P51" s="15"/>
      <c r="Q51" s="15"/>
    </row>
    <row r="52" spans="1:17" ht="15">
      <c r="A52" s="11" t="str">
        <f t="shared" si="0"/>
        <v xml:space="preserve">ACCESSOIR    TABLE DE SCIE A MEULE                    </v>
      </c>
      <c r="B52" s="12" t="s">
        <v>19</v>
      </c>
      <c r="C52" s="12" t="s">
        <v>52</v>
      </c>
      <c r="D52" s="12"/>
      <c r="E52" s="12"/>
      <c r="F52" s="13"/>
      <c r="G52" s="14"/>
      <c r="H52" s="15"/>
      <c r="I52" s="6"/>
      <c r="J52" s="7"/>
      <c r="K52" s="12"/>
      <c r="L52" s="16"/>
      <c r="M52" s="12"/>
      <c r="N52" s="17">
        <v>1</v>
      </c>
      <c r="O52" s="18"/>
      <c r="P52" s="15"/>
      <c r="Q52" s="15"/>
    </row>
    <row r="53" spans="1:17" ht="15">
      <c r="A53" s="11" t="str">
        <f t="shared" si="0"/>
        <v xml:space="preserve">ACCESSOIR    TABLE POUR FOUR                    </v>
      </c>
      <c r="B53" s="12" t="s">
        <v>19</v>
      </c>
      <c r="C53" s="12" t="s">
        <v>53</v>
      </c>
      <c r="D53" s="12"/>
      <c r="E53" s="12"/>
      <c r="F53" s="13"/>
      <c r="G53" s="14"/>
      <c r="H53" s="15"/>
      <c r="I53" s="6"/>
      <c r="J53" s="7"/>
      <c r="K53" s="12"/>
      <c r="L53" s="16"/>
      <c r="M53" s="12"/>
      <c r="N53" s="17">
        <v>1</v>
      </c>
      <c r="O53" s="18"/>
      <c r="P53" s="15"/>
      <c r="Q53" s="15"/>
    </row>
    <row r="54" spans="1:17" ht="15">
      <c r="A54" s="11" t="str">
        <f t="shared" si="0"/>
        <v xml:space="preserve">ACCESSOIR    TABLE POUR SABLEUSE                    </v>
      </c>
      <c r="B54" s="12" t="s">
        <v>19</v>
      </c>
      <c r="C54" s="12" t="s">
        <v>54</v>
      </c>
      <c r="D54" s="12"/>
      <c r="E54" s="12"/>
      <c r="F54" s="13"/>
      <c r="G54" s="14"/>
      <c r="H54" s="15"/>
      <c r="I54" s="6"/>
      <c r="J54" s="7"/>
      <c r="K54" s="12"/>
      <c r="L54" s="16"/>
      <c r="M54" s="12"/>
      <c r="N54" s="17">
        <v>1</v>
      </c>
      <c r="O54" s="18"/>
      <c r="P54" s="15"/>
      <c r="Q54" s="15"/>
    </row>
    <row r="55" spans="1:17" ht="15">
      <c r="A55" s="11" t="str">
        <f t="shared" si="0"/>
        <v xml:space="preserve">ACCESSOIR    TEST                    </v>
      </c>
      <c r="B55" s="12" t="s">
        <v>19</v>
      </c>
      <c r="C55" s="12" t="s">
        <v>55</v>
      </c>
      <c r="D55" s="12"/>
      <c r="E55" s="12"/>
      <c r="F55" s="13"/>
      <c r="G55" s="14"/>
      <c r="H55" s="15"/>
      <c r="I55" s="6"/>
      <c r="J55" s="7"/>
      <c r="K55" s="12"/>
      <c r="L55" s="16"/>
      <c r="M55" s="12" t="s">
        <v>18</v>
      </c>
      <c r="N55" s="17"/>
      <c r="O55" s="18" t="e">
        <f>[1]INVENTAIRE!#REF!*[1]INVENTAIRE!#REF!</f>
        <v>#REF!</v>
      </c>
      <c r="P55" s="15"/>
      <c r="Q55" s="15"/>
    </row>
    <row r="56" spans="1:17" ht="15">
      <c r="A56" s="11" t="str">
        <f t="shared" si="0"/>
        <v xml:space="preserve">ACIER CHROME    ROND MM    20            240    </v>
      </c>
      <c r="B56" s="25" t="s">
        <v>56</v>
      </c>
      <c r="C56" s="25" t="s">
        <v>57</v>
      </c>
      <c r="D56" s="25">
        <v>20</v>
      </c>
      <c r="E56" s="25"/>
      <c r="F56" s="26"/>
      <c r="G56" s="27">
        <v>240</v>
      </c>
      <c r="H56" s="28"/>
      <c r="I56" s="6">
        <v>196.32</v>
      </c>
      <c r="J56" s="7">
        <v>44361</v>
      </c>
      <c r="K56" s="25" t="s">
        <v>58</v>
      </c>
      <c r="L56" s="16"/>
      <c r="M56" s="25" t="s">
        <v>59</v>
      </c>
      <c r="N56" s="17"/>
      <c r="O56" s="18" t="e">
        <f>[1]INVENTAIRE!#REF!*[1]INVENTAIRE!#REF!</f>
        <v>#REF!</v>
      </c>
      <c r="P56" s="15"/>
      <c r="Q56" s="21"/>
    </row>
    <row r="57" spans="1:17" ht="15">
      <c r="A57" s="11" t="str">
        <f t="shared" si="0"/>
        <v xml:space="preserve">ACIER INDUCTION/CHROME    ROND    0.5            240    </v>
      </c>
      <c r="B57" s="29" t="s">
        <v>60</v>
      </c>
      <c r="C57" s="29" t="s">
        <v>61</v>
      </c>
      <c r="D57" s="29">
        <v>0.5</v>
      </c>
      <c r="E57" s="29"/>
      <c r="F57" s="26"/>
      <c r="G57" s="27">
        <v>240</v>
      </c>
      <c r="H57" s="28"/>
      <c r="I57" s="6">
        <v>110.4</v>
      </c>
      <c r="J57" s="7">
        <v>43693</v>
      </c>
      <c r="K57" s="29" t="s">
        <v>58</v>
      </c>
      <c r="L57" s="16"/>
      <c r="M57" s="29" t="s">
        <v>62</v>
      </c>
      <c r="N57" s="17">
        <v>75</v>
      </c>
      <c r="O57" s="18" t="e">
        <f>[1]INVENTAIRE!#REF!*[1]INVENTAIRE!#REF!</f>
        <v>#REF!</v>
      </c>
      <c r="P57" s="15"/>
      <c r="Q57" s="21"/>
    </row>
    <row r="58" spans="1:17" ht="15">
      <c r="A58" s="11" t="str">
        <f t="shared" si="0"/>
        <v xml:space="preserve">ACIER INDUCTION/CHROME    ROND    0.625            240    </v>
      </c>
      <c r="B58" s="25" t="s">
        <v>60</v>
      </c>
      <c r="C58" s="25" t="s">
        <v>61</v>
      </c>
      <c r="D58" s="25">
        <v>0.625</v>
      </c>
      <c r="E58" s="25"/>
      <c r="F58" s="26"/>
      <c r="G58" s="27">
        <v>240</v>
      </c>
      <c r="H58" s="28"/>
      <c r="I58" s="6">
        <v>174.48</v>
      </c>
      <c r="J58" s="7">
        <v>44354</v>
      </c>
      <c r="K58" s="25" t="s">
        <v>58</v>
      </c>
      <c r="L58" s="16"/>
      <c r="M58" s="25" t="s">
        <v>63</v>
      </c>
      <c r="N58" s="17"/>
      <c r="O58" s="18" t="e">
        <f>[1]INVENTAIRE!#REF!*[1]INVENTAIRE!#REF!</f>
        <v>#REF!</v>
      </c>
      <c r="P58" s="30">
        <v>141.12</v>
      </c>
      <c r="Q58" s="31">
        <v>43427</v>
      </c>
    </row>
    <row r="59" spans="1:17" ht="15">
      <c r="A59" s="11" t="str">
        <f t="shared" si="0"/>
        <v xml:space="preserve">ACIER INDUCTION/CHROME    ROND  MM    25            240    </v>
      </c>
      <c r="B59" s="25" t="s">
        <v>60</v>
      </c>
      <c r="C59" s="25" t="s">
        <v>64</v>
      </c>
      <c r="D59" s="25">
        <v>25</v>
      </c>
      <c r="E59" s="25"/>
      <c r="F59" s="26"/>
      <c r="G59" s="27">
        <v>240</v>
      </c>
      <c r="H59" s="28"/>
      <c r="I59" s="6">
        <v>271.68</v>
      </c>
      <c r="J59" s="7">
        <v>44512</v>
      </c>
      <c r="K59" s="25" t="s">
        <v>58</v>
      </c>
      <c r="L59" s="16"/>
      <c r="M59" s="25" t="s">
        <v>65</v>
      </c>
      <c r="N59" s="17"/>
      <c r="O59" s="18" t="e">
        <f>[1]INVENTAIRE!#REF!*[1]INVENTAIRE!#REF!</f>
        <v>#REF!</v>
      </c>
      <c r="P59" s="15"/>
      <c r="Q59" s="21"/>
    </row>
    <row r="60" spans="1:17" ht="15">
      <c r="A60" s="11" t="str">
        <f t="shared" si="0"/>
        <v xml:space="preserve">ACIER INDUCTION/CHROME    ROND MM    15            240    </v>
      </c>
      <c r="B60" s="25" t="s">
        <v>60</v>
      </c>
      <c r="C60" s="25" t="s">
        <v>57</v>
      </c>
      <c r="D60" s="25">
        <v>15</v>
      </c>
      <c r="E60" s="25"/>
      <c r="F60" s="26"/>
      <c r="G60" s="27">
        <v>240</v>
      </c>
      <c r="H60" s="28"/>
      <c r="I60" s="6">
        <v>132.4</v>
      </c>
      <c r="J60" s="7">
        <v>44361</v>
      </c>
      <c r="K60" s="25" t="s">
        <v>58</v>
      </c>
      <c r="L60" s="16"/>
      <c r="M60" s="25" t="s">
        <v>66</v>
      </c>
      <c r="N60" s="17"/>
      <c r="O60" s="18"/>
      <c r="P60" s="15"/>
      <c r="Q60" s="21"/>
    </row>
    <row r="61" spans="1:17" ht="15">
      <c r="A61" s="11" t="str">
        <f t="shared" si="0"/>
        <v xml:space="preserve">ACIER INDUCTION/CHROME    ROND MM    30            240    </v>
      </c>
      <c r="B61" s="25" t="s">
        <v>60</v>
      </c>
      <c r="C61" s="25" t="s">
        <v>57</v>
      </c>
      <c r="D61" s="25">
        <v>30</v>
      </c>
      <c r="E61" s="25"/>
      <c r="F61" s="26"/>
      <c r="G61" s="27">
        <v>240</v>
      </c>
      <c r="H61" s="28"/>
      <c r="I61" s="6">
        <v>359.76</v>
      </c>
      <c r="J61" s="7">
        <v>44361</v>
      </c>
      <c r="K61" s="25" t="s">
        <v>58</v>
      </c>
      <c r="L61" s="16"/>
      <c r="M61" s="25" t="s">
        <v>67</v>
      </c>
      <c r="N61" s="17"/>
      <c r="O61" s="18"/>
      <c r="P61" s="15"/>
      <c r="Q61" s="21"/>
    </row>
    <row r="62" spans="1:17" ht="15">
      <c r="A62" s="11" t="str">
        <f t="shared" si="0"/>
        <v xml:space="preserve">ACIER LAMINE @ CHAUD    1/2 -20F DÉPLOYÉ APLATI    48 X 96                </v>
      </c>
      <c r="B62" s="32" t="s">
        <v>68</v>
      </c>
      <c r="C62" s="32" t="s">
        <v>69</v>
      </c>
      <c r="D62" s="32" t="s">
        <v>70</v>
      </c>
      <c r="E62" s="32"/>
      <c r="F62" s="33"/>
      <c r="G62" s="34"/>
      <c r="H62" s="35"/>
      <c r="I62" s="6">
        <v>139</v>
      </c>
      <c r="J62" s="7">
        <v>44412</v>
      </c>
      <c r="K62" s="32" t="s">
        <v>58</v>
      </c>
      <c r="L62" s="16"/>
      <c r="M62" s="32" t="s">
        <v>71</v>
      </c>
      <c r="N62" s="17"/>
      <c r="O62" s="18"/>
      <c r="P62" s="15"/>
      <c r="Q62" s="15"/>
    </row>
    <row r="63" spans="1:17" ht="15">
      <c r="A63" s="11" t="str">
        <f t="shared" si="0"/>
        <v xml:space="preserve">ACIER LAMINE @ CHAUD    1/4 -20F DÉPLOYÉ APLATI    48 X 96                </v>
      </c>
      <c r="B63" s="32" t="s">
        <v>68</v>
      </c>
      <c r="C63" s="32" t="s">
        <v>72</v>
      </c>
      <c r="D63" s="32" t="s">
        <v>70</v>
      </c>
      <c r="E63" s="32"/>
      <c r="F63" s="33"/>
      <c r="G63" s="34"/>
      <c r="H63" s="35"/>
      <c r="I63" s="6">
        <v>255</v>
      </c>
      <c r="J63" s="7">
        <v>44412</v>
      </c>
      <c r="K63" s="32" t="s">
        <v>58</v>
      </c>
      <c r="L63" s="16"/>
      <c r="M63" s="32" t="s">
        <v>73</v>
      </c>
      <c r="N63" s="17"/>
      <c r="O63" s="18"/>
      <c r="P63" s="15"/>
      <c r="Q63" s="15"/>
    </row>
    <row r="64" spans="1:17" ht="15">
      <c r="A64" s="11" t="str">
        <f t="shared" si="0"/>
        <v xml:space="preserve">ACIER LAMINE @ CHAUD    1-1/2 #10 metal déployé    48 X 96                </v>
      </c>
      <c r="B64" s="32" t="s">
        <v>68</v>
      </c>
      <c r="C64" s="32" t="s">
        <v>74</v>
      </c>
      <c r="D64" s="32" t="s">
        <v>70</v>
      </c>
      <c r="E64" s="32"/>
      <c r="F64" s="33"/>
      <c r="G64" s="34"/>
      <c r="H64" s="35"/>
      <c r="I64" s="6">
        <v>151</v>
      </c>
      <c r="J64" s="7">
        <v>44426</v>
      </c>
      <c r="K64" s="32" t="s">
        <v>58</v>
      </c>
      <c r="L64" s="16"/>
      <c r="M64" s="36" t="s">
        <v>75</v>
      </c>
      <c r="N64" s="17"/>
      <c r="O64" s="18"/>
      <c r="P64" s="15"/>
      <c r="Q64" s="15"/>
    </row>
    <row r="65" spans="1:17" ht="15">
      <c r="A65" s="11" t="str">
        <f t="shared" si="0"/>
        <v xml:space="preserve">ACIER LAMINE @ CHAUD    CORNIERE    1    1    0.125    240    </v>
      </c>
      <c r="B65" s="32" t="s">
        <v>68</v>
      </c>
      <c r="C65" s="32" t="s">
        <v>76</v>
      </c>
      <c r="D65" s="32">
        <v>1</v>
      </c>
      <c r="E65" s="32" t="s">
        <v>77</v>
      </c>
      <c r="F65" s="33">
        <v>0.125</v>
      </c>
      <c r="G65" s="34">
        <v>240</v>
      </c>
      <c r="H65" s="35"/>
      <c r="I65" s="6">
        <v>13.112</v>
      </c>
      <c r="J65" s="7">
        <v>44354</v>
      </c>
      <c r="K65" s="32" t="s">
        <v>58</v>
      </c>
      <c r="L65" s="16"/>
      <c r="M65" s="32" t="s">
        <v>78</v>
      </c>
      <c r="N65" s="17">
        <v>240</v>
      </c>
      <c r="O65" s="18" t="e">
        <f>[1]INVENTAIRE!#REF!*[1]INVENTAIRE!#REF!</f>
        <v>#REF!</v>
      </c>
      <c r="P65" s="15"/>
      <c r="Q65" s="15"/>
    </row>
    <row r="66" spans="1:17" ht="15">
      <c r="A66" s="11" t="str">
        <f t="shared" ref="A66:A129" si="1">CONCATENATE(B66,"    ",C66,"    ",D66,"    ",E66,"    ",F66,"    ",G66,"    ")</f>
        <v xml:space="preserve">ACIER LAMINE @ CHAUD    CORNIERE    1.5    1,5    0.188    240    </v>
      </c>
      <c r="B66" s="32" t="s">
        <v>68</v>
      </c>
      <c r="C66" s="32" t="s">
        <v>76</v>
      </c>
      <c r="D66" s="32">
        <v>1.5</v>
      </c>
      <c r="E66" s="32" t="s">
        <v>79</v>
      </c>
      <c r="F66" s="33">
        <v>0.188</v>
      </c>
      <c r="G66" s="34">
        <v>240</v>
      </c>
      <c r="H66" s="35"/>
      <c r="I66" s="6">
        <v>21.69</v>
      </c>
      <c r="J66" s="7">
        <v>43222</v>
      </c>
      <c r="K66" s="32" t="s">
        <v>58</v>
      </c>
      <c r="L66" s="16"/>
      <c r="M66" s="32" t="s">
        <v>80</v>
      </c>
      <c r="N66" s="17"/>
      <c r="O66" s="18">
        <f>[1]INVENTAIRE!$N2*[1]INVENTAIRE!$L2</f>
        <v>0</v>
      </c>
      <c r="P66" s="15"/>
      <c r="Q66" s="15"/>
    </row>
    <row r="67" spans="1:17" ht="15">
      <c r="A67" s="11" t="str">
        <f t="shared" si="1"/>
        <v xml:space="preserve">ACIER LAMINE @ CHAUD    CORNIERE    1.5    1,500    0.125    240    </v>
      </c>
      <c r="B67" s="37" t="s">
        <v>68</v>
      </c>
      <c r="C67" s="37" t="s">
        <v>76</v>
      </c>
      <c r="D67" s="37">
        <v>1.5</v>
      </c>
      <c r="E67" s="37" t="s">
        <v>81</v>
      </c>
      <c r="F67" s="33">
        <v>0.125</v>
      </c>
      <c r="G67" s="34">
        <v>240</v>
      </c>
      <c r="H67" s="35"/>
      <c r="I67" s="6">
        <v>16.600000000000001</v>
      </c>
      <c r="J67" s="7">
        <v>44217</v>
      </c>
      <c r="K67" s="37" t="s">
        <v>58</v>
      </c>
      <c r="L67" s="16"/>
      <c r="M67" s="37" t="s">
        <v>82</v>
      </c>
      <c r="N67" s="17">
        <v>240</v>
      </c>
      <c r="O67" s="18" t="e">
        <f>[1]INVENTAIRE!#REF!*[1]INVENTAIRE!#REF!</f>
        <v>#REF!</v>
      </c>
      <c r="P67" s="15"/>
      <c r="Q67" s="15"/>
    </row>
    <row r="68" spans="1:17" ht="15">
      <c r="A68" s="11" t="str">
        <f t="shared" si="1"/>
        <v xml:space="preserve">ACIER LAMINE @ CHAUD    CORNIERE    1.5    1,500    0.25    240    </v>
      </c>
      <c r="B68" s="37" t="s">
        <v>68</v>
      </c>
      <c r="C68" s="37" t="s">
        <v>76</v>
      </c>
      <c r="D68" s="37">
        <v>1.5</v>
      </c>
      <c r="E68" s="37" t="s">
        <v>81</v>
      </c>
      <c r="F68" s="33">
        <v>0.25</v>
      </c>
      <c r="G68" s="34">
        <v>240</v>
      </c>
      <c r="H68" s="35"/>
      <c r="I68" s="6">
        <v>28.32</v>
      </c>
      <c r="J68" s="7">
        <v>43222</v>
      </c>
      <c r="K68" s="37" t="s">
        <v>58</v>
      </c>
      <c r="L68" s="16"/>
      <c r="M68" s="37" t="s">
        <v>83</v>
      </c>
      <c r="N68" s="17"/>
      <c r="O68" s="18"/>
      <c r="P68" s="15"/>
      <c r="Q68" s="15"/>
    </row>
    <row r="69" spans="1:17" ht="15">
      <c r="A69" s="11" t="str">
        <f t="shared" si="1"/>
        <v xml:space="preserve">ACIER LAMINE @ CHAUD    CORNIERE    2    1 1/2    0.188    240    </v>
      </c>
      <c r="B69" s="32" t="s">
        <v>68</v>
      </c>
      <c r="C69" s="32" t="s">
        <v>76</v>
      </c>
      <c r="D69" s="32">
        <v>2</v>
      </c>
      <c r="E69" s="32" t="s">
        <v>84</v>
      </c>
      <c r="F69" s="33">
        <v>0.188</v>
      </c>
      <c r="G69" s="34">
        <v>240</v>
      </c>
      <c r="H69" s="35"/>
      <c r="I69" s="6">
        <v>32.549999999999997</v>
      </c>
      <c r="J69" s="7">
        <v>43301</v>
      </c>
      <c r="K69" s="32" t="s">
        <v>58</v>
      </c>
      <c r="L69" s="16"/>
      <c r="M69" s="32" t="s">
        <v>85</v>
      </c>
      <c r="N69" s="17"/>
      <c r="O69" s="18"/>
      <c r="P69" s="15"/>
      <c r="Q69" s="15"/>
    </row>
    <row r="70" spans="1:17" ht="15">
      <c r="A70" s="11" t="str">
        <f t="shared" si="1"/>
        <v xml:space="preserve">ACIER LAMINE @ CHAUD    CORNIERE    2    2    0.125    240    </v>
      </c>
      <c r="B70" s="32" t="s">
        <v>68</v>
      </c>
      <c r="C70" s="32" t="s">
        <v>76</v>
      </c>
      <c r="D70" s="32">
        <v>2</v>
      </c>
      <c r="E70" s="32" t="s">
        <v>86</v>
      </c>
      <c r="F70" s="33">
        <v>0.125</v>
      </c>
      <c r="G70" s="34">
        <v>240</v>
      </c>
      <c r="H70" s="35"/>
      <c r="I70" s="6">
        <v>28.643999999999998</v>
      </c>
      <c r="J70" s="7">
        <v>44531</v>
      </c>
      <c r="K70" s="32" t="s">
        <v>58</v>
      </c>
      <c r="L70" s="16"/>
      <c r="M70" s="32" t="s">
        <v>87</v>
      </c>
      <c r="N70" s="17"/>
      <c r="O70" s="18"/>
      <c r="P70" s="15"/>
      <c r="Q70" s="15"/>
    </row>
    <row r="71" spans="1:17" ht="15">
      <c r="A71" s="11" t="str">
        <f t="shared" si="1"/>
        <v xml:space="preserve">ACIER LAMINE @ CHAUD    CORNIERE    2    2    0.25    240    </v>
      </c>
      <c r="B71" s="32" t="s">
        <v>68</v>
      </c>
      <c r="C71" s="32" t="s">
        <v>76</v>
      </c>
      <c r="D71" s="32">
        <v>2</v>
      </c>
      <c r="E71" s="32" t="s">
        <v>86</v>
      </c>
      <c r="F71" s="33">
        <v>0.25</v>
      </c>
      <c r="G71" s="34">
        <v>240</v>
      </c>
      <c r="H71" s="35"/>
      <c r="I71" s="6">
        <v>42.494999999999997</v>
      </c>
      <c r="J71" s="7">
        <v>44217</v>
      </c>
      <c r="K71" s="32" t="s">
        <v>58</v>
      </c>
      <c r="L71" s="16"/>
      <c r="M71" s="32" t="s">
        <v>88</v>
      </c>
      <c r="N71" s="17"/>
      <c r="O71" s="18">
        <f>[1]INVENTAIRE!$N12*[1]INVENTAIRE!$L12</f>
        <v>0</v>
      </c>
      <c r="P71" s="15"/>
      <c r="Q71" s="21"/>
    </row>
    <row r="72" spans="1:17" ht="15">
      <c r="A72" s="11" t="str">
        <f t="shared" si="1"/>
        <v xml:space="preserve">ACIER LAMINE @ CHAUD    CORNIERE    2    3    0.188    240    </v>
      </c>
      <c r="B72" s="32" t="s">
        <v>68</v>
      </c>
      <c r="C72" s="32" t="s">
        <v>76</v>
      </c>
      <c r="D72" s="32">
        <v>2</v>
      </c>
      <c r="E72" s="32" t="s">
        <v>89</v>
      </c>
      <c r="F72" s="33">
        <v>0.188</v>
      </c>
      <c r="G72" s="34">
        <v>240</v>
      </c>
      <c r="H72" s="35"/>
      <c r="I72" s="6">
        <v>42.948999999999998</v>
      </c>
      <c r="J72" s="7">
        <v>44243</v>
      </c>
      <c r="K72" s="32" t="s">
        <v>58</v>
      </c>
      <c r="L72" s="16"/>
      <c r="M72" s="32" t="s">
        <v>90</v>
      </c>
      <c r="N72" s="17"/>
      <c r="O72" s="18"/>
      <c r="P72" s="15"/>
      <c r="Q72" s="21"/>
    </row>
    <row r="73" spans="1:17" ht="15">
      <c r="A73" s="11" t="str">
        <f t="shared" si="1"/>
        <v xml:space="preserve">ACIER LAMINE @ CHAUD    CORNIERE    2.5    2    0.188    240    </v>
      </c>
      <c r="B73" s="32" t="s">
        <v>68</v>
      </c>
      <c r="C73" s="32" t="s">
        <v>76</v>
      </c>
      <c r="D73" s="32">
        <v>2.5</v>
      </c>
      <c r="E73" s="32" t="s">
        <v>86</v>
      </c>
      <c r="F73" s="33">
        <v>0.188</v>
      </c>
      <c r="G73" s="34">
        <v>240</v>
      </c>
      <c r="H73" s="35"/>
      <c r="I73" s="6">
        <v>65</v>
      </c>
      <c r="J73" s="7">
        <v>44169</v>
      </c>
      <c r="K73" s="32" t="s">
        <v>58</v>
      </c>
      <c r="L73" s="16"/>
      <c r="M73" s="32" t="s">
        <v>91</v>
      </c>
      <c r="N73" s="17"/>
      <c r="O73" s="18"/>
      <c r="P73" s="15"/>
      <c r="Q73" s="15"/>
    </row>
    <row r="74" spans="1:17" ht="15">
      <c r="A74" s="11" t="str">
        <f t="shared" si="1"/>
        <v xml:space="preserve">ACIER LAMINE @ CHAUD    CORNIERE    2.5    2    0.375    240    </v>
      </c>
      <c r="B74" s="32" t="s">
        <v>68</v>
      </c>
      <c r="C74" s="32" t="s">
        <v>76</v>
      </c>
      <c r="D74" s="32">
        <v>2.5</v>
      </c>
      <c r="E74" s="32" t="s">
        <v>86</v>
      </c>
      <c r="F74" s="33">
        <v>0.375</v>
      </c>
      <c r="G74" s="34">
        <v>240</v>
      </c>
      <c r="H74" s="35"/>
      <c r="I74" s="6">
        <v>91.106999999999999</v>
      </c>
      <c r="J74" s="7">
        <v>44091</v>
      </c>
      <c r="K74" s="32" t="s">
        <v>58</v>
      </c>
      <c r="L74" s="16"/>
      <c r="M74" s="32" t="s">
        <v>92</v>
      </c>
      <c r="N74" s="17"/>
      <c r="O74" s="18"/>
      <c r="P74" s="15"/>
      <c r="Q74" s="15"/>
    </row>
    <row r="75" spans="1:17" ht="15">
      <c r="A75" s="11" t="str">
        <f t="shared" si="1"/>
        <v xml:space="preserve">ACIER LAMINE @ CHAUD    CORNIERE    3    3    0.188    240    </v>
      </c>
      <c r="B75" s="32" t="s">
        <v>68</v>
      </c>
      <c r="C75" s="32" t="s">
        <v>76</v>
      </c>
      <c r="D75" s="32">
        <v>3</v>
      </c>
      <c r="E75" s="32" t="s">
        <v>89</v>
      </c>
      <c r="F75" s="33">
        <v>0.188</v>
      </c>
      <c r="G75" s="34">
        <v>240</v>
      </c>
      <c r="H75" s="35"/>
      <c r="I75" s="6">
        <v>54.465000000000003</v>
      </c>
      <c r="J75" s="7">
        <v>44363</v>
      </c>
      <c r="K75" s="32" t="s">
        <v>58</v>
      </c>
      <c r="L75" s="16"/>
      <c r="M75" s="32" t="s">
        <v>93</v>
      </c>
      <c r="N75" s="17"/>
      <c r="O75" s="18">
        <f>[1]INVENTAIRE!$N13*[1]INVENTAIRE!$L13</f>
        <v>0</v>
      </c>
      <c r="P75" s="15"/>
      <c r="Q75" s="15"/>
    </row>
    <row r="76" spans="1:17" ht="15">
      <c r="A76" s="11" t="str">
        <f t="shared" si="1"/>
        <v xml:space="preserve">ACIER LAMINE @ CHAUD    CORNIERE    4    4    25    240    </v>
      </c>
      <c r="B76" s="32" t="s">
        <v>68</v>
      </c>
      <c r="C76" s="32" t="s">
        <v>76</v>
      </c>
      <c r="D76" s="32">
        <v>4</v>
      </c>
      <c r="E76" s="32" t="s">
        <v>94</v>
      </c>
      <c r="F76" s="33">
        <v>25</v>
      </c>
      <c r="G76" s="34">
        <v>240</v>
      </c>
      <c r="H76" s="35"/>
      <c r="I76" s="6">
        <v>98.47</v>
      </c>
      <c r="J76" s="7">
        <v>44363</v>
      </c>
      <c r="K76" s="32" t="s">
        <v>58</v>
      </c>
      <c r="L76" s="16"/>
      <c r="M76" s="32" t="s">
        <v>95</v>
      </c>
      <c r="N76" s="17"/>
      <c r="O76" s="18"/>
      <c r="P76" s="15"/>
      <c r="Q76" s="15"/>
    </row>
    <row r="77" spans="1:17" ht="15">
      <c r="A77" s="11" t="str">
        <f t="shared" si="1"/>
        <v xml:space="preserve">ACIER LAMINE @ CHAUD    H BEAM     6@15             240    </v>
      </c>
      <c r="B77" s="32" t="s">
        <v>68</v>
      </c>
      <c r="C77" s="32" t="s">
        <v>96</v>
      </c>
      <c r="D77" s="32" t="s">
        <v>97</v>
      </c>
      <c r="E77" s="32"/>
      <c r="F77" s="33"/>
      <c r="G77" s="34">
        <v>240</v>
      </c>
      <c r="H77" s="35"/>
      <c r="I77" s="6">
        <v>188.18</v>
      </c>
      <c r="J77" s="7" t="s">
        <v>98</v>
      </c>
      <c r="K77" s="32" t="s">
        <v>58</v>
      </c>
      <c r="L77" s="16"/>
      <c r="M77" s="32" t="s">
        <v>99</v>
      </c>
      <c r="N77" s="17"/>
      <c r="O77" s="18">
        <f>[1]INVENTAIRE!$N15*[1]INVENTAIRE!$L15</f>
        <v>0</v>
      </c>
      <c r="P77" s="15"/>
      <c r="Q77" s="21"/>
    </row>
    <row r="78" spans="1:17" ht="15">
      <c r="A78" s="11" t="str">
        <f t="shared" si="1"/>
        <v xml:space="preserve">ACIER LAMINE @ CHAUD    i BEAM     8@18.4            360    </v>
      </c>
      <c r="B78" s="32" t="s">
        <v>68</v>
      </c>
      <c r="C78" s="32" t="s">
        <v>100</v>
      </c>
      <c r="D78" s="32" t="s">
        <v>101</v>
      </c>
      <c r="E78" s="32"/>
      <c r="F78" s="33"/>
      <c r="G78" s="34">
        <v>360</v>
      </c>
      <c r="H78" s="35"/>
      <c r="I78" s="6">
        <v>601.4</v>
      </c>
      <c r="J78" s="7">
        <v>44349</v>
      </c>
      <c r="K78" s="32" t="s">
        <v>58</v>
      </c>
      <c r="L78" s="16"/>
      <c r="M78" s="32" t="s">
        <v>102</v>
      </c>
      <c r="N78" s="17"/>
      <c r="O78" s="18"/>
      <c r="P78" s="15"/>
      <c r="Q78" s="15"/>
    </row>
    <row r="79" spans="1:17" ht="15">
      <c r="A79" s="11" t="str">
        <f t="shared" si="1"/>
        <v xml:space="preserve">ACIER LAMINE @ CHAUD    i BEAM     8@18.4            480    </v>
      </c>
      <c r="B79" s="32" t="s">
        <v>68</v>
      </c>
      <c r="C79" s="32" t="s">
        <v>100</v>
      </c>
      <c r="D79" s="32" t="s">
        <v>101</v>
      </c>
      <c r="E79" s="32"/>
      <c r="F79" s="33"/>
      <c r="G79" s="34">
        <v>480</v>
      </c>
      <c r="H79" s="35"/>
      <c r="I79" s="6">
        <v>772.43</v>
      </c>
      <c r="J79" s="7">
        <v>44349</v>
      </c>
      <c r="K79" s="32" t="s">
        <v>58</v>
      </c>
      <c r="L79" s="16">
        <f>[1]INVENTAIRE!$I58/[1]INVENTAIRE!$G60</f>
        <v>0.72699999999999998</v>
      </c>
      <c r="M79" s="32" t="s">
        <v>103</v>
      </c>
      <c r="N79" s="17"/>
      <c r="O79" s="18"/>
      <c r="P79" s="15"/>
      <c r="Q79" s="15"/>
    </row>
    <row r="80" spans="1:17" ht="15">
      <c r="A80" s="11" t="str">
        <f t="shared" si="1"/>
        <v xml:space="preserve">ACIER LAMINE @ CHAUD    PLAT    0.125    1        240    </v>
      </c>
      <c r="B80" s="32" t="s">
        <v>68</v>
      </c>
      <c r="C80" s="32" t="s">
        <v>104</v>
      </c>
      <c r="D80" s="32">
        <v>0.125</v>
      </c>
      <c r="E80" s="32" t="s">
        <v>77</v>
      </c>
      <c r="F80" s="33"/>
      <c r="G80" s="34">
        <v>240</v>
      </c>
      <c r="H80" s="35"/>
      <c r="I80" s="6">
        <v>9.48</v>
      </c>
      <c r="J80" s="7">
        <v>44363</v>
      </c>
      <c r="K80" s="32" t="s">
        <v>58</v>
      </c>
      <c r="L80" s="16">
        <f>[1]INVENTAIRE!$I59/[1]INVENTAIRE!$G61</f>
        <v>1.1320000000000001</v>
      </c>
      <c r="M80" s="32" t="s">
        <v>105</v>
      </c>
      <c r="N80" s="17"/>
      <c r="O80" s="18"/>
      <c r="P80" s="15"/>
      <c r="Q80" s="15"/>
    </row>
    <row r="81" spans="1:17" ht="15">
      <c r="A81" s="11" t="str">
        <f t="shared" si="1"/>
        <v xml:space="preserve">ACIER LAMINE @ CHAUD    PLAT    0.125    1,5        240    </v>
      </c>
      <c r="B81" s="32" t="s">
        <v>68</v>
      </c>
      <c r="C81" s="32" t="s">
        <v>104</v>
      </c>
      <c r="D81" s="32">
        <v>0.125</v>
      </c>
      <c r="E81" s="32" t="s">
        <v>79</v>
      </c>
      <c r="F81" s="33"/>
      <c r="G81" s="34">
        <v>240</v>
      </c>
      <c r="H81" s="35"/>
      <c r="I81" s="6">
        <v>9.1999999999999993</v>
      </c>
      <c r="J81" s="7">
        <v>43378</v>
      </c>
      <c r="K81" s="32" t="s">
        <v>58</v>
      </c>
      <c r="L81" s="16" t="e">
        <f>[1]INVENTAIRE!$I60/[1]INVENTAIRE!$G62</f>
        <v>#DIV/0!</v>
      </c>
      <c r="M81" s="32" t="s">
        <v>106</v>
      </c>
      <c r="N81" s="17"/>
      <c r="O81" s="18"/>
      <c r="P81" s="15"/>
      <c r="Q81" s="15"/>
    </row>
    <row r="82" spans="1:17" ht="15">
      <c r="A82" s="11" t="str">
        <f t="shared" si="1"/>
        <v xml:space="preserve">ACIER LAMINE @ CHAUD    PLAT    0.125    2        240    </v>
      </c>
      <c r="B82" s="32" t="s">
        <v>68</v>
      </c>
      <c r="C82" s="32" t="s">
        <v>104</v>
      </c>
      <c r="D82" s="32">
        <v>0.125</v>
      </c>
      <c r="E82" s="32" t="s">
        <v>86</v>
      </c>
      <c r="F82" s="33"/>
      <c r="G82" s="34">
        <v>240</v>
      </c>
      <c r="H82" s="35"/>
      <c r="I82" s="6">
        <v>18.954999999999998</v>
      </c>
      <c r="J82" s="7">
        <v>44363</v>
      </c>
      <c r="K82" s="32" t="s">
        <v>58</v>
      </c>
      <c r="L82" s="16" t="e">
        <f>[1]INVENTAIRE!$I61/[1]INVENTAIRE!$G63</f>
        <v>#DIV/0!</v>
      </c>
      <c r="M82" s="32" t="s">
        <v>107</v>
      </c>
      <c r="N82" s="17"/>
      <c r="O82" s="18"/>
      <c r="P82" s="15"/>
      <c r="Q82" s="15"/>
    </row>
    <row r="83" spans="1:17" ht="15">
      <c r="A83" s="11" t="str">
        <f t="shared" si="1"/>
        <v xml:space="preserve">ACIER LAMINE @ CHAUD    PLAT    0.125    2,5        240    </v>
      </c>
      <c r="B83" s="32" t="s">
        <v>68</v>
      </c>
      <c r="C83" s="32" t="s">
        <v>104</v>
      </c>
      <c r="D83" s="32">
        <v>0.125</v>
      </c>
      <c r="E83" s="32" t="s">
        <v>108</v>
      </c>
      <c r="F83" s="33"/>
      <c r="G83" s="34">
        <v>240</v>
      </c>
      <c r="H83" s="35"/>
      <c r="I83" s="6">
        <v>14.6</v>
      </c>
      <c r="J83" s="7">
        <v>43266</v>
      </c>
      <c r="K83" s="32" t="s">
        <v>58</v>
      </c>
      <c r="L83" s="16" t="e">
        <f>[1]INVENTAIRE!$I62/[1]INVENTAIRE!$G64</f>
        <v>#DIV/0!</v>
      </c>
      <c r="M83" s="32" t="s">
        <v>109</v>
      </c>
      <c r="N83" s="17"/>
      <c r="O83" s="18"/>
      <c r="P83" s="15"/>
      <c r="Q83" s="15"/>
    </row>
    <row r="84" spans="1:17" ht="15">
      <c r="A84" s="11" t="str">
        <f t="shared" si="1"/>
        <v xml:space="preserve">ACIER LAMINE @ CHAUD    PLAT    0.125    3        240    </v>
      </c>
      <c r="B84" s="32" t="s">
        <v>68</v>
      </c>
      <c r="C84" s="32" t="s">
        <v>104</v>
      </c>
      <c r="D84" s="32">
        <v>0.125</v>
      </c>
      <c r="E84" s="32" t="s">
        <v>89</v>
      </c>
      <c r="F84" s="33"/>
      <c r="G84" s="34">
        <v>240</v>
      </c>
      <c r="H84" s="35"/>
      <c r="I84" s="6">
        <v>28.434999999999999</v>
      </c>
      <c r="J84" s="7">
        <v>44363</v>
      </c>
      <c r="K84" s="32" t="s">
        <v>58</v>
      </c>
      <c r="L84" s="16">
        <f>[1]INVENTAIRE!$I63/[1]INVENTAIRE!$G65</f>
        <v>1.0625</v>
      </c>
      <c r="M84" s="32" t="s">
        <v>110</v>
      </c>
      <c r="N84" s="17"/>
      <c r="O84" s="18"/>
      <c r="P84" s="15"/>
      <c r="Q84" s="21"/>
    </row>
    <row r="85" spans="1:17" ht="15">
      <c r="A85" s="11" t="str">
        <f t="shared" si="1"/>
        <v xml:space="preserve">ACIER LAMINE @ CHAUD    PLAT    0.25    1,000        240    </v>
      </c>
      <c r="B85" s="37" t="s">
        <v>68</v>
      </c>
      <c r="C85" s="37" t="s">
        <v>104</v>
      </c>
      <c r="D85" s="37">
        <v>0.25</v>
      </c>
      <c r="E85" s="37" t="s">
        <v>111</v>
      </c>
      <c r="F85" s="33"/>
      <c r="G85" s="34">
        <v>240</v>
      </c>
      <c r="H85" s="35"/>
      <c r="I85" s="6">
        <v>12.55</v>
      </c>
      <c r="J85" s="7">
        <v>44363</v>
      </c>
      <c r="K85" s="37" t="s">
        <v>58</v>
      </c>
      <c r="L85" s="16">
        <f>[1]INVENTAIRE!$I64/[1]INVENTAIRE!$G66</f>
        <v>0.62916666666666665</v>
      </c>
      <c r="M85" s="37" t="s">
        <v>112</v>
      </c>
      <c r="N85" s="17">
        <v>440</v>
      </c>
      <c r="O85" s="18">
        <f>[1]INVENTAIRE!$N23*[1]INVENTAIRE!$L23</f>
        <v>0</v>
      </c>
      <c r="P85" s="15"/>
      <c r="Q85" s="21"/>
    </row>
    <row r="86" spans="1:17" ht="15">
      <c r="A86" s="11" t="str">
        <f t="shared" si="1"/>
        <v xml:space="preserve">ACIER LAMINE @ CHAUD    PLAT    0.25    1,500        240    </v>
      </c>
      <c r="B86" s="37" t="s">
        <v>68</v>
      </c>
      <c r="C86" s="37" t="s">
        <v>104</v>
      </c>
      <c r="D86" s="37">
        <v>0.25</v>
      </c>
      <c r="E86" s="37" t="s">
        <v>81</v>
      </c>
      <c r="F86" s="33"/>
      <c r="G86" s="34">
        <v>240</v>
      </c>
      <c r="H86" s="35"/>
      <c r="I86" s="6">
        <v>18.9725</v>
      </c>
      <c r="J86" s="7">
        <v>44363</v>
      </c>
      <c r="K86" s="37" t="s">
        <v>58</v>
      </c>
      <c r="L86" s="16">
        <f>[1]INVENTAIRE!$I65/[1]INVENTAIRE!$G67</f>
        <v>5.4633333333333332E-2</v>
      </c>
      <c r="M86" s="37" t="s">
        <v>113</v>
      </c>
      <c r="N86" s="17"/>
      <c r="O86" s="18">
        <f>[1]INVENTAIRE!$N24*[1]INVENTAIRE!$L24</f>
        <v>0</v>
      </c>
      <c r="P86" s="15"/>
      <c r="Q86" s="15"/>
    </row>
    <row r="87" spans="1:17" ht="15">
      <c r="A87" s="11" t="str">
        <f t="shared" si="1"/>
        <v xml:space="preserve">ACIER LAMINE @ CHAUD    PLAT    0.25    2        240    </v>
      </c>
      <c r="B87" s="32" t="s">
        <v>68</v>
      </c>
      <c r="C87" s="32" t="s">
        <v>104</v>
      </c>
      <c r="D87" s="32">
        <v>0.25</v>
      </c>
      <c r="E87" s="32" t="s">
        <v>86</v>
      </c>
      <c r="F87" s="33"/>
      <c r="G87" s="34">
        <v>240</v>
      </c>
      <c r="H87" s="35"/>
      <c r="I87" s="6">
        <v>25.295000000000002</v>
      </c>
      <c r="J87" s="7">
        <v>44363</v>
      </c>
      <c r="K87" s="32" t="s">
        <v>58</v>
      </c>
      <c r="L87" s="16">
        <f>[1]INVENTAIRE!$I66/[1]INVENTAIRE!$G68</f>
        <v>9.0375000000000011E-2</v>
      </c>
      <c r="M87" s="32" t="s">
        <v>114</v>
      </c>
      <c r="N87" s="17"/>
      <c r="O87" s="18"/>
      <c r="P87" s="15"/>
      <c r="Q87" s="15"/>
    </row>
    <row r="88" spans="1:17" ht="15">
      <c r="A88" s="11" t="str">
        <f t="shared" si="1"/>
        <v xml:space="preserve">ACIER LAMINE @ CHAUD    PLAT    0.25    2,500        240    </v>
      </c>
      <c r="B88" s="37" t="s">
        <v>68</v>
      </c>
      <c r="C88" s="37" t="s">
        <v>104</v>
      </c>
      <c r="D88" s="37">
        <v>0.25</v>
      </c>
      <c r="E88" s="37" t="s">
        <v>115</v>
      </c>
      <c r="F88" s="33"/>
      <c r="G88" s="34">
        <v>240</v>
      </c>
      <c r="H88" s="35"/>
      <c r="I88" s="6">
        <v>28.17</v>
      </c>
      <c r="J88" s="7">
        <v>43266</v>
      </c>
      <c r="K88" s="37" t="s">
        <v>58</v>
      </c>
      <c r="L88" s="16">
        <f>[1]INVENTAIRE!$I67/[1]INVENTAIRE!$G69</f>
        <v>6.9166666666666668E-2</v>
      </c>
      <c r="M88" s="37" t="s">
        <v>116</v>
      </c>
      <c r="N88" s="17"/>
      <c r="O88" s="18"/>
      <c r="P88" s="15"/>
      <c r="Q88" s="15"/>
    </row>
    <row r="89" spans="1:17" ht="15">
      <c r="A89" s="11" t="str">
        <f t="shared" si="1"/>
        <v xml:space="preserve">ACIER LAMINE @ CHAUD    PLAT    0.25    3        240    </v>
      </c>
      <c r="B89" s="37" t="s">
        <v>68</v>
      </c>
      <c r="C89" s="37" t="s">
        <v>104</v>
      </c>
      <c r="D89" s="37">
        <v>0.25</v>
      </c>
      <c r="E89" s="37" t="s">
        <v>89</v>
      </c>
      <c r="F89" s="33"/>
      <c r="G89" s="34">
        <v>240</v>
      </c>
      <c r="H89" s="35"/>
      <c r="I89" s="6">
        <v>37.587499999999999</v>
      </c>
      <c r="J89" s="7">
        <v>44363</v>
      </c>
      <c r="K89" s="37" t="s">
        <v>58</v>
      </c>
      <c r="L89" s="16">
        <f>[1]INVENTAIRE!$I68/[1]INVENTAIRE!$G70</f>
        <v>0.11800000000000001</v>
      </c>
      <c r="M89" s="37" t="s">
        <v>117</v>
      </c>
      <c r="N89" s="17"/>
      <c r="O89" s="18"/>
      <c r="P89" s="15"/>
      <c r="Q89" s="15"/>
    </row>
    <row r="90" spans="1:17" ht="15">
      <c r="A90" s="11" t="str">
        <f t="shared" si="1"/>
        <v xml:space="preserve">ACIER LAMINE @ CHAUD    PLAT    0.25    3        240    </v>
      </c>
      <c r="B90" s="32" t="s">
        <v>68</v>
      </c>
      <c r="C90" s="32" t="s">
        <v>104</v>
      </c>
      <c r="D90" s="32">
        <v>0.25</v>
      </c>
      <c r="E90" s="32" t="s">
        <v>89</v>
      </c>
      <c r="F90" s="33"/>
      <c r="G90" s="34">
        <v>240</v>
      </c>
      <c r="H90" s="35"/>
      <c r="I90" s="6">
        <v>25.47</v>
      </c>
      <c r="J90" s="7">
        <v>43091</v>
      </c>
      <c r="K90" s="32" t="s">
        <v>58</v>
      </c>
      <c r="L90" s="16">
        <f>[1]INVENTAIRE!$I69/[1]INVENTAIRE!$G71</f>
        <v>0.135625</v>
      </c>
      <c r="M90" s="32" t="s">
        <v>117</v>
      </c>
      <c r="N90" s="17"/>
      <c r="O90" s="18">
        <f>[1]INVENTAIRE!$N30*[1]INVENTAIRE!$L30</f>
        <v>0</v>
      </c>
      <c r="P90" s="15"/>
      <c r="Q90" s="15"/>
    </row>
    <row r="91" spans="1:17" ht="15">
      <c r="A91" s="11" t="str">
        <f t="shared" si="1"/>
        <v xml:space="preserve">ACIER LAMINE @ CHAUD    PLAT    0.25    4,000        244    </v>
      </c>
      <c r="B91" s="38" t="s">
        <v>68</v>
      </c>
      <c r="C91" s="38" t="s">
        <v>104</v>
      </c>
      <c r="D91" s="38">
        <v>0.25</v>
      </c>
      <c r="E91" s="38" t="s">
        <v>118</v>
      </c>
      <c r="F91" s="33"/>
      <c r="G91" s="34">
        <v>244</v>
      </c>
      <c r="H91" s="35"/>
      <c r="I91" s="6">
        <v>50.116</v>
      </c>
      <c r="J91" s="7">
        <v>44363</v>
      </c>
      <c r="K91" s="38" t="s">
        <v>58</v>
      </c>
      <c r="L91" s="16">
        <f>[1]INVENTAIRE!$I70/[1]INVENTAIRE!$G72</f>
        <v>0.11935</v>
      </c>
      <c r="M91" s="38" t="s">
        <v>119</v>
      </c>
      <c r="N91" s="17">
        <v>144</v>
      </c>
      <c r="O91" s="18">
        <f>[1]INVENTAIRE!$N32*[1]INVENTAIRE!$L32</f>
        <v>0</v>
      </c>
      <c r="P91" s="15"/>
      <c r="Q91" s="21"/>
    </row>
    <row r="92" spans="1:17" ht="15">
      <c r="A92" s="11" t="str">
        <f t="shared" si="1"/>
        <v xml:space="preserve">ACIER LAMINE @ CHAUD    PLAT    0.25    5,000        244    </v>
      </c>
      <c r="B92" s="37" t="s">
        <v>68</v>
      </c>
      <c r="C92" s="37" t="s">
        <v>104</v>
      </c>
      <c r="D92" s="37">
        <v>0.25</v>
      </c>
      <c r="E92" s="37" t="s">
        <v>120</v>
      </c>
      <c r="F92" s="33"/>
      <c r="G92" s="34">
        <v>244</v>
      </c>
      <c r="H92" s="35"/>
      <c r="I92" s="6">
        <v>62.39</v>
      </c>
      <c r="J92" s="7">
        <v>44363</v>
      </c>
      <c r="K92" s="37" t="s">
        <v>58</v>
      </c>
      <c r="L92" s="16">
        <f>[1]INVENTAIRE!$I71/[1]INVENTAIRE!$G73</f>
        <v>0.17706249999999998</v>
      </c>
      <c r="M92" s="37" t="s">
        <v>121</v>
      </c>
      <c r="N92" s="17"/>
      <c r="O92" s="18"/>
      <c r="P92" s="15"/>
      <c r="Q92" s="15"/>
    </row>
    <row r="93" spans="1:17" ht="15">
      <c r="A93" s="11" t="str">
        <f t="shared" si="1"/>
        <v xml:space="preserve">ACIER LAMINE @ CHAUD    PLAT    0.3125    3        240    </v>
      </c>
      <c r="B93" s="37" t="s">
        <v>68</v>
      </c>
      <c r="C93" s="37" t="s">
        <v>104</v>
      </c>
      <c r="D93" s="37">
        <v>0.3125</v>
      </c>
      <c r="E93" s="37" t="s">
        <v>89</v>
      </c>
      <c r="F93" s="33"/>
      <c r="G93" s="34">
        <v>240</v>
      </c>
      <c r="H93" s="35"/>
      <c r="I93" s="6">
        <v>57.57</v>
      </c>
      <c r="J93" s="7">
        <v>44111</v>
      </c>
      <c r="K93" s="37" t="s">
        <v>58</v>
      </c>
      <c r="L93" s="16">
        <f>[1]INVENTAIRE!$I72/[1]INVENTAIRE!$G74</f>
        <v>0.17895416666666666</v>
      </c>
      <c r="M93" s="37" t="s">
        <v>122</v>
      </c>
      <c r="N93" s="17"/>
      <c r="O93" s="18"/>
      <c r="P93" s="15"/>
      <c r="Q93" s="15"/>
    </row>
    <row r="94" spans="1:17" ht="15">
      <c r="A94" s="11" t="str">
        <f t="shared" si="1"/>
        <v xml:space="preserve">ACIER LAMINE @ CHAUD    PLAT    0.375    2        240    </v>
      </c>
      <c r="B94" s="37" t="s">
        <v>68</v>
      </c>
      <c r="C94" s="37" t="s">
        <v>104</v>
      </c>
      <c r="D94" s="37">
        <v>0.375</v>
      </c>
      <c r="E94" s="37" t="s">
        <v>86</v>
      </c>
      <c r="F94" s="33"/>
      <c r="G94" s="34">
        <v>240</v>
      </c>
      <c r="H94" s="35"/>
      <c r="I94" s="6">
        <v>29.55</v>
      </c>
      <c r="J94" s="7">
        <v>44111</v>
      </c>
      <c r="K94" s="37" t="s">
        <v>58</v>
      </c>
      <c r="L94" s="16">
        <f>[1]INVENTAIRE!$I73/[1]INVENTAIRE!$G75</f>
        <v>0.27083333333333331</v>
      </c>
      <c r="M94" s="37" t="s">
        <v>123</v>
      </c>
      <c r="N94" s="17"/>
      <c r="O94" s="18"/>
      <c r="P94" s="15"/>
      <c r="Q94" s="15"/>
    </row>
    <row r="95" spans="1:17" ht="15">
      <c r="A95" s="11" t="str">
        <f t="shared" si="1"/>
        <v xml:space="preserve">ACIER LAMINE @ CHAUD    PLAT    0.375    3        240    </v>
      </c>
      <c r="B95" s="32" t="s">
        <v>68</v>
      </c>
      <c r="C95" s="32" t="s">
        <v>104</v>
      </c>
      <c r="D95" s="32">
        <v>0.375</v>
      </c>
      <c r="E95" s="32" t="s">
        <v>89</v>
      </c>
      <c r="F95" s="33"/>
      <c r="G95" s="34">
        <v>240</v>
      </c>
      <c r="H95" s="35"/>
      <c r="I95" s="6">
        <v>64.72</v>
      </c>
      <c r="J95" s="7">
        <v>44512</v>
      </c>
      <c r="K95" s="32" t="s">
        <v>58</v>
      </c>
      <c r="L95" s="16">
        <f>[1]INVENTAIRE!$I74/[1]INVENTAIRE!$G76</f>
        <v>0.37961250000000002</v>
      </c>
      <c r="M95" s="32" t="s">
        <v>124</v>
      </c>
      <c r="N95" s="17"/>
      <c r="O95" s="18"/>
      <c r="P95" s="15"/>
      <c r="Q95" s="15"/>
    </row>
    <row r="96" spans="1:17" ht="15">
      <c r="A96" s="11" t="str">
        <f t="shared" si="1"/>
        <v xml:space="preserve">ACIER LAMINE @ CHAUD    PLAT    0.375    4        240    </v>
      </c>
      <c r="B96" s="32" t="s">
        <v>68</v>
      </c>
      <c r="C96" s="32" t="s">
        <v>104</v>
      </c>
      <c r="D96" s="32">
        <v>0.375</v>
      </c>
      <c r="E96" s="32" t="s">
        <v>94</v>
      </c>
      <c r="F96" s="33"/>
      <c r="G96" s="34">
        <v>240</v>
      </c>
      <c r="H96" s="35"/>
      <c r="I96" s="6">
        <v>59.11</v>
      </c>
      <c r="J96" s="7">
        <v>44111</v>
      </c>
      <c r="K96" s="32" t="s">
        <v>58</v>
      </c>
      <c r="L96" s="16">
        <f>[1]INVENTAIRE!$I75/[1]INVENTAIRE!$G77</f>
        <v>0.22693750000000001</v>
      </c>
      <c r="M96" s="32" t="s">
        <v>125</v>
      </c>
      <c r="N96" s="17"/>
      <c r="O96" s="18"/>
      <c r="P96" s="15"/>
      <c r="Q96" s="15"/>
    </row>
    <row r="97" spans="1:17" ht="15">
      <c r="A97" s="11" t="str">
        <f t="shared" si="1"/>
        <v xml:space="preserve">ACIER LAMINE @ CHAUD    PLAT    0.375    6        240    </v>
      </c>
      <c r="B97" s="32" t="s">
        <v>68</v>
      </c>
      <c r="C97" s="32" t="s">
        <v>104</v>
      </c>
      <c r="D97" s="32">
        <v>0.375</v>
      </c>
      <c r="E97" s="32" t="s">
        <v>126</v>
      </c>
      <c r="F97" s="33"/>
      <c r="G97" s="34">
        <v>240</v>
      </c>
      <c r="H97" s="35"/>
      <c r="I97" s="6">
        <v>124.85</v>
      </c>
      <c r="J97" s="7">
        <v>44512</v>
      </c>
      <c r="K97" s="32" t="s">
        <v>58</v>
      </c>
      <c r="L97" s="16">
        <f>[1]INVENTAIRE!$I76/[1]INVENTAIRE!$G78</f>
        <v>0.27352777777777776</v>
      </c>
      <c r="M97" s="32" t="s">
        <v>127</v>
      </c>
      <c r="N97" s="17"/>
      <c r="O97" s="18"/>
      <c r="P97" s="15"/>
      <c r="Q97" s="15"/>
    </row>
    <row r="98" spans="1:17" ht="15">
      <c r="A98" s="11" t="str">
        <f t="shared" si="1"/>
        <v xml:space="preserve">ACIER LAMINE @ CHAUD    PLAT    0.5    2        240    </v>
      </c>
      <c r="B98" s="32" t="s">
        <v>68</v>
      </c>
      <c r="C98" s="32" t="s">
        <v>104</v>
      </c>
      <c r="D98" s="32">
        <v>0.5</v>
      </c>
      <c r="E98" s="32" t="s">
        <v>86</v>
      </c>
      <c r="F98" s="33"/>
      <c r="G98" s="34">
        <v>240</v>
      </c>
      <c r="H98" s="35"/>
      <c r="I98" s="6">
        <v>38.5</v>
      </c>
      <c r="J98" s="7">
        <v>43565</v>
      </c>
      <c r="K98" s="32" t="s">
        <v>58</v>
      </c>
      <c r="L98" s="16">
        <f>[1]INVENTAIRE!$I77/[1]INVENTAIRE!$G79</f>
        <v>0.39204166666666668</v>
      </c>
      <c r="M98" s="32" t="s">
        <v>128</v>
      </c>
      <c r="N98" s="17"/>
      <c r="O98" s="18">
        <f>[1]INVENTAIRE!$N35*[1]INVENTAIRE!$L35</f>
        <v>0</v>
      </c>
      <c r="P98" s="15"/>
      <c r="Q98" s="15"/>
    </row>
    <row r="99" spans="1:17" ht="15">
      <c r="A99" s="11" t="str">
        <f t="shared" si="1"/>
        <v xml:space="preserve">ACIER LAMINE @ CHAUD    PLAT    0.5    3        240    </v>
      </c>
      <c r="B99" s="32" t="s">
        <v>68</v>
      </c>
      <c r="C99" s="32" t="s">
        <v>104</v>
      </c>
      <c r="D99" s="32">
        <v>0.5</v>
      </c>
      <c r="E99" s="32" t="s">
        <v>89</v>
      </c>
      <c r="F99" s="33"/>
      <c r="G99" s="34">
        <v>240</v>
      </c>
      <c r="H99" s="35"/>
      <c r="I99" s="6">
        <v>76.3</v>
      </c>
      <c r="J99" s="7">
        <v>44363</v>
      </c>
      <c r="K99" s="32" t="s">
        <v>58</v>
      </c>
      <c r="L99" s="16">
        <f>[1]INVENTAIRE!$I78/[1]INVENTAIRE!$G80</f>
        <v>2.5058333333333334</v>
      </c>
      <c r="M99" s="32" t="s">
        <v>129</v>
      </c>
      <c r="N99" s="17"/>
      <c r="O99" s="18" t="e">
        <f>#REF!*#REF!</f>
        <v>#REF!</v>
      </c>
      <c r="P99" s="15"/>
      <c r="Q99" s="15"/>
    </row>
    <row r="100" spans="1:17" ht="15">
      <c r="A100" s="11" t="str">
        <f t="shared" si="1"/>
        <v xml:space="preserve">ACIER LAMINE @ CHAUD    PLAT    0.5    4        240    </v>
      </c>
      <c r="B100" s="32" t="s">
        <v>68</v>
      </c>
      <c r="C100" s="32" t="s">
        <v>104</v>
      </c>
      <c r="D100" s="32">
        <v>0.5</v>
      </c>
      <c r="E100" s="32" t="s">
        <v>94</v>
      </c>
      <c r="F100" s="33"/>
      <c r="G100" s="34">
        <v>240</v>
      </c>
      <c r="H100" s="35"/>
      <c r="I100" s="6">
        <v>103.08750000000001</v>
      </c>
      <c r="J100" s="7">
        <v>44363</v>
      </c>
      <c r="K100" s="32" t="s">
        <v>58</v>
      </c>
      <c r="L100" s="16">
        <f>[1]INVENTAIRE!$I79/[1]INVENTAIRE!$G81</f>
        <v>3.218458333333333</v>
      </c>
      <c r="M100" s="32" t="s">
        <v>130</v>
      </c>
      <c r="N100" s="17">
        <v>147</v>
      </c>
      <c r="O100" s="18">
        <f>[1]INVENTAIRE!$N37*[1]INVENTAIRE!$L37</f>
        <v>0</v>
      </c>
      <c r="P100" s="15"/>
      <c r="Q100" s="15"/>
    </row>
    <row r="101" spans="1:17" ht="15">
      <c r="A101" s="11" t="str">
        <f t="shared" si="1"/>
        <v xml:space="preserve">ACIER LAMINE @ CHAUD    PLAT    0.5    6        240    </v>
      </c>
      <c r="B101" s="32" t="s">
        <v>68</v>
      </c>
      <c r="C101" s="32" t="s">
        <v>104</v>
      </c>
      <c r="D101" s="32">
        <v>0.5</v>
      </c>
      <c r="E101" s="32" t="s">
        <v>126</v>
      </c>
      <c r="F101" s="33"/>
      <c r="G101" s="34">
        <v>240</v>
      </c>
      <c r="H101" s="35"/>
      <c r="I101" s="6">
        <v>154.63</v>
      </c>
      <c r="J101" s="7">
        <v>44363</v>
      </c>
      <c r="K101" s="32" t="s">
        <v>58</v>
      </c>
      <c r="L101" s="16">
        <f>[1]INVENTAIRE!$I80/[1]INVENTAIRE!$G82</f>
        <v>3.95E-2</v>
      </c>
      <c r="M101" s="32" t="s">
        <v>131</v>
      </c>
      <c r="N101" s="17"/>
      <c r="O101" s="18"/>
      <c r="P101" s="15"/>
      <c r="Q101" s="15"/>
    </row>
    <row r="102" spans="1:17" ht="15">
      <c r="A102" s="11" t="str">
        <f t="shared" si="1"/>
        <v xml:space="preserve">ACIER LAMINE @ CHAUD    PLAT    0.5    8        240    </v>
      </c>
      <c r="B102" s="32" t="s">
        <v>68</v>
      </c>
      <c r="C102" s="32" t="s">
        <v>104</v>
      </c>
      <c r="D102" s="32">
        <v>0.5</v>
      </c>
      <c r="E102" s="32" t="s">
        <v>132</v>
      </c>
      <c r="F102" s="33"/>
      <c r="G102" s="34">
        <v>240</v>
      </c>
      <c r="H102" s="35"/>
      <c r="I102" s="6">
        <v>221.95</v>
      </c>
      <c r="J102" s="7">
        <v>44363</v>
      </c>
      <c r="K102" s="32" t="s">
        <v>58</v>
      </c>
      <c r="L102" s="16">
        <f>[1]INVENTAIRE!$I81/[1]INVENTAIRE!$G83</f>
        <v>3.833333333333333E-2</v>
      </c>
      <c r="M102" s="32" t="s">
        <v>133</v>
      </c>
      <c r="N102" s="17"/>
      <c r="O102" s="18"/>
      <c r="P102" s="15"/>
      <c r="Q102" s="15"/>
    </row>
    <row r="103" spans="1:17" ht="15">
      <c r="A103" s="11" t="str">
        <f t="shared" si="1"/>
        <v xml:space="preserve">ACIER LAMINE @ CHAUD    PROF. ''U''    4    5,4        240    </v>
      </c>
      <c r="B103" s="32" t="s">
        <v>68</v>
      </c>
      <c r="C103" s="32" t="s">
        <v>134</v>
      </c>
      <c r="D103" s="32">
        <v>4</v>
      </c>
      <c r="E103" s="32" t="s">
        <v>135</v>
      </c>
      <c r="F103" s="33"/>
      <c r="G103" s="34">
        <v>240</v>
      </c>
      <c r="H103" s="35"/>
      <c r="I103" s="6">
        <v>50.22</v>
      </c>
      <c r="J103" s="7">
        <v>42961</v>
      </c>
      <c r="K103" s="32" t="s">
        <v>58</v>
      </c>
      <c r="L103" s="16">
        <f>[1]INVENTAIRE!$I82/[1]INVENTAIRE!$G84</f>
        <v>7.8979166666666656E-2</v>
      </c>
      <c r="M103" s="32" t="s">
        <v>136</v>
      </c>
      <c r="N103" s="17"/>
      <c r="O103" s="18">
        <f>[1]INVENTAIRE!$N42*[1]INVENTAIRE!$L42</f>
        <v>0</v>
      </c>
      <c r="P103" s="15"/>
      <c r="Q103" s="15"/>
    </row>
    <row r="104" spans="1:17" ht="15">
      <c r="A104" s="11" t="str">
        <f t="shared" si="1"/>
        <v xml:space="preserve">ACIER LAMINE @ CHAUD    ROND                240    </v>
      </c>
      <c r="B104" s="32" t="s">
        <v>68</v>
      </c>
      <c r="C104" s="32" t="s">
        <v>61</v>
      </c>
      <c r="D104" s="32"/>
      <c r="E104" s="32"/>
      <c r="F104" s="33"/>
      <c r="G104" s="34">
        <v>240</v>
      </c>
      <c r="H104" s="35"/>
      <c r="I104" s="6">
        <v>25.94</v>
      </c>
      <c r="J104" s="7" t="s">
        <v>137</v>
      </c>
      <c r="K104" s="32" t="s">
        <v>58</v>
      </c>
      <c r="L104" s="16">
        <f>[1]INVENTAIRE!$I83/[1]INVENTAIRE!$G85</f>
        <v>6.083333333333333E-2</v>
      </c>
      <c r="M104" s="32" t="s">
        <v>138</v>
      </c>
      <c r="N104" s="17"/>
      <c r="O104" s="18">
        <f>[1]INVENTAIRE!$N45*[1]INVENTAIRE!$L45</f>
        <v>0</v>
      </c>
      <c r="P104" s="15"/>
      <c r="Q104" s="15"/>
    </row>
    <row r="105" spans="1:17" ht="15">
      <c r="A105" s="11" t="str">
        <f t="shared" si="1"/>
        <v xml:space="preserve">ACIER LAMINE @ CHAUD    ROND    0.5            240    </v>
      </c>
      <c r="B105" s="37" t="s">
        <v>68</v>
      </c>
      <c r="C105" s="37" t="s">
        <v>61</v>
      </c>
      <c r="D105" s="37">
        <v>0.5</v>
      </c>
      <c r="E105" s="37"/>
      <c r="F105" s="33"/>
      <c r="G105" s="34">
        <v>240</v>
      </c>
      <c r="H105" s="35"/>
      <c r="I105" s="6">
        <v>11.25</v>
      </c>
      <c r="J105" s="7">
        <v>42633</v>
      </c>
      <c r="K105" s="37" t="s">
        <v>58</v>
      </c>
      <c r="L105" s="16">
        <f>[1]INVENTAIRE!$I84/[1]INVENTAIRE!$G86</f>
        <v>0.11847916666666666</v>
      </c>
      <c r="M105" s="37" t="s">
        <v>139</v>
      </c>
      <c r="N105" s="17"/>
      <c r="O105" s="18">
        <f>[1]INVENTAIRE!$N46*[1]INVENTAIRE!$L46</f>
        <v>0</v>
      </c>
      <c r="P105" s="15"/>
      <c r="Q105" s="15"/>
    </row>
    <row r="106" spans="1:17" ht="15">
      <c r="A106" s="11" t="str">
        <f t="shared" si="1"/>
        <v xml:space="preserve">ACIER LAMINE @ CHAUD    ROND    0.625            240    </v>
      </c>
      <c r="B106" s="32" t="s">
        <v>68</v>
      </c>
      <c r="C106" s="32" t="s">
        <v>61</v>
      </c>
      <c r="D106" s="32">
        <v>0.625</v>
      </c>
      <c r="E106" s="32"/>
      <c r="F106" s="33"/>
      <c r="G106" s="34">
        <v>240</v>
      </c>
      <c r="H106" s="35"/>
      <c r="I106" s="6">
        <v>14.33</v>
      </c>
      <c r="J106" s="7">
        <v>43427</v>
      </c>
      <c r="K106" s="32" t="s">
        <v>58</v>
      </c>
      <c r="L106" s="16">
        <f>[1]INVENTAIRE!$I85/[1]INVENTAIRE!$G87</f>
        <v>5.2291666666666667E-2</v>
      </c>
      <c r="M106" s="32" t="s">
        <v>140</v>
      </c>
      <c r="N106" s="17"/>
      <c r="O106" s="18"/>
      <c r="P106" s="15"/>
      <c r="Q106" s="15"/>
    </row>
    <row r="107" spans="1:17" ht="15">
      <c r="A107" s="11" t="str">
        <f t="shared" si="1"/>
        <v xml:space="preserve">ACIER LAMINE @ CHAUD    ROND    1            240    </v>
      </c>
      <c r="B107" s="32" t="s">
        <v>68</v>
      </c>
      <c r="C107" s="32" t="s">
        <v>61</v>
      </c>
      <c r="D107" s="32">
        <v>1</v>
      </c>
      <c r="E107" s="32"/>
      <c r="F107" s="33"/>
      <c r="G107" s="34">
        <v>240</v>
      </c>
      <c r="H107" s="35"/>
      <c r="I107" s="6">
        <v>48.23</v>
      </c>
      <c r="J107" s="7">
        <v>43070</v>
      </c>
      <c r="K107" s="32" t="s">
        <v>58</v>
      </c>
      <c r="L107" s="16">
        <f>[1]INVENTAIRE!$I86/[1]INVENTAIRE!$G88</f>
        <v>7.9052083333333328E-2</v>
      </c>
      <c r="M107" s="32" t="s">
        <v>141</v>
      </c>
      <c r="N107" s="17"/>
      <c r="O107" s="18">
        <f>[1]INVENTAIRE!$N48*[1]INVENTAIRE!$L48</f>
        <v>0</v>
      </c>
      <c r="P107" s="15"/>
      <c r="Q107" s="15"/>
    </row>
    <row r="108" spans="1:17" ht="15">
      <c r="A108" s="11" t="str">
        <f t="shared" si="1"/>
        <v xml:space="preserve">ACIER LAMINE @ CHAUD    TUBE    2    2,000    0.125    288    </v>
      </c>
      <c r="B108" s="37" t="s">
        <v>68</v>
      </c>
      <c r="C108" s="37" t="s">
        <v>142</v>
      </c>
      <c r="D108" s="37">
        <v>2</v>
      </c>
      <c r="E108" s="37" t="s">
        <v>143</v>
      </c>
      <c r="F108" s="33">
        <v>0.125</v>
      </c>
      <c r="G108" s="34">
        <v>288</v>
      </c>
      <c r="H108" s="35"/>
      <c r="I108" s="6">
        <v>32.81</v>
      </c>
      <c r="J108" s="7">
        <v>42380</v>
      </c>
      <c r="K108" s="37" t="s">
        <v>58</v>
      </c>
      <c r="L108" s="16">
        <f>[1]INVENTAIRE!$I87/[1]INVENTAIRE!$G89</f>
        <v>0.10539583333333334</v>
      </c>
      <c r="M108" s="37" t="s">
        <v>144</v>
      </c>
      <c r="N108" s="17"/>
      <c r="O108" s="18">
        <f>[1]INVENTAIRE!$N51*[1]INVENTAIRE!$L51</f>
        <v>0</v>
      </c>
      <c r="P108" s="15"/>
      <c r="Q108" s="15"/>
    </row>
    <row r="109" spans="1:17" ht="15">
      <c r="A109" s="11" t="str">
        <f t="shared" si="1"/>
        <v xml:space="preserve">ACIER LAMINE @ CHAUD    TUBE    3/4 C½D 80 XH NOIR A53                </v>
      </c>
      <c r="B109" s="22" t="s">
        <v>68</v>
      </c>
      <c r="C109" s="22" t="s">
        <v>142</v>
      </c>
      <c r="D109" s="22" t="s">
        <v>145</v>
      </c>
      <c r="E109" s="22"/>
      <c r="F109" s="33"/>
      <c r="G109" s="34"/>
      <c r="H109" s="35"/>
      <c r="I109" s="6">
        <v>57.96</v>
      </c>
      <c r="J109" s="7">
        <v>44412</v>
      </c>
      <c r="K109" s="22" t="s">
        <v>58</v>
      </c>
      <c r="L109" s="16">
        <f>[1]INVENTAIRE!$I88/[1]INVENTAIRE!$G90</f>
        <v>0.11737500000000001</v>
      </c>
      <c r="M109" s="22" t="s">
        <v>146</v>
      </c>
      <c r="N109" s="17"/>
      <c r="O109" s="18"/>
      <c r="P109" s="15"/>
      <c r="Q109" s="15"/>
    </row>
    <row r="110" spans="1:17" ht="15">
      <c r="A110" s="11" t="str">
        <f t="shared" si="1"/>
        <v xml:space="preserve">ACIER LAMINE @ CHAUD    TUBE ACIER A FREIN AVEC COATING 3/16 ROLL 25'                300    </v>
      </c>
      <c r="B110" s="32" t="s">
        <v>68</v>
      </c>
      <c r="C110" s="32" t="s">
        <v>147</v>
      </c>
      <c r="D110" s="32"/>
      <c r="E110" s="32"/>
      <c r="F110" s="33"/>
      <c r="G110" s="34">
        <v>300</v>
      </c>
      <c r="H110" s="35"/>
      <c r="I110" s="6">
        <v>12.93</v>
      </c>
      <c r="J110" s="7">
        <v>42443</v>
      </c>
      <c r="K110" s="32" t="s">
        <v>148</v>
      </c>
      <c r="L110" s="16">
        <f>[1]INVENTAIRE!$I89/[1]INVENTAIRE!$G91</f>
        <v>0.15404713114754098</v>
      </c>
      <c r="M110" s="32" t="s">
        <v>149</v>
      </c>
      <c r="N110" s="17"/>
      <c r="O110" s="18">
        <f>[1]INVENTAIRE!$N52*[1]INVENTAIRE!$L52</f>
        <v>0</v>
      </c>
      <c r="P110" s="15"/>
      <c r="Q110" s="15"/>
    </row>
    <row r="111" spans="1:17" ht="15">
      <c r="A111" s="11" t="str">
        <f t="shared" si="1"/>
        <v xml:space="preserve">ACIER LAMINE @ CHAUD    TUBE CARRE    1    1    0.1    288    </v>
      </c>
      <c r="B111" s="32" t="s">
        <v>68</v>
      </c>
      <c r="C111" s="32" t="s">
        <v>150</v>
      </c>
      <c r="D111" s="32">
        <v>1</v>
      </c>
      <c r="E111" s="32" t="s">
        <v>77</v>
      </c>
      <c r="F111" s="33">
        <v>0.1</v>
      </c>
      <c r="G111" s="34">
        <v>288</v>
      </c>
      <c r="H111" s="35"/>
      <c r="I111" s="6">
        <v>41.085999999999999</v>
      </c>
      <c r="J111" s="7">
        <v>44412</v>
      </c>
      <c r="K111" s="32" t="s">
        <v>58</v>
      </c>
      <c r="L111" s="16">
        <f>[1]INVENTAIRE!$I90/[1]INVENTAIRE!$G92</f>
        <v>0.10438524590163933</v>
      </c>
      <c r="M111" s="32" t="s">
        <v>151</v>
      </c>
      <c r="N111" s="17">
        <v>288</v>
      </c>
      <c r="O111" s="18">
        <f>[1]INVENTAIRE!$N53*[1]INVENTAIRE!$L53</f>
        <v>0</v>
      </c>
      <c r="P111" s="15"/>
      <c r="Q111" s="15"/>
    </row>
    <row r="112" spans="1:17" ht="15">
      <c r="A112" s="11" t="str">
        <f t="shared" si="1"/>
        <v xml:space="preserve">ACIER LAMINE @ CHAUD    TUBE CARRE    1    1    0.125    288    </v>
      </c>
      <c r="B112" s="32" t="s">
        <v>68</v>
      </c>
      <c r="C112" s="32" t="s">
        <v>150</v>
      </c>
      <c r="D112" s="32">
        <v>1</v>
      </c>
      <c r="E112" s="32" t="s">
        <v>77</v>
      </c>
      <c r="F112" s="33">
        <v>0.125</v>
      </c>
      <c r="G112" s="34">
        <v>288</v>
      </c>
      <c r="H112" s="35"/>
      <c r="I112" s="6">
        <v>46.943750000000001</v>
      </c>
      <c r="J112" s="7">
        <v>44512</v>
      </c>
      <c r="K112" s="32" t="s">
        <v>58</v>
      </c>
      <c r="L112" s="16">
        <f>[1]INVENTAIRE!$I91/[1]INVENTAIRE!$G93</f>
        <v>0.20881666666666668</v>
      </c>
      <c r="M112" s="32" t="s">
        <v>152</v>
      </c>
      <c r="N112" s="17"/>
      <c r="O112" s="18"/>
      <c r="P112" s="15"/>
      <c r="Q112" s="15"/>
    </row>
    <row r="113" spans="1:17" ht="15">
      <c r="A113" s="11" t="str">
        <f t="shared" si="1"/>
        <v xml:space="preserve">ACIER LAMINE @ CHAUD    TUBE CARRE    1.25    1,25    0.1    288    </v>
      </c>
      <c r="B113" s="32" t="s">
        <v>68</v>
      </c>
      <c r="C113" s="32" t="s">
        <v>150</v>
      </c>
      <c r="D113" s="32">
        <v>1.25</v>
      </c>
      <c r="E113" s="32" t="s">
        <v>153</v>
      </c>
      <c r="F113" s="33">
        <v>0.1</v>
      </c>
      <c r="G113" s="34">
        <v>288</v>
      </c>
      <c r="H113" s="35"/>
      <c r="I113" s="6">
        <v>21.94</v>
      </c>
      <c r="J113" s="7">
        <v>42482</v>
      </c>
      <c r="K113" s="32" t="s">
        <v>58</v>
      </c>
      <c r="L113" s="16">
        <f>[1]INVENTAIRE!$I92/[1]INVENTAIRE!$G94</f>
        <v>0.25995833333333335</v>
      </c>
      <c r="M113" s="32" t="s">
        <v>154</v>
      </c>
      <c r="N113" s="17">
        <v>288</v>
      </c>
      <c r="O113" s="18">
        <f>[1]INVENTAIRE!$N55*[1]INVENTAIRE!$L55</f>
        <v>0</v>
      </c>
      <c r="P113" s="15"/>
      <c r="Q113" s="15"/>
    </row>
    <row r="114" spans="1:17" ht="15">
      <c r="A114" s="11" t="str">
        <f t="shared" si="1"/>
        <v xml:space="preserve">ACIER LAMINE @ CHAUD    TUBE CARRE    1.25    1,250    0.125    288    </v>
      </c>
      <c r="B114" s="37" t="s">
        <v>68</v>
      </c>
      <c r="C114" s="37" t="s">
        <v>150</v>
      </c>
      <c r="D114" s="37">
        <v>1.25</v>
      </c>
      <c r="E114" s="37" t="s">
        <v>155</v>
      </c>
      <c r="F114" s="33">
        <v>0.125</v>
      </c>
      <c r="G114" s="34">
        <v>288</v>
      </c>
      <c r="H114" s="35"/>
      <c r="I114" s="6">
        <v>22.59</v>
      </c>
      <c r="J114" s="7">
        <v>42401</v>
      </c>
      <c r="K114" s="37" t="s">
        <v>58</v>
      </c>
      <c r="L114" s="16">
        <f>[1]INVENTAIRE!$I93/[1]INVENTAIRE!$G95</f>
        <v>0.239875</v>
      </c>
      <c r="M114" s="37" t="s">
        <v>156</v>
      </c>
      <c r="N114" s="17"/>
      <c r="O114" s="18">
        <f>[1]INVENTAIRE!$N62*[1]INVENTAIRE!$L62</f>
        <v>0</v>
      </c>
      <c r="P114" s="15"/>
      <c r="Q114" s="15"/>
    </row>
    <row r="115" spans="1:17" ht="15">
      <c r="A115" s="11" t="str">
        <f t="shared" si="1"/>
        <v xml:space="preserve">ACIER LAMINE @ CHAUD    TUBE CARRE    1.5    1,5    0.1    288    </v>
      </c>
      <c r="B115" s="32" t="s">
        <v>68</v>
      </c>
      <c r="C115" s="32" t="s">
        <v>150</v>
      </c>
      <c r="D115" s="32">
        <v>1.5</v>
      </c>
      <c r="E115" s="32" t="s">
        <v>79</v>
      </c>
      <c r="F115" s="33">
        <v>0.1</v>
      </c>
      <c r="G115" s="34">
        <v>288</v>
      </c>
      <c r="H115" s="35"/>
      <c r="I115" s="6">
        <v>58.558</v>
      </c>
      <c r="J115" s="7">
        <v>44363</v>
      </c>
      <c r="K115" s="32" t="s">
        <v>58</v>
      </c>
      <c r="L115" s="16">
        <f>[1]INVENTAIRE!$I94/[1]INVENTAIRE!$G96</f>
        <v>0.123125</v>
      </c>
      <c r="M115" s="32" t="s">
        <v>157</v>
      </c>
      <c r="N115" s="17"/>
      <c r="O115" s="18">
        <f>[1]INVENTAIRE!$N63*[1]INVENTAIRE!$L63</f>
        <v>0</v>
      </c>
      <c r="P115" s="15"/>
      <c r="Q115" s="15"/>
    </row>
    <row r="116" spans="1:17" ht="15">
      <c r="A116" s="11" t="str">
        <f t="shared" si="1"/>
        <v xml:space="preserve">ACIER LAMINE @ CHAUD    TUBE CARRE    1.5    1,500    0.125    288    </v>
      </c>
      <c r="B116" s="37" t="s">
        <v>68</v>
      </c>
      <c r="C116" s="37" t="s">
        <v>150</v>
      </c>
      <c r="D116" s="37">
        <v>1.5</v>
      </c>
      <c r="E116" s="37" t="s">
        <v>81</v>
      </c>
      <c r="F116" s="33">
        <v>0.125</v>
      </c>
      <c r="G116" s="34">
        <v>288</v>
      </c>
      <c r="H116" s="35"/>
      <c r="I116" s="6">
        <v>47.65</v>
      </c>
      <c r="J116" s="7">
        <v>42380</v>
      </c>
      <c r="K116" s="37" t="s">
        <v>58</v>
      </c>
      <c r="L116" s="16">
        <f>[1]INVENTAIRE!$I95/[1]INVENTAIRE!$G97</f>
        <v>0.26966666666666667</v>
      </c>
      <c r="M116" s="37" t="s">
        <v>158</v>
      </c>
      <c r="N116" s="17"/>
      <c r="O116" s="18">
        <f>[1]INVENTAIRE!$N64*[1]INVENTAIRE!$L64</f>
        <v>0</v>
      </c>
      <c r="P116" s="15"/>
      <c r="Q116" s="15"/>
    </row>
    <row r="117" spans="1:17" ht="15">
      <c r="A117" s="11" t="str">
        <f t="shared" si="1"/>
        <v xml:space="preserve">ACIER LAMINE @ CHAUD    TUBE CARRE    1.5    1,500    0.188    288    </v>
      </c>
      <c r="B117" s="37" t="s">
        <v>68</v>
      </c>
      <c r="C117" s="37" t="s">
        <v>150</v>
      </c>
      <c r="D117" s="37">
        <v>1.5</v>
      </c>
      <c r="E117" s="37" t="s">
        <v>81</v>
      </c>
      <c r="F117" s="33">
        <v>0.188</v>
      </c>
      <c r="G117" s="34">
        <v>288</v>
      </c>
      <c r="H117" s="35"/>
      <c r="I117" s="6">
        <v>38.83</v>
      </c>
      <c r="J117" s="7">
        <v>42401</v>
      </c>
      <c r="K117" s="37" t="s">
        <v>58</v>
      </c>
      <c r="L117" s="16">
        <f>[1]INVENTAIRE!$I96/[1]INVENTAIRE!$G98</f>
        <v>0.24629166666666666</v>
      </c>
      <c r="M117" s="37" t="s">
        <v>159</v>
      </c>
      <c r="N117" s="17"/>
      <c r="O117" s="18">
        <f>[1]INVENTAIRE!$N65*[1]INVENTAIRE!$L65</f>
        <v>0</v>
      </c>
      <c r="P117" s="15"/>
      <c r="Q117" s="15"/>
    </row>
    <row r="118" spans="1:17" ht="15">
      <c r="A118" s="11" t="str">
        <f t="shared" si="1"/>
        <v xml:space="preserve">ACIER LAMINE @ CHAUD    TUBE CARRE    2    2    0.1    288    </v>
      </c>
      <c r="B118" s="32" t="s">
        <v>68</v>
      </c>
      <c r="C118" s="32" t="s">
        <v>150</v>
      </c>
      <c r="D118" s="32">
        <v>2</v>
      </c>
      <c r="E118" s="32" t="s">
        <v>86</v>
      </c>
      <c r="F118" s="33">
        <v>0.1</v>
      </c>
      <c r="G118" s="34">
        <v>288</v>
      </c>
      <c r="H118" s="35"/>
      <c r="I118" s="6">
        <v>83.08</v>
      </c>
      <c r="J118" s="7">
        <v>44363</v>
      </c>
      <c r="K118" s="32" t="s">
        <v>58</v>
      </c>
      <c r="L118" s="16">
        <f>[1]INVENTAIRE!$I97/[1]INVENTAIRE!$G99</f>
        <v>0.52020833333333327</v>
      </c>
      <c r="M118" s="32" t="s">
        <v>160</v>
      </c>
      <c r="N118" s="17"/>
      <c r="O118" s="18">
        <f>[1]INVENTAIRE!$N67*[1]INVENTAIRE!$L67</f>
        <v>0</v>
      </c>
      <c r="P118" s="15"/>
      <c r="Q118" s="15"/>
    </row>
    <row r="119" spans="1:17" ht="15">
      <c r="A119" s="11" t="str">
        <f t="shared" si="1"/>
        <v xml:space="preserve">ACIER LAMINE @ CHAUD    TUBE CARRE    2    2    0.188    288    </v>
      </c>
      <c r="B119" s="32" t="s">
        <v>68</v>
      </c>
      <c r="C119" s="32" t="s">
        <v>150</v>
      </c>
      <c r="D119" s="32">
        <v>2</v>
      </c>
      <c r="E119" s="32" t="s">
        <v>86</v>
      </c>
      <c r="F119" s="33">
        <v>0.188</v>
      </c>
      <c r="G119" s="34">
        <v>288</v>
      </c>
      <c r="H119" s="35"/>
      <c r="I119" s="6">
        <v>139.36000000000001</v>
      </c>
      <c r="J119" s="7">
        <v>44363</v>
      </c>
      <c r="K119" s="32" t="s">
        <v>58</v>
      </c>
      <c r="L119" s="16">
        <f>[1]INVENTAIRE!$I98/[1]INVENTAIRE!$G100</f>
        <v>0.16041666666666668</v>
      </c>
      <c r="M119" s="32" t="s">
        <v>161</v>
      </c>
      <c r="N119" s="17"/>
      <c r="O119" s="18">
        <f>[1]INVENTAIRE!$N68*[1]INVENTAIRE!$L68</f>
        <v>0</v>
      </c>
      <c r="P119" s="15"/>
      <c r="Q119" s="15"/>
    </row>
    <row r="120" spans="1:17" ht="15">
      <c r="A120" s="11" t="str">
        <f t="shared" si="1"/>
        <v xml:space="preserve">ACIER LAMINE @ CHAUD    TUBE CARRE    2    2    0.25    288    </v>
      </c>
      <c r="B120" s="32" t="s">
        <v>68</v>
      </c>
      <c r="C120" s="32" t="s">
        <v>150</v>
      </c>
      <c r="D120" s="32">
        <v>2</v>
      </c>
      <c r="E120" s="32" t="s">
        <v>86</v>
      </c>
      <c r="F120" s="33">
        <v>0.25</v>
      </c>
      <c r="G120" s="34">
        <v>288</v>
      </c>
      <c r="H120" s="35"/>
      <c r="I120" s="6">
        <v>78.52</v>
      </c>
      <c r="J120" s="7">
        <v>42961</v>
      </c>
      <c r="K120" s="32" t="s">
        <v>58</v>
      </c>
      <c r="L120" s="16">
        <f>[1]INVENTAIRE!$I99/[1]INVENTAIRE!$G101</f>
        <v>0.31791666666666668</v>
      </c>
      <c r="M120" s="32" t="s">
        <v>162</v>
      </c>
      <c r="N120" s="17"/>
      <c r="O120" s="18">
        <f>[1]INVENTAIRE!$N69*[1]INVENTAIRE!$L69</f>
        <v>0</v>
      </c>
      <c r="P120" s="15"/>
      <c r="Q120" s="15"/>
    </row>
    <row r="121" spans="1:17" ht="15">
      <c r="A121" s="11" t="str">
        <f t="shared" si="1"/>
        <v xml:space="preserve">ACIER LAMINE @ CHAUD    TUBE CARRE    2    2,000    0.1    288    </v>
      </c>
      <c r="B121" s="37" t="s">
        <v>68</v>
      </c>
      <c r="C121" s="37" t="s">
        <v>150</v>
      </c>
      <c r="D121" s="37">
        <v>2</v>
      </c>
      <c r="E121" s="37" t="s">
        <v>143</v>
      </c>
      <c r="F121" s="33">
        <v>0.1</v>
      </c>
      <c r="G121" s="34">
        <v>288</v>
      </c>
      <c r="H121" s="35"/>
      <c r="I121" s="6">
        <v>30.85</v>
      </c>
      <c r="J121" s="7">
        <v>42482</v>
      </c>
      <c r="K121" s="37" t="s">
        <v>58</v>
      </c>
      <c r="L121" s="16">
        <f>[1]INVENTAIRE!$I100/[1]INVENTAIRE!$G102</f>
        <v>0.42953125000000003</v>
      </c>
      <c r="M121" s="37" t="s">
        <v>160</v>
      </c>
      <c r="N121" s="17">
        <v>624</v>
      </c>
      <c r="O121" s="18">
        <f>[1]INVENTAIRE!$N66*[1]INVENTAIRE!$L66</f>
        <v>0</v>
      </c>
      <c r="P121" s="15"/>
      <c r="Q121" s="15"/>
    </row>
    <row r="122" spans="1:17" ht="15">
      <c r="A122" s="11" t="str">
        <f t="shared" si="1"/>
        <v xml:space="preserve">ACIER LAMINE @ CHAUD    TUBE CARRE    3    3    0.188    288    </v>
      </c>
      <c r="B122" s="32" t="s">
        <v>68</v>
      </c>
      <c r="C122" s="32" t="s">
        <v>150</v>
      </c>
      <c r="D122" s="32">
        <v>3</v>
      </c>
      <c r="E122" s="32" t="s">
        <v>89</v>
      </c>
      <c r="F122" s="33">
        <v>0.188</v>
      </c>
      <c r="G122" s="34">
        <v>288</v>
      </c>
      <c r="H122" s="35"/>
      <c r="I122" s="6">
        <v>221.77</v>
      </c>
      <c r="J122" s="7">
        <v>44363</v>
      </c>
      <c r="K122" s="32" t="s">
        <v>58</v>
      </c>
      <c r="L122" s="16">
        <f>[1]INVENTAIRE!$I101/[1]INVENTAIRE!$G103</f>
        <v>0.6442916666666666</v>
      </c>
      <c r="M122" s="32" t="s">
        <v>163</v>
      </c>
      <c r="N122" s="17">
        <v>794</v>
      </c>
      <c r="O122" s="18">
        <f>[1]INVENTAIRE!$N73*[1]INVENTAIRE!$L73</f>
        <v>0</v>
      </c>
      <c r="P122" s="15"/>
      <c r="Q122" s="15"/>
    </row>
    <row r="123" spans="1:17" ht="15">
      <c r="A123" s="11" t="str">
        <f t="shared" si="1"/>
        <v xml:space="preserve">ACIER LAMINE @ CHAUD    TUBE CARRE    3    3,000    0.125    288    </v>
      </c>
      <c r="B123" s="37" t="s">
        <v>68</v>
      </c>
      <c r="C123" s="37" t="s">
        <v>150</v>
      </c>
      <c r="D123" s="37">
        <v>3</v>
      </c>
      <c r="E123" s="37" t="s">
        <v>164</v>
      </c>
      <c r="F123" s="33">
        <v>0.125</v>
      </c>
      <c r="G123" s="34">
        <v>288</v>
      </c>
      <c r="H123" s="35"/>
      <c r="I123" s="6">
        <v>103.68</v>
      </c>
      <c r="J123" s="7">
        <v>43242</v>
      </c>
      <c r="K123" s="37" t="s">
        <v>58</v>
      </c>
      <c r="L123" s="16">
        <f>[1]INVENTAIRE!$I102/[1]INVENTAIRE!$G104</f>
        <v>0.92479166666666657</v>
      </c>
      <c r="M123" s="37" t="s">
        <v>165</v>
      </c>
      <c r="N123" s="17"/>
      <c r="O123" s="18">
        <f>[1]INVENTAIRE!$N70*[1]INVENTAIRE!$L70</f>
        <v>0</v>
      </c>
      <c r="P123" s="15"/>
      <c r="Q123" s="15"/>
    </row>
    <row r="124" spans="1:17" ht="15">
      <c r="A124" s="11" t="str">
        <f t="shared" si="1"/>
        <v xml:space="preserve">ACIER LAMINE @ CHAUD    TUBE CARRE    4    4    0.25    288    </v>
      </c>
      <c r="B124" s="32" t="s">
        <v>68</v>
      </c>
      <c r="C124" s="32" t="s">
        <v>150</v>
      </c>
      <c r="D124" s="32">
        <v>4</v>
      </c>
      <c r="E124" s="32" t="s">
        <v>94</v>
      </c>
      <c r="F124" s="33">
        <v>0.25</v>
      </c>
      <c r="G124" s="34">
        <v>288</v>
      </c>
      <c r="H124" s="35"/>
      <c r="I124" s="6">
        <v>404.19499999999999</v>
      </c>
      <c r="J124" s="7">
        <v>44363</v>
      </c>
      <c r="K124" s="32" t="s">
        <v>58</v>
      </c>
      <c r="L124" s="16">
        <f>[1]INVENTAIRE!$I103/[1]INVENTAIRE!$G105</f>
        <v>0.20924999999999999</v>
      </c>
      <c r="M124" s="32" t="s">
        <v>166</v>
      </c>
      <c r="N124" s="17"/>
      <c r="O124" s="18">
        <f>[1]INVENTAIRE!$N74*[1]INVENTAIRE!$L74</f>
        <v>0</v>
      </c>
      <c r="P124" s="15"/>
      <c r="Q124" s="15"/>
    </row>
    <row r="125" spans="1:17" ht="15">
      <c r="A125" s="11" t="str">
        <f t="shared" si="1"/>
        <v xml:space="preserve">ACIER LAMINE @ CHAUD    TUBE CARRE    6    6,000    0.188    288    </v>
      </c>
      <c r="B125" s="37" t="s">
        <v>68</v>
      </c>
      <c r="C125" s="37" t="s">
        <v>150</v>
      </c>
      <c r="D125" s="37">
        <v>6</v>
      </c>
      <c r="E125" s="37" t="s">
        <v>167</v>
      </c>
      <c r="F125" s="33">
        <v>0.188</v>
      </c>
      <c r="G125" s="34">
        <v>288</v>
      </c>
      <c r="H125" s="35"/>
      <c r="I125" s="6">
        <v>482.13499999999999</v>
      </c>
      <c r="J125" s="7">
        <v>44363</v>
      </c>
      <c r="K125" s="37" t="s">
        <v>58</v>
      </c>
      <c r="L125" s="16">
        <f>[1]INVENTAIRE!$I104/[1]INVENTAIRE!$G106</f>
        <v>0.10808333333333334</v>
      </c>
      <c r="M125" s="37" t="s">
        <v>168</v>
      </c>
      <c r="N125" s="17">
        <v>144</v>
      </c>
      <c r="O125" s="18">
        <f>[1]INVENTAIRE!$N75*[1]INVENTAIRE!$L75</f>
        <v>0</v>
      </c>
      <c r="P125" s="15"/>
      <c r="Q125" s="21"/>
    </row>
    <row r="126" spans="1:17" ht="15">
      <c r="A126" s="11" t="str">
        <f t="shared" si="1"/>
        <v xml:space="preserve">ACIER LAMINE @ CHAUD    TUBE CARRE    6    6,000    0.375    288    </v>
      </c>
      <c r="B126" s="37" t="s">
        <v>68</v>
      </c>
      <c r="C126" s="37" t="s">
        <v>150</v>
      </c>
      <c r="D126" s="37">
        <v>6</v>
      </c>
      <c r="E126" s="37" t="s">
        <v>167</v>
      </c>
      <c r="F126" s="33">
        <v>0.375</v>
      </c>
      <c r="G126" s="34">
        <v>288</v>
      </c>
      <c r="H126" s="35"/>
      <c r="I126" s="6">
        <v>382.18</v>
      </c>
      <c r="J126" s="7">
        <v>44091</v>
      </c>
      <c r="K126" s="37" t="s">
        <v>58</v>
      </c>
      <c r="L126" s="16">
        <f>[1]INVENTAIRE!$I105/[1]INVENTAIRE!$G107</f>
        <v>4.6875E-2</v>
      </c>
      <c r="M126" s="37" t="s">
        <v>169</v>
      </c>
      <c r="N126" s="17"/>
      <c r="O126" s="18"/>
      <c r="P126" s="15"/>
      <c r="Q126" s="15"/>
    </row>
    <row r="127" spans="1:17" ht="15">
      <c r="A127" s="11" t="str">
        <f t="shared" si="1"/>
        <v xml:space="preserve">ACIER LAMINE @ CHAUD    TUBE CARRE    8    8    0.25    288    </v>
      </c>
      <c r="B127" s="32" t="s">
        <v>68</v>
      </c>
      <c r="C127" s="32" t="s">
        <v>150</v>
      </c>
      <c r="D127" s="32">
        <v>8</v>
      </c>
      <c r="E127" s="32" t="s">
        <v>132</v>
      </c>
      <c r="F127" s="33" t="s">
        <v>170</v>
      </c>
      <c r="G127" s="34">
        <v>288</v>
      </c>
      <c r="H127" s="35"/>
      <c r="I127" s="6">
        <v>935.44500000000005</v>
      </c>
      <c r="J127" s="7">
        <v>44512</v>
      </c>
      <c r="K127" s="32" t="s">
        <v>58</v>
      </c>
      <c r="L127" s="16">
        <f>[1]INVENTAIRE!$I106/[1]INVENTAIRE!$G108</f>
        <v>4.9756944444444444E-2</v>
      </c>
      <c r="M127" s="32" t="s">
        <v>171</v>
      </c>
      <c r="N127" s="17"/>
      <c r="O127" s="18"/>
      <c r="P127" s="15"/>
      <c r="Q127" s="21"/>
    </row>
    <row r="128" spans="1:17" ht="15">
      <c r="A128" s="11" t="str">
        <f t="shared" si="1"/>
        <v xml:space="preserve">ACIER LAMINE @ CHAUD    TUBE REC    10    4    0.375    288    </v>
      </c>
      <c r="B128" s="37" t="s">
        <v>68</v>
      </c>
      <c r="C128" s="37" t="s">
        <v>172</v>
      </c>
      <c r="D128" s="37">
        <v>10</v>
      </c>
      <c r="E128" s="37" t="s">
        <v>94</v>
      </c>
      <c r="F128" s="33" t="s">
        <v>173</v>
      </c>
      <c r="G128" s="34">
        <v>288</v>
      </c>
      <c r="H128" s="35"/>
      <c r="I128" s="6">
        <v>912.59</v>
      </c>
      <c r="J128" s="7">
        <v>44158</v>
      </c>
      <c r="K128" s="37" t="s">
        <v>58</v>
      </c>
      <c r="L128" s="16" t="e">
        <f>[1]INVENTAIRE!$I107/[1]INVENTAIRE!$G109</f>
        <v>#DIV/0!</v>
      </c>
      <c r="M128" s="37" t="s">
        <v>174</v>
      </c>
      <c r="N128" s="17"/>
      <c r="O128" s="18"/>
      <c r="P128" s="15"/>
      <c r="Q128" s="15"/>
    </row>
    <row r="129" spans="1:17" ht="15">
      <c r="A129" s="11" t="str">
        <f t="shared" si="1"/>
        <v xml:space="preserve">ACIER LAMINE @ CHAUD    TUBE REC    2    1    0.125    288    </v>
      </c>
      <c r="B129" s="32" t="s">
        <v>68</v>
      </c>
      <c r="C129" s="32" t="s">
        <v>172</v>
      </c>
      <c r="D129" s="32">
        <v>2</v>
      </c>
      <c r="E129" s="32" t="s">
        <v>77</v>
      </c>
      <c r="F129" s="33">
        <v>0.125</v>
      </c>
      <c r="G129" s="34">
        <v>288</v>
      </c>
      <c r="H129" s="35"/>
      <c r="I129" s="6">
        <v>80.540000000000006</v>
      </c>
      <c r="J129" s="7">
        <v>44442</v>
      </c>
      <c r="K129" s="32" t="s">
        <v>58</v>
      </c>
      <c r="L129" s="16">
        <f>[1]INVENTAIRE!$I108/[1]INVENTAIRE!$G110</f>
        <v>0.10936666666666667</v>
      </c>
      <c r="M129" s="32" t="s">
        <v>175</v>
      </c>
      <c r="N129" s="17"/>
      <c r="O129" s="18">
        <f>[1]INVENTAIRE!$N78*[1]INVENTAIRE!$L78</f>
        <v>0</v>
      </c>
      <c r="P129" s="15"/>
      <c r="Q129" s="15"/>
    </row>
    <row r="130" spans="1:17" ht="15">
      <c r="A130" s="11" t="str">
        <f t="shared" ref="A130:A140" si="2">CONCATENATE(B130,"    ",C130,"    ",D130,"    ",E130,"    ",F130,"    ",G130,"    ")</f>
        <v xml:space="preserve">ACIER LAMINE @ CHAUD    TUBE REC    3    1    0.125    288    </v>
      </c>
      <c r="B130" s="32" t="s">
        <v>68</v>
      </c>
      <c r="C130" s="32" t="s">
        <v>172</v>
      </c>
      <c r="D130" s="32">
        <v>3</v>
      </c>
      <c r="E130" s="32" t="s">
        <v>77</v>
      </c>
      <c r="F130" s="33">
        <v>0.125</v>
      </c>
      <c r="G130" s="34">
        <v>288</v>
      </c>
      <c r="H130" s="35"/>
      <c r="I130" s="6">
        <v>111.6326</v>
      </c>
      <c r="J130" s="7">
        <v>44512</v>
      </c>
      <c r="K130" s="32" t="s">
        <v>58</v>
      </c>
      <c r="L130" s="16">
        <f>[1]INVENTAIRE!$I109/[1]INVENTAIRE!$G111</f>
        <v>0.20125000000000001</v>
      </c>
      <c r="M130" s="32" t="s">
        <v>176</v>
      </c>
      <c r="N130" s="17"/>
      <c r="O130" s="18"/>
      <c r="P130" s="15"/>
      <c r="Q130" s="21"/>
    </row>
    <row r="131" spans="1:17" ht="15">
      <c r="A131" s="11" t="str">
        <f t="shared" si="2"/>
        <v xml:space="preserve">ACIER LAMINE @ CHAUD    TUBE REC    3    2    0.125    288    </v>
      </c>
      <c r="B131" s="32" t="s">
        <v>68</v>
      </c>
      <c r="C131" s="32" t="s">
        <v>172</v>
      </c>
      <c r="D131" s="32">
        <v>3</v>
      </c>
      <c r="E131" s="32" t="s">
        <v>86</v>
      </c>
      <c r="F131" s="33">
        <v>0.125</v>
      </c>
      <c r="G131" s="34">
        <v>288</v>
      </c>
      <c r="H131" s="35"/>
      <c r="I131" s="6">
        <v>134.13399999999999</v>
      </c>
      <c r="J131" s="7">
        <v>44512</v>
      </c>
      <c r="K131" s="32" t="s">
        <v>58</v>
      </c>
      <c r="L131" s="16">
        <f>[1]INVENTAIRE!$I112/[1]INVENTAIRE!$G114</f>
        <v>0.16299913194444446</v>
      </c>
      <c r="M131" s="32" t="s">
        <v>177</v>
      </c>
      <c r="N131" s="17"/>
      <c r="O131" s="18">
        <f>[1]INVENTAIRE!$N80*[1]INVENTAIRE!$L80</f>
        <v>0</v>
      </c>
      <c r="P131" s="15"/>
      <c r="Q131" s="21"/>
    </row>
    <row r="132" spans="1:17" ht="15">
      <c r="A132" s="11" t="str">
        <f t="shared" si="2"/>
        <v xml:space="preserve">ACIER LAMINE @ CHAUD    TUBE REC    3    2    0.188    288    </v>
      </c>
      <c r="B132" s="32" t="s">
        <v>68</v>
      </c>
      <c r="C132" s="32" t="s">
        <v>172</v>
      </c>
      <c r="D132" s="32">
        <v>3</v>
      </c>
      <c r="E132" s="32" t="s">
        <v>86</v>
      </c>
      <c r="F132" s="33">
        <v>0.188</v>
      </c>
      <c r="G132" s="34">
        <v>288</v>
      </c>
      <c r="H132" s="35"/>
      <c r="I132" s="6">
        <v>76.45</v>
      </c>
      <c r="J132" s="7">
        <v>42961</v>
      </c>
      <c r="K132" s="32" t="s">
        <v>58</v>
      </c>
      <c r="L132" s="16">
        <f>[1]INVENTAIRE!$I113/[1]INVENTAIRE!$G115</f>
        <v>7.6180555555555557E-2</v>
      </c>
      <c r="M132" s="32" t="s">
        <v>178</v>
      </c>
      <c r="N132" s="17"/>
      <c r="O132" s="18" t="e">
        <f>[1]INVENTAIRE!$N81*[1]INVENTAIRE!$L81</f>
        <v>#DIV/0!</v>
      </c>
      <c r="P132" s="15"/>
      <c r="Q132" s="21"/>
    </row>
    <row r="133" spans="1:17" ht="15">
      <c r="A133" s="11" t="str">
        <f t="shared" si="2"/>
        <v xml:space="preserve">ACIER LAMINE @ CHAUD    TUBE REC    3    2    0.25    288    </v>
      </c>
      <c r="B133" s="32" t="s">
        <v>68</v>
      </c>
      <c r="C133" s="32" t="s">
        <v>172</v>
      </c>
      <c r="D133" s="32">
        <v>3</v>
      </c>
      <c r="E133" s="32" t="s">
        <v>86</v>
      </c>
      <c r="F133" s="33">
        <v>0.25</v>
      </c>
      <c r="G133" s="34">
        <v>288</v>
      </c>
      <c r="H133" s="35"/>
      <c r="I133" s="6">
        <v>102.98</v>
      </c>
      <c r="J133" s="7">
        <v>42961</v>
      </c>
      <c r="K133" s="32" t="s">
        <v>58</v>
      </c>
      <c r="L133" s="16">
        <f>[1]INVENTAIRE!$I114/[1]INVENTAIRE!$G116</f>
        <v>7.8437499999999993E-2</v>
      </c>
      <c r="M133" s="32" t="s">
        <v>179</v>
      </c>
      <c r="N133" s="17"/>
      <c r="O133" s="18" t="e">
        <f>[1]INVENTAIRE!$N82*[1]INVENTAIRE!$L82</f>
        <v>#DIV/0!</v>
      </c>
      <c r="P133" s="15"/>
      <c r="Q133" s="15"/>
    </row>
    <row r="134" spans="1:17" ht="15">
      <c r="A134" s="11" t="str">
        <f t="shared" si="2"/>
        <v xml:space="preserve">ACIER LAMINE @ CHAUD    TUBE REC    4    2    0.188    288    </v>
      </c>
      <c r="B134" s="32" t="s">
        <v>68</v>
      </c>
      <c r="C134" s="32" t="s">
        <v>172</v>
      </c>
      <c r="D134" s="32">
        <v>4</v>
      </c>
      <c r="E134" s="32" t="s">
        <v>86</v>
      </c>
      <c r="F134" s="33">
        <v>0.188</v>
      </c>
      <c r="G134" s="34">
        <v>288</v>
      </c>
      <c r="H134" s="35"/>
      <c r="I134" s="6">
        <v>249.44</v>
      </c>
      <c r="J134" s="7">
        <v>44419</v>
      </c>
      <c r="K134" s="32" t="s">
        <v>58</v>
      </c>
      <c r="L134" s="16">
        <f>[1]INVENTAIRE!$I115/[1]INVENTAIRE!$G117</f>
        <v>0.20332638888888888</v>
      </c>
      <c r="M134" s="32" t="s">
        <v>180</v>
      </c>
      <c r="N134" s="17"/>
      <c r="O134" s="18"/>
      <c r="P134" s="15"/>
      <c r="Q134" s="21"/>
    </row>
    <row r="135" spans="1:17" ht="15">
      <c r="A135" s="11" t="str">
        <f t="shared" si="2"/>
        <v xml:space="preserve">ACIER LAMINE @ CHAUD    TUBE REC    6    2    0.25    288    </v>
      </c>
      <c r="B135" s="32" t="s">
        <v>68</v>
      </c>
      <c r="C135" s="32" t="s">
        <v>172</v>
      </c>
      <c r="D135" s="32">
        <v>6</v>
      </c>
      <c r="E135" s="32" t="s">
        <v>86</v>
      </c>
      <c r="F135" s="33">
        <v>0.25</v>
      </c>
      <c r="G135" s="34">
        <v>288</v>
      </c>
      <c r="H135" s="35"/>
      <c r="I135" s="6">
        <v>163.93</v>
      </c>
      <c r="J135" s="7">
        <v>44091</v>
      </c>
      <c r="K135" s="32" t="s">
        <v>58</v>
      </c>
      <c r="L135" s="16">
        <f>[1]INVENTAIRE!$I116/[1]INVENTAIRE!$G118</f>
        <v>0.16545138888888888</v>
      </c>
      <c r="M135" s="32" t="s">
        <v>181</v>
      </c>
      <c r="N135" s="17"/>
      <c r="O135" s="18"/>
      <c r="P135" s="15"/>
      <c r="Q135" s="15"/>
    </row>
    <row r="136" spans="1:17" ht="15">
      <c r="A136" s="11" t="str">
        <f t="shared" si="2"/>
        <v xml:space="preserve">ACIER LAMINE @ CHAUD    TUBE REC    6    3    0.25    288    </v>
      </c>
      <c r="B136" s="32" t="s">
        <v>68</v>
      </c>
      <c r="C136" s="32" t="s">
        <v>172</v>
      </c>
      <c r="D136" s="32">
        <v>6</v>
      </c>
      <c r="E136" s="32" t="s">
        <v>89</v>
      </c>
      <c r="F136" s="33">
        <v>0.25</v>
      </c>
      <c r="G136" s="34">
        <v>288</v>
      </c>
      <c r="H136" s="35"/>
      <c r="I136" s="6">
        <v>464.09</v>
      </c>
      <c r="J136" s="7">
        <v>44363</v>
      </c>
      <c r="K136" s="32" t="s">
        <v>58</v>
      </c>
      <c r="L136" s="16">
        <f>[1]INVENTAIRE!$I117/[1]INVENTAIRE!$G119</f>
        <v>0.13482638888888887</v>
      </c>
      <c r="M136" s="32" t="s">
        <v>182</v>
      </c>
      <c r="N136" s="17"/>
      <c r="O136" s="18"/>
      <c r="P136" s="15"/>
      <c r="Q136" s="15"/>
    </row>
    <row r="137" spans="1:17" ht="15">
      <c r="A137" s="11" t="str">
        <f t="shared" si="2"/>
        <v xml:space="preserve">ACIER LAMINE @ CHAUD    TUBE REC    8    3    0.25    288    </v>
      </c>
      <c r="B137" s="32" t="s">
        <v>68</v>
      </c>
      <c r="C137" s="32" t="s">
        <v>172</v>
      </c>
      <c r="D137" s="32">
        <v>8</v>
      </c>
      <c r="E137" s="32" t="s">
        <v>89</v>
      </c>
      <c r="F137" s="33">
        <v>0.25</v>
      </c>
      <c r="G137" s="34">
        <v>288</v>
      </c>
      <c r="H137" s="35"/>
      <c r="I137" s="6">
        <v>577.33500000000004</v>
      </c>
      <c r="J137" s="7">
        <v>44363</v>
      </c>
      <c r="K137" s="32" t="s">
        <v>58</v>
      </c>
      <c r="L137" s="16">
        <f>[1]INVENTAIRE!$I118/[1]INVENTAIRE!$G120</f>
        <v>0.28847222222222224</v>
      </c>
      <c r="M137" s="32" t="s">
        <v>183</v>
      </c>
      <c r="N137" s="17"/>
      <c r="O137" s="18" t="e">
        <f>#REF!*#REF!</f>
        <v>#REF!</v>
      </c>
      <c r="P137" s="15"/>
      <c r="Q137" s="15"/>
    </row>
    <row r="138" spans="1:17" ht="15">
      <c r="A138" s="11" t="str">
        <f t="shared" si="2"/>
        <v xml:space="preserve">ACIER LAMINE @ CHAUD    TUBE REC    8    4    0.25    288    </v>
      </c>
      <c r="B138" s="37" t="s">
        <v>68</v>
      </c>
      <c r="C138" s="37" t="s">
        <v>172</v>
      </c>
      <c r="D138" s="37">
        <v>8</v>
      </c>
      <c r="E138" s="37" t="s">
        <v>94</v>
      </c>
      <c r="F138" s="33" t="s">
        <v>170</v>
      </c>
      <c r="G138" s="34">
        <v>288</v>
      </c>
      <c r="H138" s="35"/>
      <c r="I138" s="6">
        <v>382.81</v>
      </c>
      <c r="J138" s="7">
        <v>43962</v>
      </c>
      <c r="K138" s="37" t="s">
        <v>58</v>
      </c>
      <c r="L138" s="16">
        <f>[1]INVENTAIRE!$I119/[1]INVENTAIRE!$G121</f>
        <v>0.48388888888888892</v>
      </c>
      <c r="M138" s="37" t="s">
        <v>184</v>
      </c>
      <c r="N138" s="17"/>
      <c r="O138" s="18"/>
      <c r="P138" s="15"/>
      <c r="Q138" s="15"/>
    </row>
    <row r="139" spans="1:17" ht="15">
      <c r="A139" s="11" t="str">
        <f t="shared" si="2"/>
        <v xml:space="preserve">ACIER LAMINE @ CHAUD    TUYAU    1.05    0,1        288    </v>
      </c>
      <c r="B139" s="37" t="s">
        <v>68</v>
      </c>
      <c r="C139" s="37" t="s">
        <v>185</v>
      </c>
      <c r="D139" s="37">
        <v>1.05</v>
      </c>
      <c r="E139" s="37" t="s">
        <v>186</v>
      </c>
      <c r="F139" s="33"/>
      <c r="G139" s="34">
        <v>288</v>
      </c>
      <c r="H139" s="35"/>
      <c r="I139" s="6">
        <v>12.95</v>
      </c>
      <c r="J139" s="7">
        <v>42459</v>
      </c>
      <c r="K139" s="37" t="s">
        <v>58</v>
      </c>
      <c r="L139" s="16">
        <f>[1]INVENTAIRE!$I120/[1]INVENTAIRE!$G122</f>
        <v>0.27263888888888888</v>
      </c>
      <c r="M139" s="37" t="s">
        <v>187</v>
      </c>
      <c r="N139" s="17"/>
      <c r="O139" s="18">
        <f>[1]INVENTAIRE!$N88*[1]INVENTAIRE!$L88</f>
        <v>0</v>
      </c>
      <c r="P139" s="15"/>
      <c r="Q139" s="15"/>
    </row>
    <row r="140" spans="1:17" ht="15">
      <c r="A140" s="11" t="str">
        <f t="shared" si="2"/>
        <v xml:space="preserve">ACIER LAMINE @ CHAUD    TUYAU CÉD.40 NOIR A53 TESTÉ POUR LA PRESSION    CÉD.40            252    </v>
      </c>
      <c r="B140" s="39" t="s">
        <v>68</v>
      </c>
      <c r="C140" s="39" t="s">
        <v>188</v>
      </c>
      <c r="D140" s="39" t="s">
        <v>189</v>
      </c>
      <c r="E140" s="39"/>
      <c r="F140" s="40"/>
      <c r="G140" s="41">
        <v>252</v>
      </c>
      <c r="H140" s="42"/>
      <c r="I140" s="6">
        <v>30.45</v>
      </c>
      <c r="J140" s="7">
        <v>43956</v>
      </c>
      <c r="K140" s="39" t="s">
        <v>58</v>
      </c>
      <c r="L140" s="43">
        <f>[1]INVENTAIRE!$I121/[1]INVENTAIRE!$G123</f>
        <v>0.10711805555555556</v>
      </c>
      <c r="M140" s="39" t="s">
        <v>190</v>
      </c>
      <c r="N140" s="17"/>
      <c r="O140" s="18"/>
      <c r="P140" s="15"/>
      <c r="Q140" s="15"/>
    </row>
    <row r="141" spans="1:17" ht="15">
      <c r="A141" s="11" t="str">
        <f>CONCATENATE(B141," ",C141,"    ",D141,"    ",E141,"    ",F141,"    ",G141,"    ")</f>
        <v xml:space="preserve">ACIER LAMINE @ CHAUD PLAT    0.375    6,000            </v>
      </c>
      <c r="B141" s="39" t="s">
        <v>68</v>
      </c>
      <c r="C141" s="39" t="s">
        <v>104</v>
      </c>
      <c r="D141" s="39">
        <v>0.375</v>
      </c>
      <c r="E141" s="39" t="s">
        <v>167</v>
      </c>
      <c r="F141" s="40"/>
      <c r="G141" s="41"/>
      <c r="H141" s="42"/>
      <c r="I141" s="6"/>
      <c r="J141" s="7">
        <v>43354</v>
      </c>
      <c r="K141" s="39" t="s">
        <v>191</v>
      </c>
      <c r="L141" s="43">
        <f>[1]INVENTAIRE!$I122/[1]INVENTAIRE!$G124</f>
        <v>0.77003472222222225</v>
      </c>
      <c r="M141" s="39"/>
      <c r="N141" s="17"/>
      <c r="O141" s="18"/>
      <c r="P141" s="15"/>
      <c r="Q141" s="21"/>
    </row>
    <row r="142" spans="1:17" ht="15">
      <c r="A142" s="11" t="str">
        <f>CONCATENATE(B142," ",C142,"    ",D142,"    ",E142,"    ",F142,"    ",G142,"    ")</f>
        <v xml:space="preserve">ACIER LAMINE @ CHAUD PROFILE EN ''U'' 50W    4 X 5,4    240            </v>
      </c>
      <c r="B142" s="39" t="s">
        <v>68</v>
      </c>
      <c r="C142" s="39" t="s">
        <v>192</v>
      </c>
      <c r="D142" s="39" t="s">
        <v>193</v>
      </c>
      <c r="E142" s="39" t="s">
        <v>194</v>
      </c>
      <c r="F142" s="40"/>
      <c r="G142" s="41"/>
      <c r="H142" s="42"/>
      <c r="I142" s="6">
        <v>75.55</v>
      </c>
      <c r="J142" s="7">
        <v>44316</v>
      </c>
      <c r="K142" s="39" t="s">
        <v>58</v>
      </c>
      <c r="L142" s="43">
        <f>[1]INVENTAIRE!$I123/[1]INVENTAIRE!$G125</f>
        <v>0.36000000000000004</v>
      </c>
      <c r="M142" s="39" t="s">
        <v>136</v>
      </c>
      <c r="N142" s="17"/>
      <c r="O142" s="18"/>
      <c r="P142" s="15"/>
      <c r="Q142" s="15"/>
    </row>
    <row r="143" spans="1:17" ht="15">
      <c r="A143" s="11" t="str">
        <f t="shared" ref="A143:A206" si="3">CONCATENATE(B143,"    ",C143,"    ",D143,"    ",E143,"    ",F143,"    ",G143,"    ")</f>
        <v xml:space="preserve">ACIER LAMINE @ FROID    CARRE    0.5    0.5        144    </v>
      </c>
      <c r="B143" s="44" t="s">
        <v>195</v>
      </c>
      <c r="C143" s="44" t="s">
        <v>196</v>
      </c>
      <c r="D143" s="44" t="s">
        <v>197</v>
      </c>
      <c r="E143" s="44" t="s">
        <v>197</v>
      </c>
      <c r="F143" s="45"/>
      <c r="G143" s="46">
        <v>144</v>
      </c>
      <c r="H143" s="47"/>
      <c r="I143" s="6">
        <v>11.63</v>
      </c>
      <c r="J143" s="7">
        <v>44442</v>
      </c>
      <c r="K143" s="44" t="s">
        <v>58</v>
      </c>
      <c r="L143" s="48">
        <f>[1]INVENTAIRE!$I125/[1]INVENTAIRE!$G127</f>
        <v>1.6740798611111112</v>
      </c>
      <c r="M143" s="49" t="s">
        <v>198</v>
      </c>
      <c r="N143" s="17"/>
      <c r="O143" s="18"/>
      <c r="P143" s="15"/>
      <c r="Q143" s="15"/>
    </row>
    <row r="144" spans="1:17" ht="15">
      <c r="A144" s="11" t="str">
        <f t="shared" si="3"/>
        <v xml:space="preserve">ACIER LAMINE @ FROID    CARRE    1    1        144    </v>
      </c>
      <c r="B144" s="44" t="s">
        <v>195</v>
      </c>
      <c r="C144" s="44" t="s">
        <v>196</v>
      </c>
      <c r="D144" s="44">
        <v>1</v>
      </c>
      <c r="E144" s="44" t="s">
        <v>77</v>
      </c>
      <c r="F144" s="45"/>
      <c r="G144" s="46">
        <v>144</v>
      </c>
      <c r="H144" s="47"/>
      <c r="I144" s="6">
        <v>48.88</v>
      </c>
      <c r="J144" s="7">
        <v>44363</v>
      </c>
      <c r="K144" s="44" t="s">
        <v>58</v>
      </c>
      <c r="L144" s="48">
        <f>[1]INVENTAIRE!$I124/[1]INVENTAIRE!$G126</f>
        <v>1.4034548611111111</v>
      </c>
      <c r="M144" s="44" t="s">
        <v>199</v>
      </c>
      <c r="N144" s="17">
        <v>88</v>
      </c>
      <c r="O144" s="18">
        <f>[1]INVENTAIRE!$N90*[1]INVENTAIRE!$L90</f>
        <v>0</v>
      </c>
      <c r="P144" s="15"/>
      <c r="Q144" s="21"/>
    </row>
    <row r="145" spans="1:17" ht="15">
      <c r="A145" s="11" t="str">
        <f t="shared" si="3"/>
        <v xml:space="preserve">ACIER LAMINE @ FROID    CARRE    2    2        144    </v>
      </c>
      <c r="B145" s="44" t="s">
        <v>195</v>
      </c>
      <c r="C145" s="44" t="s">
        <v>196</v>
      </c>
      <c r="D145" s="44">
        <v>2</v>
      </c>
      <c r="E145" s="44" t="s">
        <v>86</v>
      </c>
      <c r="F145" s="45"/>
      <c r="G145" s="46">
        <v>144</v>
      </c>
      <c r="H145" s="47"/>
      <c r="I145" s="6">
        <v>195.52</v>
      </c>
      <c r="J145" s="7">
        <v>44363</v>
      </c>
      <c r="K145" s="44" t="s">
        <v>58</v>
      </c>
      <c r="L145" s="48">
        <f>[1]INVENTAIRE!$I125/[1]INVENTAIRE!$G128</f>
        <v>1.6740798611111112</v>
      </c>
      <c r="M145" s="44" t="s">
        <v>200</v>
      </c>
      <c r="N145" s="17">
        <v>78</v>
      </c>
      <c r="O145" s="18">
        <f>[1]INVENTAIRE!$N92*[1]INVENTAIRE!$L92</f>
        <v>0</v>
      </c>
      <c r="P145" s="15"/>
      <c r="Q145" s="15"/>
    </row>
    <row r="146" spans="1:17" ht="15">
      <c r="A146" s="11" t="str">
        <f t="shared" si="3"/>
        <v xml:space="preserve">ACIER LAMINE @ FROID    HEXAGONAL    1            144    </v>
      </c>
      <c r="B146" s="44" t="s">
        <v>195</v>
      </c>
      <c r="C146" s="44" t="s">
        <v>201</v>
      </c>
      <c r="D146" s="44">
        <v>1</v>
      </c>
      <c r="E146" s="44"/>
      <c r="F146" s="45"/>
      <c r="G146" s="46">
        <v>144</v>
      </c>
      <c r="H146" s="47"/>
      <c r="I146" s="6">
        <v>97.2</v>
      </c>
      <c r="J146" s="7" t="s">
        <v>137</v>
      </c>
      <c r="K146" s="44" t="s">
        <v>58</v>
      </c>
      <c r="L146" s="48">
        <f>[1]INVENTAIRE!$I126/[1]INVENTAIRE!$G129</f>
        <v>1.3270138888888889</v>
      </c>
      <c r="M146" s="44" t="s">
        <v>202</v>
      </c>
      <c r="N146" s="17"/>
      <c r="O146" s="18">
        <f>[1]INVENTAIRE!$N93*[1]INVENTAIRE!$L93</f>
        <v>0</v>
      </c>
      <c r="P146" s="15"/>
      <c r="Q146" s="15"/>
    </row>
    <row r="147" spans="1:17" ht="15">
      <c r="A147" s="11" t="str">
        <f t="shared" si="3"/>
        <v xml:space="preserve">ACIER LAMINE @ FROID    HEXAGONAL    1.5            144    </v>
      </c>
      <c r="B147" s="44" t="s">
        <v>195</v>
      </c>
      <c r="C147" s="44" t="s">
        <v>201</v>
      </c>
      <c r="D147" s="44">
        <v>1.5</v>
      </c>
      <c r="E147" s="44"/>
      <c r="F147" s="45"/>
      <c r="G147" s="46">
        <v>144</v>
      </c>
      <c r="H147" s="47"/>
      <c r="I147" s="6">
        <v>176.16</v>
      </c>
      <c r="J147" s="7">
        <v>42491</v>
      </c>
      <c r="K147" s="44" t="s">
        <v>58</v>
      </c>
      <c r="L147" s="48">
        <f>[1]INVENTAIRE!$I128/[1]INVENTAIRE!$G130</f>
        <v>3.1687152777777778</v>
      </c>
      <c r="M147" s="44" t="s">
        <v>203</v>
      </c>
      <c r="N147" s="17"/>
      <c r="O147" s="18">
        <f>[1]INVENTAIRE!$N94*[1]INVENTAIRE!$L94</f>
        <v>0</v>
      </c>
      <c r="P147" s="15"/>
      <c r="Q147" s="15"/>
    </row>
    <row r="148" spans="1:17" ht="15">
      <c r="A148" s="11" t="str">
        <f t="shared" si="3"/>
        <v xml:space="preserve">ACIER LAMINE @ FROID    PLAT    0.25    2        144    </v>
      </c>
      <c r="B148" s="44" t="s">
        <v>195</v>
      </c>
      <c r="C148" s="44" t="s">
        <v>104</v>
      </c>
      <c r="D148" s="44">
        <v>0.25</v>
      </c>
      <c r="E148" s="44" t="s">
        <v>86</v>
      </c>
      <c r="F148" s="45"/>
      <c r="G148" s="46">
        <v>144</v>
      </c>
      <c r="H148" s="47"/>
      <c r="I148" s="6">
        <v>69.680000000000007</v>
      </c>
      <c r="J148" s="7">
        <v>44419</v>
      </c>
      <c r="K148" s="44" t="s">
        <v>58</v>
      </c>
      <c r="L148" s="48">
        <f>[1]INVENTAIRE!$I130/[1]INVENTAIRE!$G132</f>
        <v>0.38761319444444442</v>
      </c>
      <c r="M148" s="44" t="s">
        <v>204</v>
      </c>
      <c r="N148" s="17"/>
      <c r="O148" s="18"/>
      <c r="P148" s="15"/>
      <c r="Q148" s="15"/>
    </row>
    <row r="149" spans="1:17" ht="15">
      <c r="A149" s="11" t="str">
        <f t="shared" si="3"/>
        <v xml:space="preserve">ACIER LAMINE @ FROID    PLAT    0.25    2,5        144    </v>
      </c>
      <c r="B149" s="44" t="s">
        <v>195</v>
      </c>
      <c r="C149" s="44" t="s">
        <v>104</v>
      </c>
      <c r="D149" s="44">
        <v>0.25</v>
      </c>
      <c r="E149" s="44" t="s">
        <v>108</v>
      </c>
      <c r="F149" s="45"/>
      <c r="G149" s="46">
        <v>144</v>
      </c>
      <c r="H149" s="47"/>
      <c r="I149" s="6">
        <v>44.54</v>
      </c>
      <c r="J149" s="7">
        <v>44363</v>
      </c>
      <c r="K149" s="44" t="s">
        <v>58</v>
      </c>
      <c r="L149" s="48">
        <f>[1]INVENTAIRE!$I129/[1]INVENTAIRE!$G131</f>
        <v>0.27965277777777781</v>
      </c>
      <c r="M149" s="44" t="s">
        <v>205</v>
      </c>
      <c r="N149" s="17"/>
      <c r="O149" s="18"/>
      <c r="P149" s="15"/>
      <c r="Q149" s="15"/>
    </row>
    <row r="150" spans="1:17" ht="15">
      <c r="A150" s="11" t="str">
        <f t="shared" si="3"/>
        <v xml:space="preserve">ACIER LAMINE @ FROID    PLAT    0.5    1        144    </v>
      </c>
      <c r="B150" s="44" t="s">
        <v>195</v>
      </c>
      <c r="C150" s="44" t="s">
        <v>104</v>
      </c>
      <c r="D150" s="44">
        <v>0.5</v>
      </c>
      <c r="E150" s="44" t="s">
        <v>77</v>
      </c>
      <c r="F150" s="45"/>
      <c r="G150" s="46">
        <v>144</v>
      </c>
      <c r="H150" s="47"/>
      <c r="I150" s="6">
        <v>36.89</v>
      </c>
      <c r="J150" s="7">
        <v>44363</v>
      </c>
      <c r="K150" s="44" t="s">
        <v>58</v>
      </c>
      <c r="L150" s="48">
        <f>[1]INVENTAIRE!$I130/[1]INVENTAIRE!$G133</f>
        <v>0.38761319444444442</v>
      </c>
      <c r="M150" s="44" t="s">
        <v>206</v>
      </c>
      <c r="N150" s="17"/>
      <c r="O150" s="18"/>
      <c r="P150" s="15"/>
      <c r="Q150" s="15"/>
    </row>
    <row r="151" spans="1:17" ht="15">
      <c r="A151" s="50" t="str">
        <f t="shared" si="3"/>
        <v xml:space="preserve">ACIER LAMINE @ FROID    PLAT    0.5    1,5        144    </v>
      </c>
      <c r="B151" s="44" t="s">
        <v>195</v>
      </c>
      <c r="C151" s="44" t="s">
        <v>104</v>
      </c>
      <c r="D151" s="44">
        <v>0.5</v>
      </c>
      <c r="E151" s="44" t="s">
        <v>79</v>
      </c>
      <c r="F151" s="45"/>
      <c r="G151" s="46">
        <v>144</v>
      </c>
      <c r="H151" s="47"/>
      <c r="I151" s="6">
        <v>48.945</v>
      </c>
      <c r="J151" s="7">
        <v>44512</v>
      </c>
      <c r="K151" s="44" t="s">
        <v>58</v>
      </c>
      <c r="L151" s="48">
        <f>[1]INVENTAIRE!$I131/[1]INVENTAIRE!$G135</f>
        <v>0.46574305555555551</v>
      </c>
      <c r="M151" s="44" t="s">
        <v>207</v>
      </c>
      <c r="N151" s="17"/>
      <c r="O151" s="18"/>
      <c r="P151" s="15"/>
      <c r="Q151" s="21"/>
    </row>
    <row r="152" spans="1:17" ht="15">
      <c r="A152" s="11" t="str">
        <f t="shared" si="3"/>
        <v xml:space="preserve">ACIER LAMINE @ FROID    PLAT    0.5    1.25        144    </v>
      </c>
      <c r="B152" s="44" t="s">
        <v>195</v>
      </c>
      <c r="C152" s="44" t="s">
        <v>104</v>
      </c>
      <c r="D152" s="44">
        <v>0.5</v>
      </c>
      <c r="E152" s="51" t="s">
        <v>208</v>
      </c>
      <c r="F152" s="45"/>
      <c r="G152" s="46">
        <v>144</v>
      </c>
      <c r="H152" s="47"/>
      <c r="I152" s="6">
        <v>48.83</v>
      </c>
      <c r="J152" s="7">
        <v>44442</v>
      </c>
      <c r="K152" s="44" t="s">
        <v>58</v>
      </c>
      <c r="L152" s="48"/>
      <c r="M152" s="49" t="s">
        <v>209</v>
      </c>
      <c r="N152" s="17"/>
      <c r="O152" s="18"/>
      <c r="P152" s="15"/>
      <c r="Q152" s="15"/>
    </row>
    <row r="153" spans="1:17" ht="15">
      <c r="A153" s="11" t="str">
        <f t="shared" si="3"/>
        <v xml:space="preserve">ACIER LAMINE @ FROID    PLAT    0.5    2        144    </v>
      </c>
      <c r="B153" s="44" t="s">
        <v>195</v>
      </c>
      <c r="C153" s="44" t="s">
        <v>104</v>
      </c>
      <c r="D153" s="44">
        <v>0.5</v>
      </c>
      <c r="E153" s="44" t="s">
        <v>86</v>
      </c>
      <c r="F153" s="45"/>
      <c r="G153" s="46">
        <v>144</v>
      </c>
      <c r="H153" s="47"/>
      <c r="I153" s="6">
        <v>67.217500000000001</v>
      </c>
      <c r="J153" s="7">
        <v>44512</v>
      </c>
      <c r="K153" s="44" t="s">
        <v>58</v>
      </c>
      <c r="L153" s="48">
        <f>[1]INVENTAIRE!$I133/[1]INVENTAIRE!$G136</f>
        <v>0.35756944444444444</v>
      </c>
      <c r="M153" s="44" t="s">
        <v>210</v>
      </c>
      <c r="N153" s="17">
        <v>136</v>
      </c>
      <c r="O153" s="18">
        <f>[1]INVENTAIRE!$N95*[1]INVENTAIRE!$L95</f>
        <v>0</v>
      </c>
      <c r="P153" s="15"/>
      <c r="Q153" s="15"/>
    </row>
    <row r="154" spans="1:17" ht="15">
      <c r="A154" s="11" t="str">
        <f t="shared" si="3"/>
        <v xml:space="preserve">ACIER LAMINE @ FROID    PLAT    0.5    2-1/2        144    </v>
      </c>
      <c r="B154" s="44" t="s">
        <v>195</v>
      </c>
      <c r="C154" s="44" t="s">
        <v>104</v>
      </c>
      <c r="D154" s="44">
        <v>0.5</v>
      </c>
      <c r="E154" s="44" t="s">
        <v>211</v>
      </c>
      <c r="F154" s="45"/>
      <c r="G154" s="46">
        <v>144</v>
      </c>
      <c r="H154" s="47"/>
      <c r="I154" s="6">
        <v>84.125</v>
      </c>
      <c r="J154" s="7">
        <v>44363</v>
      </c>
      <c r="K154" s="44" t="s">
        <v>58</v>
      </c>
      <c r="L154" s="48">
        <f>[1]INVENTAIRE!$I135/[1]INVENTAIRE!$G137</f>
        <v>0.56920138888888894</v>
      </c>
      <c r="M154" s="44" t="s">
        <v>212</v>
      </c>
      <c r="N154" s="17"/>
      <c r="O154" s="18"/>
      <c r="P154" s="15"/>
      <c r="Q154" s="15"/>
    </row>
    <row r="155" spans="1:17" ht="15">
      <c r="A155" s="11" t="str">
        <f t="shared" si="3"/>
        <v xml:space="preserve">ACIER LAMINE @ FROID    PLAT    0.5    3        144    </v>
      </c>
      <c r="B155" s="44" t="s">
        <v>195</v>
      </c>
      <c r="C155" s="44" t="s">
        <v>104</v>
      </c>
      <c r="D155" s="44">
        <v>0.5</v>
      </c>
      <c r="E155" s="44" t="s">
        <v>89</v>
      </c>
      <c r="F155" s="45"/>
      <c r="G155" s="46">
        <v>144</v>
      </c>
      <c r="H155" s="47"/>
      <c r="I155" s="6">
        <v>100.62</v>
      </c>
      <c r="J155" s="7">
        <v>44363</v>
      </c>
      <c r="K155" s="44" t="s">
        <v>58</v>
      </c>
      <c r="L155" s="48">
        <f>[1]INVENTAIRE!$I136/[1]INVENTAIRE!$G138</f>
        <v>1.6114236111111111</v>
      </c>
      <c r="M155" s="44" t="s">
        <v>213</v>
      </c>
      <c r="N155" s="17"/>
      <c r="O155" s="18"/>
      <c r="P155" s="15"/>
      <c r="Q155" s="15"/>
    </row>
    <row r="156" spans="1:17" ht="15">
      <c r="A156" s="11" t="str">
        <f t="shared" si="3"/>
        <v xml:space="preserve">ACIER LAMINE @ FROID    PLAT    0.5    4        144    </v>
      </c>
      <c r="B156" s="44" t="s">
        <v>195</v>
      </c>
      <c r="C156" s="44" t="s">
        <v>104</v>
      </c>
      <c r="D156" s="44">
        <v>0.5</v>
      </c>
      <c r="E156" s="44" t="s">
        <v>94</v>
      </c>
      <c r="F156" s="45"/>
      <c r="G156" s="46">
        <v>144</v>
      </c>
      <c r="H156" s="47"/>
      <c r="I156" s="6">
        <v>138.51</v>
      </c>
      <c r="J156" s="7">
        <v>44419</v>
      </c>
      <c r="K156" s="44" t="s">
        <v>58</v>
      </c>
      <c r="L156" s="48">
        <f>[1]INVENTAIRE!$I137/[1]INVENTAIRE!$G139</f>
        <v>2.0046354166666669</v>
      </c>
      <c r="M156" s="44" t="s">
        <v>214</v>
      </c>
      <c r="N156" s="17"/>
      <c r="O156" s="18"/>
      <c r="P156" s="15"/>
      <c r="Q156" s="15"/>
    </row>
    <row r="157" spans="1:17" ht="15">
      <c r="A157" s="11" t="str">
        <f t="shared" si="3"/>
        <v xml:space="preserve">ACIER LAMINE @ FROID    PLAT    0.5    5        144    </v>
      </c>
      <c r="B157" s="44" t="s">
        <v>195</v>
      </c>
      <c r="C157" s="44" t="s">
        <v>104</v>
      </c>
      <c r="D157" s="44">
        <v>0.5</v>
      </c>
      <c r="E157" s="44" t="s">
        <v>215</v>
      </c>
      <c r="F157" s="45"/>
      <c r="G157" s="46">
        <v>144</v>
      </c>
      <c r="H157" s="47"/>
      <c r="I157" s="6">
        <v>173.35</v>
      </c>
      <c r="J157" s="7">
        <v>44419</v>
      </c>
      <c r="K157" s="44" t="s">
        <v>58</v>
      </c>
      <c r="L157" s="48">
        <f>[1]INVENTAIRE!$I138/[1]INVENTAIRE!$G140</f>
        <v>1.5190873015873017</v>
      </c>
      <c r="M157" s="44" t="s">
        <v>216</v>
      </c>
      <c r="N157" s="17"/>
      <c r="O157" s="18"/>
      <c r="P157" s="15"/>
      <c r="Q157" s="15"/>
    </row>
    <row r="158" spans="1:17" ht="15">
      <c r="A158" s="11" t="str">
        <f t="shared" si="3"/>
        <v xml:space="preserve">ACIER LAMINE @ FROID    PLAT    0.5    6        144    </v>
      </c>
      <c r="B158" s="44" t="s">
        <v>195</v>
      </c>
      <c r="C158" s="44" t="s">
        <v>104</v>
      </c>
      <c r="D158" s="44">
        <v>0.5</v>
      </c>
      <c r="E158" s="44" t="s">
        <v>126</v>
      </c>
      <c r="F158" s="45"/>
      <c r="G158" s="46">
        <v>144</v>
      </c>
      <c r="H158" s="47"/>
      <c r="I158" s="6">
        <v>201.899</v>
      </c>
      <c r="J158" s="7">
        <v>44363</v>
      </c>
      <c r="K158" s="44" t="s">
        <v>58</v>
      </c>
      <c r="L158" s="48" t="e">
        <f>[1]INVENTAIRE!$I139/[1]INVENTAIRE!$G141</f>
        <v>#DIV/0!</v>
      </c>
      <c r="M158" s="44" t="s">
        <v>217</v>
      </c>
      <c r="N158" s="17"/>
      <c r="O158" s="18"/>
      <c r="P158" s="15"/>
      <c r="Q158" s="15"/>
    </row>
    <row r="159" spans="1:17" ht="15">
      <c r="A159" s="11" t="str">
        <f t="shared" si="3"/>
        <v xml:space="preserve">ACIER LAMINE @ FROID    PLAT    0.5    8        144    </v>
      </c>
      <c r="B159" s="44" t="s">
        <v>195</v>
      </c>
      <c r="C159" s="44" t="s">
        <v>104</v>
      </c>
      <c r="D159" s="44">
        <v>0.5</v>
      </c>
      <c r="E159" s="44" t="s">
        <v>132</v>
      </c>
      <c r="F159" s="45"/>
      <c r="G159" s="46">
        <v>144</v>
      </c>
      <c r="H159" s="47"/>
      <c r="I159" s="6"/>
      <c r="J159" s="7"/>
      <c r="K159" s="44" t="s">
        <v>58</v>
      </c>
      <c r="L159" s="48" t="e">
        <f>[1]INVENTAIRE!$I140/[1]INVENTAIRE!$G142</f>
        <v>#DIV/0!</v>
      </c>
      <c r="M159" s="44"/>
      <c r="N159" s="17"/>
      <c r="O159" s="18"/>
      <c r="P159" s="15"/>
      <c r="Q159" s="15"/>
    </row>
    <row r="160" spans="1:17" ht="15">
      <c r="A160" s="11" t="str">
        <f t="shared" si="3"/>
        <v xml:space="preserve">ACIER LAMINE @ FROID    PLAT    0.625    6        144    </v>
      </c>
      <c r="B160" s="52" t="s">
        <v>195</v>
      </c>
      <c r="C160" s="52" t="s">
        <v>104</v>
      </c>
      <c r="D160" s="52">
        <v>0.625</v>
      </c>
      <c r="E160" s="52" t="s">
        <v>126</v>
      </c>
      <c r="F160" s="45"/>
      <c r="G160" s="46">
        <v>144</v>
      </c>
      <c r="H160" s="47"/>
      <c r="I160" s="6">
        <v>159.04</v>
      </c>
      <c r="J160" s="7">
        <v>42482</v>
      </c>
      <c r="K160" s="52" t="s">
        <v>58</v>
      </c>
      <c r="L160" s="48">
        <f>[1]INVENTAIRE!$I141/[1]INVENTAIRE!$G143</f>
        <v>0</v>
      </c>
      <c r="M160" s="52" t="s">
        <v>218</v>
      </c>
      <c r="N160" s="17"/>
      <c r="O160" s="18">
        <f>[1]INVENTAIRE!$N100*[1]INVENTAIRE!$L100</f>
        <v>473.11337499999996</v>
      </c>
      <c r="P160" s="15"/>
      <c r="Q160" s="15"/>
    </row>
    <row r="161" spans="1:17" ht="15">
      <c r="A161" s="11" t="str">
        <f t="shared" si="3"/>
        <v xml:space="preserve">ACIER LAMINE @ FROID    PLAT    1    2        144    </v>
      </c>
      <c r="B161" s="52" t="s">
        <v>195</v>
      </c>
      <c r="C161" s="52" t="s">
        <v>104</v>
      </c>
      <c r="D161" s="52">
        <v>1</v>
      </c>
      <c r="E161" s="52" t="s">
        <v>86</v>
      </c>
      <c r="F161" s="45"/>
      <c r="G161" s="46">
        <v>144</v>
      </c>
      <c r="H161" s="47"/>
      <c r="I161" s="6">
        <v>134.435</v>
      </c>
      <c r="J161" s="7">
        <v>44363</v>
      </c>
      <c r="K161" s="52" t="s">
        <v>58</v>
      </c>
      <c r="L161" s="48">
        <f>[1]INVENTAIRE!$I142/[1]INVENTAIRE!$G144</f>
        <v>0.52465277777777775</v>
      </c>
      <c r="M161" s="52" t="s">
        <v>219</v>
      </c>
      <c r="N161" s="17">
        <v>131</v>
      </c>
      <c r="O161" s="18">
        <f>[1]INVENTAIRE!$N101*[1]INVENTAIRE!$L101</f>
        <v>0</v>
      </c>
      <c r="P161" s="15"/>
      <c r="Q161" s="15"/>
    </row>
    <row r="162" spans="1:17" ht="15">
      <c r="A162" s="11" t="str">
        <f t="shared" si="3"/>
        <v xml:space="preserve">ACIER LAMINE @ FROID    PLAT    1    3        144    </v>
      </c>
      <c r="B162" s="52" t="s">
        <v>195</v>
      </c>
      <c r="C162" s="52" t="s">
        <v>104</v>
      </c>
      <c r="D162" s="52">
        <v>1</v>
      </c>
      <c r="E162" s="52" t="s">
        <v>89</v>
      </c>
      <c r="F162" s="45"/>
      <c r="G162" s="46">
        <v>144</v>
      </c>
      <c r="H162" s="47"/>
      <c r="I162" s="6">
        <v>201.24</v>
      </c>
      <c r="J162" s="7">
        <v>44363</v>
      </c>
      <c r="K162" s="52" t="s">
        <v>58</v>
      </c>
      <c r="L162" s="48">
        <f>[1]INVENTAIRE!$I143/[1]INVENTAIRE!$G145</f>
        <v>8.0763888888888899E-2</v>
      </c>
      <c r="M162" s="52" t="s">
        <v>220</v>
      </c>
      <c r="N162" s="17"/>
      <c r="O162" s="18">
        <f>[1]INVENTAIRE!$N102*[1]INVENTAIRE!$L102</f>
        <v>0</v>
      </c>
      <c r="P162" s="15"/>
      <c r="Q162" s="15"/>
    </row>
    <row r="163" spans="1:17" ht="15">
      <c r="A163" s="11" t="str">
        <f t="shared" si="3"/>
        <v xml:space="preserve">ACIER LAMINE @ FROID    PLAT    1    4        144    </v>
      </c>
      <c r="B163" s="52" t="s">
        <v>195</v>
      </c>
      <c r="C163" s="52" t="s">
        <v>104</v>
      </c>
      <c r="D163" s="52">
        <v>1</v>
      </c>
      <c r="E163" s="52" t="s">
        <v>94</v>
      </c>
      <c r="F163" s="45"/>
      <c r="G163" s="46">
        <v>144</v>
      </c>
      <c r="H163" s="47"/>
      <c r="I163" s="6">
        <v>277.44</v>
      </c>
      <c r="J163" s="7">
        <v>44419</v>
      </c>
      <c r="K163" s="52" t="s">
        <v>58</v>
      </c>
      <c r="L163" s="48">
        <f>[1]INVENTAIRE!$I144/[1]INVENTAIRE!$G146</f>
        <v>0.33944444444444444</v>
      </c>
      <c r="M163" s="52" t="s">
        <v>221</v>
      </c>
      <c r="N163" s="17">
        <v>183</v>
      </c>
      <c r="O163" s="18">
        <f>[1]INVENTAIRE!$N103*[1]INVENTAIRE!$L103</f>
        <v>0</v>
      </c>
      <c r="P163" s="15"/>
      <c r="Q163" s="15"/>
    </row>
    <row r="164" spans="1:17" ht="15">
      <c r="A164" s="11" t="str">
        <f t="shared" si="3"/>
        <v xml:space="preserve">ACIER LAMINE @ FROID    PLAT    1    5        144    </v>
      </c>
      <c r="B164" s="52" t="s">
        <v>195</v>
      </c>
      <c r="C164" s="52" t="s">
        <v>104</v>
      </c>
      <c r="D164" s="52">
        <v>1</v>
      </c>
      <c r="E164" s="52" t="s">
        <v>215</v>
      </c>
      <c r="F164" s="45"/>
      <c r="G164" s="46">
        <v>144</v>
      </c>
      <c r="H164" s="47"/>
      <c r="I164" s="6">
        <v>344.66</v>
      </c>
      <c r="J164" s="7">
        <v>44512</v>
      </c>
      <c r="K164" s="52" t="s">
        <v>58</v>
      </c>
      <c r="L164" s="48">
        <f>[1]INVENTAIRE!$I145/[1]INVENTAIRE!$G147</f>
        <v>1.3577777777777778</v>
      </c>
      <c r="M164" s="52" t="s">
        <v>222</v>
      </c>
      <c r="N164" s="17"/>
      <c r="O164" s="18">
        <f>[1]INVENTAIRE!$N104*[1]INVENTAIRE!$L104</f>
        <v>0</v>
      </c>
      <c r="P164" s="15"/>
      <c r="Q164" s="15"/>
    </row>
    <row r="165" spans="1:17" ht="15">
      <c r="A165" s="11" t="str">
        <f t="shared" si="3"/>
        <v xml:space="preserve">ACIER LAMINE @ FROID    PLAT    1    6        144    </v>
      </c>
      <c r="B165" s="44" t="s">
        <v>195</v>
      </c>
      <c r="C165" s="44" t="s">
        <v>104</v>
      </c>
      <c r="D165" s="44">
        <v>1</v>
      </c>
      <c r="E165" s="44" t="s">
        <v>126</v>
      </c>
      <c r="F165" s="45"/>
      <c r="G165" s="46">
        <v>144</v>
      </c>
      <c r="H165" s="47"/>
      <c r="I165" s="6">
        <v>403.57600000000002</v>
      </c>
      <c r="J165" s="7">
        <v>44512</v>
      </c>
      <c r="K165" s="44" t="s">
        <v>58</v>
      </c>
      <c r="L165" s="48">
        <f>[1]INVENTAIRE!$I146/[1]INVENTAIRE!$G148</f>
        <v>0.67500000000000004</v>
      </c>
      <c r="M165" s="44" t="s">
        <v>223</v>
      </c>
      <c r="N165" s="17">
        <v>144</v>
      </c>
      <c r="O165" s="18">
        <f>[1]INVENTAIRE!$N105*[1]INVENTAIRE!$L105</f>
        <v>0</v>
      </c>
      <c r="P165" s="15"/>
      <c r="Q165" s="15"/>
    </row>
    <row r="166" spans="1:17" ht="15">
      <c r="A166" s="11" t="str">
        <f t="shared" si="3"/>
        <v xml:space="preserve">ACIER LAMINE @ FROID    PLAT    1    8        144    </v>
      </c>
      <c r="B166" s="44" t="s">
        <v>195</v>
      </c>
      <c r="C166" s="44" t="s">
        <v>104</v>
      </c>
      <c r="D166" s="44">
        <v>1</v>
      </c>
      <c r="E166" s="44" t="s">
        <v>132</v>
      </c>
      <c r="F166" s="45"/>
      <c r="G166" s="46">
        <v>144</v>
      </c>
      <c r="H166" s="47"/>
      <c r="I166" s="6">
        <v>325.83999999999997</v>
      </c>
      <c r="J166" s="7">
        <v>42591</v>
      </c>
      <c r="K166" s="44" t="s">
        <v>58</v>
      </c>
      <c r="L166" s="48">
        <f>[1]INVENTAIRE!$I147/[1]INVENTAIRE!$G149</f>
        <v>1.2233333333333334</v>
      </c>
      <c r="M166" s="44" t="s">
        <v>224</v>
      </c>
      <c r="N166" s="17"/>
      <c r="O166" s="18">
        <f>[1]INVENTAIRE!$N106*[1]INVENTAIRE!$L106</f>
        <v>0</v>
      </c>
      <c r="P166" s="15"/>
      <c r="Q166" s="15"/>
    </row>
    <row r="167" spans="1:17" ht="15">
      <c r="A167" s="11" t="str">
        <f t="shared" si="3"/>
        <v xml:space="preserve">ACIER LAMINE @ FROID    PLAT    1.25    4        144    </v>
      </c>
      <c r="B167" s="44" t="s">
        <v>195</v>
      </c>
      <c r="C167" s="44" t="s">
        <v>104</v>
      </c>
      <c r="D167" s="44">
        <v>1.25</v>
      </c>
      <c r="E167" s="44" t="s">
        <v>94</v>
      </c>
      <c r="F167" s="45"/>
      <c r="G167" s="46">
        <v>144</v>
      </c>
      <c r="H167" s="47"/>
      <c r="I167" s="6">
        <v>242.66</v>
      </c>
      <c r="J167" s="7">
        <v>44091</v>
      </c>
      <c r="K167" s="44" t="s">
        <v>58</v>
      </c>
      <c r="L167" s="48">
        <f>[1]INVENTAIRE!$I148/[1]INVENTAIRE!$G150</f>
        <v>0.48388888888888892</v>
      </c>
      <c r="M167" s="44" t="s">
        <v>225</v>
      </c>
      <c r="N167" s="17"/>
      <c r="O167" s="18"/>
      <c r="P167" s="15"/>
      <c r="Q167" s="15"/>
    </row>
    <row r="168" spans="1:17" ht="15">
      <c r="A168" s="11" t="str">
        <f t="shared" si="3"/>
        <v xml:space="preserve">ACIER LAMINE @ FROID    PLAT    1.5    1.5        144    </v>
      </c>
      <c r="B168" s="44" t="s">
        <v>195</v>
      </c>
      <c r="C168" s="44" t="s">
        <v>104</v>
      </c>
      <c r="D168" s="44">
        <v>1.5</v>
      </c>
      <c r="E168" s="44">
        <v>1.5</v>
      </c>
      <c r="F168" s="45"/>
      <c r="G168" s="46">
        <v>144</v>
      </c>
      <c r="H168" s="47"/>
      <c r="I168" s="6">
        <v>110.35</v>
      </c>
      <c r="J168" s="7">
        <v>44314</v>
      </c>
      <c r="K168" s="44" t="s">
        <v>58</v>
      </c>
      <c r="L168" s="48">
        <f>[1]INVENTAIRE!$I149/[1]INVENTAIRE!$G151</f>
        <v>0.30930555555555556</v>
      </c>
      <c r="M168" s="44" t="s">
        <v>226</v>
      </c>
      <c r="N168" s="17"/>
      <c r="O168" s="18"/>
      <c r="P168" s="15"/>
      <c r="Q168" s="15"/>
    </row>
    <row r="169" spans="1:17" ht="15">
      <c r="A169" s="11" t="str">
        <f t="shared" si="3"/>
        <v xml:space="preserve">ACIER LAMINE @ FROID    PLAT    1.5    4        144    </v>
      </c>
      <c r="B169" s="44" t="s">
        <v>195</v>
      </c>
      <c r="C169" s="44" t="s">
        <v>104</v>
      </c>
      <c r="D169" s="44">
        <v>1.5</v>
      </c>
      <c r="E169" s="44" t="s">
        <v>94</v>
      </c>
      <c r="F169" s="45"/>
      <c r="G169" s="46">
        <v>144</v>
      </c>
      <c r="H169" s="47"/>
      <c r="I169" s="6">
        <v>404.13</v>
      </c>
      <c r="J169" s="7">
        <v>44363</v>
      </c>
      <c r="K169" s="44" t="s">
        <v>58</v>
      </c>
      <c r="L169" s="48">
        <f>[1]INVENTAIRE!$I150/[1]INVENTAIRE!$G152</f>
        <v>0.25618055555555558</v>
      </c>
      <c r="M169" s="44" t="s">
        <v>227</v>
      </c>
      <c r="N169" s="17"/>
      <c r="O169" s="18">
        <f>[1]INVENTAIRE!$N107*[1]INVENTAIRE!$L107</f>
        <v>0</v>
      </c>
      <c r="P169" s="15"/>
      <c r="Q169" s="15"/>
    </row>
    <row r="170" spans="1:17" ht="15">
      <c r="A170" s="11" t="str">
        <f t="shared" si="3"/>
        <v xml:space="preserve">ACIER LAMINE @ FROID    PLAT    1.5    5        144    </v>
      </c>
      <c r="B170" s="44" t="s">
        <v>195</v>
      </c>
      <c r="C170" s="44" t="s">
        <v>104</v>
      </c>
      <c r="D170" s="44">
        <v>1.5</v>
      </c>
      <c r="E170" s="44" t="s">
        <v>215</v>
      </c>
      <c r="F170" s="45"/>
      <c r="G170" s="46">
        <v>144</v>
      </c>
      <c r="H170" s="47"/>
      <c r="I170" s="6">
        <v>357.87</v>
      </c>
      <c r="J170" s="7">
        <v>43070</v>
      </c>
      <c r="K170" s="44" t="s">
        <v>58</v>
      </c>
      <c r="L170" s="48">
        <f>[1]INVENTAIRE!$I151/[1]INVENTAIRE!$G153</f>
        <v>0.33989583333333334</v>
      </c>
      <c r="M170" s="44" t="s">
        <v>228</v>
      </c>
      <c r="N170" s="17">
        <v>144</v>
      </c>
      <c r="O170" s="18">
        <f>[1]INVENTAIRE!$N108*[1]INVENTAIRE!$L108</f>
        <v>0</v>
      </c>
      <c r="P170" s="15"/>
      <c r="Q170" s="15"/>
    </row>
    <row r="171" spans="1:17" ht="15">
      <c r="A171" s="11" t="str">
        <f t="shared" si="3"/>
        <v xml:space="preserve">ACIER LAMINE @ FROID    PLAT    2    2,5        144    </v>
      </c>
      <c r="B171" s="44" t="s">
        <v>195</v>
      </c>
      <c r="C171" s="44" t="s">
        <v>104</v>
      </c>
      <c r="D171" s="44">
        <v>2</v>
      </c>
      <c r="E171" s="44" t="s">
        <v>108</v>
      </c>
      <c r="F171" s="45"/>
      <c r="G171" s="46">
        <v>144</v>
      </c>
      <c r="H171" s="47"/>
      <c r="I171" s="6">
        <v>265.10000000000002</v>
      </c>
      <c r="J171" s="7">
        <v>43335</v>
      </c>
      <c r="K171" s="44" t="s">
        <v>58</v>
      </c>
      <c r="L171" s="48">
        <f>[1]INVENTAIRE!$I152/[1]INVENTAIRE!$G154</f>
        <v>0.33909722222222222</v>
      </c>
      <c r="M171" s="44" t="s">
        <v>229</v>
      </c>
      <c r="N171" s="17">
        <v>144</v>
      </c>
      <c r="O171" s="18"/>
      <c r="P171" s="15"/>
      <c r="Q171" s="15"/>
    </row>
    <row r="172" spans="1:17" ht="15">
      <c r="A172" s="11" t="str">
        <f t="shared" si="3"/>
        <v xml:space="preserve">ACIER LAMINE @ FROID    PLAT    2    4        144    </v>
      </c>
      <c r="B172" s="44" t="s">
        <v>195</v>
      </c>
      <c r="C172" s="44" t="s">
        <v>104</v>
      </c>
      <c r="D172" s="44">
        <v>2</v>
      </c>
      <c r="E172" s="44" t="s">
        <v>94</v>
      </c>
      <c r="F172" s="45"/>
      <c r="G172" s="46">
        <v>144</v>
      </c>
      <c r="H172" s="47"/>
      <c r="I172" s="6">
        <v>537.74</v>
      </c>
      <c r="J172" s="7">
        <v>44363</v>
      </c>
      <c r="K172" s="44" t="s">
        <v>58</v>
      </c>
      <c r="L172" s="48">
        <f>[1]INVENTAIRE!$I153/[1]INVENTAIRE!$G155</f>
        <v>0.46678819444444447</v>
      </c>
      <c r="M172" s="44" t="s">
        <v>230</v>
      </c>
      <c r="N172" s="17"/>
      <c r="O172" s="18">
        <f>[1]INVENTAIRE!$N111*[1]INVENTAIRE!$L111</f>
        <v>30.062950819672128</v>
      </c>
      <c r="P172" s="15"/>
      <c r="Q172" s="15"/>
    </row>
    <row r="173" spans="1:17" ht="15">
      <c r="A173" s="11" t="str">
        <f t="shared" si="3"/>
        <v xml:space="preserve">ACIER LAMINE @ FROID    PLAT    2.5    3        144    </v>
      </c>
      <c r="B173" s="44" t="s">
        <v>195</v>
      </c>
      <c r="C173" s="44" t="s">
        <v>104</v>
      </c>
      <c r="D173" s="44">
        <v>2.5</v>
      </c>
      <c r="E173" s="44" t="s">
        <v>89</v>
      </c>
      <c r="F173" s="45"/>
      <c r="G173" s="46">
        <v>144</v>
      </c>
      <c r="H173" s="47"/>
      <c r="I173" s="6">
        <v>455.79</v>
      </c>
      <c r="J173" s="7">
        <v>43524</v>
      </c>
      <c r="K173" s="44" t="s">
        <v>58</v>
      </c>
      <c r="L173" s="48">
        <f>[1]INVENTAIRE!$I154/[1]INVENTAIRE!$G156</f>
        <v>0.58420138888888884</v>
      </c>
      <c r="M173" s="44" t="s">
        <v>231</v>
      </c>
      <c r="N173" s="17"/>
      <c r="O173" s="18"/>
      <c r="P173" s="15"/>
      <c r="Q173" s="15"/>
    </row>
    <row r="174" spans="1:17" ht="15">
      <c r="A174" s="11" t="str">
        <f t="shared" si="3"/>
        <v xml:space="preserve">ACIER LAMINE @ FROID    PLAT    2X    4        144    </v>
      </c>
      <c r="B174" s="44" t="s">
        <v>195</v>
      </c>
      <c r="C174" s="44" t="s">
        <v>104</v>
      </c>
      <c r="D174" s="44" t="s">
        <v>232</v>
      </c>
      <c r="E174" s="44" t="s">
        <v>94</v>
      </c>
      <c r="F174" s="45"/>
      <c r="G174" s="46">
        <v>144</v>
      </c>
      <c r="H174" s="47"/>
      <c r="I174" s="6">
        <v>542.85</v>
      </c>
      <c r="J174" s="7">
        <v>43560</v>
      </c>
      <c r="K174" s="44" t="s">
        <v>233</v>
      </c>
      <c r="L174" s="48">
        <f>[1]INVENTAIRE!$I155/[1]INVENTAIRE!$G157</f>
        <v>0.69874999999999998</v>
      </c>
      <c r="M174" s="44" t="s">
        <v>234</v>
      </c>
      <c r="N174" s="17"/>
      <c r="O174" s="18"/>
      <c r="P174" s="15"/>
      <c r="Q174" s="21"/>
    </row>
    <row r="175" spans="1:17" ht="15">
      <c r="A175" s="11" t="str">
        <f t="shared" si="3"/>
        <v xml:space="preserve">ACIER LAMINE @ FROID    ROND    0.5            240    </v>
      </c>
      <c r="B175" s="52" t="s">
        <v>195</v>
      </c>
      <c r="C175" s="52" t="s">
        <v>61</v>
      </c>
      <c r="D175" s="52">
        <v>0.5</v>
      </c>
      <c r="E175" s="52"/>
      <c r="F175" s="45"/>
      <c r="G175" s="46">
        <v>240</v>
      </c>
      <c r="H175" s="47"/>
      <c r="I175" s="6">
        <v>12.32</v>
      </c>
      <c r="J175" s="7">
        <v>43991</v>
      </c>
      <c r="K175" s="52" t="s">
        <v>58</v>
      </c>
      <c r="L175" s="48">
        <f>[1]INVENTAIRE!$I156/[1]INVENTAIRE!$G158</f>
        <v>0.96187499999999992</v>
      </c>
      <c r="M175" s="52" t="s">
        <v>139</v>
      </c>
      <c r="N175" s="17"/>
      <c r="O175" s="18"/>
      <c r="P175" s="15"/>
      <c r="Q175" s="21"/>
    </row>
    <row r="176" spans="1:17" ht="15">
      <c r="A176" s="11" t="str">
        <f t="shared" si="3"/>
        <v xml:space="preserve">ACIER LAMINE @ FROID    ROND    0.75            240    </v>
      </c>
      <c r="B176" s="52" t="s">
        <v>195</v>
      </c>
      <c r="C176" s="52" t="s">
        <v>61</v>
      </c>
      <c r="D176" s="52">
        <v>0.75</v>
      </c>
      <c r="E176" s="52"/>
      <c r="F176" s="45"/>
      <c r="G176" s="46">
        <v>240</v>
      </c>
      <c r="H176" s="47"/>
      <c r="I176" s="6">
        <v>27.29</v>
      </c>
      <c r="J176" s="7">
        <v>44111</v>
      </c>
      <c r="K176" s="52" t="s">
        <v>58</v>
      </c>
      <c r="L176" s="48">
        <f>[1]INVENTAIRE!$I157/[1]INVENTAIRE!$G159</f>
        <v>1.2038194444444443</v>
      </c>
      <c r="M176" s="52" t="s">
        <v>235</v>
      </c>
      <c r="N176" s="17"/>
      <c r="O176" s="18"/>
      <c r="P176" s="15"/>
      <c r="Q176" s="21"/>
    </row>
    <row r="177" spans="1:17" ht="15">
      <c r="A177" s="11" t="str">
        <f t="shared" si="3"/>
        <v xml:space="preserve">ACIER LAMINE @ FROID    ROND    1            240    </v>
      </c>
      <c r="B177" s="52" t="s">
        <v>195</v>
      </c>
      <c r="C177" s="52" t="s">
        <v>61</v>
      </c>
      <c r="D177" s="52">
        <v>1</v>
      </c>
      <c r="E177" s="52"/>
      <c r="F177" s="45"/>
      <c r="G177" s="46">
        <v>240</v>
      </c>
      <c r="H177" s="47"/>
      <c r="I177" s="6">
        <v>81.37</v>
      </c>
      <c r="J177" s="7">
        <v>44512</v>
      </c>
      <c r="K177" s="52" t="s">
        <v>58</v>
      </c>
      <c r="L177" s="48">
        <f>[1]INVENTAIRE!$I158/[1]INVENTAIRE!$G160</f>
        <v>1.402076388888889</v>
      </c>
      <c r="M177" s="44">
        <v>11416</v>
      </c>
      <c r="N177" s="17">
        <v>127</v>
      </c>
      <c r="O177" s="18">
        <f>[1]INVENTAIRE!$N113*[1]INVENTAIRE!$L113</f>
        <v>74.868000000000009</v>
      </c>
      <c r="P177" s="15"/>
      <c r="Q177" s="15"/>
    </row>
    <row r="178" spans="1:17" ht="15">
      <c r="A178" s="11" t="str">
        <f t="shared" si="3"/>
        <v xml:space="preserve">ACIER LAMINE @ FROID    ROND    1.25            240    </v>
      </c>
      <c r="B178" s="52" t="s">
        <v>195</v>
      </c>
      <c r="C178" s="52" t="s">
        <v>61</v>
      </c>
      <c r="D178" s="52">
        <v>1.25</v>
      </c>
      <c r="E178" s="52"/>
      <c r="F178" s="45"/>
      <c r="G178" s="46">
        <v>240</v>
      </c>
      <c r="H178" s="47"/>
      <c r="I178" s="6">
        <v>97.47</v>
      </c>
      <c r="J178" s="7">
        <v>44327</v>
      </c>
      <c r="K178" s="52" t="s">
        <v>58</v>
      </c>
      <c r="L178" s="48">
        <f>[1]INVENTAIRE!$I159/[1]INVENTAIRE!$G161</f>
        <v>0</v>
      </c>
      <c r="M178" s="52" t="s">
        <v>236</v>
      </c>
      <c r="N178" s="17"/>
      <c r="O178" s="18"/>
      <c r="P178" s="15"/>
      <c r="Q178" s="15"/>
    </row>
    <row r="179" spans="1:17" ht="15">
      <c r="A179" s="11" t="str">
        <f t="shared" si="3"/>
        <v xml:space="preserve">ACIER LAMINE @ FROID    ROND    1.5            240    </v>
      </c>
      <c r="B179" s="52" t="s">
        <v>195</v>
      </c>
      <c r="C179" s="52" t="s">
        <v>61</v>
      </c>
      <c r="D179" s="52">
        <v>1.5</v>
      </c>
      <c r="E179" s="52"/>
      <c r="F179" s="45"/>
      <c r="G179" s="46">
        <v>240</v>
      </c>
      <c r="H179" s="47"/>
      <c r="I179" s="6">
        <v>143.69999999999999</v>
      </c>
      <c r="J179" s="7">
        <v>44363</v>
      </c>
      <c r="K179" s="52" t="s">
        <v>58</v>
      </c>
      <c r="L179" s="48">
        <f>[1]INVENTAIRE!$I160/[1]INVENTAIRE!$G162</f>
        <v>1.1044444444444443</v>
      </c>
      <c r="M179" s="52" t="s">
        <v>237</v>
      </c>
      <c r="N179" s="17">
        <v>200</v>
      </c>
      <c r="O179" s="18">
        <f>[1]INVENTAIRE!$N114*[1]INVENTAIRE!$L114</f>
        <v>0</v>
      </c>
      <c r="P179" s="15"/>
      <c r="Q179" s="15"/>
    </row>
    <row r="180" spans="1:17" ht="15">
      <c r="A180" s="11" t="str">
        <f t="shared" si="3"/>
        <v xml:space="preserve">ACIER LAMINE @ FROID    TUBE MECANIQUE ROND    2    0,5        288    </v>
      </c>
      <c r="B180" s="53" t="s">
        <v>195</v>
      </c>
      <c r="C180" s="53" t="s">
        <v>238</v>
      </c>
      <c r="D180" s="53">
        <v>2</v>
      </c>
      <c r="E180" s="53" t="s">
        <v>239</v>
      </c>
      <c r="F180" s="54"/>
      <c r="G180" s="55">
        <v>288</v>
      </c>
      <c r="H180" s="56"/>
      <c r="I180" s="6">
        <v>506.4</v>
      </c>
      <c r="J180" s="7">
        <v>43866</v>
      </c>
      <c r="K180" s="53" t="s">
        <v>58</v>
      </c>
      <c r="L180" s="57">
        <f>[1]INVENTAIRE!$I161/[1]INVENTAIRE!$G163</f>
        <v>0.93357638888888894</v>
      </c>
      <c r="M180" s="53" t="s">
        <v>240</v>
      </c>
      <c r="N180" s="17"/>
      <c r="O180" s="18"/>
      <c r="P180" s="15"/>
      <c r="Q180" s="15"/>
    </row>
    <row r="181" spans="1:17" ht="15">
      <c r="A181" s="11" t="str">
        <f t="shared" si="3"/>
        <v xml:space="preserve">ACIER TREMPE 01    PLAT    0.125    3        36    </v>
      </c>
      <c r="B181" s="53" t="s">
        <v>241</v>
      </c>
      <c r="C181" s="53" t="s">
        <v>104</v>
      </c>
      <c r="D181" s="53">
        <v>0.125</v>
      </c>
      <c r="E181" s="53" t="s">
        <v>89</v>
      </c>
      <c r="F181" s="54"/>
      <c r="G181" s="55">
        <v>36</v>
      </c>
      <c r="H181" s="56"/>
      <c r="I181" s="6">
        <v>77</v>
      </c>
      <c r="J181" s="7">
        <v>43739</v>
      </c>
      <c r="K181" s="53" t="s">
        <v>242</v>
      </c>
      <c r="L181" s="57">
        <f>[1]INVENTAIRE!$I162/[1]INVENTAIRE!$G164</f>
        <v>1.3975</v>
      </c>
      <c r="M181" s="53" t="s">
        <v>243</v>
      </c>
      <c r="N181" s="17"/>
      <c r="O181" s="18">
        <f>[1]INVENTAIRE!$N116*[1]INVENTAIRE!$L116</f>
        <v>0</v>
      </c>
      <c r="P181" s="15"/>
      <c r="Q181" s="15"/>
    </row>
    <row r="182" spans="1:17" ht="15">
      <c r="A182" s="11" t="str">
        <f t="shared" si="3"/>
        <v xml:space="preserve">ACIER TREMPE 01    PLAT    0.25    3        36    </v>
      </c>
      <c r="B182" s="53" t="s">
        <v>241</v>
      </c>
      <c r="C182" s="53" t="s">
        <v>104</v>
      </c>
      <c r="D182" s="53">
        <v>0.25</v>
      </c>
      <c r="E182" s="53" t="s">
        <v>89</v>
      </c>
      <c r="F182" s="54"/>
      <c r="G182" s="55">
        <v>36</v>
      </c>
      <c r="H182" s="56"/>
      <c r="I182" s="6">
        <v>95</v>
      </c>
      <c r="J182" s="7">
        <v>43327</v>
      </c>
      <c r="K182" s="53" t="s">
        <v>242</v>
      </c>
      <c r="L182" s="57">
        <f>[1]INVENTAIRE!$I163/[1]INVENTAIRE!$G165</f>
        <v>1.9266666666666667</v>
      </c>
      <c r="M182" s="53" t="s">
        <v>244</v>
      </c>
      <c r="N182" s="17">
        <v>48</v>
      </c>
      <c r="O182" s="18">
        <f>[1]INVENTAIRE!$N118*[1]INVENTAIRE!$L118</f>
        <v>0</v>
      </c>
      <c r="P182" s="15"/>
      <c r="Q182" s="15"/>
    </row>
    <row r="183" spans="1:17" ht="15">
      <c r="A183" s="11" t="str">
        <f t="shared" si="3"/>
        <v xml:space="preserve">ACIER TREMPE 01    PLAT    0.5    3        36    </v>
      </c>
      <c r="B183" s="53" t="s">
        <v>241</v>
      </c>
      <c r="C183" s="53" t="s">
        <v>104</v>
      </c>
      <c r="D183" s="53">
        <v>0.5</v>
      </c>
      <c r="E183" s="53" t="s">
        <v>89</v>
      </c>
      <c r="F183" s="54"/>
      <c r="G183" s="55">
        <v>36</v>
      </c>
      <c r="H183" s="56"/>
      <c r="I183" s="6">
        <v>189</v>
      </c>
      <c r="J183" s="7">
        <v>43103</v>
      </c>
      <c r="K183" s="53" t="s">
        <v>242</v>
      </c>
      <c r="L183" s="57">
        <f>[1]INVENTAIRE!$I164/[1]INVENTAIRE!$G166</f>
        <v>2.3934722222222224</v>
      </c>
      <c r="M183" s="53" t="s">
        <v>245</v>
      </c>
      <c r="N183" s="17"/>
      <c r="O183" s="18">
        <f>[1]INVENTAIRE!$N119*[1]INVENTAIRE!$L119</f>
        <v>0</v>
      </c>
      <c r="P183" s="15"/>
      <c r="Q183" s="15"/>
    </row>
    <row r="184" spans="1:17" ht="15">
      <c r="A184" s="11" t="str">
        <f t="shared" si="3"/>
        <v xml:space="preserve">ACIER TREMPE 01    PLAT    0.5    4        36    </v>
      </c>
      <c r="B184" s="53" t="s">
        <v>241</v>
      </c>
      <c r="C184" s="53" t="s">
        <v>104</v>
      </c>
      <c r="D184" s="53">
        <v>0.5</v>
      </c>
      <c r="E184" s="53" t="s">
        <v>94</v>
      </c>
      <c r="F184" s="54"/>
      <c r="G184" s="55">
        <v>36</v>
      </c>
      <c r="H184" s="56"/>
      <c r="I184" s="6">
        <v>120</v>
      </c>
      <c r="J184" s="7">
        <v>42419</v>
      </c>
      <c r="K184" s="53" t="s">
        <v>242</v>
      </c>
      <c r="L184" s="57">
        <f>[1]INVENTAIRE!$I165/[1]INVENTAIRE!$G167</f>
        <v>2.8026111111111112</v>
      </c>
      <c r="M184" s="53" t="s">
        <v>246</v>
      </c>
      <c r="N184" s="17"/>
      <c r="O184" s="18">
        <f>[1]INVENTAIRE!$N120*[1]INVENTAIRE!$L120</f>
        <v>0</v>
      </c>
      <c r="P184" s="15"/>
      <c r="Q184" s="15"/>
    </row>
    <row r="185" spans="1:17" ht="15">
      <c r="A185" s="11" t="str">
        <f t="shared" si="3"/>
        <v xml:space="preserve">ACIER TREMPE 01    PLAT    0.75    3        36    </v>
      </c>
      <c r="B185" s="53" t="s">
        <v>241</v>
      </c>
      <c r="C185" s="53" t="s">
        <v>104</v>
      </c>
      <c r="D185" s="53">
        <v>0.75</v>
      </c>
      <c r="E185" s="53" t="s">
        <v>89</v>
      </c>
      <c r="F185" s="54"/>
      <c r="G185" s="55">
        <v>36</v>
      </c>
      <c r="H185" s="56"/>
      <c r="I185" s="6">
        <v>189</v>
      </c>
      <c r="J185" s="7" t="s">
        <v>247</v>
      </c>
      <c r="K185" s="53" t="s">
        <v>242</v>
      </c>
      <c r="L185" s="57">
        <f>[1]INVENTAIRE!$I166/[1]INVENTAIRE!$G168</f>
        <v>2.2627777777777776</v>
      </c>
      <c r="M185" s="53" t="s">
        <v>248</v>
      </c>
      <c r="N185" s="17"/>
      <c r="O185" s="18">
        <f>[1]INVENTAIRE!$N121*[1]INVENTAIRE!$L121</f>
        <v>268.02750000000003</v>
      </c>
      <c r="P185" s="15"/>
      <c r="Q185" s="21"/>
    </row>
    <row r="186" spans="1:17" ht="15">
      <c r="A186" s="11" t="str">
        <f t="shared" si="3"/>
        <v xml:space="preserve">ACIER TREMPE 01    PLAT    1    2        36    </v>
      </c>
      <c r="B186" s="53" t="s">
        <v>241</v>
      </c>
      <c r="C186" s="53" t="s">
        <v>104</v>
      </c>
      <c r="D186" s="53">
        <v>1</v>
      </c>
      <c r="E186" s="53" t="s">
        <v>86</v>
      </c>
      <c r="F186" s="54"/>
      <c r="G186" s="55">
        <v>36</v>
      </c>
      <c r="H186" s="56"/>
      <c r="I186" s="6">
        <v>101</v>
      </c>
      <c r="J186" s="7">
        <v>42419</v>
      </c>
      <c r="K186" s="53" t="s">
        <v>249</v>
      </c>
      <c r="L186" s="57">
        <f>[1]INVENTAIRE!$I167/[1]INVENTAIRE!$G169</f>
        <v>1.685138888888889</v>
      </c>
      <c r="M186" s="53" t="s">
        <v>250</v>
      </c>
      <c r="N186" s="17"/>
      <c r="O186" s="18">
        <f>[1]INVENTAIRE!$N123*[1]INVENTAIRE!$L123</f>
        <v>0</v>
      </c>
      <c r="P186" s="15"/>
      <c r="Q186" s="21"/>
    </row>
    <row r="187" spans="1:17" ht="15">
      <c r="A187" s="11" t="str">
        <f t="shared" si="3"/>
        <v xml:space="preserve">ACIER TREMPE 01    PLAT    1    3        36    </v>
      </c>
      <c r="B187" s="53" t="s">
        <v>241</v>
      </c>
      <c r="C187" s="53" t="s">
        <v>104</v>
      </c>
      <c r="D187" s="53">
        <v>1</v>
      </c>
      <c r="E187" s="53" t="s">
        <v>89</v>
      </c>
      <c r="F187" s="54"/>
      <c r="G187" s="55">
        <v>36</v>
      </c>
      <c r="H187" s="56"/>
      <c r="I187" s="6">
        <v>146</v>
      </c>
      <c r="J187" s="7">
        <v>42419</v>
      </c>
      <c r="K187" s="53" t="s">
        <v>249</v>
      </c>
      <c r="L187" s="57">
        <f>[1]INVENTAIRE!$I168/[1]INVENTAIRE!$G170</f>
        <v>0.76631944444444444</v>
      </c>
      <c r="M187" s="53" t="s">
        <v>251</v>
      </c>
      <c r="N187" s="17"/>
      <c r="O187" s="18">
        <f>[1]INVENTAIRE!$N124*[1]INVENTAIRE!$L124</f>
        <v>0</v>
      </c>
      <c r="P187" s="15"/>
      <c r="Q187" s="15"/>
    </row>
    <row r="188" spans="1:17" ht="15">
      <c r="A188" s="11" t="str">
        <f t="shared" si="3"/>
        <v xml:space="preserve">ACIER TREMPE 01    PLAT    1    4        36    </v>
      </c>
      <c r="B188" s="53" t="s">
        <v>241</v>
      </c>
      <c r="C188" s="53" t="s">
        <v>104</v>
      </c>
      <c r="D188" s="53">
        <v>1</v>
      </c>
      <c r="E188" s="53" t="s">
        <v>94</v>
      </c>
      <c r="F188" s="54"/>
      <c r="G188" s="55">
        <v>36</v>
      </c>
      <c r="H188" s="56"/>
      <c r="I188" s="6">
        <v>192</v>
      </c>
      <c r="J188" s="7">
        <v>42419</v>
      </c>
      <c r="K188" s="53" t="s">
        <v>249</v>
      </c>
      <c r="L188" s="57">
        <f>[1]INVENTAIRE!$I169/[1]INVENTAIRE!$G171</f>
        <v>2.8064583333333335</v>
      </c>
      <c r="M188" s="53" t="s">
        <v>252</v>
      </c>
      <c r="N188" s="17"/>
      <c r="O188" s="18">
        <f>[1]INVENTAIRE!$N126*[1]INVENTAIRE!$L126</f>
        <v>0</v>
      </c>
      <c r="P188" s="15"/>
      <c r="Q188" s="15"/>
    </row>
    <row r="189" spans="1:17" ht="15">
      <c r="A189" s="11" t="str">
        <f t="shared" si="3"/>
        <v xml:space="preserve">ACIER TREMPE 01    PLAT    1    5        36    </v>
      </c>
      <c r="B189" s="53" t="s">
        <v>241</v>
      </c>
      <c r="C189" s="53" t="s">
        <v>104</v>
      </c>
      <c r="D189" s="53">
        <v>1</v>
      </c>
      <c r="E189" s="53" t="s">
        <v>215</v>
      </c>
      <c r="F189" s="54"/>
      <c r="G189" s="55">
        <v>36</v>
      </c>
      <c r="H189" s="56"/>
      <c r="I189" s="6">
        <v>238</v>
      </c>
      <c r="J189" s="7">
        <v>42419</v>
      </c>
      <c r="K189" s="53" t="s">
        <v>249</v>
      </c>
      <c r="L189" s="57">
        <f>[1]INVENTAIRE!$I170/[1]INVENTAIRE!$G172</f>
        <v>2.4852083333333335</v>
      </c>
      <c r="M189" s="53" t="s">
        <v>253</v>
      </c>
      <c r="N189" s="17"/>
      <c r="O189" s="18" t="e">
        <f>[1]INVENTAIRE!$N128*[1]INVENTAIRE!$L128</f>
        <v>#DIV/0!</v>
      </c>
      <c r="P189" s="15"/>
      <c r="Q189" s="15"/>
    </row>
    <row r="190" spans="1:17" ht="15">
      <c r="A190" s="11" t="str">
        <f t="shared" si="3"/>
        <v xml:space="preserve">ACIER TREMPE 01    PLAT    1    6        36    </v>
      </c>
      <c r="B190" s="53" t="s">
        <v>241</v>
      </c>
      <c r="C190" s="53" t="s">
        <v>104</v>
      </c>
      <c r="D190" s="53">
        <v>1</v>
      </c>
      <c r="E190" s="53" t="s">
        <v>126</v>
      </c>
      <c r="F190" s="54"/>
      <c r="G190" s="55">
        <v>36</v>
      </c>
      <c r="H190" s="56"/>
      <c r="I190" s="6">
        <v>379</v>
      </c>
      <c r="J190" s="7">
        <v>43739</v>
      </c>
      <c r="K190" s="53" t="s">
        <v>242</v>
      </c>
      <c r="L190" s="57">
        <f>[1]INVENTAIRE!$I171/[1]INVENTAIRE!$G173</f>
        <v>1.8409722222222225</v>
      </c>
      <c r="M190" s="53" t="s">
        <v>254</v>
      </c>
      <c r="N190" s="17">
        <v>10</v>
      </c>
      <c r="O190" s="18">
        <f>[1]INVENTAIRE!$N129*[1]INVENTAIRE!$L129</f>
        <v>0</v>
      </c>
      <c r="P190" s="15"/>
      <c r="Q190" s="15"/>
    </row>
    <row r="191" spans="1:17" ht="15">
      <c r="A191" s="11" t="str">
        <f t="shared" si="3"/>
        <v xml:space="preserve">ACIER TREMPE D2    PLAT    0.25    3        36    </v>
      </c>
      <c r="B191" s="53" t="s">
        <v>255</v>
      </c>
      <c r="C191" s="53" t="s">
        <v>104</v>
      </c>
      <c r="D191" s="53">
        <v>0.25</v>
      </c>
      <c r="E191" s="53" t="s">
        <v>89</v>
      </c>
      <c r="F191" s="54"/>
      <c r="G191" s="55">
        <v>36</v>
      </c>
      <c r="H191" s="56"/>
      <c r="I191" s="6">
        <v>149</v>
      </c>
      <c r="J191" s="7">
        <v>44270</v>
      </c>
      <c r="K191" s="53" t="s">
        <v>242</v>
      </c>
      <c r="L191" s="57">
        <f>[1]INVENTAIRE!$I172/[1]INVENTAIRE!$G174</f>
        <v>3.7343055555555558</v>
      </c>
      <c r="M191" s="53" t="s">
        <v>256</v>
      </c>
      <c r="N191" s="17"/>
      <c r="O191" s="18"/>
      <c r="P191" s="15"/>
      <c r="Q191" s="15"/>
    </row>
    <row r="192" spans="1:17" ht="15">
      <c r="A192" s="11" t="str">
        <f t="shared" si="3"/>
        <v xml:space="preserve">ACIER TREMPE D2    PLAT    0.3125    3        36    </v>
      </c>
      <c r="B192" s="53" t="s">
        <v>255</v>
      </c>
      <c r="C192" s="53" t="s">
        <v>104</v>
      </c>
      <c r="D192" s="53">
        <v>0.3125</v>
      </c>
      <c r="E192" s="53" t="s">
        <v>89</v>
      </c>
      <c r="F192" s="54"/>
      <c r="G192" s="55">
        <v>36</v>
      </c>
      <c r="H192" s="56"/>
      <c r="I192" s="6">
        <v>119</v>
      </c>
      <c r="J192" s="7">
        <v>43739</v>
      </c>
      <c r="K192" s="53" t="s">
        <v>242</v>
      </c>
      <c r="L192" s="57">
        <f>[1]INVENTAIRE!$I173/[1]INVENTAIRE!$G175</f>
        <v>1.8991250000000002</v>
      </c>
      <c r="M192" s="53" t="s">
        <v>257</v>
      </c>
      <c r="N192" s="17"/>
      <c r="O192" s="18"/>
      <c r="P192" s="15"/>
      <c r="Q192" s="15"/>
    </row>
    <row r="193" spans="1:17" ht="15">
      <c r="A193" s="11" t="str">
        <f t="shared" si="3"/>
        <v xml:space="preserve">ACIER TREMPE D2    PLAT    0.5    3        36    </v>
      </c>
      <c r="B193" s="53" t="s">
        <v>255</v>
      </c>
      <c r="C193" s="53" t="s">
        <v>104</v>
      </c>
      <c r="D193" s="53">
        <v>0.5</v>
      </c>
      <c r="E193" s="53" t="s">
        <v>89</v>
      </c>
      <c r="F193" s="54"/>
      <c r="G193" s="55">
        <v>36</v>
      </c>
      <c r="H193" s="56"/>
      <c r="I193" s="6">
        <v>195</v>
      </c>
      <c r="J193" s="7">
        <v>44270</v>
      </c>
      <c r="K193" s="53" t="s">
        <v>242</v>
      </c>
      <c r="L193" s="57">
        <f>[1]INVENTAIRE!$I174/[1]INVENTAIRE!$G176</f>
        <v>2.2618750000000003</v>
      </c>
      <c r="M193" s="53" t="s">
        <v>258</v>
      </c>
      <c r="N193" s="17"/>
      <c r="O193" s="18"/>
      <c r="P193" s="15"/>
      <c r="Q193" s="15"/>
    </row>
    <row r="194" spans="1:17" ht="15">
      <c r="A194" s="11" t="str">
        <f t="shared" si="3"/>
        <v xml:space="preserve">ACIER TREMPE D2    PLAT    1    3,000        36    </v>
      </c>
      <c r="B194" s="53" t="s">
        <v>255</v>
      </c>
      <c r="C194" s="53" t="s">
        <v>104</v>
      </c>
      <c r="D194" s="53">
        <v>1</v>
      </c>
      <c r="E194" s="53" t="s">
        <v>164</v>
      </c>
      <c r="F194" s="40"/>
      <c r="G194" s="41">
        <v>36</v>
      </c>
      <c r="H194" s="42"/>
      <c r="I194" s="6">
        <v>259</v>
      </c>
      <c r="J194" s="7">
        <v>43622</v>
      </c>
      <c r="K194" s="53" t="s">
        <v>242</v>
      </c>
      <c r="L194" s="57">
        <f>[1]INVENTAIRE!$I175/[1]INVENTAIRE!$G177</f>
        <v>5.1333333333333335E-2</v>
      </c>
      <c r="M194" s="53" t="s">
        <v>259</v>
      </c>
      <c r="N194" s="17"/>
      <c r="O194" s="18"/>
      <c r="P194" s="15"/>
      <c r="Q194" s="21"/>
    </row>
    <row r="195" spans="1:17" ht="15">
      <c r="A195" s="11" t="str">
        <f t="shared" si="3"/>
        <v xml:space="preserve">ACIER TREMPE D2    PLAT    1    6        36    </v>
      </c>
      <c r="B195" s="53" t="s">
        <v>255</v>
      </c>
      <c r="C195" s="53" t="s">
        <v>104</v>
      </c>
      <c r="D195" s="53">
        <v>1</v>
      </c>
      <c r="E195" s="53" t="s">
        <v>126</v>
      </c>
      <c r="F195" s="54"/>
      <c r="G195" s="55">
        <v>36</v>
      </c>
      <c r="H195" s="56"/>
      <c r="I195" s="6">
        <v>395</v>
      </c>
      <c r="J195" s="7">
        <v>44270</v>
      </c>
      <c r="K195" s="53" t="s">
        <v>242</v>
      </c>
      <c r="L195" s="57">
        <f>[1]INVENTAIRE!$I176/[1]INVENTAIRE!$G178</f>
        <v>0.11370833333333333</v>
      </c>
      <c r="M195" s="53" t="s">
        <v>260</v>
      </c>
      <c r="N195" s="17"/>
      <c r="O195" s="18"/>
      <c r="P195" s="15"/>
      <c r="Q195" s="15"/>
    </row>
    <row r="196" spans="1:17" ht="15">
      <c r="A196" s="11" t="str">
        <f t="shared" si="3"/>
        <v xml:space="preserve">ALUMINIUM    EXTRUSION CARRÉ VIF    2    2,000    0.12    288    </v>
      </c>
      <c r="B196" s="39" t="s">
        <v>261</v>
      </c>
      <c r="C196" s="39" t="s">
        <v>262</v>
      </c>
      <c r="D196" s="39">
        <v>2</v>
      </c>
      <c r="E196" s="39" t="s">
        <v>143</v>
      </c>
      <c r="F196" s="40">
        <v>0.12</v>
      </c>
      <c r="G196" s="41">
        <v>288</v>
      </c>
      <c r="H196" s="42"/>
      <c r="I196" s="6">
        <v>100.1</v>
      </c>
      <c r="J196" s="7">
        <v>43292</v>
      </c>
      <c r="K196" s="39" t="s">
        <v>58</v>
      </c>
      <c r="L196" s="43">
        <f>[1]INVENTAIRE!$I177/[1]INVENTAIRE!$G179</f>
        <v>0.33904166666666669</v>
      </c>
      <c r="M196" s="39" t="s">
        <v>263</v>
      </c>
      <c r="N196" s="17"/>
      <c r="O196" s="18"/>
      <c r="P196" s="15"/>
      <c r="Q196" s="15"/>
    </row>
    <row r="197" spans="1:17" ht="15">
      <c r="A197" s="11" t="str">
        <f t="shared" si="3"/>
        <v xml:space="preserve">ALUMINIUM    PLAT    0.5    1        240    </v>
      </c>
      <c r="B197" s="58" t="s">
        <v>261</v>
      </c>
      <c r="C197" s="58" t="s">
        <v>104</v>
      </c>
      <c r="D197" s="58">
        <v>0.5</v>
      </c>
      <c r="E197" s="58" t="s">
        <v>77</v>
      </c>
      <c r="F197" s="40"/>
      <c r="G197" s="41">
        <v>240</v>
      </c>
      <c r="H197" s="42"/>
      <c r="I197" s="6">
        <v>33.840000000000003</v>
      </c>
      <c r="J197" s="7">
        <v>43950</v>
      </c>
      <c r="K197" s="58" t="s">
        <v>58</v>
      </c>
      <c r="L197" s="43">
        <f>[1]INVENTAIRE!$I178/[1]INVENTAIRE!$G180</f>
        <v>0.3384375</v>
      </c>
      <c r="M197" s="58" t="s">
        <v>264</v>
      </c>
      <c r="N197" s="17"/>
      <c r="O197" s="18"/>
      <c r="P197" s="15"/>
      <c r="Q197" s="15"/>
    </row>
    <row r="198" spans="1:17" ht="15">
      <c r="A198" s="11" t="str">
        <f t="shared" si="3"/>
        <v xml:space="preserve">ALUMINIUM    PLAT    0.5    6        240    </v>
      </c>
      <c r="B198" s="58" t="s">
        <v>261</v>
      </c>
      <c r="C198" s="58" t="s">
        <v>104</v>
      </c>
      <c r="D198" s="58">
        <v>0.5</v>
      </c>
      <c r="E198" s="58" t="s">
        <v>126</v>
      </c>
      <c r="F198" s="40"/>
      <c r="G198" s="41">
        <v>240</v>
      </c>
      <c r="H198" s="42"/>
      <c r="I198" s="6">
        <v>224.36</v>
      </c>
      <c r="J198" s="7">
        <v>44294</v>
      </c>
      <c r="K198" s="58" t="s">
        <v>58</v>
      </c>
      <c r="L198" s="43">
        <f>[1]INVENTAIRE!$I179/[1]INVENTAIRE!$G181</f>
        <v>3.9916666666666663</v>
      </c>
      <c r="M198" s="58" t="s">
        <v>265</v>
      </c>
      <c r="N198" s="17">
        <v>200</v>
      </c>
      <c r="O198" s="18">
        <f>[1]INVENTAIRE!$N136*[1]INVENTAIRE!$L136</f>
        <v>0</v>
      </c>
      <c r="P198" s="15"/>
      <c r="Q198" s="15"/>
    </row>
    <row r="199" spans="1:17" ht="15">
      <c r="A199" s="11" t="str">
        <f t="shared" si="3"/>
        <v xml:space="preserve">ALUMINIUM    PLAT    0.5    8,000        144    </v>
      </c>
      <c r="B199" s="39" t="s">
        <v>261</v>
      </c>
      <c r="C199" s="39" t="s">
        <v>104</v>
      </c>
      <c r="D199" s="39">
        <v>0.5</v>
      </c>
      <c r="E199" s="39" t="s">
        <v>266</v>
      </c>
      <c r="F199" s="40"/>
      <c r="G199" s="41">
        <v>144</v>
      </c>
      <c r="H199" s="42"/>
      <c r="I199" s="6">
        <v>187.6</v>
      </c>
      <c r="J199" s="7">
        <v>43712</v>
      </c>
      <c r="K199" s="39" t="s">
        <v>58</v>
      </c>
      <c r="L199" s="43">
        <f>[1]INVENTAIRE!$I180/[1]INVENTAIRE!$G182</f>
        <v>14.066666666666666</v>
      </c>
      <c r="M199" s="39" t="s">
        <v>267</v>
      </c>
      <c r="N199" s="17"/>
      <c r="O199" s="18"/>
      <c r="P199" s="15"/>
      <c r="Q199" s="15"/>
    </row>
    <row r="200" spans="1:17" ht="15">
      <c r="A200" s="11" t="str">
        <f t="shared" si="3"/>
        <v xml:space="preserve">ALUMINIUM    PLAT    0.75    8,000        144    </v>
      </c>
      <c r="B200" s="39" t="s">
        <v>261</v>
      </c>
      <c r="C200" s="39" t="s">
        <v>104</v>
      </c>
      <c r="D200" s="39">
        <v>0.75</v>
      </c>
      <c r="E200" s="39" t="s">
        <v>266</v>
      </c>
      <c r="F200" s="40"/>
      <c r="G200" s="41">
        <v>144</v>
      </c>
      <c r="H200" s="42"/>
      <c r="I200" s="6">
        <v>310.25</v>
      </c>
      <c r="J200" s="7">
        <v>44354</v>
      </c>
      <c r="K200" s="39" t="s">
        <v>58</v>
      </c>
      <c r="L200" s="43">
        <f>[1]INVENTAIRE!$I181/[1]INVENTAIRE!$G183</f>
        <v>2.1388888888888888</v>
      </c>
      <c r="M200" s="39" t="s">
        <v>268</v>
      </c>
      <c r="N200" s="17"/>
      <c r="O200" s="18">
        <f>[1]INVENTAIRE!$N137*[1]INVENTAIRE!$L137</f>
        <v>0</v>
      </c>
      <c r="P200" s="15"/>
      <c r="Q200" s="15"/>
    </row>
    <row r="201" spans="1:17" ht="15">
      <c r="A201" s="11" t="str">
        <f t="shared" si="3"/>
        <v xml:space="preserve">ALUMINIUM    PLAT    1    1,000        240    </v>
      </c>
      <c r="B201" s="39" t="s">
        <v>261</v>
      </c>
      <c r="C201" s="39" t="s">
        <v>104</v>
      </c>
      <c r="D201" s="39">
        <v>1</v>
      </c>
      <c r="E201" s="39" t="s">
        <v>111</v>
      </c>
      <c r="F201" s="40"/>
      <c r="G201" s="41">
        <v>240</v>
      </c>
      <c r="H201" s="42"/>
      <c r="I201" s="6">
        <v>67.680000000000007</v>
      </c>
      <c r="J201" s="7">
        <v>43424</v>
      </c>
      <c r="K201" s="39" t="s">
        <v>58</v>
      </c>
      <c r="L201" s="43">
        <f>[1]INVENTAIRE!$I182/[1]INVENTAIRE!$G184</f>
        <v>2.6388888888888888</v>
      </c>
      <c r="M201" s="39" t="s">
        <v>269</v>
      </c>
      <c r="N201" s="17"/>
      <c r="O201" s="18"/>
      <c r="P201" s="15"/>
      <c r="Q201" s="21"/>
    </row>
    <row r="202" spans="1:17" ht="15">
      <c r="A202" s="11" t="str">
        <f t="shared" si="3"/>
        <v xml:space="preserve">ALUMINIUM    PLAT    1    6,000        240    </v>
      </c>
      <c r="B202" s="39" t="s">
        <v>261</v>
      </c>
      <c r="C202" s="39" t="s">
        <v>104</v>
      </c>
      <c r="D202" s="39">
        <v>1</v>
      </c>
      <c r="E202" s="39" t="s">
        <v>167</v>
      </c>
      <c r="F202" s="40"/>
      <c r="G202" s="41">
        <v>240</v>
      </c>
      <c r="H202" s="42"/>
      <c r="I202" s="6">
        <v>406.08</v>
      </c>
      <c r="J202" s="7">
        <v>43424</v>
      </c>
      <c r="K202" s="39" t="s">
        <v>58</v>
      </c>
      <c r="L202" s="43">
        <f>[1]INVENTAIRE!$I183/[1]INVENTAIRE!$G185</f>
        <v>5.25</v>
      </c>
      <c r="M202" s="39" t="s">
        <v>270</v>
      </c>
      <c r="N202" s="17"/>
      <c r="O202" s="18"/>
      <c r="P202" s="15"/>
      <c r="Q202" s="21"/>
    </row>
    <row r="203" spans="1:17" ht="15">
      <c r="A203" s="11" t="str">
        <f t="shared" si="3"/>
        <v xml:space="preserve">ALUMINIUM    PLAT    1.5    1,5        144    </v>
      </c>
      <c r="B203" s="39" t="s">
        <v>261</v>
      </c>
      <c r="C203" s="39" t="s">
        <v>104</v>
      </c>
      <c r="D203" s="39">
        <v>1.5</v>
      </c>
      <c r="E203" s="39" t="s">
        <v>79</v>
      </c>
      <c r="F203" s="40"/>
      <c r="G203" s="41">
        <v>144</v>
      </c>
      <c r="H203" s="42"/>
      <c r="I203" s="6">
        <v>100.8</v>
      </c>
      <c r="J203" s="7">
        <v>44294</v>
      </c>
      <c r="K203" s="39"/>
      <c r="L203" s="43">
        <f>[1]INVENTAIRE!$I184/[1]INVENTAIRE!$G186</f>
        <v>3.3333333333333335</v>
      </c>
      <c r="M203" s="39" t="s">
        <v>271</v>
      </c>
      <c r="N203" s="17"/>
      <c r="O203" s="18"/>
      <c r="P203" s="15"/>
      <c r="Q203" s="15"/>
    </row>
    <row r="204" spans="1:17" ht="15">
      <c r="A204" s="11" t="str">
        <f t="shared" si="3"/>
        <v xml:space="preserve">ALUMINIUM    PLAT    2    2        240    </v>
      </c>
      <c r="B204" s="39" t="s">
        <v>261</v>
      </c>
      <c r="C204" s="39" t="s">
        <v>104</v>
      </c>
      <c r="D204" s="39">
        <v>2</v>
      </c>
      <c r="E204" s="39" t="s">
        <v>86</v>
      </c>
      <c r="F204" s="40"/>
      <c r="G204" s="41">
        <v>240</v>
      </c>
      <c r="H204" s="42"/>
      <c r="I204" s="6">
        <v>280.12</v>
      </c>
      <c r="J204" s="7">
        <v>44263</v>
      </c>
      <c r="K204" s="39" t="s">
        <v>58</v>
      </c>
      <c r="L204" s="43">
        <f>[1]INVENTAIRE!$I185/[1]INVENTAIRE!$G187</f>
        <v>5.25</v>
      </c>
      <c r="M204" s="39" t="s">
        <v>272</v>
      </c>
      <c r="N204" s="17"/>
      <c r="O204" s="18"/>
      <c r="P204" s="15"/>
      <c r="Q204" s="15"/>
    </row>
    <row r="205" spans="1:17" ht="15">
      <c r="A205" s="11" t="str">
        <f t="shared" si="3"/>
        <v xml:space="preserve">ALUMINIUM    PLAT    2    2,500        144    </v>
      </c>
      <c r="B205" s="39" t="s">
        <v>261</v>
      </c>
      <c r="C205" s="39" t="s">
        <v>104</v>
      </c>
      <c r="D205" s="39">
        <v>2</v>
      </c>
      <c r="E205" s="39" t="s">
        <v>115</v>
      </c>
      <c r="F205" s="40"/>
      <c r="G205" s="41">
        <v>144</v>
      </c>
      <c r="H205" s="42"/>
      <c r="I205" s="6">
        <v>262.7</v>
      </c>
      <c r="J205" s="7">
        <v>43538</v>
      </c>
      <c r="K205" s="39" t="s">
        <v>58</v>
      </c>
      <c r="L205" s="43">
        <f>[1]INVENTAIRE!$I186/[1]INVENTAIRE!$G188</f>
        <v>2.8055555555555554</v>
      </c>
      <c r="M205" s="39" t="s">
        <v>273</v>
      </c>
      <c r="N205" s="17"/>
      <c r="O205" s="18"/>
      <c r="P205" s="15"/>
      <c r="Q205" s="15"/>
    </row>
    <row r="206" spans="1:17" ht="15">
      <c r="A206" s="11" t="str">
        <f t="shared" si="3"/>
        <v xml:space="preserve">ALUMINIUM    PLAT    2    3,000        144    </v>
      </c>
      <c r="B206" s="39" t="s">
        <v>261</v>
      </c>
      <c r="C206" s="39" t="s">
        <v>104</v>
      </c>
      <c r="D206" s="39">
        <v>2</v>
      </c>
      <c r="E206" s="39" t="s">
        <v>164</v>
      </c>
      <c r="F206" s="40"/>
      <c r="G206" s="41">
        <v>144</v>
      </c>
      <c r="H206" s="42"/>
      <c r="I206" s="6">
        <v>339.15</v>
      </c>
      <c r="J206" s="7">
        <v>44263</v>
      </c>
      <c r="K206" s="39" t="s">
        <v>58</v>
      </c>
      <c r="L206" s="43">
        <f>[1]INVENTAIRE!$I187/[1]INVENTAIRE!$G189</f>
        <v>4.0555555555555554</v>
      </c>
      <c r="M206" s="39" t="s">
        <v>274</v>
      </c>
      <c r="N206" s="17"/>
      <c r="O206" s="18">
        <f>[1]INVENTAIRE!$N146*[1]INVENTAIRE!$L146</f>
        <v>0</v>
      </c>
      <c r="P206" s="15"/>
      <c r="Q206" s="21"/>
    </row>
    <row r="207" spans="1:17" ht="15">
      <c r="A207" s="11" t="str">
        <f t="shared" ref="A207:A270" si="4">CONCATENATE(B207,"    ",C207,"    ",D207,"    ",E207,"    ",F207,"    ",G207,"    ")</f>
        <v xml:space="preserve">ALUMINIUM    PLAT    2    4,000        144    </v>
      </c>
      <c r="B207" s="39" t="s">
        <v>261</v>
      </c>
      <c r="C207" s="39" t="s">
        <v>104</v>
      </c>
      <c r="D207" s="39">
        <v>2</v>
      </c>
      <c r="E207" s="39" t="s">
        <v>118</v>
      </c>
      <c r="F207" s="40"/>
      <c r="G207" s="41">
        <v>144</v>
      </c>
      <c r="H207" s="42"/>
      <c r="I207" s="6">
        <v>450.87</v>
      </c>
      <c r="J207" s="7">
        <v>44263</v>
      </c>
      <c r="K207" s="39" t="s">
        <v>58</v>
      </c>
      <c r="L207" s="43">
        <f>[1]INVENTAIRE!$I188/[1]INVENTAIRE!$G190</f>
        <v>5.333333333333333</v>
      </c>
      <c r="M207" s="39" t="s">
        <v>275</v>
      </c>
      <c r="N207" s="17"/>
      <c r="O207" s="18">
        <f>[1]INVENTAIRE!$N147*[1]INVENTAIRE!$L147</f>
        <v>0</v>
      </c>
      <c r="P207" s="15"/>
      <c r="Q207" s="21"/>
    </row>
    <row r="208" spans="1:17" ht="15">
      <c r="A208" s="11" t="str">
        <f t="shared" si="4"/>
        <v xml:space="preserve">ALUMINIUM    PLAT    2    5,000        144    </v>
      </c>
      <c r="B208" s="39" t="s">
        <v>261</v>
      </c>
      <c r="C208" s="39" t="s">
        <v>104</v>
      </c>
      <c r="D208" s="39">
        <v>2</v>
      </c>
      <c r="E208" s="39" t="s">
        <v>120</v>
      </c>
      <c r="F208" s="40"/>
      <c r="G208" s="41">
        <v>144</v>
      </c>
      <c r="H208" s="42"/>
      <c r="I208" s="6">
        <v>485</v>
      </c>
      <c r="J208" s="7">
        <v>43091</v>
      </c>
      <c r="K208" s="39" t="s">
        <v>58</v>
      </c>
      <c r="L208" s="43">
        <f>[1]INVENTAIRE!$I189/[1]INVENTAIRE!$G191</f>
        <v>6.6111111111111107</v>
      </c>
      <c r="M208" s="39" t="s">
        <v>276</v>
      </c>
      <c r="N208" s="17">
        <v>37</v>
      </c>
      <c r="O208" s="18">
        <f>[1]INVENTAIRE!$N148*[1]INVENTAIRE!$L148</f>
        <v>0</v>
      </c>
      <c r="P208" s="15"/>
      <c r="Q208" s="21"/>
    </row>
    <row r="209" spans="1:17" ht="15">
      <c r="A209" s="11" t="str">
        <f t="shared" si="4"/>
        <v xml:space="preserve">ALUMINIUM    PLAT    2    6,000        144    </v>
      </c>
      <c r="B209" s="39" t="s">
        <v>261</v>
      </c>
      <c r="C209" s="39" t="s">
        <v>104</v>
      </c>
      <c r="D209" s="39">
        <v>2</v>
      </c>
      <c r="E209" s="39" t="s">
        <v>167</v>
      </c>
      <c r="F209" s="40"/>
      <c r="G209" s="41">
        <v>144</v>
      </c>
      <c r="H209" s="42"/>
      <c r="I209" s="6">
        <v>574.6</v>
      </c>
      <c r="J209" s="7">
        <v>43773</v>
      </c>
      <c r="K209" s="39" t="s">
        <v>58</v>
      </c>
      <c r="L209" s="43">
        <f>[1]INVENTAIRE!$I190/[1]INVENTAIRE!$G192</f>
        <v>10.527777777777779</v>
      </c>
      <c r="M209" s="39" t="s">
        <v>277</v>
      </c>
      <c r="N209" s="17"/>
      <c r="O209" s="18">
        <f>[1]INVENTAIRE!$N149*[1]INVENTAIRE!$L149</f>
        <v>0</v>
      </c>
      <c r="P209" s="59">
        <v>437.71</v>
      </c>
      <c r="Q209" s="60">
        <v>42489</v>
      </c>
    </row>
    <row r="210" spans="1:17" ht="15">
      <c r="A210" s="11" t="str">
        <f t="shared" si="4"/>
        <v xml:space="preserve">ALUMINIUM    PLAT    3    4        144    </v>
      </c>
      <c r="B210" s="39" t="s">
        <v>261</v>
      </c>
      <c r="C210" s="39" t="s">
        <v>104</v>
      </c>
      <c r="D210" s="39">
        <v>3</v>
      </c>
      <c r="E210" s="39" t="s">
        <v>94</v>
      </c>
      <c r="F210" s="40"/>
      <c r="G210" s="41">
        <v>144</v>
      </c>
      <c r="H210" s="42"/>
      <c r="I210" s="6">
        <v>690.27</v>
      </c>
      <c r="J210" s="7">
        <v>44263</v>
      </c>
      <c r="K210" s="39" t="s">
        <v>58</v>
      </c>
      <c r="L210" s="43">
        <f>[1]INVENTAIRE!$I191/[1]INVENTAIRE!$G193</f>
        <v>4.1388888888888893</v>
      </c>
      <c r="M210" s="39" t="s">
        <v>278</v>
      </c>
      <c r="N210" s="17"/>
      <c r="O210" s="18"/>
      <c r="P210" s="15"/>
      <c r="Q210" s="21"/>
    </row>
    <row r="211" spans="1:17" ht="15">
      <c r="A211" s="11" t="str">
        <f t="shared" si="4"/>
        <v xml:space="preserve">ALUMINIUM    PLAT    3    5,000        144    </v>
      </c>
      <c r="B211" s="39" t="s">
        <v>261</v>
      </c>
      <c r="C211" s="39" t="s">
        <v>104</v>
      </c>
      <c r="D211" s="39">
        <v>3</v>
      </c>
      <c r="E211" s="39" t="s">
        <v>120</v>
      </c>
      <c r="F211" s="40"/>
      <c r="G211" s="41">
        <v>144</v>
      </c>
      <c r="H211" s="42"/>
      <c r="I211" s="6">
        <v>785</v>
      </c>
      <c r="J211" s="7">
        <v>43468</v>
      </c>
      <c r="K211" s="39" t="s">
        <v>58</v>
      </c>
      <c r="L211" s="43">
        <f>[1]INVENTAIRE!$I192/[1]INVENTAIRE!$G194</f>
        <v>3.3055555555555554</v>
      </c>
      <c r="M211" s="39" t="s">
        <v>279</v>
      </c>
      <c r="N211" s="17"/>
      <c r="O211" s="18"/>
      <c r="P211" s="15"/>
      <c r="Q211" s="15"/>
    </row>
    <row r="212" spans="1:17" ht="15">
      <c r="A212" s="11" t="str">
        <f t="shared" si="4"/>
        <v xml:space="preserve">ALUMINIUM    PLAT    3    6,000        144    </v>
      </c>
      <c r="B212" s="39" t="s">
        <v>261</v>
      </c>
      <c r="C212" s="39" t="s">
        <v>104</v>
      </c>
      <c r="D212" s="39">
        <v>3</v>
      </c>
      <c r="E212" s="39" t="s">
        <v>167</v>
      </c>
      <c r="F212" s="40"/>
      <c r="G212" s="41">
        <v>144</v>
      </c>
      <c r="H212" s="42"/>
      <c r="I212" s="6">
        <v>655.27</v>
      </c>
      <c r="J212" s="7">
        <v>42482</v>
      </c>
      <c r="K212" s="39" t="s">
        <v>58</v>
      </c>
      <c r="L212" s="43">
        <f>[1]INVENTAIRE!$I193/[1]INVENTAIRE!$G195</f>
        <v>5.416666666666667</v>
      </c>
      <c r="M212" s="39" t="s">
        <v>280</v>
      </c>
      <c r="N212" s="17"/>
      <c r="O212" s="18">
        <f>[1]INVENTAIRE!$N152*[1]INVENTAIRE!$L152</f>
        <v>0</v>
      </c>
      <c r="P212" s="15"/>
      <c r="Q212" s="15"/>
    </row>
    <row r="213" spans="1:17" ht="15">
      <c r="A213" s="11" t="str">
        <f t="shared" si="4"/>
        <v xml:space="preserve">ALUMINIUM    PLAT    4    1        144    </v>
      </c>
      <c r="B213" s="39" t="s">
        <v>261</v>
      </c>
      <c r="C213" s="39" t="s">
        <v>104</v>
      </c>
      <c r="D213" s="39">
        <v>4</v>
      </c>
      <c r="E213" s="39" t="s">
        <v>77</v>
      </c>
      <c r="F213" s="40"/>
      <c r="G213" s="41">
        <v>144</v>
      </c>
      <c r="H213" s="42"/>
      <c r="I213" s="6">
        <v>266.95999999999998</v>
      </c>
      <c r="J213" s="7">
        <v>43888</v>
      </c>
      <c r="K213" s="39" t="s">
        <v>58</v>
      </c>
      <c r="L213" s="43">
        <f>[1]INVENTAIRE!$I194/[1]INVENTAIRE!$G196</f>
        <v>0.89930555555555558</v>
      </c>
      <c r="M213" s="39" t="s">
        <v>281</v>
      </c>
      <c r="N213" s="17"/>
      <c r="O213" s="18"/>
      <c r="P213" s="15"/>
      <c r="Q213" s="15"/>
    </row>
    <row r="214" spans="1:17" ht="15">
      <c r="A214" s="11" t="str">
        <f t="shared" si="4"/>
        <v xml:space="preserve">ALUMINIUM    PLAT    4    4,000        144    </v>
      </c>
      <c r="B214" s="39" t="s">
        <v>261</v>
      </c>
      <c r="C214" s="39" t="s">
        <v>104</v>
      </c>
      <c r="D214" s="39">
        <v>4</v>
      </c>
      <c r="E214" s="39" t="s">
        <v>118</v>
      </c>
      <c r="F214" s="40"/>
      <c r="G214" s="41">
        <v>144</v>
      </c>
      <c r="H214" s="42"/>
      <c r="I214" s="6">
        <v>533.36</v>
      </c>
      <c r="J214" s="7">
        <v>42459</v>
      </c>
      <c r="K214" s="39" t="s">
        <v>58</v>
      </c>
      <c r="L214" s="43">
        <f>[1]INVENTAIRE!$I195/[1]INVENTAIRE!$G197</f>
        <v>1.6458333333333333</v>
      </c>
      <c r="M214" s="39" t="s">
        <v>282</v>
      </c>
      <c r="N214" s="17"/>
      <c r="O214" s="18">
        <f>[1]INVENTAIRE!$N153*[1]INVENTAIRE!$L153</f>
        <v>48.629444444444445</v>
      </c>
      <c r="P214" s="15"/>
      <c r="Q214" s="15"/>
    </row>
    <row r="215" spans="1:17" ht="15">
      <c r="A215" s="11" t="str">
        <f t="shared" si="4"/>
        <v xml:space="preserve">ALUMINIUM    PLAT    4    5,000        144    </v>
      </c>
      <c r="B215" s="39" t="s">
        <v>261</v>
      </c>
      <c r="C215" s="39" t="s">
        <v>104</v>
      </c>
      <c r="D215" s="39">
        <v>4</v>
      </c>
      <c r="E215" s="39" t="s">
        <v>120</v>
      </c>
      <c r="F215" s="40"/>
      <c r="G215" s="41">
        <v>144</v>
      </c>
      <c r="H215" s="42"/>
      <c r="I215" s="6">
        <v>972.9</v>
      </c>
      <c r="J215" s="7">
        <v>43468</v>
      </c>
      <c r="K215" s="39" t="s">
        <v>58</v>
      </c>
      <c r="L215" s="43">
        <f>[1]INVENTAIRE!$I196/[1]INVENTAIRE!$G198</f>
        <v>0.41708333333333331</v>
      </c>
      <c r="M215" s="39" t="s">
        <v>283</v>
      </c>
      <c r="N215" s="17">
        <v>104</v>
      </c>
      <c r="O215" s="18">
        <f>[1]INVENTAIRE!$N154*[1]INVENTAIRE!$L154</f>
        <v>0</v>
      </c>
      <c r="P215" s="59">
        <v>916.5</v>
      </c>
      <c r="Q215" s="61">
        <v>43138</v>
      </c>
    </row>
    <row r="216" spans="1:17" ht="15">
      <c r="A216" s="11" t="str">
        <f t="shared" si="4"/>
        <v xml:space="preserve">ALUMINIUM    PLAT    4    6,000        144    </v>
      </c>
      <c r="B216" s="39" t="s">
        <v>261</v>
      </c>
      <c r="C216" s="39" t="s">
        <v>104</v>
      </c>
      <c r="D216" s="39">
        <v>4</v>
      </c>
      <c r="E216" s="39" t="s">
        <v>167</v>
      </c>
      <c r="F216" s="40"/>
      <c r="G216" s="41">
        <v>144</v>
      </c>
      <c r="H216" s="42"/>
      <c r="I216" s="6">
        <v>1213.42</v>
      </c>
      <c r="J216" s="7">
        <v>44314</v>
      </c>
      <c r="K216" s="39" t="s">
        <v>58</v>
      </c>
      <c r="L216" s="43">
        <f>[1]INVENTAIRE!$I197/[1]INVENTAIRE!$G199</f>
        <v>0.23500000000000001</v>
      </c>
      <c r="M216" s="39" t="s">
        <v>284</v>
      </c>
      <c r="N216" s="17"/>
      <c r="O216" s="18">
        <f>[1]INVENTAIRE!$N155*[1]INVENTAIRE!$L155</f>
        <v>0</v>
      </c>
      <c r="P216" s="15"/>
      <c r="Q216" s="15"/>
    </row>
    <row r="217" spans="1:17" ht="15">
      <c r="A217" s="11" t="str">
        <f t="shared" si="4"/>
        <v xml:space="preserve">ALUMINIUM    PLAT    5    5,000        144    </v>
      </c>
      <c r="B217" s="39" t="s">
        <v>261</v>
      </c>
      <c r="C217" s="39" t="s">
        <v>104</v>
      </c>
      <c r="D217" s="39">
        <v>5</v>
      </c>
      <c r="E217" s="39" t="s">
        <v>120</v>
      </c>
      <c r="F217" s="40"/>
      <c r="G217" s="41">
        <v>144</v>
      </c>
      <c r="H217" s="42"/>
      <c r="I217" s="6">
        <v>1020.17</v>
      </c>
      <c r="J217" s="7">
        <v>42863</v>
      </c>
      <c r="K217" s="39" t="s">
        <v>58</v>
      </c>
      <c r="L217" s="43">
        <f>[1]INVENTAIRE!$I198/[1]INVENTAIRE!$G200</f>
        <v>1.5580555555555557</v>
      </c>
      <c r="M217" s="39" t="s">
        <v>285</v>
      </c>
      <c r="N217" s="17"/>
      <c r="O217" s="18">
        <f>[1]INVENTAIRE!$N156*[1]INVENTAIRE!$L156</f>
        <v>0</v>
      </c>
      <c r="P217" s="15"/>
      <c r="Q217" s="15"/>
    </row>
    <row r="218" spans="1:17" ht="15">
      <c r="A218" s="11" t="str">
        <f t="shared" si="4"/>
        <v xml:space="preserve">ALUMINIUM    PLAT    6    6,000        144    </v>
      </c>
      <c r="B218" s="39" t="s">
        <v>261</v>
      </c>
      <c r="C218" s="39" t="s">
        <v>104</v>
      </c>
      <c r="D218" s="39">
        <v>6</v>
      </c>
      <c r="E218" s="39" t="s">
        <v>167</v>
      </c>
      <c r="F218" s="40"/>
      <c r="G218" s="41">
        <v>144</v>
      </c>
      <c r="H218" s="42"/>
      <c r="I218" s="6">
        <v>797.68</v>
      </c>
      <c r="J218" s="7">
        <v>42459</v>
      </c>
      <c r="K218" s="39" t="s">
        <v>58</v>
      </c>
      <c r="L218" s="43">
        <f>[1]INVENTAIRE!$I199/[1]INVENTAIRE!$G201</f>
        <v>0.78166666666666662</v>
      </c>
      <c r="M218" s="39" t="s">
        <v>286</v>
      </c>
      <c r="N218" s="17"/>
      <c r="O218" s="18">
        <f>[1]INVENTAIRE!$N157*[1]INVENTAIRE!$L157</f>
        <v>0</v>
      </c>
      <c r="P218" s="15"/>
      <c r="Q218" s="21"/>
    </row>
    <row r="219" spans="1:17" ht="15">
      <c r="A219" s="11" t="str">
        <f t="shared" si="4"/>
        <v xml:space="preserve">ALUMINIUM    ROND    6    12            </v>
      </c>
      <c r="B219" s="39" t="s">
        <v>261</v>
      </c>
      <c r="C219" s="39" t="s">
        <v>61</v>
      </c>
      <c r="D219" s="39">
        <v>6</v>
      </c>
      <c r="E219" s="39" t="s">
        <v>287</v>
      </c>
      <c r="F219" s="40"/>
      <c r="G219" s="41"/>
      <c r="H219" s="42"/>
      <c r="I219" s="6">
        <v>165.95</v>
      </c>
      <c r="J219" s="7">
        <v>44293</v>
      </c>
      <c r="K219" s="39" t="s">
        <v>288</v>
      </c>
      <c r="L219" s="43"/>
      <c r="M219" s="39" t="s">
        <v>289</v>
      </c>
      <c r="N219" s="17"/>
      <c r="O219" s="18"/>
      <c r="P219" s="15"/>
      <c r="Q219" s="21"/>
    </row>
    <row r="220" spans="1:17" ht="15">
      <c r="A220" s="11" t="str">
        <f t="shared" si="4"/>
        <v xml:space="preserve">ANODISATION    COULEUR BLEU                    </v>
      </c>
      <c r="B220" s="12" t="s">
        <v>290</v>
      </c>
      <c r="C220" s="12" t="s">
        <v>291</v>
      </c>
      <c r="D220" s="12"/>
      <c r="E220" s="12"/>
      <c r="F220" s="13"/>
      <c r="G220" s="14"/>
      <c r="H220" s="15"/>
      <c r="I220" s="6">
        <v>0</v>
      </c>
      <c r="J220" s="7">
        <v>43493</v>
      </c>
      <c r="K220" s="12" t="s">
        <v>292</v>
      </c>
      <c r="L220" s="6"/>
      <c r="M220" s="12" t="s">
        <v>293</v>
      </c>
      <c r="N220" s="17"/>
      <c r="O220" s="18"/>
      <c r="P220" s="15"/>
      <c r="Q220" s="15"/>
    </row>
    <row r="221" spans="1:17" ht="15">
      <c r="A221" s="11" t="str">
        <f t="shared" si="4"/>
        <v xml:space="preserve">ANODISATION    COULEUR CLAIRE                    </v>
      </c>
      <c r="B221" s="12" t="s">
        <v>290</v>
      </c>
      <c r="C221" s="12" t="s">
        <v>294</v>
      </c>
      <c r="D221" s="12"/>
      <c r="E221" s="12"/>
      <c r="F221" s="13"/>
      <c r="G221" s="14"/>
      <c r="H221" s="15"/>
      <c r="I221" s="6">
        <v>0</v>
      </c>
      <c r="J221" s="7">
        <v>42397</v>
      </c>
      <c r="K221" s="12" t="s">
        <v>292</v>
      </c>
      <c r="L221" s="6"/>
      <c r="M221" s="12" t="s">
        <v>295</v>
      </c>
      <c r="N221" s="17"/>
      <c r="O221" s="18">
        <f>[1]INVENTAIRE!$N161*[1]INVENTAIRE!$I161</f>
        <v>17610.985000000001</v>
      </c>
      <c r="P221" s="15"/>
      <c r="Q221" s="21"/>
    </row>
    <row r="222" spans="1:17" ht="15">
      <c r="A222" s="11" t="str">
        <f t="shared" si="4"/>
        <v xml:space="preserve">ANODISATION    COULEUR GOLD                    </v>
      </c>
      <c r="B222" s="12" t="s">
        <v>290</v>
      </c>
      <c r="C222" s="12" t="s">
        <v>296</v>
      </c>
      <c r="D222" s="12"/>
      <c r="E222" s="12"/>
      <c r="F222" s="13"/>
      <c r="G222" s="14"/>
      <c r="H222" s="15"/>
      <c r="I222" s="6">
        <v>0</v>
      </c>
      <c r="J222" s="7">
        <v>43528</v>
      </c>
      <c r="K222" s="12" t="s">
        <v>292</v>
      </c>
      <c r="L222" s="6"/>
      <c r="M222" s="12" t="s">
        <v>297</v>
      </c>
      <c r="N222" s="17"/>
      <c r="O222" s="18"/>
      <c r="P222" s="15"/>
      <c r="Q222" s="15"/>
    </row>
    <row r="223" spans="1:17" ht="15">
      <c r="A223" s="11" t="str">
        <f t="shared" si="4"/>
        <v xml:space="preserve">ANODISATION    COULEUR ROUGE                    </v>
      </c>
      <c r="B223" s="12" t="s">
        <v>290</v>
      </c>
      <c r="C223" s="12" t="s">
        <v>298</v>
      </c>
      <c r="D223" s="12"/>
      <c r="E223" s="12"/>
      <c r="F223" s="13"/>
      <c r="G223" s="14"/>
      <c r="H223" s="15"/>
      <c r="I223" s="6">
        <v>0</v>
      </c>
      <c r="J223" s="7">
        <v>42668</v>
      </c>
      <c r="K223" s="12" t="s">
        <v>292</v>
      </c>
      <c r="L223" s="6"/>
      <c r="M223" s="12" t="s">
        <v>299</v>
      </c>
      <c r="N223" s="17"/>
      <c r="O223" s="18">
        <f>[1]INVENTAIRE!$N158*[1]INVENTAIRE!$I158</f>
        <v>0</v>
      </c>
      <c r="P223" s="15"/>
      <c r="Q223" s="15"/>
    </row>
    <row r="224" spans="1:17" ht="15">
      <c r="A224" s="11" t="str">
        <f t="shared" si="4"/>
        <v xml:space="preserve">CABLE    CABLE TYPE PVC PVC 18/12C                    </v>
      </c>
      <c r="B224" s="12" t="s">
        <v>300</v>
      </c>
      <c r="C224" s="12" t="s">
        <v>301</v>
      </c>
      <c r="D224" s="12"/>
      <c r="E224" s="12"/>
      <c r="F224" s="13"/>
      <c r="G224" s="14"/>
      <c r="H224" s="15"/>
      <c r="I224" s="6">
        <v>3.4</v>
      </c>
      <c r="J224" s="7">
        <v>43335</v>
      </c>
      <c r="K224" s="12" t="s">
        <v>47</v>
      </c>
      <c r="L224" s="6"/>
      <c r="M224" s="12" t="s">
        <v>302</v>
      </c>
      <c r="N224" s="17"/>
      <c r="O224" s="18"/>
      <c r="P224" s="15"/>
      <c r="Q224" s="15"/>
    </row>
    <row r="225" spans="1:17" ht="135">
      <c r="A225" s="11" t="str">
        <f t="shared" si="4"/>
        <v xml:space="preserve">COLLE    Double Sided Acrylic Foam Tape	22mm x 18m (7/8'' x 60') .8mm (.030'')                    </v>
      </c>
      <c r="B225" s="62" t="s">
        <v>303</v>
      </c>
      <c r="C225" s="62" t="s">
        <v>304</v>
      </c>
      <c r="D225" s="62"/>
      <c r="E225" s="62"/>
      <c r="F225" s="62"/>
      <c r="G225" s="14"/>
      <c r="H225" s="15"/>
      <c r="I225" s="6">
        <v>35.74</v>
      </c>
      <c r="J225" s="7">
        <v>43866</v>
      </c>
      <c r="K225" s="62" t="s">
        <v>148</v>
      </c>
      <c r="L225" s="63"/>
      <c r="M225" s="62" t="s">
        <v>305</v>
      </c>
      <c r="N225" s="17"/>
      <c r="O225" s="18"/>
      <c r="P225" s="15"/>
      <c r="Q225" s="21"/>
    </row>
    <row r="226" spans="1:17" ht="15">
      <c r="A226" s="11" t="str">
        <f t="shared" si="4"/>
        <v xml:space="preserve">COLLE    general purpose epoxy that bonds virtually any materia                    </v>
      </c>
      <c r="B226" s="12" t="s">
        <v>303</v>
      </c>
      <c r="C226" s="12" t="s">
        <v>306</v>
      </c>
      <c r="D226" s="12"/>
      <c r="E226" s="12"/>
      <c r="F226" s="13"/>
      <c r="G226" s="14"/>
      <c r="H226" s="15"/>
      <c r="I226" s="6">
        <v>10.06</v>
      </c>
      <c r="J226" s="7">
        <v>42611</v>
      </c>
      <c r="K226" s="12" t="s">
        <v>307</v>
      </c>
      <c r="L226" s="6"/>
      <c r="M226" s="12" t="s">
        <v>308</v>
      </c>
      <c r="N226" s="17"/>
      <c r="O226" s="18">
        <f>[1]INVENTAIRE!$N164*[1]INVENTAIRE!$I164</f>
        <v>0</v>
      </c>
      <c r="P226" s="15"/>
      <c r="Q226" s="15"/>
    </row>
    <row r="227" spans="1:17" ht="15">
      <c r="A227" s="11" t="str">
        <f t="shared" si="4"/>
        <v xml:space="preserve">COLLE    LOCTITE BLEU #24231                    </v>
      </c>
      <c r="B227" s="12" t="s">
        <v>303</v>
      </c>
      <c r="C227" s="12" t="s">
        <v>309</v>
      </c>
      <c r="D227" s="12"/>
      <c r="E227" s="12"/>
      <c r="F227" s="13"/>
      <c r="G227" s="14"/>
      <c r="H227" s="15"/>
      <c r="I227" s="6">
        <v>44.88</v>
      </c>
      <c r="J227" s="7">
        <v>42649</v>
      </c>
      <c r="K227" s="12" t="s">
        <v>307</v>
      </c>
      <c r="L227" s="6"/>
      <c r="M227" s="12" t="s">
        <v>310</v>
      </c>
      <c r="N227" s="17"/>
      <c r="O227" s="18">
        <f>[1]INVENTAIRE!$N165*[1]INVENTAIRE!$I165</f>
        <v>58114.944000000003</v>
      </c>
      <c r="P227" s="15"/>
      <c r="Q227" s="15"/>
    </row>
    <row r="228" spans="1:17" ht="15">
      <c r="A228" s="11" t="str">
        <f t="shared" si="4"/>
        <v xml:space="preserve">CONSOMMABLE    BOUTELLE D ARGON                    </v>
      </c>
      <c r="B228" s="12" t="s">
        <v>311</v>
      </c>
      <c r="C228" s="12" t="s">
        <v>312</v>
      </c>
      <c r="D228" s="12"/>
      <c r="E228" s="12"/>
      <c r="F228" s="13"/>
      <c r="G228" s="14"/>
      <c r="H228" s="15"/>
      <c r="I228" s="6"/>
      <c r="J228" s="7"/>
      <c r="K228" s="12" t="s">
        <v>313</v>
      </c>
      <c r="L228" s="6"/>
      <c r="M228" s="12"/>
      <c r="N228" s="17">
        <v>1</v>
      </c>
      <c r="O228" s="18"/>
      <c r="P228" s="15"/>
      <c r="Q228" s="15"/>
    </row>
    <row r="229" spans="1:17" ht="15">
      <c r="A229" s="11" t="str">
        <f t="shared" si="4"/>
        <v xml:space="preserve">CONSOMMABLE    CANNON DE PERCAGE 5/16                    </v>
      </c>
      <c r="B229" s="12" t="s">
        <v>311</v>
      </c>
      <c r="C229" s="12" t="s">
        <v>314</v>
      </c>
      <c r="D229" s="12"/>
      <c r="E229" s="12"/>
      <c r="F229" s="13"/>
      <c r="G229" s="14"/>
      <c r="H229" s="15"/>
      <c r="I229" s="6">
        <v>16.48</v>
      </c>
      <c r="J229" s="7">
        <v>43859</v>
      </c>
      <c r="K229" s="12" t="s">
        <v>315</v>
      </c>
      <c r="L229" s="6"/>
      <c r="M229" s="12" t="s">
        <v>316</v>
      </c>
      <c r="N229" s="17"/>
      <c r="O229" s="18"/>
      <c r="P229" s="15"/>
      <c r="Q229" s="15"/>
    </row>
    <row r="230" spans="1:17" ht="15">
      <c r="A230" s="11" t="str">
        <f t="shared" si="4"/>
        <v xml:space="preserve">CONSOMMABLE    CARTOUCHE D ENCRE 137                    </v>
      </c>
      <c r="B230" s="12" t="s">
        <v>311</v>
      </c>
      <c r="C230" s="12" t="s">
        <v>317</v>
      </c>
      <c r="D230" s="12"/>
      <c r="E230" s="12"/>
      <c r="F230" s="13"/>
      <c r="G230" s="14"/>
      <c r="H230" s="15"/>
      <c r="I230" s="6"/>
      <c r="J230" s="7"/>
      <c r="K230" s="12"/>
      <c r="L230" s="6"/>
      <c r="M230" s="12"/>
      <c r="N230" s="17"/>
      <c r="O230" s="18"/>
      <c r="P230" s="15"/>
      <c r="Q230" s="15"/>
    </row>
    <row r="231" spans="1:17" ht="15">
      <c r="A231" s="11" t="str">
        <f t="shared" si="4"/>
        <v xml:space="preserve">CONSOMMABLE    COATING CLEAR POUR CARROSSERIE KRYLON IND.                    </v>
      </c>
      <c r="B231" s="12" t="s">
        <v>311</v>
      </c>
      <c r="C231" s="12" t="s">
        <v>318</v>
      </c>
      <c r="D231" s="12"/>
      <c r="E231" s="12"/>
      <c r="F231" s="13"/>
      <c r="G231" s="14"/>
      <c r="H231" s="15"/>
      <c r="I231" s="6">
        <v>5.8</v>
      </c>
      <c r="J231" s="7">
        <v>42388</v>
      </c>
      <c r="K231" s="12" t="s">
        <v>307</v>
      </c>
      <c r="L231" s="6"/>
      <c r="M231" s="12" t="s">
        <v>319</v>
      </c>
      <c r="N231" s="17"/>
      <c r="O231" s="18">
        <f>[1]INVENTAIRE!$N168*[1]INVENTAIRE!$I168</f>
        <v>0</v>
      </c>
      <c r="P231" s="15"/>
      <c r="Q231" s="15"/>
    </row>
    <row r="232" spans="1:17" ht="15">
      <c r="A232" s="11" t="str">
        <f t="shared" si="4"/>
        <v xml:space="preserve">CONSOMMABLE    COLLE EPOXY CLAIRE                    </v>
      </c>
      <c r="B232" s="12" t="s">
        <v>311</v>
      </c>
      <c r="C232" s="12" t="s">
        <v>320</v>
      </c>
      <c r="D232" s="12"/>
      <c r="E232" s="12"/>
      <c r="F232" s="13"/>
      <c r="G232" s="14"/>
      <c r="H232" s="15"/>
      <c r="I232" s="6">
        <v>18.190000000000001</v>
      </c>
      <c r="J232" s="7">
        <v>43278</v>
      </c>
      <c r="K232" s="12" t="s">
        <v>307</v>
      </c>
      <c r="L232" s="6"/>
      <c r="M232" s="12" t="s">
        <v>321</v>
      </c>
      <c r="N232" s="17"/>
      <c r="O232" s="18"/>
      <c r="P232" s="15"/>
      <c r="Q232" s="15"/>
    </row>
    <row r="233" spans="1:17" ht="15">
      <c r="A233" s="11" t="str">
        <f t="shared" si="4"/>
        <v xml:space="preserve">CONSOMMABLE    COURROIE POWERMAX VAR                    </v>
      </c>
      <c r="B233" s="12" t="s">
        <v>311</v>
      </c>
      <c r="C233" s="12" t="s">
        <v>322</v>
      </c>
      <c r="D233" s="12"/>
      <c r="E233" s="12"/>
      <c r="F233" s="13"/>
      <c r="G233" s="14"/>
      <c r="H233" s="15"/>
      <c r="I233" s="6">
        <v>204.77</v>
      </c>
      <c r="J233" s="7">
        <v>43414</v>
      </c>
      <c r="K233" s="12" t="s">
        <v>148</v>
      </c>
      <c r="L233" s="6"/>
      <c r="M233" s="12" t="s">
        <v>323</v>
      </c>
      <c r="N233" s="17"/>
      <c r="O233" s="18"/>
      <c r="P233" s="15"/>
      <c r="Q233" s="21"/>
    </row>
    <row r="234" spans="1:17" ht="15">
      <c r="A234" s="11" t="str">
        <f t="shared" si="4"/>
        <v xml:space="preserve">CONSOMMABLE    EMBALLAGE CRATE                    </v>
      </c>
      <c r="B234" s="12" t="s">
        <v>311</v>
      </c>
      <c r="C234" s="12" t="s">
        <v>324</v>
      </c>
      <c r="D234" s="12"/>
      <c r="E234" s="12"/>
      <c r="F234" s="13"/>
      <c r="G234" s="14"/>
      <c r="H234" s="15"/>
      <c r="I234" s="6">
        <v>20</v>
      </c>
      <c r="J234" s="7">
        <v>42466</v>
      </c>
      <c r="K234" s="12" t="s">
        <v>325</v>
      </c>
      <c r="L234" s="6"/>
      <c r="M234" s="12" t="s">
        <v>326</v>
      </c>
      <c r="N234" s="17"/>
      <c r="O234" s="18">
        <f>[1]INVENTAIRE!$N171*[1]INVENTAIRE!$I171</f>
        <v>38174.400000000001</v>
      </c>
      <c r="P234" s="15"/>
      <c r="Q234" s="21"/>
    </row>
    <row r="235" spans="1:17" ht="15">
      <c r="A235" s="11" t="str">
        <f t="shared" si="4"/>
        <v xml:space="preserve">CONSOMMABLE    E-WELD ANT ÉCLABOUSSURE                    </v>
      </c>
      <c r="B235" s="12" t="s">
        <v>311</v>
      </c>
      <c r="C235" s="12" t="s">
        <v>327</v>
      </c>
      <c r="D235" s="12"/>
      <c r="E235" s="12"/>
      <c r="F235" s="13"/>
      <c r="G235" s="14"/>
      <c r="H235" s="15"/>
      <c r="I235" s="6">
        <v>10.4</v>
      </c>
      <c r="J235" s="7">
        <v>44363</v>
      </c>
      <c r="K235" s="12" t="s">
        <v>307</v>
      </c>
      <c r="L235" s="6"/>
      <c r="M235" s="12" t="s">
        <v>328</v>
      </c>
      <c r="N235" s="17"/>
      <c r="O235" s="18"/>
      <c r="P235" s="15"/>
      <c r="Q235" s="21"/>
    </row>
    <row r="236" spans="1:17" ht="15">
      <c r="A236" s="11" t="str">
        <f t="shared" si="4"/>
        <v xml:space="preserve">CONSOMMABLE    FILTRE 13 X 13                    </v>
      </c>
      <c r="B236" s="12" t="s">
        <v>311</v>
      </c>
      <c r="C236" s="12" t="s">
        <v>329</v>
      </c>
      <c r="D236" s="12"/>
      <c r="E236" s="12"/>
      <c r="F236" s="13"/>
      <c r="G236" s="14"/>
      <c r="H236" s="15"/>
      <c r="I236" s="6">
        <v>61.87</v>
      </c>
      <c r="J236" s="7"/>
      <c r="K236" s="12"/>
      <c r="L236" s="6"/>
      <c r="M236" s="12" t="s">
        <v>330</v>
      </c>
      <c r="N236" s="17"/>
      <c r="O236" s="18">
        <f>[1]INVENTAIRE!$N172*[1]INVENTAIRE!$I172</f>
        <v>0</v>
      </c>
      <c r="P236" s="15"/>
      <c r="Q236" s="21"/>
    </row>
    <row r="237" spans="1:17" ht="15">
      <c r="A237" s="11" t="str">
        <f t="shared" si="4"/>
        <v xml:space="preserve">CONSOMMABLE    FRAIS DE DOUANE/TRANSPORT                    </v>
      </c>
      <c r="B237" s="12" t="s">
        <v>311</v>
      </c>
      <c r="C237" s="12" t="s">
        <v>331</v>
      </c>
      <c r="D237" s="12"/>
      <c r="E237" s="12"/>
      <c r="F237" s="13"/>
      <c r="G237" s="14"/>
      <c r="H237" s="15"/>
      <c r="I237" s="6"/>
      <c r="J237" s="7"/>
      <c r="K237" s="12"/>
      <c r="L237" s="6"/>
      <c r="M237" s="12" t="s">
        <v>331</v>
      </c>
      <c r="N237" s="17"/>
      <c r="O237" s="18">
        <f>[1]INVENTAIRE!$N173*[1]INVENTAIRE!$I173</f>
        <v>0</v>
      </c>
      <c r="P237" s="15"/>
      <c r="Q237" s="21"/>
    </row>
    <row r="238" spans="1:17" ht="15">
      <c r="A238" s="11" t="str">
        <f t="shared" si="4"/>
        <v xml:space="preserve">CONSOMMABLE    GAINE 030 035 42-3035-15 / LINER                    </v>
      </c>
      <c r="B238" s="12" t="s">
        <v>311</v>
      </c>
      <c r="C238" s="12" t="s">
        <v>332</v>
      </c>
      <c r="D238" s="12"/>
      <c r="E238" s="12"/>
      <c r="F238" s="13"/>
      <c r="G238" s="14"/>
      <c r="H238" s="15"/>
      <c r="I238" s="6">
        <v>30.35</v>
      </c>
      <c r="J238" s="7">
        <v>44365</v>
      </c>
      <c r="K238" s="12" t="s">
        <v>313</v>
      </c>
      <c r="L238" s="6"/>
      <c r="M238" s="12" t="s">
        <v>333</v>
      </c>
      <c r="N238" s="17"/>
      <c r="O238" s="18"/>
      <c r="P238" s="15"/>
      <c r="Q238" s="15"/>
    </row>
    <row r="239" spans="1:17" ht="15">
      <c r="A239" s="11" t="str">
        <f t="shared" si="4"/>
        <v xml:space="preserve">CONSOMMABLE    gallon de dégraisseur nettoyeur industriel à diluer                     </v>
      </c>
      <c r="B239" s="12" t="s">
        <v>311</v>
      </c>
      <c r="C239" s="12" t="s">
        <v>334</v>
      </c>
      <c r="D239" s="12"/>
      <c r="E239" s="12"/>
      <c r="F239" s="13"/>
      <c r="G239" s="14"/>
      <c r="H239" s="15"/>
      <c r="I239" s="6">
        <v>41.82</v>
      </c>
      <c r="J239" s="7">
        <v>44019</v>
      </c>
      <c r="K239" s="12" t="s">
        <v>307</v>
      </c>
      <c r="L239" s="6"/>
      <c r="M239" s="12" t="s">
        <v>335</v>
      </c>
      <c r="N239" s="17"/>
      <c r="O239" s="18"/>
      <c r="P239" s="15"/>
      <c r="Q239" s="15"/>
    </row>
    <row r="240" spans="1:17" ht="15">
      <c r="A240" s="11" t="str">
        <f t="shared" si="4"/>
        <v xml:space="preserve">CONSOMMABLE    GARNITURE DE FINITION JIMEXS                    </v>
      </c>
      <c r="B240" s="12" t="s">
        <v>311</v>
      </c>
      <c r="C240" s="12" t="s">
        <v>336</v>
      </c>
      <c r="D240" s="12"/>
      <c r="E240" s="12"/>
      <c r="F240" s="13"/>
      <c r="G240" s="14"/>
      <c r="H240" s="15"/>
      <c r="I240" s="6">
        <v>0.79</v>
      </c>
      <c r="J240" s="7">
        <v>43374</v>
      </c>
      <c r="K240" s="12" t="s">
        <v>148</v>
      </c>
      <c r="L240" s="6"/>
      <c r="M240" s="12" t="s">
        <v>337</v>
      </c>
      <c r="N240" s="17"/>
      <c r="O240" s="18"/>
      <c r="P240" s="15"/>
      <c r="Q240" s="15"/>
    </row>
    <row r="241" spans="1:17" ht="15">
      <c r="A241" s="11" t="str">
        <f t="shared" si="4"/>
        <v xml:space="preserve">CONSOMMABLE    GUENILLES                    </v>
      </c>
      <c r="B241" s="12" t="s">
        <v>311</v>
      </c>
      <c r="C241" s="12" t="s">
        <v>338</v>
      </c>
      <c r="D241" s="12"/>
      <c r="E241" s="12"/>
      <c r="F241" s="13"/>
      <c r="G241" s="14"/>
      <c r="H241" s="15"/>
      <c r="I241" s="6">
        <v>15.95</v>
      </c>
      <c r="J241" s="7">
        <v>43213</v>
      </c>
      <c r="K241" s="12" t="s">
        <v>307</v>
      </c>
      <c r="L241" s="6"/>
      <c r="M241" s="12" t="s">
        <v>339</v>
      </c>
      <c r="N241" s="17"/>
      <c r="O241" s="18">
        <f>[1]INVENTAIRE!$N178*[1]INVENTAIRE!$I178</f>
        <v>0</v>
      </c>
      <c r="P241" s="15"/>
      <c r="Q241" s="15"/>
    </row>
    <row r="242" spans="1:17" ht="15">
      <c r="A242" s="11" t="str">
        <f t="shared" si="4"/>
        <v xml:space="preserve">CONSOMMABLE    GUENILLES 25 LBS                    </v>
      </c>
      <c r="B242" s="12" t="s">
        <v>311</v>
      </c>
      <c r="C242" s="12" t="s">
        <v>340</v>
      </c>
      <c r="D242" s="12"/>
      <c r="E242" s="12"/>
      <c r="F242" s="13"/>
      <c r="G242" s="14"/>
      <c r="H242" s="15"/>
      <c r="I242" s="6">
        <v>19.5</v>
      </c>
      <c r="J242" s="7">
        <v>44260</v>
      </c>
      <c r="K242" s="12" t="s">
        <v>148</v>
      </c>
      <c r="L242" s="6"/>
      <c r="M242" s="12" t="s">
        <v>341</v>
      </c>
      <c r="N242" s="17"/>
      <c r="O242" s="18"/>
      <c r="P242" s="15"/>
      <c r="Q242" s="21"/>
    </row>
    <row r="243" spans="1:17" ht="15">
      <c r="A243" s="11" t="str">
        <f t="shared" si="4"/>
        <v xml:space="preserve">CONSOMMABLE    HBLBS6    Brackets - 6 Series, Blind Brackets (MISUMI)                </v>
      </c>
      <c r="B243" s="12" t="s">
        <v>311</v>
      </c>
      <c r="C243" s="12" t="s">
        <v>342</v>
      </c>
      <c r="D243" s="12" t="s">
        <v>343</v>
      </c>
      <c r="E243" s="12"/>
      <c r="F243" s="13"/>
      <c r="G243" s="14"/>
      <c r="H243" s="15"/>
      <c r="I243" s="6">
        <v>8.42</v>
      </c>
      <c r="J243" s="7">
        <v>44466</v>
      </c>
      <c r="K243" s="12" t="s">
        <v>315</v>
      </c>
      <c r="L243" s="16"/>
      <c r="M243" s="12" t="s">
        <v>342</v>
      </c>
      <c r="N243" s="17"/>
      <c r="O243" s="18"/>
      <c r="P243" s="15"/>
      <c r="Q243" s="21"/>
    </row>
    <row r="244" spans="1:17" ht="15">
      <c r="A244" s="11" t="str">
        <f t="shared" si="4"/>
        <v xml:space="preserve">CONSOMMABLE    HBLBS8    Brackets - 8 Series, Blind Brackets (MISUMI)                </v>
      </c>
      <c r="B244" s="12" t="s">
        <v>311</v>
      </c>
      <c r="C244" s="12" t="s">
        <v>344</v>
      </c>
      <c r="D244" s="12" t="s">
        <v>345</v>
      </c>
      <c r="E244" s="12"/>
      <c r="F244" s="13"/>
      <c r="G244" s="14"/>
      <c r="H244" s="15"/>
      <c r="I244" s="6">
        <v>9.57</v>
      </c>
      <c r="J244" s="7">
        <v>44466</v>
      </c>
      <c r="K244" s="12" t="s">
        <v>315</v>
      </c>
      <c r="L244" s="16"/>
      <c r="M244" s="12" t="s">
        <v>344</v>
      </c>
      <c r="N244" s="17"/>
      <c r="O244" s="18"/>
      <c r="P244" s="15"/>
      <c r="Q244" s="21"/>
    </row>
    <row r="245" spans="1:17" ht="15">
      <c r="A245" s="11" t="str">
        <f t="shared" si="4"/>
        <v xml:space="preserve">CONSOMMABLE    PEINTURE CANETTE 0.100LT CONVERTER 6020 BESA-VAL CT:259 RAL 3002 ROUGE CARMIN - N                     </v>
      </c>
      <c r="B245" s="12" t="s">
        <v>311</v>
      </c>
      <c r="C245" s="12" t="s">
        <v>346</v>
      </c>
      <c r="D245" s="12"/>
      <c r="E245" s="12"/>
      <c r="F245" s="13"/>
      <c r="G245" s="14"/>
      <c r="H245" s="15"/>
      <c r="I245" s="6">
        <v>15.2</v>
      </c>
      <c r="J245" s="7">
        <v>43558</v>
      </c>
      <c r="K245" s="12" t="s">
        <v>148</v>
      </c>
      <c r="L245" s="6"/>
      <c r="M245" s="12" t="s">
        <v>347</v>
      </c>
      <c r="N245" s="17"/>
      <c r="O245" s="18"/>
      <c r="P245" s="15"/>
      <c r="Q245" s="21"/>
    </row>
    <row r="246" spans="1:17" ht="15">
      <c r="A246" s="11" t="str">
        <f t="shared" si="4"/>
        <v xml:space="preserve">CONSOMMABLE    PEINTURE CANETTE 0.100LT CONVERTER 6020 BESA-VAL CT:259 RAL 3002 ROUGE CARMIN - N                     </v>
      </c>
      <c r="B246" s="12" t="s">
        <v>311</v>
      </c>
      <c r="C246" s="12" t="s">
        <v>346</v>
      </c>
      <c r="D246" s="12"/>
      <c r="E246" s="12"/>
      <c r="F246" s="13"/>
      <c r="G246" s="14"/>
      <c r="H246" s="15"/>
      <c r="I246" s="6">
        <v>85.26</v>
      </c>
      <c r="J246" s="7">
        <v>43131</v>
      </c>
      <c r="K246" s="12" t="s">
        <v>148</v>
      </c>
      <c r="L246" s="6"/>
      <c r="M246" s="12" t="s">
        <v>348</v>
      </c>
      <c r="N246" s="17"/>
      <c r="O246" s="18">
        <f>[1]INVENTAIRE!$N180*[1]INVENTAIRE!$I180</f>
        <v>0</v>
      </c>
      <c r="P246" s="15"/>
      <c r="Q246" s="21"/>
    </row>
    <row r="247" spans="1:17" ht="15">
      <c r="A247" s="11" t="str">
        <f t="shared" si="4"/>
        <v xml:space="preserve">CONSOMMABLE    PEINTURE GALLON 3002 ROUGE                    </v>
      </c>
      <c r="B247" s="12" t="s">
        <v>311</v>
      </c>
      <c r="C247" s="12" t="s">
        <v>349</v>
      </c>
      <c r="D247" s="12"/>
      <c r="E247" s="12"/>
      <c r="F247" s="13"/>
      <c r="G247" s="14"/>
      <c r="H247" s="15"/>
      <c r="I247" s="6">
        <v>137.47</v>
      </c>
      <c r="J247" s="7">
        <v>43685</v>
      </c>
      <c r="K247" s="12" t="s">
        <v>148</v>
      </c>
      <c r="L247" s="6"/>
      <c r="M247" s="12" t="s">
        <v>350</v>
      </c>
      <c r="N247" s="17"/>
      <c r="O247" s="18"/>
      <c r="P247" s="15"/>
      <c r="Q247" s="21"/>
    </row>
    <row r="248" spans="1:17" ht="15">
      <c r="A248" s="11" t="str">
        <f t="shared" si="4"/>
        <v xml:space="preserve">CONSOMMABLE    RMP Nettoyant pour les mains à l'orange                    </v>
      </c>
      <c r="B248" s="12" t="s">
        <v>311</v>
      </c>
      <c r="C248" s="12" t="s">
        <v>351</v>
      </c>
      <c r="D248" s="12"/>
      <c r="E248" s="12"/>
      <c r="F248" s="13"/>
      <c r="G248" s="14"/>
      <c r="H248" s="15"/>
      <c r="I248" s="6">
        <v>15.95</v>
      </c>
      <c r="J248" s="7">
        <v>44174</v>
      </c>
      <c r="K248" s="12" t="s">
        <v>352</v>
      </c>
      <c r="L248" s="6"/>
      <c r="M248" s="12" t="s">
        <v>353</v>
      </c>
      <c r="N248" s="17"/>
      <c r="O248" s="18"/>
      <c r="P248" s="15"/>
      <c r="Q248" s="15"/>
    </row>
    <row r="249" spans="1:17" ht="15">
      <c r="A249" s="11" t="str">
        <f t="shared" si="4"/>
        <v xml:space="preserve">CONSOMMABLE    SAVON A MAIN ORANGE 1 GALLON                    </v>
      </c>
      <c r="B249" s="12" t="s">
        <v>311</v>
      </c>
      <c r="C249" s="12" t="s">
        <v>354</v>
      </c>
      <c r="D249" s="12"/>
      <c r="E249" s="12"/>
      <c r="F249" s="13"/>
      <c r="G249" s="14"/>
      <c r="H249" s="15"/>
      <c r="I249" s="6">
        <v>15</v>
      </c>
      <c r="J249" s="7">
        <v>44019</v>
      </c>
      <c r="K249" s="12" t="s">
        <v>307</v>
      </c>
      <c r="L249" s="6"/>
      <c r="M249" s="12" t="s">
        <v>355</v>
      </c>
      <c r="N249" s="17"/>
      <c r="O249" s="18">
        <f>[1]INVENTAIRE!$N182*[1]INVENTAIRE!$I182</f>
        <v>4560</v>
      </c>
      <c r="P249" s="15"/>
      <c r="Q249" s="15"/>
    </row>
    <row r="250" spans="1:17" ht="15">
      <c r="A250" s="11" t="str">
        <f t="shared" si="4"/>
        <v xml:space="preserve">CONSOMMABLE    TIGE CH, DE CLEF 1/4                    </v>
      </c>
      <c r="B250" s="12" t="s">
        <v>311</v>
      </c>
      <c r="C250" s="12" t="s">
        <v>356</v>
      </c>
      <c r="D250" s="12"/>
      <c r="E250" s="12"/>
      <c r="F250" s="13"/>
      <c r="G250" s="14"/>
      <c r="H250" s="15"/>
      <c r="I250" s="6">
        <v>12.96</v>
      </c>
      <c r="J250" s="7">
        <v>43256</v>
      </c>
      <c r="K250" s="12" t="s">
        <v>307</v>
      </c>
      <c r="L250" s="6"/>
      <c r="M250" s="12" t="s">
        <v>357</v>
      </c>
      <c r="N250" s="17"/>
      <c r="O250" s="18"/>
      <c r="P250" s="15"/>
      <c r="Q250" s="15"/>
    </row>
    <row r="251" spans="1:17" ht="15">
      <c r="A251" s="11" t="str">
        <f t="shared" si="4"/>
        <v xml:space="preserve">CONSOMMABLE    TIGE CH, DE CLEF 1/8                    </v>
      </c>
      <c r="B251" s="64" t="s">
        <v>311</v>
      </c>
      <c r="C251" s="64" t="s">
        <v>358</v>
      </c>
      <c r="D251" s="64"/>
      <c r="E251" s="64"/>
      <c r="F251" s="13"/>
      <c r="G251" s="14"/>
      <c r="H251" s="15"/>
      <c r="I251" s="6">
        <v>12.96</v>
      </c>
      <c r="J251" s="7">
        <v>43256</v>
      </c>
      <c r="K251" s="64" t="s">
        <v>307</v>
      </c>
      <c r="L251" s="65"/>
      <c r="M251" s="64" t="s">
        <v>359</v>
      </c>
      <c r="N251" s="17"/>
      <c r="O251" s="18"/>
      <c r="P251" s="15"/>
      <c r="Q251" s="21"/>
    </row>
    <row r="252" spans="1:17" ht="15">
      <c r="A252" s="11" t="str">
        <f t="shared" si="4"/>
        <v xml:space="preserve">CONSOMMABLE    TIGE CH, DE CLEF 3/16                    </v>
      </c>
      <c r="B252" s="64" t="s">
        <v>311</v>
      </c>
      <c r="C252" s="64" t="s">
        <v>360</v>
      </c>
      <c r="D252" s="64"/>
      <c r="E252" s="64"/>
      <c r="F252" s="13"/>
      <c r="G252" s="14"/>
      <c r="H252" s="15"/>
      <c r="I252" s="6">
        <v>9.07</v>
      </c>
      <c r="J252" s="7">
        <v>43256</v>
      </c>
      <c r="K252" s="64" t="s">
        <v>307</v>
      </c>
      <c r="L252" s="65"/>
      <c r="M252" s="64" t="s">
        <v>361</v>
      </c>
      <c r="N252" s="17"/>
      <c r="O252" s="18"/>
      <c r="P252" s="15"/>
      <c r="Q252" s="21"/>
    </row>
    <row r="253" spans="1:17" ht="15">
      <c r="A253" s="11" t="str">
        <f t="shared" si="4"/>
        <v xml:space="preserve">CONSOMMABLE    TIGE CH, DE CLEF 3/8                    </v>
      </c>
      <c r="B253" s="64" t="s">
        <v>311</v>
      </c>
      <c r="C253" s="64" t="s">
        <v>362</v>
      </c>
      <c r="D253" s="64"/>
      <c r="E253" s="64"/>
      <c r="F253" s="13"/>
      <c r="G253" s="14"/>
      <c r="H253" s="15"/>
      <c r="I253" s="6">
        <v>18.14</v>
      </c>
      <c r="J253" s="7">
        <v>43256</v>
      </c>
      <c r="K253" s="64" t="s">
        <v>307</v>
      </c>
      <c r="L253" s="65"/>
      <c r="M253" s="64" t="s">
        <v>363</v>
      </c>
      <c r="N253" s="17"/>
      <c r="O253" s="18"/>
      <c r="P253" s="15"/>
      <c r="Q253" s="21"/>
    </row>
    <row r="254" spans="1:17" ht="15">
      <c r="A254" s="11" t="str">
        <f t="shared" si="4"/>
        <v xml:space="preserve">CONSOMMABLE    TIGE CH, DE CLEF 5/16                    </v>
      </c>
      <c r="B254" s="64" t="s">
        <v>311</v>
      </c>
      <c r="C254" s="64" t="s">
        <v>364</v>
      </c>
      <c r="D254" s="64"/>
      <c r="E254" s="64"/>
      <c r="F254" s="13"/>
      <c r="G254" s="14"/>
      <c r="H254" s="15"/>
      <c r="I254" s="6">
        <v>12.96</v>
      </c>
      <c r="J254" s="7">
        <v>43256</v>
      </c>
      <c r="K254" s="64" t="s">
        <v>307</v>
      </c>
      <c r="L254" s="65"/>
      <c r="M254" s="64" t="s">
        <v>365</v>
      </c>
      <c r="N254" s="17"/>
      <c r="O254" s="18"/>
      <c r="P254" s="15"/>
      <c r="Q254" s="21"/>
    </row>
    <row r="255" spans="1:17" ht="15">
      <c r="A255" s="11" t="str">
        <f t="shared" si="4"/>
        <v xml:space="preserve">CONSOMMABLE    UWAPN300    External Aluminum Pipe Handles (MISUMI)                </v>
      </c>
      <c r="B255" s="64" t="s">
        <v>311</v>
      </c>
      <c r="C255" s="64" t="s">
        <v>366</v>
      </c>
      <c r="D255" s="64" t="s">
        <v>367</v>
      </c>
      <c r="E255" s="64"/>
      <c r="F255" s="13"/>
      <c r="G255" s="14"/>
      <c r="H255" s="15"/>
      <c r="I255" s="6">
        <v>40.98</v>
      </c>
      <c r="J255" s="7">
        <v>44466</v>
      </c>
      <c r="K255" s="64" t="s">
        <v>315</v>
      </c>
      <c r="L255" s="66"/>
      <c r="M255" s="64" t="s">
        <v>366</v>
      </c>
      <c r="N255" s="17"/>
      <c r="O255" s="18"/>
      <c r="P255" s="15"/>
      <c r="Q255" s="21"/>
    </row>
    <row r="256" spans="1:17" ht="15">
      <c r="A256" s="11" t="str">
        <f t="shared" si="4"/>
        <v xml:space="preserve">CONSOMMABLE    UWAPN500    External Aluminum Pipe Handles (MISUMI)                </v>
      </c>
      <c r="B256" s="64" t="s">
        <v>311</v>
      </c>
      <c r="C256" s="64" t="s">
        <v>368</v>
      </c>
      <c r="D256" s="64" t="s">
        <v>367</v>
      </c>
      <c r="E256" s="64"/>
      <c r="F256" s="13"/>
      <c r="G256" s="14"/>
      <c r="H256" s="15"/>
      <c r="I256" s="6">
        <v>44.56</v>
      </c>
      <c r="J256" s="7">
        <v>44466</v>
      </c>
      <c r="K256" s="64" t="s">
        <v>315</v>
      </c>
      <c r="L256" s="66"/>
      <c r="M256" s="64" t="s">
        <v>368</v>
      </c>
      <c r="N256" s="17"/>
      <c r="O256" s="18"/>
      <c r="P256" s="15"/>
      <c r="Q256" s="21"/>
    </row>
    <row r="257" spans="1:17" ht="105">
      <c r="A257" s="11" t="str">
        <f t="shared" si="4"/>
        <v xml:space="preserve">CONTROLE     Honeywell Sensing and Productivity Solutions / 914CE2-6                    </v>
      </c>
      <c r="B257" s="67" t="s">
        <v>369</v>
      </c>
      <c r="C257" s="67" t="s">
        <v>370</v>
      </c>
      <c r="D257" s="67"/>
      <c r="E257" s="67"/>
      <c r="F257" s="62"/>
      <c r="G257" s="14"/>
      <c r="H257" s="15"/>
      <c r="I257" s="6">
        <v>116.92</v>
      </c>
      <c r="J257" s="7">
        <v>44243</v>
      </c>
      <c r="K257" s="67" t="s">
        <v>371</v>
      </c>
      <c r="L257" s="68"/>
      <c r="M257" s="67" t="s">
        <v>372</v>
      </c>
      <c r="N257" s="17"/>
      <c r="O257" s="18"/>
      <c r="P257" s="15"/>
      <c r="Q257" s="21"/>
    </row>
    <row r="258" spans="1:17" ht="15">
      <c r="A258" s="11" t="str">
        <f t="shared" si="4"/>
        <v xml:space="preserve">CONTRÔLE    18-8 Stainless Steel Hex Drive Flat Head Screw, 82 Degree Countersink Angle, 1/4"-20 Thread Size, 1-3/4" Long, Packs of 25                    </v>
      </c>
      <c r="B258" s="64" t="s">
        <v>373</v>
      </c>
      <c r="C258" s="64" t="s">
        <v>374</v>
      </c>
      <c r="D258" s="64"/>
      <c r="E258" s="64"/>
      <c r="F258" s="13"/>
      <c r="G258" s="14"/>
      <c r="H258" s="15"/>
      <c r="I258" s="6">
        <v>7.57</v>
      </c>
      <c r="J258" s="7">
        <v>44253</v>
      </c>
      <c r="K258" s="64" t="s">
        <v>288</v>
      </c>
      <c r="L258" s="65"/>
      <c r="M258" s="64" t="s">
        <v>375</v>
      </c>
      <c r="N258" s="17"/>
      <c r="O258" s="18"/>
      <c r="P258" s="19"/>
      <c r="Q258" s="20"/>
    </row>
    <row r="259" spans="1:17" ht="15">
      <c r="A259" s="11" t="str">
        <f t="shared" si="4"/>
        <v xml:space="preserve">CONTRÔLE    18-8 Stainless Steel Hex Drive Flat Head Screw, M12 x 1.75 mm Thread, 70 mm Long, Packs of 1                    </v>
      </c>
      <c r="B259" s="64" t="s">
        <v>373</v>
      </c>
      <c r="C259" s="64" t="s">
        <v>376</v>
      </c>
      <c r="D259" s="64"/>
      <c r="E259" s="64"/>
      <c r="F259" s="13"/>
      <c r="G259" s="14"/>
      <c r="H259" s="15"/>
      <c r="I259" s="6">
        <v>4.4800000000000004</v>
      </c>
      <c r="J259" s="7">
        <v>44253</v>
      </c>
      <c r="K259" s="64" t="s">
        <v>288</v>
      </c>
      <c r="L259" s="65"/>
      <c r="M259" s="64" t="s">
        <v>377</v>
      </c>
      <c r="N259" s="17"/>
      <c r="O259" s="18"/>
      <c r="P259" s="19"/>
      <c r="Q259" s="20"/>
    </row>
    <row r="260" spans="1:17" ht="15">
      <c r="A260" s="11" t="str">
        <f t="shared" si="4"/>
        <v xml:space="preserve">CONTRÔLE    18-8 Stainless Steel Socket Head Screw, M8 x 1.25 mm Thread, 25 mm Long, Packs of 25                    </v>
      </c>
      <c r="B260" s="64" t="s">
        <v>373</v>
      </c>
      <c r="C260" s="64" t="s">
        <v>378</v>
      </c>
      <c r="D260" s="64"/>
      <c r="E260" s="64"/>
      <c r="F260" s="13"/>
      <c r="G260" s="14"/>
      <c r="H260" s="15"/>
      <c r="I260" s="6">
        <v>9.5399999999999991</v>
      </c>
      <c r="J260" s="7">
        <v>44253</v>
      </c>
      <c r="K260" s="64" t="s">
        <v>288</v>
      </c>
      <c r="L260" s="65"/>
      <c r="M260" s="64" t="s">
        <v>379</v>
      </c>
      <c r="N260" s="17"/>
      <c r="O260" s="18"/>
      <c r="P260" s="19"/>
      <c r="Q260" s="20"/>
    </row>
    <row r="261" spans="1:17" ht="15">
      <c r="A261" s="11" t="str">
        <f t="shared" si="4"/>
        <v xml:space="preserve">CONTRÔLE    18-8 Stainless Steel Socket Head Screw, M8 x 1.25 mm Thread, 30 mm Long, Packs of 25                    </v>
      </c>
      <c r="B261" s="64" t="s">
        <v>373</v>
      </c>
      <c r="C261" s="64" t="s">
        <v>380</v>
      </c>
      <c r="D261" s="64"/>
      <c r="E261" s="64"/>
      <c r="F261" s="13"/>
      <c r="G261" s="14"/>
      <c r="H261" s="15"/>
      <c r="I261" s="6">
        <v>10.130000000000001</v>
      </c>
      <c r="J261" s="7">
        <v>44253</v>
      </c>
      <c r="K261" s="64" t="s">
        <v>288</v>
      </c>
      <c r="L261" s="65"/>
      <c r="M261" s="64" t="s">
        <v>381</v>
      </c>
      <c r="N261" s="17"/>
      <c r="O261" s="18"/>
      <c r="P261" s="19"/>
      <c r="Q261" s="20"/>
    </row>
    <row r="262" spans="1:17" ht="15">
      <c r="A262" s="11" t="str">
        <f t="shared" si="4"/>
        <v xml:space="preserve">CONTRÔLE    18-8 Stainless Steel Unthreaded Spacer, 19 mm OD, 51 mm Long, for M12 Screw Size                    </v>
      </c>
      <c r="B262" s="64" t="s">
        <v>373</v>
      </c>
      <c r="C262" s="64" t="s">
        <v>382</v>
      </c>
      <c r="D262" s="64"/>
      <c r="E262" s="64"/>
      <c r="F262" s="13"/>
      <c r="G262" s="14"/>
      <c r="H262" s="15"/>
      <c r="I262" s="6">
        <v>13.98</v>
      </c>
      <c r="J262" s="7">
        <v>44253</v>
      </c>
      <c r="K262" s="64" t="s">
        <v>288</v>
      </c>
      <c r="L262" s="65"/>
      <c r="M262" s="64" t="s">
        <v>383</v>
      </c>
      <c r="N262" s="17"/>
      <c r="O262" s="18"/>
      <c r="P262" s="19"/>
      <c r="Q262" s="20"/>
    </row>
    <row r="263" spans="1:17" ht="45">
      <c r="A263" s="11" t="str">
        <f t="shared" si="4"/>
        <v xml:space="preserve">CONTROLE    1S High Flex brake cable 3m                    </v>
      </c>
      <c r="B263" s="67" t="s">
        <v>369</v>
      </c>
      <c r="C263" s="67" t="s">
        <v>384</v>
      </c>
      <c r="D263" s="67"/>
      <c r="E263" s="67"/>
      <c r="F263" s="62"/>
      <c r="G263" s="14"/>
      <c r="H263" s="15"/>
      <c r="I263" s="6">
        <v>78.75</v>
      </c>
      <c r="J263" s="7">
        <v>44252</v>
      </c>
      <c r="K263" s="67" t="s">
        <v>385</v>
      </c>
      <c r="L263" s="68"/>
      <c r="M263" s="67" t="s">
        <v>386</v>
      </c>
      <c r="N263" s="17"/>
      <c r="O263" s="18"/>
      <c r="P263" s="15"/>
      <c r="Q263" s="21"/>
    </row>
    <row r="264" spans="1:17" ht="90">
      <c r="A264" s="11" t="str">
        <f t="shared" si="4"/>
        <v xml:space="preserve">CONTROLE    2-channel analog output terminal 4...20 mA, 12 bit                    </v>
      </c>
      <c r="B264" s="67" t="s">
        <v>369</v>
      </c>
      <c r="C264" s="67" t="s">
        <v>387</v>
      </c>
      <c r="D264" s="67"/>
      <c r="E264" s="67"/>
      <c r="F264" s="62"/>
      <c r="G264" s="14"/>
      <c r="H264" s="15"/>
      <c r="I264" s="6">
        <v>191.25</v>
      </c>
      <c r="J264" s="7">
        <v>44211</v>
      </c>
      <c r="K264" s="67" t="s">
        <v>388</v>
      </c>
      <c r="L264" s="68"/>
      <c r="M264" s="67" t="s">
        <v>389</v>
      </c>
      <c r="N264" s="17"/>
      <c r="O264" s="18"/>
      <c r="P264" s="15"/>
      <c r="Q264" s="21"/>
    </row>
    <row r="265" spans="1:17" ht="15">
      <c r="A265" s="11" t="str">
        <f t="shared" si="4"/>
        <v xml:space="preserve">CONTRÔLE    3-Slot Straight Socket Grounded, NEMA 5-15                    </v>
      </c>
      <c r="B265" s="64" t="s">
        <v>373</v>
      </c>
      <c r="C265" s="64" t="s">
        <v>390</v>
      </c>
      <c r="D265" s="64"/>
      <c r="E265" s="64"/>
      <c r="F265" s="13"/>
      <c r="G265" s="14"/>
      <c r="H265" s="15"/>
      <c r="I265" s="6">
        <v>13.4</v>
      </c>
      <c r="J265" s="7">
        <v>44249</v>
      </c>
      <c r="K265" s="64" t="s">
        <v>288</v>
      </c>
      <c r="L265" s="65"/>
      <c r="M265" s="64" t="s">
        <v>391</v>
      </c>
      <c r="N265" s="17"/>
      <c r="O265" s="18"/>
      <c r="P265" s="19"/>
      <c r="Q265" s="20"/>
    </row>
    <row r="266" spans="1:17" ht="105">
      <c r="A266" s="11" t="str">
        <f t="shared" si="4"/>
        <v xml:space="preserve">CONTROLE    40 GB CFast card, 3D flash, extended temperature range                    </v>
      </c>
      <c r="B266" s="67" t="s">
        <v>369</v>
      </c>
      <c r="C266" s="67" t="s">
        <v>392</v>
      </c>
      <c r="D266" s="67"/>
      <c r="E266" s="67"/>
      <c r="F266" s="62"/>
      <c r="G266" s="14"/>
      <c r="H266" s="15"/>
      <c r="I266" s="6">
        <v>276.32</v>
      </c>
      <c r="J266" s="7">
        <v>43998</v>
      </c>
      <c r="K266" s="67" t="s">
        <v>388</v>
      </c>
      <c r="L266" s="68"/>
      <c r="M266" s="67" t="s">
        <v>393</v>
      </c>
      <c r="N266" s="17"/>
      <c r="O266" s="18"/>
      <c r="P266" s="15"/>
      <c r="Q266" s="21"/>
    </row>
    <row r="267" spans="1:17" ht="60">
      <c r="A267" s="11" t="str">
        <f t="shared" si="4"/>
        <v xml:space="preserve">CONTROLE    5m CRKC High Flex Encoder Cable-eu                    </v>
      </c>
      <c r="B267" s="67" t="s">
        <v>369</v>
      </c>
      <c r="C267" s="67" t="s">
        <v>394</v>
      </c>
      <c r="D267" s="67"/>
      <c r="E267" s="67"/>
      <c r="F267" s="62"/>
      <c r="G267" s="14"/>
      <c r="H267" s="15"/>
      <c r="I267" s="6">
        <v>168.75</v>
      </c>
      <c r="J267" s="7">
        <v>44242</v>
      </c>
      <c r="K267" s="67" t="s">
        <v>385</v>
      </c>
      <c r="L267" s="68"/>
      <c r="M267" s="67" t="s">
        <v>395</v>
      </c>
      <c r="N267" s="17"/>
      <c r="O267" s="18"/>
      <c r="P267" s="15"/>
      <c r="Q267" s="21"/>
    </row>
    <row r="268" spans="1:17" ht="45">
      <c r="A268" s="11" t="str">
        <f t="shared" si="4"/>
        <v xml:space="preserve">CONTROLE    5M Power Cable CAGD                    </v>
      </c>
      <c r="B268" s="67" t="s">
        <v>369</v>
      </c>
      <c r="C268" s="67" t="s">
        <v>396</v>
      </c>
      <c r="D268" s="67"/>
      <c r="E268" s="67"/>
      <c r="F268" s="62"/>
      <c r="G268" s="14"/>
      <c r="H268" s="15"/>
      <c r="I268" s="6">
        <v>274.5</v>
      </c>
      <c r="J268" s="7">
        <v>44242</v>
      </c>
      <c r="K268" s="67" t="s">
        <v>385</v>
      </c>
      <c r="L268" s="68"/>
      <c r="M268" s="67" t="s">
        <v>397</v>
      </c>
      <c r="N268" s="17"/>
      <c r="O268" s="18"/>
      <c r="P268" s="15"/>
      <c r="Q268" s="21"/>
    </row>
    <row r="269" spans="1:17" ht="105">
      <c r="A269" s="11" t="str">
        <f t="shared" si="4"/>
        <v xml:space="preserve">CONTROLE    8 channel digital output terminal 24 V DC, 0.5 A, 1-wire system                    </v>
      </c>
      <c r="B269" s="62" t="s">
        <v>369</v>
      </c>
      <c r="C269" s="62" t="s">
        <v>398</v>
      </c>
      <c r="D269" s="62"/>
      <c r="E269" s="62"/>
      <c r="F269" s="62"/>
      <c r="G269" s="14"/>
      <c r="H269" s="15"/>
      <c r="I269" s="6">
        <v>64.180000000000007</v>
      </c>
      <c r="J269" s="7">
        <v>44211</v>
      </c>
      <c r="K269" s="62" t="s">
        <v>388</v>
      </c>
      <c r="L269" s="63"/>
      <c r="M269" s="62" t="s">
        <v>399</v>
      </c>
      <c r="N269" s="17"/>
      <c r="O269" s="18"/>
      <c r="P269" s="15"/>
      <c r="Q269" s="15"/>
    </row>
    <row r="270" spans="1:17" ht="105">
      <c r="A270" s="11" t="str">
        <f t="shared" si="4"/>
        <v xml:space="preserve">CONTROLE    8-channel digital input terminal 24 V DC, fi lter 3.0 ms, 1-wire system                    </v>
      </c>
      <c r="B270" s="62" t="s">
        <v>369</v>
      </c>
      <c r="C270" s="62" t="s">
        <v>400</v>
      </c>
      <c r="D270" s="62"/>
      <c r="E270" s="62"/>
      <c r="F270" s="62"/>
      <c r="G270" s="14"/>
      <c r="H270" s="15"/>
      <c r="I270" s="6">
        <v>58.31</v>
      </c>
      <c r="J270" s="7">
        <v>44211</v>
      </c>
      <c r="K270" s="62" t="s">
        <v>388</v>
      </c>
      <c r="L270" s="63"/>
      <c r="M270" s="62" t="s">
        <v>401</v>
      </c>
      <c r="N270" s="17"/>
      <c r="O270" s="18"/>
      <c r="P270" s="15"/>
      <c r="Q270" s="15"/>
    </row>
    <row r="271" spans="1:17" ht="15">
      <c r="A271" s="11" t="str">
        <f t="shared" ref="A271:A334" si="5">CONCATENATE(B271,"    ",C271,"    ",D271,"    ",E271,"    ",F271,"    ",G271,"    ")</f>
        <v xml:space="preserve">CONTROLE    AC 50-220V 2000W SCR Electric Voltage Regulator Module Board                     </v>
      </c>
      <c r="B271" s="12" t="s">
        <v>369</v>
      </c>
      <c r="C271" s="12" t="s">
        <v>402</v>
      </c>
      <c r="D271" s="12"/>
      <c r="E271" s="12"/>
      <c r="F271" s="13"/>
      <c r="G271" s="14"/>
      <c r="H271" s="15"/>
      <c r="I271" s="6">
        <v>11.29</v>
      </c>
      <c r="J271" s="7">
        <v>43224</v>
      </c>
      <c r="K271" s="12" t="s">
        <v>403</v>
      </c>
      <c r="L271" s="6"/>
      <c r="M271" s="12" t="s">
        <v>404</v>
      </c>
      <c r="N271" s="17"/>
      <c r="O271" s="18"/>
      <c r="P271" s="15"/>
      <c r="Q271" s="15"/>
    </row>
    <row r="272" spans="1:17" ht="15">
      <c r="A272" s="11" t="str">
        <f t="shared" si="5"/>
        <v xml:space="preserve">CONTROLE    ADAPTATEUR PG21 A 3/4                    </v>
      </c>
      <c r="B272" s="12" t="s">
        <v>369</v>
      </c>
      <c r="C272" s="12" t="s">
        <v>405</v>
      </c>
      <c r="D272" s="12"/>
      <c r="E272" s="12"/>
      <c r="F272" s="13"/>
      <c r="G272" s="14"/>
      <c r="H272" s="15"/>
      <c r="I272" s="6">
        <v>11.69</v>
      </c>
      <c r="J272" s="7">
        <v>43335</v>
      </c>
      <c r="K272" s="12" t="s">
        <v>47</v>
      </c>
      <c r="L272" s="6"/>
      <c r="M272" s="12" t="s">
        <v>406</v>
      </c>
      <c r="N272" s="17"/>
      <c r="O272" s="18"/>
      <c r="P272" s="15"/>
      <c r="Q272" s="15"/>
    </row>
    <row r="273" spans="1:17" ht="15">
      <c r="A273" s="11" t="str">
        <f t="shared" si="5"/>
        <v xml:space="preserve">CONTRÔLE    Alloy Steel Acme Lead Screw, Right Hand, 1/2"-10 Thread Size, 2 Feet Long                    </v>
      </c>
      <c r="B273" s="12" t="s">
        <v>373</v>
      </c>
      <c r="C273" s="12" t="s">
        <v>407</v>
      </c>
      <c r="D273" s="12"/>
      <c r="E273" s="12"/>
      <c r="F273" s="13"/>
      <c r="G273" s="14"/>
      <c r="H273" s="15"/>
      <c r="I273" s="6">
        <v>22.93</v>
      </c>
      <c r="J273" s="7">
        <v>44253</v>
      </c>
      <c r="K273" s="12" t="s">
        <v>288</v>
      </c>
      <c r="L273" s="6"/>
      <c r="M273" s="12" t="s">
        <v>408</v>
      </c>
      <c r="N273" s="17"/>
      <c r="O273" s="18"/>
      <c r="P273" s="19"/>
      <c r="Q273" s="19"/>
    </row>
    <row r="274" spans="1:17" ht="15">
      <c r="A274" s="11" t="str">
        <f t="shared" si="5"/>
        <v xml:space="preserve">CONTRÔLE    Aluminum Knurled Grip Knob with Machinable
Solid Hub and Handle, 3" Head Diameter                    </v>
      </c>
      <c r="B274" s="12" t="s">
        <v>373</v>
      </c>
      <c r="C274" s="12" t="s">
        <v>409</v>
      </c>
      <c r="D274" s="12"/>
      <c r="E274" s="12"/>
      <c r="F274" s="13"/>
      <c r="G274" s="14"/>
      <c r="H274" s="15"/>
      <c r="I274" s="6">
        <v>29.4</v>
      </c>
      <c r="J274" s="7">
        <v>44253</v>
      </c>
      <c r="K274" s="12" t="s">
        <v>288</v>
      </c>
      <c r="L274" s="6"/>
      <c r="M274" s="12" t="s">
        <v>410</v>
      </c>
      <c r="N274" s="17"/>
      <c r="O274" s="18"/>
      <c r="P274" s="19"/>
      <c r="Q274" s="19"/>
    </row>
    <row r="275" spans="1:17" ht="60">
      <c r="A275" s="11" t="str">
        <f t="shared" si="5"/>
        <v xml:space="preserve">CONTROLE    Armoire murale en acier doux de type 4    20    16    8        </v>
      </c>
      <c r="B275" s="62" t="s">
        <v>369</v>
      </c>
      <c r="C275" s="62" t="s">
        <v>411</v>
      </c>
      <c r="D275" s="62">
        <v>20</v>
      </c>
      <c r="E275" s="62" t="s">
        <v>412</v>
      </c>
      <c r="F275" s="62">
        <v>8</v>
      </c>
      <c r="G275" s="14"/>
      <c r="H275" s="15"/>
      <c r="I275" s="6">
        <v>288.17</v>
      </c>
      <c r="J275" s="7">
        <v>43718</v>
      </c>
      <c r="K275" s="62" t="s">
        <v>47</v>
      </c>
      <c r="L275" s="63"/>
      <c r="M275" s="62" t="s">
        <v>413</v>
      </c>
      <c r="N275" s="17"/>
      <c r="O275" s="18"/>
      <c r="P275" s="15"/>
      <c r="Q275" s="15"/>
    </row>
    <row r="276" spans="1:17" ht="75">
      <c r="A276" s="11" t="str">
        <f t="shared" si="5"/>
        <v xml:space="preserve">CONTROLE    AX8000 double-axis module 2x6 A                    </v>
      </c>
      <c r="B276" s="62" t="s">
        <v>369</v>
      </c>
      <c r="C276" s="62" t="s">
        <v>414</v>
      </c>
      <c r="D276" s="62"/>
      <c r="E276" s="62"/>
      <c r="F276" s="62"/>
      <c r="G276" s="14"/>
      <c r="H276" s="15"/>
      <c r="I276" s="6">
        <v>1549.55</v>
      </c>
      <c r="J276" s="7">
        <v>43998</v>
      </c>
      <c r="K276" s="62" t="s">
        <v>388</v>
      </c>
      <c r="L276" s="63"/>
      <c r="M276" s="62" t="s">
        <v>415</v>
      </c>
      <c r="N276" s="17"/>
      <c r="O276" s="18"/>
      <c r="P276" s="15"/>
      <c r="Q276" s="15"/>
    </row>
    <row r="277" spans="1:17" ht="75">
      <c r="A277" s="11" t="str">
        <f t="shared" si="5"/>
        <v xml:space="preserve">CONTROLE    AX8000 power supply module 20 A                    </v>
      </c>
      <c r="B277" s="62" t="s">
        <v>369</v>
      </c>
      <c r="C277" s="62" t="s">
        <v>416</v>
      </c>
      <c r="D277" s="62"/>
      <c r="E277" s="62"/>
      <c r="F277" s="62"/>
      <c r="G277" s="14"/>
      <c r="H277" s="15"/>
      <c r="I277" s="6">
        <v>824.5</v>
      </c>
      <c r="J277" s="7">
        <v>43998</v>
      </c>
      <c r="K277" s="62" t="s">
        <v>388</v>
      </c>
      <c r="L277" s="63"/>
      <c r="M277" s="62" t="s">
        <v>417</v>
      </c>
      <c r="N277" s="17"/>
      <c r="O277" s="18"/>
      <c r="P277" s="15"/>
      <c r="Q277" s="21"/>
    </row>
    <row r="278" spans="1:17" ht="15">
      <c r="A278" s="11" t="str">
        <f t="shared" si="5"/>
        <v xml:space="preserve">CONTRÔLE    Black-Oxide Alloy Steel Hex Drive Flat Head Screw, 90 Degree Countersink, M12 x 1.75 mm Thread, 90 mm Long, Packs of 5                    </v>
      </c>
      <c r="B278" s="12" t="s">
        <v>373</v>
      </c>
      <c r="C278" s="12" t="s">
        <v>418</v>
      </c>
      <c r="D278" s="12"/>
      <c r="E278" s="12"/>
      <c r="F278" s="13"/>
      <c r="G278" s="14"/>
      <c r="H278" s="15"/>
      <c r="I278" s="6">
        <v>14.27</v>
      </c>
      <c r="J278" s="7">
        <v>44253</v>
      </c>
      <c r="K278" s="12" t="s">
        <v>288</v>
      </c>
      <c r="L278" s="6"/>
      <c r="M278" s="12" t="s">
        <v>419</v>
      </c>
      <c r="N278" s="17"/>
      <c r="O278" s="18"/>
      <c r="P278" s="19"/>
      <c r="Q278" s="20"/>
    </row>
    <row r="279" spans="1:17" ht="120">
      <c r="A279" s="11" t="str">
        <f t="shared" si="5"/>
        <v xml:space="preserve">CONTROLE    Blank Licence-Key-Terminal (Dongle) for TwinCAT 3.1                    </v>
      </c>
      <c r="B279" s="62" t="s">
        <v>369</v>
      </c>
      <c r="C279" s="62" t="s">
        <v>420</v>
      </c>
      <c r="D279" s="62"/>
      <c r="E279" s="62"/>
      <c r="F279" s="62"/>
      <c r="G279" s="14"/>
      <c r="H279" s="15"/>
      <c r="I279" s="6">
        <v>113.05</v>
      </c>
      <c r="J279" s="7">
        <v>43998</v>
      </c>
      <c r="K279" s="62" t="s">
        <v>388</v>
      </c>
      <c r="L279" s="63"/>
      <c r="M279" s="62" t="s">
        <v>421</v>
      </c>
      <c r="N279" s="17"/>
      <c r="O279" s="18"/>
      <c r="P279" s="15"/>
      <c r="Q279" s="21"/>
    </row>
    <row r="280" spans="1:17" ht="45">
      <c r="A280" s="11" t="str">
        <f t="shared" si="5"/>
        <v xml:space="preserve">CONTROLE    BLOC CONTACT 1 N.F                    </v>
      </c>
      <c r="B280" s="62" t="s">
        <v>369</v>
      </c>
      <c r="C280" s="62" t="s">
        <v>422</v>
      </c>
      <c r="D280" s="62"/>
      <c r="E280" s="62"/>
      <c r="F280" s="62"/>
      <c r="G280" s="14"/>
      <c r="H280" s="15"/>
      <c r="I280" s="6">
        <v>4.03</v>
      </c>
      <c r="J280" s="7">
        <v>43718</v>
      </c>
      <c r="K280" s="62" t="s">
        <v>47</v>
      </c>
      <c r="L280" s="63"/>
      <c r="M280" s="62" t="s">
        <v>423</v>
      </c>
      <c r="N280" s="17"/>
      <c r="O280" s="18"/>
      <c r="P280" s="15"/>
      <c r="Q280" s="15"/>
    </row>
    <row r="281" spans="1:17" ht="60">
      <c r="A281" s="11" t="str">
        <f t="shared" si="5"/>
        <v xml:space="preserve">CONTROLE    BLOC CONTACT 1 NO C/A BRIDE                    </v>
      </c>
      <c r="B281" s="62" t="s">
        <v>369</v>
      </c>
      <c r="C281" s="62" t="s">
        <v>424</v>
      </c>
      <c r="D281" s="62"/>
      <c r="E281" s="62"/>
      <c r="F281" s="62"/>
      <c r="G281" s="14"/>
      <c r="H281" s="15"/>
      <c r="I281" s="6">
        <v>5.41</v>
      </c>
      <c r="J281" s="7">
        <v>43718</v>
      </c>
      <c r="K281" s="62" t="s">
        <v>47</v>
      </c>
      <c r="L281" s="63"/>
      <c r="M281" s="62" t="s">
        <v>425</v>
      </c>
      <c r="N281" s="17"/>
      <c r="O281" s="18"/>
      <c r="P281" s="15"/>
      <c r="Q281" s="15"/>
    </row>
    <row r="282" spans="1:17" ht="15">
      <c r="A282" s="11" t="str">
        <f t="shared" si="5"/>
        <v xml:space="preserve">CONTROLE    BORNE CERAMIQUE 2 POLES                    </v>
      </c>
      <c r="B282" s="12" t="s">
        <v>369</v>
      </c>
      <c r="C282" s="12" t="s">
        <v>426</v>
      </c>
      <c r="D282" s="12"/>
      <c r="E282" s="12"/>
      <c r="F282" s="13"/>
      <c r="G282" s="14"/>
      <c r="H282" s="15"/>
      <c r="I282" s="6">
        <v>4.62</v>
      </c>
      <c r="J282" s="7">
        <v>42345</v>
      </c>
      <c r="K282" s="12" t="s">
        <v>47</v>
      </c>
      <c r="L282" s="6"/>
      <c r="M282" s="12" t="s">
        <v>427</v>
      </c>
      <c r="N282" s="17"/>
      <c r="O282" s="18">
        <f>[1]INVENTAIRE!$N192*[1]INVENTAIRE!$I192</f>
        <v>0</v>
      </c>
      <c r="P282" s="15"/>
      <c r="Q282" s="21"/>
    </row>
    <row r="283" spans="1:17" ht="75">
      <c r="A283" s="11" t="str">
        <f t="shared" si="5"/>
        <v xml:space="preserve">CONTROLE    BOUTON ARRET D'URGENCE TWIST UNLATCH                    </v>
      </c>
      <c r="B283" s="62" t="s">
        <v>369</v>
      </c>
      <c r="C283" s="62" t="s">
        <v>428</v>
      </c>
      <c r="D283" s="62"/>
      <c r="E283" s="62"/>
      <c r="F283" s="62"/>
      <c r="G283" s="14"/>
      <c r="H283" s="15"/>
      <c r="I283" s="6">
        <v>8.06</v>
      </c>
      <c r="J283" s="7">
        <v>43718</v>
      </c>
      <c r="K283" s="62" t="s">
        <v>47</v>
      </c>
      <c r="L283" s="63"/>
      <c r="M283" s="62" t="s">
        <v>429</v>
      </c>
      <c r="N283" s="17"/>
      <c r="O283" s="18"/>
      <c r="P283" s="15"/>
      <c r="Q283" s="21"/>
    </row>
    <row r="284" spans="1:17" ht="45">
      <c r="A284" s="11" t="str">
        <f t="shared" si="5"/>
        <v xml:space="preserve">CONTROLE    BOUTON POUSSOIR VERT                    </v>
      </c>
      <c r="B284" s="62" t="s">
        <v>369</v>
      </c>
      <c r="C284" s="62" t="s">
        <v>430</v>
      </c>
      <c r="D284" s="62"/>
      <c r="E284" s="62"/>
      <c r="F284" s="62"/>
      <c r="G284" s="14"/>
      <c r="H284" s="15"/>
      <c r="I284" s="6">
        <v>3.51</v>
      </c>
      <c r="J284" s="7">
        <v>43718</v>
      </c>
      <c r="K284" s="62" t="s">
        <v>47</v>
      </c>
      <c r="L284" s="63"/>
      <c r="M284" s="62" t="s">
        <v>431</v>
      </c>
      <c r="N284" s="17"/>
      <c r="O284" s="18"/>
      <c r="P284" s="15"/>
      <c r="Q284" s="21"/>
    </row>
    <row r="285" spans="1:17" ht="15">
      <c r="A285" s="11" t="str">
        <f t="shared" si="5"/>
        <v xml:space="preserve">CONTROLE    BRACKET SET                    </v>
      </c>
      <c r="B285" s="12" t="s">
        <v>369</v>
      </c>
      <c r="C285" s="12" t="s">
        <v>432</v>
      </c>
      <c r="D285" s="12"/>
      <c r="E285" s="12"/>
      <c r="F285" s="13"/>
      <c r="G285" s="14"/>
      <c r="H285" s="15"/>
      <c r="I285" s="6">
        <v>7.06</v>
      </c>
      <c r="J285" s="7">
        <v>44243</v>
      </c>
      <c r="K285" s="12" t="s">
        <v>307</v>
      </c>
      <c r="L285" s="6"/>
      <c r="M285" s="12" t="s">
        <v>433</v>
      </c>
      <c r="N285" s="17"/>
      <c r="O285" s="18"/>
      <c r="P285" s="15"/>
      <c r="Q285" s="15"/>
    </row>
    <row r="286" spans="1:17" ht="15">
      <c r="A286" s="11" t="str">
        <f t="shared" si="5"/>
        <v xml:space="preserve">CONTROLE    BUSSMAN FUSE VERRE 250V 3AMP                    </v>
      </c>
      <c r="B286" s="12" t="s">
        <v>369</v>
      </c>
      <c r="C286" s="12" t="s">
        <v>434</v>
      </c>
      <c r="D286" s="12"/>
      <c r="E286" s="12"/>
      <c r="F286" s="13"/>
      <c r="G286" s="14"/>
      <c r="H286" s="15"/>
      <c r="I286" s="6">
        <v>0.11</v>
      </c>
      <c r="J286" s="7"/>
      <c r="K286" s="12" t="s">
        <v>47</v>
      </c>
      <c r="L286" s="6"/>
      <c r="M286" s="12" t="s">
        <v>435</v>
      </c>
      <c r="N286" s="17"/>
      <c r="O286" s="18"/>
      <c r="P286" s="15"/>
      <c r="Q286" s="21"/>
    </row>
    <row r="287" spans="1:17" ht="75">
      <c r="A287" s="11" t="str">
        <f t="shared" si="5"/>
        <v xml:space="preserve">CONTROLE    CABLE 3COND 18AWG GRY SHLD 100'    E2033S.41.10                </v>
      </c>
      <c r="B287" s="62" t="s">
        <v>369</v>
      </c>
      <c r="C287" s="62" t="s">
        <v>436</v>
      </c>
      <c r="D287" s="62" t="s">
        <v>437</v>
      </c>
      <c r="E287" s="62"/>
      <c r="F287" s="62"/>
      <c r="G287" s="14"/>
      <c r="H287" s="15"/>
      <c r="I287" s="6">
        <v>71.7</v>
      </c>
      <c r="J287" s="7">
        <v>44187</v>
      </c>
      <c r="K287" s="62" t="s">
        <v>371</v>
      </c>
      <c r="L287" s="63"/>
      <c r="M287" s="62" t="s">
        <v>438</v>
      </c>
      <c r="N287" s="17"/>
      <c r="O287" s="18"/>
      <c r="P287" s="15"/>
      <c r="Q287" s="21"/>
    </row>
    <row r="288" spans="1:17" ht="60">
      <c r="A288" s="11" t="str">
        <f t="shared" si="5"/>
        <v xml:space="preserve">CONTROLE    CABLE CARRIER                    </v>
      </c>
      <c r="B288" s="62" t="s">
        <v>369</v>
      </c>
      <c r="C288" s="62" t="s">
        <v>439</v>
      </c>
      <c r="D288" s="62"/>
      <c r="E288" s="62"/>
      <c r="F288" s="62"/>
      <c r="G288" s="14"/>
      <c r="H288" s="15"/>
      <c r="I288" s="6">
        <v>68.55</v>
      </c>
      <c r="J288" s="7">
        <v>43735</v>
      </c>
      <c r="K288" s="62" t="s">
        <v>315</v>
      </c>
      <c r="L288" s="63"/>
      <c r="M288" s="62" t="s">
        <v>440</v>
      </c>
      <c r="N288" s="17"/>
      <c r="O288" s="18"/>
      <c r="P288" s="15"/>
      <c r="Q288" s="21"/>
    </row>
    <row r="289" spans="1:17" ht="75">
      <c r="A289" s="11" t="str">
        <f t="shared" si="5"/>
        <v xml:space="preserve">CONTROLE    CABLE GLAND 5-12MM 1/2NPT POLY    S2112‎                </v>
      </c>
      <c r="B289" s="62" t="s">
        <v>369</v>
      </c>
      <c r="C289" s="62" t="s">
        <v>441</v>
      </c>
      <c r="D289" s="62" t="s">
        <v>442</v>
      </c>
      <c r="E289" s="62"/>
      <c r="F289" s="62"/>
      <c r="G289" s="14"/>
      <c r="H289" s="15"/>
      <c r="I289" s="6">
        <v>3.21</v>
      </c>
      <c r="J289" s="7">
        <v>44187</v>
      </c>
      <c r="K289" s="62" t="s">
        <v>371</v>
      </c>
      <c r="L289" s="63"/>
      <c r="M289" s="62" t="s">
        <v>443</v>
      </c>
      <c r="N289" s="17"/>
      <c r="O289" s="18"/>
      <c r="P289" s="15"/>
      <c r="Q289" s="21"/>
    </row>
    <row r="290" spans="1:17" ht="75">
      <c r="A290" s="11" t="str">
        <f t="shared" si="5"/>
        <v xml:space="preserve">CONTROLE    CABLE PVC STR FT4 22/2 PAIRES 600V                    </v>
      </c>
      <c r="B290" s="62" t="s">
        <v>369</v>
      </c>
      <c r="C290" s="62" t="s">
        <v>444</v>
      </c>
      <c r="D290" s="62"/>
      <c r="E290" s="62"/>
      <c r="F290" s="62"/>
      <c r="G290" s="14"/>
      <c r="H290" s="15"/>
      <c r="I290" s="6">
        <v>1.35</v>
      </c>
      <c r="J290" s="7">
        <v>43698</v>
      </c>
      <c r="K290" s="62" t="s">
        <v>47</v>
      </c>
      <c r="L290" s="63"/>
      <c r="M290" s="62" t="s">
        <v>445</v>
      </c>
      <c r="N290" s="17"/>
      <c r="O290" s="18"/>
      <c r="P290" s="15"/>
      <c r="Q290" s="21"/>
    </row>
    <row r="291" spans="1:17" ht="90">
      <c r="A291" s="11" t="str">
        <f t="shared" si="5"/>
        <v xml:space="preserve">CONTROLE    CABLE PVC STR SHIELD FT4 18/2 PAIRES 600V                    </v>
      </c>
      <c r="B291" s="62" t="s">
        <v>369</v>
      </c>
      <c r="C291" s="62" t="s">
        <v>446</v>
      </c>
      <c r="D291" s="62"/>
      <c r="E291" s="62"/>
      <c r="F291" s="62"/>
      <c r="G291" s="14"/>
      <c r="H291" s="15"/>
      <c r="I291" s="6">
        <v>1.97</v>
      </c>
      <c r="J291" s="7">
        <v>43698</v>
      </c>
      <c r="K291" s="62" t="s">
        <v>47</v>
      </c>
      <c r="L291" s="63"/>
      <c r="M291" s="62" t="s">
        <v>447</v>
      </c>
      <c r="N291" s="17"/>
      <c r="O291" s="18"/>
      <c r="P291" s="15"/>
      <c r="Q291" s="21"/>
    </row>
    <row r="292" spans="1:17" ht="15.75">
      <c r="A292" s="11" t="str">
        <f t="shared" si="5"/>
        <v xml:space="preserve">CONTRÔLE    Cable Ties with Material Certification, Standard, 7-1/2" Long, Black, Packs of 100                    </v>
      </c>
      <c r="B292" s="69" t="s">
        <v>373</v>
      </c>
      <c r="C292" s="69" t="s">
        <v>448</v>
      </c>
      <c r="D292" s="69"/>
      <c r="E292" s="69"/>
      <c r="F292" s="13"/>
      <c r="G292" s="14"/>
      <c r="H292" s="15"/>
      <c r="I292" s="6">
        <v>7</v>
      </c>
      <c r="J292" s="7">
        <v>44277</v>
      </c>
      <c r="K292" s="69" t="s">
        <v>288</v>
      </c>
      <c r="L292" s="70"/>
      <c r="M292" s="69" t="s">
        <v>449</v>
      </c>
      <c r="N292" s="17"/>
      <c r="O292" s="18"/>
      <c r="P292" s="19"/>
      <c r="Q292" s="20"/>
    </row>
    <row r="293" spans="1:17" ht="105">
      <c r="A293" s="11" t="str">
        <f t="shared" si="5"/>
        <v xml:space="preserve">CONTROLE    CABLE TYPE SOOW AWG18 6 COND. 600V. .525 DIA                    </v>
      </c>
      <c r="B293" s="62" t="s">
        <v>369</v>
      </c>
      <c r="C293" s="62" t="s">
        <v>450</v>
      </c>
      <c r="D293" s="62"/>
      <c r="E293" s="62"/>
      <c r="F293" s="62"/>
      <c r="G293" s="14"/>
      <c r="H293" s="15"/>
      <c r="I293" s="6">
        <v>2.64</v>
      </c>
      <c r="J293" s="7">
        <v>43698</v>
      </c>
      <c r="K293" s="62" t="s">
        <v>47</v>
      </c>
      <c r="L293" s="63"/>
      <c r="M293" s="62" t="s">
        <v>451</v>
      </c>
      <c r="N293" s="17"/>
      <c r="O293" s="18"/>
      <c r="P293" s="15"/>
      <c r="Q293" s="21"/>
    </row>
    <row r="294" spans="1:17" ht="15">
      <c r="A294" s="11" t="str">
        <f t="shared" si="5"/>
        <v xml:space="preserve">CONTRÔLE    Carlo Gavazzi CONB14 Cg Sensor                    </v>
      </c>
      <c r="B294" s="12" t="s">
        <v>373</v>
      </c>
      <c r="C294" s="12" t="s">
        <v>452</v>
      </c>
      <c r="D294" s="12"/>
      <c r="E294" s="12"/>
      <c r="F294" s="13"/>
      <c r="G294" s="14"/>
      <c r="H294" s="15"/>
      <c r="I294" s="6">
        <v>10</v>
      </c>
      <c r="J294" s="7">
        <v>44424</v>
      </c>
      <c r="K294" s="12" t="s">
        <v>453</v>
      </c>
      <c r="L294" s="6"/>
      <c r="M294" s="12" t="s">
        <v>454</v>
      </c>
      <c r="N294" s="17"/>
      <c r="O294" s="18"/>
      <c r="P294" s="19"/>
      <c r="Q294" s="20"/>
    </row>
    <row r="295" spans="1:17" ht="15">
      <c r="A295" s="11" t="str">
        <f t="shared" si="5"/>
        <v xml:space="preserve">CONTRÔLE    Cast Iron Precision Acme Round Nut, Right Hand, 1/2"-10 Thread Size                    </v>
      </c>
      <c r="B295" s="12" t="s">
        <v>373</v>
      </c>
      <c r="C295" s="12" t="s">
        <v>455</v>
      </c>
      <c r="D295" s="12"/>
      <c r="E295" s="12"/>
      <c r="F295" s="13"/>
      <c r="G295" s="14"/>
      <c r="H295" s="15"/>
      <c r="I295" s="6">
        <v>27.98</v>
      </c>
      <c r="J295" s="7">
        <v>44253</v>
      </c>
      <c r="K295" s="12" t="s">
        <v>288</v>
      </c>
      <c r="L295" s="6"/>
      <c r="M295" s="12" t="s">
        <v>456</v>
      </c>
      <c r="N295" s="17"/>
      <c r="O295" s="18"/>
      <c r="P295" s="19"/>
      <c r="Q295" s="20"/>
    </row>
    <row r="296" spans="1:17" ht="15">
      <c r="A296" s="11" t="str">
        <f t="shared" si="5"/>
        <v xml:space="preserve">CONTROLE    CHAINE CABLE TRAY 32 MAILLE 50MM RAYON                    </v>
      </c>
      <c r="B296" s="12" t="s">
        <v>369</v>
      </c>
      <c r="C296" s="12" t="s">
        <v>457</v>
      </c>
      <c r="D296" s="12"/>
      <c r="E296" s="12"/>
      <c r="F296" s="13"/>
      <c r="G296" s="14"/>
      <c r="H296" s="15"/>
      <c r="I296" s="6">
        <v>55.07</v>
      </c>
      <c r="J296" s="7">
        <v>43224</v>
      </c>
      <c r="K296" s="12" t="s">
        <v>315</v>
      </c>
      <c r="L296" s="6"/>
      <c r="M296" s="12" t="s">
        <v>458</v>
      </c>
      <c r="N296" s="17"/>
      <c r="O296" s="18"/>
      <c r="P296" s="15"/>
      <c r="Q296" s="21"/>
    </row>
    <row r="297" spans="1:17" ht="15">
      <c r="A297" s="11" t="str">
        <f t="shared" si="5"/>
        <v xml:space="preserve">CONTRÔLE    Clamping Acme Lead Screw Collar, Right Hand, 1/2"-10 Thread Size, 1-1/8" OD                    </v>
      </c>
      <c r="B297" s="12" t="s">
        <v>373</v>
      </c>
      <c r="C297" s="12" t="s">
        <v>459</v>
      </c>
      <c r="D297" s="12"/>
      <c r="E297" s="12"/>
      <c r="F297" s="13"/>
      <c r="G297" s="14"/>
      <c r="H297" s="15"/>
      <c r="I297" s="6">
        <v>20.6</v>
      </c>
      <c r="J297" s="7">
        <v>44253</v>
      </c>
      <c r="K297" s="12" t="s">
        <v>288</v>
      </c>
      <c r="L297" s="6"/>
      <c r="M297" s="12" t="s">
        <v>460</v>
      </c>
      <c r="N297" s="17"/>
      <c r="O297" s="18"/>
      <c r="P297" s="19"/>
      <c r="Q297" s="20"/>
    </row>
    <row r="298" spans="1:17" ht="15">
      <c r="A298" s="11" t="str">
        <f t="shared" si="5"/>
        <v xml:space="preserve">CONTROLE    CONDUCTOR FEMALE PLUGLIGHT GRAY / WACO 2091-1102                    </v>
      </c>
      <c r="B298" s="12" t="s">
        <v>369</v>
      </c>
      <c r="C298" s="12" t="s">
        <v>461</v>
      </c>
      <c r="D298" s="12"/>
      <c r="E298" s="12"/>
      <c r="F298" s="13"/>
      <c r="G298" s="14"/>
      <c r="H298" s="15"/>
      <c r="I298" s="6">
        <v>2.85</v>
      </c>
      <c r="J298" s="7">
        <v>44259</v>
      </c>
      <c r="K298" s="12" t="s">
        <v>462</v>
      </c>
      <c r="L298" s="6"/>
      <c r="M298" s="12" t="s">
        <v>463</v>
      </c>
      <c r="N298" s="17"/>
      <c r="O298" s="18"/>
      <c r="P298" s="19"/>
      <c r="Q298" s="20"/>
    </row>
    <row r="299" spans="1:17" ht="15">
      <c r="A299" s="11" t="str">
        <f t="shared" si="5"/>
        <v xml:space="preserve">CONTROLE    CONNECT.POUR 22MM 24V AC/DC LED                    </v>
      </c>
      <c r="B299" s="12" t="s">
        <v>369</v>
      </c>
      <c r="C299" s="12" t="s">
        <v>464</v>
      </c>
      <c r="D299" s="12"/>
      <c r="E299" s="12"/>
      <c r="F299" s="13"/>
      <c r="G299" s="14"/>
      <c r="H299" s="15"/>
      <c r="I299" s="6">
        <v>12.95</v>
      </c>
      <c r="J299" s="7">
        <v>42402</v>
      </c>
      <c r="K299" s="12" t="s">
        <v>465</v>
      </c>
      <c r="L299" s="6"/>
      <c r="M299" s="12" t="s">
        <v>466</v>
      </c>
      <c r="N299" s="17"/>
      <c r="O299" s="18">
        <f>[1]INVENTAIRE!$N196*[1]INVENTAIRE!$I196</f>
        <v>0</v>
      </c>
      <c r="P299" s="15"/>
      <c r="Q299" s="21"/>
    </row>
    <row r="300" spans="1:17" ht="15.75">
      <c r="A300" s="11" t="str">
        <f t="shared" si="5"/>
        <v xml:space="preserve">CONTRÔLE    CONNECTEUR 2091-1104/002-000    Wago                </v>
      </c>
      <c r="B300" s="69" t="s">
        <v>373</v>
      </c>
      <c r="C300" s="69" t="s">
        <v>467</v>
      </c>
      <c r="D300" s="69" t="s">
        <v>468</v>
      </c>
      <c r="E300" s="69"/>
      <c r="F300" s="13"/>
      <c r="G300" s="14"/>
      <c r="H300" s="15"/>
      <c r="I300" s="6">
        <v>4.8639000000000001</v>
      </c>
      <c r="J300" s="7">
        <v>44265</v>
      </c>
      <c r="K300" s="69" t="s">
        <v>469</v>
      </c>
      <c r="L300" s="70"/>
      <c r="M300" s="69" t="s">
        <v>470</v>
      </c>
      <c r="N300" s="17"/>
      <c r="O300" s="18"/>
      <c r="P300" s="19"/>
      <c r="Q300" s="20"/>
    </row>
    <row r="301" spans="1:17" ht="15">
      <c r="A301" s="11" t="str">
        <f t="shared" si="5"/>
        <v xml:space="preserve">CONTROLE    CONNECTEUR PLASTIQUE 3/4 NPT .35-.63 DIA.                    </v>
      </c>
      <c r="B301" s="12" t="s">
        <v>369</v>
      </c>
      <c r="C301" s="12" t="s">
        <v>471</v>
      </c>
      <c r="D301" s="12"/>
      <c r="E301" s="12"/>
      <c r="F301" s="13"/>
      <c r="G301" s="14"/>
      <c r="H301" s="15"/>
      <c r="I301" s="6">
        <v>1.9</v>
      </c>
      <c r="J301" s="7">
        <v>43335</v>
      </c>
      <c r="K301" s="12" t="s">
        <v>47</v>
      </c>
      <c r="L301" s="6"/>
      <c r="M301" s="12" t="s">
        <v>472</v>
      </c>
      <c r="N301" s="17"/>
      <c r="O301" s="18"/>
      <c r="P301" s="15"/>
      <c r="Q301" s="21"/>
    </row>
    <row r="302" spans="1:17" ht="15">
      <c r="A302" s="11" t="str">
        <f t="shared" si="5"/>
        <v xml:space="preserve">CONTRÔLE    Copper Mil. Spec. Washer, MS15795, for 1/2" Screw Size, 0.531" ID, 1.062" OD, Packs of 5                    </v>
      </c>
      <c r="B302" s="12" t="s">
        <v>373</v>
      </c>
      <c r="C302" s="12" t="s">
        <v>473</v>
      </c>
      <c r="D302" s="12"/>
      <c r="E302" s="12"/>
      <c r="F302" s="13"/>
      <c r="G302" s="14"/>
      <c r="H302" s="15"/>
      <c r="I302" s="6">
        <v>11.1</v>
      </c>
      <c r="J302" s="7">
        <v>44253</v>
      </c>
      <c r="K302" s="12" t="s">
        <v>288</v>
      </c>
      <c r="L302" s="6"/>
      <c r="M302" s="12" t="s">
        <v>474</v>
      </c>
      <c r="N302" s="17"/>
      <c r="O302" s="18"/>
      <c r="P302" s="19"/>
      <c r="Q302" s="20"/>
    </row>
    <row r="303" spans="1:17" ht="15">
      <c r="A303" s="11" t="str">
        <f t="shared" si="5"/>
        <v xml:space="preserve">CONTROLE    CPV14-M1H-2X3-GLS-1/8 - SELENOID VALVE                    </v>
      </c>
      <c r="B303" s="12" t="s">
        <v>369</v>
      </c>
      <c r="C303" s="12" t="s">
        <v>475</v>
      </c>
      <c r="D303" s="12"/>
      <c r="E303" s="12"/>
      <c r="F303" s="13"/>
      <c r="G303" s="14"/>
      <c r="H303" s="15"/>
      <c r="I303" s="6">
        <v>184.35</v>
      </c>
      <c r="J303" s="7">
        <v>42390</v>
      </c>
      <c r="K303" s="12" t="s">
        <v>476</v>
      </c>
      <c r="L303" s="6"/>
      <c r="M303" s="12" t="s">
        <v>477</v>
      </c>
      <c r="N303" s="17"/>
      <c r="O303" s="18">
        <f>[1]INVENTAIRE!$N198*[1]INVENTAIRE!$I198</f>
        <v>44872</v>
      </c>
      <c r="P303" s="15"/>
      <c r="Q303" s="21"/>
    </row>
    <row r="304" spans="1:17" ht="15">
      <c r="A304" s="11" t="str">
        <f t="shared" si="5"/>
        <v xml:space="preserve">CONTROLE    CU4973005013 1/2-13-2B/3B SP-MULTI HSSE                    </v>
      </c>
      <c r="B304" s="12" t="s">
        <v>369</v>
      </c>
      <c r="C304" s="12" t="s">
        <v>478</v>
      </c>
      <c r="D304" s="12"/>
      <c r="E304" s="12"/>
      <c r="F304" s="13"/>
      <c r="G304" s="14"/>
      <c r="H304" s="15"/>
      <c r="I304" s="6">
        <v>29.9</v>
      </c>
      <c r="J304" s="7">
        <v>42367</v>
      </c>
      <c r="K304" s="12" t="s">
        <v>44</v>
      </c>
      <c r="L304" s="6"/>
      <c r="M304" s="12" t="s">
        <v>479</v>
      </c>
      <c r="N304" s="17"/>
      <c r="O304" s="18">
        <f>[1]INVENTAIRE!$N199*[1]INVENTAIRE!$I199</f>
        <v>0</v>
      </c>
      <c r="P304" s="15"/>
      <c r="Q304" s="21"/>
    </row>
    <row r="305" spans="1:17" ht="15">
      <c r="A305" s="11" t="str">
        <f t="shared" si="5"/>
        <v xml:space="preserve">CONTROLE    CU4973005015 5/8-11-2B/3B SP-MULTI HSSE                    </v>
      </c>
      <c r="B305" s="12" t="s">
        <v>369</v>
      </c>
      <c r="C305" s="12" t="s">
        <v>480</v>
      </c>
      <c r="D305" s="12"/>
      <c r="E305" s="12"/>
      <c r="F305" s="13"/>
      <c r="G305" s="14"/>
      <c r="H305" s="15"/>
      <c r="I305" s="6">
        <v>51</v>
      </c>
      <c r="J305" s="7">
        <v>42367</v>
      </c>
      <c r="K305" s="12" t="s">
        <v>44</v>
      </c>
      <c r="L305" s="6"/>
      <c r="M305" s="12" t="s">
        <v>481</v>
      </c>
      <c r="N305" s="17"/>
      <c r="O305" s="18">
        <f>[1]INVENTAIRE!$N200*[1]INVENTAIRE!$I200</f>
        <v>0</v>
      </c>
      <c r="P305" s="15"/>
      <c r="Q305" s="21"/>
    </row>
    <row r="306" spans="1:17" ht="15">
      <c r="A306" s="11" t="str">
        <f t="shared" si="5"/>
        <v xml:space="preserve">CONTROLE    CU4973005047 1/2-20-2B/3B SP-MULTI HSSE                    </v>
      </c>
      <c r="B306" s="12" t="s">
        <v>369</v>
      </c>
      <c r="C306" s="12" t="s">
        <v>482</v>
      </c>
      <c r="D306" s="12"/>
      <c r="E306" s="12"/>
      <c r="F306" s="13"/>
      <c r="G306" s="14"/>
      <c r="H306" s="15"/>
      <c r="I306" s="6">
        <v>30.5</v>
      </c>
      <c r="J306" s="7">
        <v>42367</v>
      </c>
      <c r="K306" s="12" t="s">
        <v>44</v>
      </c>
      <c r="L306" s="6"/>
      <c r="M306" s="12" t="s">
        <v>483</v>
      </c>
      <c r="N306" s="17"/>
      <c r="O306" s="18">
        <f>[1]INVENTAIRE!$N203*[1]INVENTAIRE!$I203</f>
        <v>0</v>
      </c>
      <c r="P306" s="15"/>
      <c r="Q306" s="21"/>
    </row>
    <row r="307" spans="1:17" ht="15">
      <c r="A307" s="11" t="str">
        <f t="shared" si="5"/>
        <v xml:space="preserve">CONTROLE    CU4973005049 5/8-18-2B/3B SP-MULTI HSSE                    </v>
      </c>
      <c r="B307" s="12" t="s">
        <v>369</v>
      </c>
      <c r="C307" s="12" t="s">
        <v>484</v>
      </c>
      <c r="D307" s="12"/>
      <c r="E307" s="12"/>
      <c r="F307" s="13"/>
      <c r="G307" s="14"/>
      <c r="H307" s="15"/>
      <c r="I307" s="6">
        <v>54.8</v>
      </c>
      <c r="J307" s="7">
        <v>42367</v>
      </c>
      <c r="K307" s="12" t="s">
        <v>44</v>
      </c>
      <c r="L307" s="6"/>
      <c r="M307" s="12" t="s">
        <v>485</v>
      </c>
      <c r="N307" s="17"/>
      <c r="O307" s="18">
        <f>[1]INVENTAIRE!$N204*[1]INVENTAIRE!$I204</f>
        <v>0</v>
      </c>
      <c r="P307" s="15"/>
      <c r="Q307" s="21"/>
    </row>
    <row r="308" spans="1:17" ht="15">
      <c r="A308" s="11" t="str">
        <f t="shared" si="5"/>
        <v xml:space="preserve">CONTROLE    DELTA VFD-MS300, 15HP, 11kw, (HD 49A), 230V, 3PH,
IP20, 1500Hz, Fra                     </v>
      </c>
      <c r="B308" s="12" t="s">
        <v>369</v>
      </c>
      <c r="C308" s="12" t="s">
        <v>486</v>
      </c>
      <c r="D308" s="12"/>
      <c r="E308" s="12"/>
      <c r="F308" s="13"/>
      <c r="G308" s="14"/>
      <c r="H308" s="15"/>
      <c r="I308" s="6">
        <v>1346.84</v>
      </c>
      <c r="J308" s="7">
        <v>44050</v>
      </c>
      <c r="K308" s="12" t="s">
        <v>487</v>
      </c>
      <c r="L308" s="6"/>
      <c r="M308" s="12" t="s">
        <v>488</v>
      </c>
      <c r="N308" s="17"/>
      <c r="O308" s="18"/>
      <c r="P308" s="19"/>
      <c r="Q308" s="20"/>
    </row>
    <row r="309" spans="1:17" ht="45">
      <c r="A309" s="11" t="str">
        <f t="shared" si="5"/>
        <v xml:space="preserve">CONTROLE    DIN rail Industrial PC                    </v>
      </c>
      <c r="B309" s="62" t="s">
        <v>369</v>
      </c>
      <c r="C309" s="62" t="s">
        <v>489</v>
      </c>
      <c r="D309" s="62"/>
      <c r="E309" s="62"/>
      <c r="F309" s="62"/>
      <c r="G309" s="14"/>
      <c r="H309" s="15"/>
      <c r="I309" s="6">
        <v>1665.85</v>
      </c>
      <c r="J309" s="7">
        <v>43998</v>
      </c>
      <c r="K309" s="62" t="s">
        <v>388</v>
      </c>
      <c r="L309" s="63"/>
      <c r="M309" s="62" t="s">
        <v>490</v>
      </c>
      <c r="N309" s="17"/>
      <c r="O309" s="18"/>
      <c r="P309" s="15"/>
      <c r="Q309" s="21"/>
    </row>
    <row r="310" spans="1:17" ht="90">
      <c r="A310" s="11" t="str">
        <f t="shared" si="5"/>
        <v xml:space="preserve">CONTROLE    DISJONCTEUR 1 POLE 277vac 60 vdc 10A DIN RAIL                    </v>
      </c>
      <c r="B310" s="62" t="s">
        <v>369</v>
      </c>
      <c r="C310" s="62" t="s">
        <v>491</v>
      </c>
      <c r="D310" s="62"/>
      <c r="E310" s="62"/>
      <c r="F310" s="62"/>
      <c r="G310" s="14"/>
      <c r="H310" s="15"/>
      <c r="I310" s="6">
        <v>35.14</v>
      </c>
      <c r="J310" s="7">
        <v>43739</v>
      </c>
      <c r="K310" s="62" t="s">
        <v>47</v>
      </c>
      <c r="L310" s="63"/>
      <c r="M310" s="62" t="s">
        <v>492</v>
      </c>
      <c r="N310" s="17"/>
      <c r="O310" s="18"/>
      <c r="P310" s="15"/>
      <c r="Q310" s="21"/>
    </row>
    <row r="311" spans="1:17" ht="15">
      <c r="A311" s="11" t="str">
        <f t="shared" si="5"/>
        <v xml:space="preserve">CONTROLE    E2B-S08KN04-MC-B1‎ SENSOR PROX INDUCTIVE 4MM CYLIND                    </v>
      </c>
      <c r="B311" s="12" t="s">
        <v>369</v>
      </c>
      <c r="C311" s="12" t="s">
        <v>493</v>
      </c>
      <c r="D311" s="12"/>
      <c r="E311" s="12"/>
      <c r="F311" s="13"/>
      <c r="G311" s="14"/>
      <c r="H311" s="15"/>
      <c r="I311" s="6">
        <v>12.85</v>
      </c>
      <c r="J311" s="7">
        <v>44243</v>
      </c>
      <c r="K311" s="12" t="s">
        <v>371</v>
      </c>
      <c r="L311" s="6"/>
      <c r="M311" s="12" t="s">
        <v>494</v>
      </c>
      <c r="N311" s="17"/>
      <c r="O311" s="18"/>
      <c r="P311" s="19"/>
      <c r="Q311" s="20"/>
    </row>
    <row r="312" spans="1:17" ht="15">
      <c r="A312" s="11" t="str">
        <f t="shared" si="5"/>
        <v xml:space="preserve">CONTROLE    E2B-S08KN04-MC-B2 SENSOR PROX INDUCTIVE 4MM CYLIND                    </v>
      </c>
      <c r="B312" s="12" t="s">
        <v>369</v>
      </c>
      <c r="C312" s="12" t="s">
        <v>495</v>
      </c>
      <c r="D312" s="12"/>
      <c r="E312" s="12"/>
      <c r="F312" s="13"/>
      <c r="G312" s="14"/>
      <c r="H312" s="15"/>
      <c r="I312" s="6">
        <v>18.553000000000001</v>
      </c>
      <c r="J312" s="7">
        <v>44243</v>
      </c>
      <c r="K312" s="12" t="s">
        <v>385</v>
      </c>
      <c r="L312" s="6"/>
      <c r="M312" s="12" t="s">
        <v>496</v>
      </c>
      <c r="N312" s="17"/>
      <c r="O312" s="18"/>
      <c r="P312" s="19"/>
      <c r="Q312" s="20"/>
    </row>
    <row r="313" spans="1:17" ht="45">
      <c r="A313" s="11" t="str">
        <f t="shared" si="5"/>
        <v xml:space="preserve">CONTROLE    Energy chain® Series 240    20 pieds                </v>
      </c>
      <c r="B313" s="62" t="s">
        <v>369</v>
      </c>
      <c r="C313" s="62" t="s">
        <v>497</v>
      </c>
      <c r="D313" s="62" t="s">
        <v>498</v>
      </c>
      <c r="E313" s="62"/>
      <c r="F313" s="62"/>
      <c r="G313" s="14"/>
      <c r="H313" s="15"/>
      <c r="I313" s="6">
        <v>267.73</v>
      </c>
      <c r="J313" s="7">
        <v>44225</v>
      </c>
      <c r="K313" s="62" t="s">
        <v>499</v>
      </c>
      <c r="L313" s="63"/>
      <c r="M313" s="62" t="s">
        <v>500</v>
      </c>
      <c r="N313" s="17"/>
      <c r="O313" s="18"/>
      <c r="P313" s="15"/>
      <c r="Q313" s="21"/>
    </row>
    <row r="314" spans="1:17" ht="15.75">
      <c r="A314" s="11" t="str">
        <f t="shared" si="5"/>
        <v xml:space="preserve">CONTRÔLE    ENSEMBLE DE TERMINAUX PENN-CRIMPS                    </v>
      </c>
      <c r="B314" s="69" t="s">
        <v>373</v>
      </c>
      <c r="C314" s="69" t="s">
        <v>501</v>
      </c>
      <c r="D314" s="69"/>
      <c r="E314" s="69"/>
      <c r="F314" s="13"/>
      <c r="G314" s="14"/>
      <c r="H314" s="15"/>
      <c r="I314" s="6">
        <v>87.37</v>
      </c>
      <c r="J314" s="7">
        <v>44266</v>
      </c>
      <c r="K314" s="69" t="s">
        <v>47</v>
      </c>
      <c r="L314" s="70"/>
      <c r="M314" s="69" t="s">
        <v>502</v>
      </c>
      <c r="N314" s="17"/>
      <c r="O314" s="18"/>
      <c r="P314" s="19"/>
      <c r="Q314" s="20"/>
    </row>
    <row r="315" spans="1:17" ht="30">
      <c r="A315" s="11" t="str">
        <f t="shared" si="5"/>
        <v xml:space="preserve">CONTROLE    EtherCAT extension                    </v>
      </c>
      <c r="B315" s="62" t="s">
        <v>369</v>
      </c>
      <c r="C315" s="62" t="s">
        <v>503</v>
      </c>
      <c r="D315" s="62"/>
      <c r="E315" s="62"/>
      <c r="F315" s="62"/>
      <c r="G315" s="14"/>
      <c r="H315" s="15"/>
      <c r="I315" s="6">
        <v>88.4</v>
      </c>
      <c r="J315" s="7">
        <v>43998</v>
      </c>
      <c r="K315" s="62" t="s">
        <v>388</v>
      </c>
      <c r="L315" s="63"/>
      <c r="M315" s="62" t="s">
        <v>504</v>
      </c>
      <c r="N315" s="17"/>
      <c r="O315" s="18"/>
      <c r="P315" s="15"/>
      <c r="Q315" s="21"/>
    </row>
    <row r="316" spans="1:17" ht="15">
      <c r="A316" s="11" t="str">
        <f t="shared" si="5"/>
        <v xml:space="preserve">CONTROLE    EV. 3/2 1/8'' SOL-RESSORT 24 VDC                    </v>
      </c>
      <c r="B316" s="12" t="s">
        <v>369</v>
      </c>
      <c r="C316" s="12" t="s">
        <v>505</v>
      </c>
      <c r="D316" s="12"/>
      <c r="E316" s="12"/>
      <c r="F316" s="13"/>
      <c r="G316" s="14"/>
      <c r="H316" s="15"/>
      <c r="I316" s="6">
        <v>74.17</v>
      </c>
      <c r="J316" s="7">
        <v>42402</v>
      </c>
      <c r="K316" s="12" t="s">
        <v>465</v>
      </c>
      <c r="L316" s="6"/>
      <c r="M316" s="12" t="s">
        <v>506</v>
      </c>
      <c r="N316" s="17"/>
      <c r="O316" s="18">
        <f>[1]INVENTAIRE!$N205*[1]INVENTAIRE!$I205</f>
        <v>0</v>
      </c>
      <c r="P316" s="15"/>
      <c r="Q316" s="21"/>
    </row>
    <row r="317" spans="1:17" ht="90">
      <c r="A317" s="11" t="str">
        <f t="shared" si="5"/>
        <v xml:space="preserve">CONTROLE    external braking resistor for servo drive AX8000                    </v>
      </c>
      <c r="B317" s="62" t="s">
        <v>369</v>
      </c>
      <c r="C317" s="62" t="s">
        <v>507</v>
      </c>
      <c r="D317" s="62"/>
      <c r="E317" s="62"/>
      <c r="F317" s="62"/>
      <c r="G317" s="14"/>
      <c r="H317" s="15"/>
      <c r="I317" s="6">
        <v>404.6</v>
      </c>
      <c r="J317" s="7">
        <v>43998</v>
      </c>
      <c r="K317" s="62" t="s">
        <v>388</v>
      </c>
      <c r="L317" s="63"/>
      <c r="M317" s="62" t="s">
        <v>508</v>
      </c>
      <c r="N317" s="17"/>
      <c r="O317" s="18"/>
      <c r="P317" s="15"/>
      <c r="Q317" s="21"/>
    </row>
    <row r="318" spans="1:17" ht="60">
      <c r="A318" s="11" t="str">
        <f t="shared" si="5"/>
        <v xml:space="preserve">CONTROLE    FERRULE 18 AWG 8mm PQT DE 500                    </v>
      </c>
      <c r="B318" s="62" t="s">
        <v>369</v>
      </c>
      <c r="C318" s="62" t="s">
        <v>509</v>
      </c>
      <c r="D318" s="62"/>
      <c r="E318" s="62"/>
      <c r="F318" s="62"/>
      <c r="G318" s="14"/>
      <c r="H318" s="15"/>
      <c r="I318" s="6">
        <v>21.21</v>
      </c>
      <c r="J318" s="7">
        <v>43698</v>
      </c>
      <c r="K318" s="62" t="s">
        <v>47</v>
      </c>
      <c r="L318" s="63"/>
      <c r="M318" s="62" t="s">
        <v>510</v>
      </c>
      <c r="N318" s="17"/>
      <c r="O318" s="18"/>
      <c r="P318" s="15"/>
      <c r="Q318" s="21"/>
    </row>
    <row r="319" spans="1:17" ht="15">
      <c r="A319" s="11" t="str">
        <f t="shared" si="5"/>
        <v xml:space="preserve">CONTROLE    FICHE MALE 15A.125V. 5-15P                    </v>
      </c>
      <c r="B319" s="12" t="s">
        <v>369</v>
      </c>
      <c r="C319" s="12" t="s">
        <v>511</v>
      </c>
      <c r="D319" s="12"/>
      <c r="E319" s="12"/>
      <c r="F319" s="13"/>
      <c r="G319" s="14"/>
      <c r="H319" s="15"/>
      <c r="I319" s="6">
        <v>3.38</v>
      </c>
      <c r="J319" s="7">
        <v>44119</v>
      </c>
      <c r="K319" s="12" t="s">
        <v>47</v>
      </c>
      <c r="L319" s="6"/>
      <c r="M319" s="12" t="s">
        <v>512</v>
      </c>
      <c r="N319" s="17"/>
      <c r="O319" s="18"/>
      <c r="P319" s="19"/>
      <c r="Q319" s="20"/>
    </row>
    <row r="320" spans="1:17" ht="15.75">
      <c r="A320" s="11" t="str">
        <f t="shared" si="5"/>
        <v xml:space="preserve">CONTRÔLE    FLUSH CUTTER     Xcelite / Apex                </v>
      </c>
      <c r="B320" s="69" t="s">
        <v>373</v>
      </c>
      <c r="C320" s="69" t="s">
        <v>513</v>
      </c>
      <c r="D320" s="69" t="s">
        <v>514</v>
      </c>
      <c r="E320" s="69"/>
      <c r="F320" s="13"/>
      <c r="G320" s="14"/>
      <c r="H320" s="15"/>
      <c r="I320" s="6">
        <v>27.009399999999999</v>
      </c>
      <c r="J320" s="7">
        <v>44265</v>
      </c>
      <c r="K320" s="69" t="s">
        <v>469</v>
      </c>
      <c r="L320" s="70"/>
      <c r="M320" s="69" t="s">
        <v>515</v>
      </c>
      <c r="N320" s="17"/>
      <c r="O320" s="18"/>
      <c r="P320" s="19"/>
      <c r="Q320" s="20"/>
    </row>
    <row r="321" spans="1:17" ht="15">
      <c r="A321" s="11" t="str">
        <f t="shared" si="5"/>
        <v xml:space="preserve">CONTROLE    FUSIBLE TIME-DELAY 600V 15A                    </v>
      </c>
      <c r="B321" s="12" t="s">
        <v>369</v>
      </c>
      <c r="C321" s="12" t="s">
        <v>516</v>
      </c>
      <c r="D321" s="12"/>
      <c r="E321" s="12"/>
      <c r="F321" s="13"/>
      <c r="G321" s="14"/>
      <c r="H321" s="15"/>
      <c r="I321" s="6">
        <v>2.48</v>
      </c>
      <c r="J321" s="7">
        <v>44119</v>
      </c>
      <c r="K321" s="12" t="s">
        <v>47</v>
      </c>
      <c r="L321" s="6"/>
      <c r="M321" s="12" t="s">
        <v>517</v>
      </c>
      <c r="N321" s="17"/>
      <c r="O321" s="18"/>
      <c r="P321" s="19"/>
      <c r="Q321" s="20"/>
    </row>
    <row r="322" spans="1:17" ht="15">
      <c r="A322" s="11" t="str">
        <f t="shared" si="5"/>
        <v xml:space="preserve">CONTROLE    Gas Monitoring System HONEYWELL                    </v>
      </c>
      <c r="B322" s="12" t="s">
        <v>369</v>
      </c>
      <c r="C322" s="12" t="s">
        <v>518</v>
      </c>
      <c r="D322" s="12"/>
      <c r="E322" s="12"/>
      <c r="F322" s="13"/>
      <c r="G322" s="14"/>
      <c r="H322" s="15"/>
      <c r="I322" s="6">
        <v>1780</v>
      </c>
      <c r="J322" s="7">
        <v>42394</v>
      </c>
      <c r="K322" s="12" t="s">
        <v>519</v>
      </c>
      <c r="L322" s="6"/>
      <c r="M322" s="12" t="s">
        <v>520</v>
      </c>
      <c r="N322" s="17"/>
      <c r="O322" s="18">
        <f>[1]INVENTAIRE!$N211*[1]INVENTAIRE!$I211</f>
        <v>0</v>
      </c>
      <c r="P322" s="15"/>
      <c r="Q322" s="21"/>
    </row>
    <row r="323" spans="1:17" ht="15">
      <c r="A323" s="11" t="str">
        <f t="shared" si="5"/>
        <v xml:space="preserve">CONTRÔLE    Green Die Spring for 20 mm Hole Diameter, 25 mm Long                    </v>
      </c>
      <c r="B323" s="12" t="s">
        <v>373</v>
      </c>
      <c r="C323" s="12" t="s">
        <v>521</v>
      </c>
      <c r="D323" s="12"/>
      <c r="E323" s="12"/>
      <c r="F323" s="13"/>
      <c r="G323" s="14"/>
      <c r="H323" s="15"/>
      <c r="I323" s="6">
        <v>3.98</v>
      </c>
      <c r="J323" s="7">
        <v>44253</v>
      </c>
      <c r="K323" s="12" t="s">
        <v>288</v>
      </c>
      <c r="L323" s="6"/>
      <c r="M323" s="12" t="s">
        <v>522</v>
      </c>
      <c r="N323" s="17"/>
      <c r="O323" s="18"/>
      <c r="P323" s="19"/>
      <c r="Q323" s="20"/>
    </row>
    <row r="324" spans="1:17" ht="15.75">
      <c r="A324" s="11" t="str">
        <f t="shared" si="5"/>
        <v xml:space="preserve">CONTRÔLE    Heat-Shrink Tubing, 1 Foot Long, 0.13" ID Before Shrinking, Black, Packs of 10                    </v>
      </c>
      <c r="B324" s="69" t="s">
        <v>373</v>
      </c>
      <c r="C324" s="69" t="s">
        <v>523</v>
      </c>
      <c r="D324" s="69"/>
      <c r="E324" s="69"/>
      <c r="F324" s="13"/>
      <c r="G324" s="14"/>
      <c r="H324" s="15"/>
      <c r="I324" s="6">
        <v>7.97</v>
      </c>
      <c r="J324" s="7">
        <v>44277</v>
      </c>
      <c r="K324" s="69" t="s">
        <v>288</v>
      </c>
      <c r="L324" s="70"/>
      <c r="M324" s="69" t="s">
        <v>524</v>
      </c>
      <c r="N324" s="17"/>
      <c r="O324" s="18"/>
      <c r="P324" s="19"/>
      <c r="Q324" s="20"/>
    </row>
    <row r="325" spans="1:17" ht="15.75">
      <c r="A325" s="11" t="str">
        <f t="shared" si="5"/>
        <v xml:space="preserve">CONTRÔLE    Heat-Shrink Tubing, 1 Foot Long, 0.25" ID Before Shrinking, Black, Packs of 10                    </v>
      </c>
      <c r="B325" s="69" t="s">
        <v>373</v>
      </c>
      <c r="C325" s="69" t="s">
        <v>525</v>
      </c>
      <c r="D325" s="69"/>
      <c r="E325" s="69"/>
      <c r="F325" s="13"/>
      <c r="G325" s="14"/>
      <c r="H325" s="15"/>
      <c r="I325" s="6">
        <v>12.46</v>
      </c>
      <c r="J325" s="7">
        <v>44277</v>
      </c>
      <c r="K325" s="69" t="s">
        <v>288</v>
      </c>
      <c r="L325" s="70"/>
      <c r="M325" s="69" t="s">
        <v>526</v>
      </c>
      <c r="N325" s="17"/>
      <c r="O325" s="18"/>
      <c r="P325" s="19"/>
      <c r="Q325" s="20"/>
    </row>
    <row r="326" spans="1:17" ht="15.75">
      <c r="A326" s="11" t="str">
        <f t="shared" si="5"/>
        <v xml:space="preserve">CONTRÔLE    Heat-Shrink Tubing, 1 Foot Long, 0.38" ID Before Shrinking, Black, Packs of 10                    </v>
      </c>
      <c r="B326" s="69" t="s">
        <v>373</v>
      </c>
      <c r="C326" s="69" t="s">
        <v>527</v>
      </c>
      <c r="D326" s="69"/>
      <c r="E326" s="69"/>
      <c r="F326" s="13"/>
      <c r="G326" s="14"/>
      <c r="H326" s="15"/>
      <c r="I326" s="6">
        <v>13.87</v>
      </c>
      <c r="J326" s="7">
        <v>44277</v>
      </c>
      <c r="K326" s="69" t="s">
        <v>288</v>
      </c>
      <c r="L326" s="70"/>
      <c r="M326" s="69" t="s">
        <v>528</v>
      </c>
      <c r="N326" s="17"/>
      <c r="O326" s="18"/>
      <c r="P326" s="19"/>
      <c r="Q326" s="20"/>
    </row>
    <row r="327" spans="1:17" ht="15.75">
      <c r="A327" s="11" t="str">
        <f t="shared" si="5"/>
        <v xml:space="preserve">CONTRÔLE    Heat-Shrink Tubing, 1 Foot Long, 0.5" ID Before Shrinking, Black, Packs of 10                    </v>
      </c>
      <c r="B327" s="69" t="s">
        <v>373</v>
      </c>
      <c r="C327" s="69" t="s">
        <v>529</v>
      </c>
      <c r="D327" s="69"/>
      <c r="E327" s="69"/>
      <c r="F327" s="13"/>
      <c r="G327" s="14"/>
      <c r="H327" s="15"/>
      <c r="I327" s="6">
        <v>15.48</v>
      </c>
      <c r="J327" s="7">
        <v>44277</v>
      </c>
      <c r="K327" s="69" t="s">
        <v>288</v>
      </c>
      <c r="L327" s="70"/>
      <c r="M327" s="69" t="s">
        <v>530</v>
      </c>
      <c r="N327" s="17"/>
      <c r="O327" s="18"/>
      <c r="P327" s="19"/>
      <c r="Q327" s="20"/>
    </row>
    <row r="328" spans="1:17" ht="15">
      <c r="A328" s="11" t="str">
        <f t="shared" si="5"/>
        <v xml:space="preserve">CONTRÔLE    High-Load Oil-Embedded SAE 863 Bronze Sleeve Bearing for 1/2" Shaft Diameter and 5/8" Housing ID, 3/4" Long                    </v>
      </c>
      <c r="B328" s="12" t="s">
        <v>373</v>
      </c>
      <c r="C328" s="12" t="s">
        <v>531</v>
      </c>
      <c r="D328" s="12"/>
      <c r="E328" s="12"/>
      <c r="F328" s="13"/>
      <c r="G328" s="14"/>
      <c r="H328" s="15"/>
      <c r="I328" s="6">
        <v>0.96</v>
      </c>
      <c r="J328" s="7">
        <v>44253</v>
      </c>
      <c r="K328" s="12" t="s">
        <v>288</v>
      </c>
      <c r="L328" s="6"/>
      <c r="M328" s="12" t="s">
        <v>532</v>
      </c>
      <c r="N328" s="17"/>
      <c r="O328" s="18"/>
      <c r="P328" s="19"/>
      <c r="Q328" s="20"/>
    </row>
    <row r="329" spans="1:17" ht="15">
      <c r="A329" s="11" t="str">
        <f t="shared" si="5"/>
        <v xml:space="preserve">CONTROLE    HITECO AGGREGATE ONE ER32 H145 HSK3.F HIT1                    </v>
      </c>
      <c r="B329" s="12" t="s">
        <v>369</v>
      </c>
      <c r="C329" s="12" t="s">
        <v>533</v>
      </c>
      <c r="D329" s="12"/>
      <c r="E329" s="12"/>
      <c r="F329" s="13"/>
      <c r="G329" s="14"/>
      <c r="H329" s="15"/>
      <c r="I329" s="6">
        <v>5370.44</v>
      </c>
      <c r="J329" s="7">
        <v>44050</v>
      </c>
      <c r="K329" s="12" t="s">
        <v>487</v>
      </c>
      <c r="L329" s="6"/>
      <c r="M329" s="12" t="s">
        <v>534</v>
      </c>
      <c r="N329" s="17"/>
      <c r="O329" s="18"/>
      <c r="P329" s="19"/>
      <c r="Q329" s="20"/>
    </row>
    <row r="330" spans="1:17" ht="15">
      <c r="A330" s="11" t="str">
        <f t="shared" si="5"/>
        <v xml:space="preserve">CONTROLE    HITECO ANTI-ROTATION SLEEVE SHORT NOSE PT300
NO PNEUMATIC CONNECTION                    </v>
      </c>
      <c r="B330" s="12" t="s">
        <v>369</v>
      </c>
      <c r="C330" s="12" t="s">
        <v>535</v>
      </c>
      <c r="D330" s="12"/>
      <c r="E330" s="12"/>
      <c r="F330" s="13"/>
      <c r="G330" s="14"/>
      <c r="H330" s="15"/>
      <c r="I330" s="6">
        <v>331.31</v>
      </c>
      <c r="J330" s="7">
        <v>44050</v>
      </c>
      <c r="K330" s="12" t="s">
        <v>487</v>
      </c>
      <c r="L330" s="6"/>
      <c r="M330" s="12" t="s">
        <v>536</v>
      </c>
      <c r="N330" s="17"/>
      <c r="O330" s="18"/>
      <c r="P330" s="19"/>
      <c r="Q330" s="20"/>
    </row>
    <row r="331" spans="1:17" ht="15">
      <c r="A331" s="11" t="str">
        <f t="shared" si="5"/>
        <v xml:space="preserve">CONTROLE    HITECO QE-1F 8/12 24 63F NC CB BT 8KW- HSKF63-NC220/380V 12/24000 RPM-FAN                     </v>
      </c>
      <c r="B331" s="12" t="s">
        <v>369</v>
      </c>
      <c r="C331" s="12" t="s">
        <v>537</v>
      </c>
      <c r="D331" s="12"/>
      <c r="E331" s="12"/>
      <c r="F331" s="13"/>
      <c r="G331" s="14"/>
      <c r="H331" s="15"/>
      <c r="I331" s="6">
        <v>8550</v>
      </c>
      <c r="J331" s="7">
        <v>44050</v>
      </c>
      <c r="K331" s="12" t="s">
        <v>487</v>
      </c>
      <c r="L331" s="6"/>
      <c r="M331" s="12" t="s">
        <v>538</v>
      </c>
      <c r="N331" s="17"/>
      <c r="O331" s="18"/>
      <c r="P331" s="19"/>
      <c r="Q331" s="20"/>
    </row>
    <row r="332" spans="1:17" ht="15">
      <c r="A332" s="11" t="str">
        <f t="shared" si="5"/>
        <v xml:space="preserve">CONTROLE    HITECO TOOL FORK HSK63F ( FNG.63F00 ) CMS/HITECO                    </v>
      </c>
      <c r="B332" s="12" t="s">
        <v>369</v>
      </c>
      <c r="C332" s="12" t="s">
        <v>539</v>
      </c>
      <c r="D332" s="12"/>
      <c r="E332" s="12"/>
      <c r="F332" s="13"/>
      <c r="G332" s="14"/>
      <c r="H332" s="15"/>
      <c r="I332" s="6">
        <v>70</v>
      </c>
      <c r="J332" s="7">
        <v>44050</v>
      </c>
      <c r="K332" s="12" t="s">
        <v>487</v>
      </c>
      <c r="L332" s="6"/>
      <c r="M332" s="12" t="s">
        <v>540</v>
      </c>
      <c r="N332" s="17"/>
      <c r="O332" s="18"/>
      <c r="P332" s="19"/>
      <c r="Q332" s="20"/>
    </row>
    <row r="333" spans="1:17" ht="15">
      <c r="A333" s="11" t="str">
        <f t="shared" si="5"/>
        <v xml:space="preserve">CONTROLE    HITECO TOOL HOLDER HSK 63F ER32, M40X1,5,RH                    </v>
      </c>
      <c r="B333" s="12" t="s">
        <v>369</v>
      </c>
      <c r="C333" s="12" t="s">
        <v>541</v>
      </c>
      <c r="D333" s="12"/>
      <c r="E333" s="12"/>
      <c r="F333" s="13"/>
      <c r="G333" s="14"/>
      <c r="H333" s="15"/>
      <c r="I333" s="6">
        <v>190</v>
      </c>
      <c r="J333" s="7">
        <v>44050</v>
      </c>
      <c r="K333" s="12" t="s">
        <v>487</v>
      </c>
      <c r="L333" s="6"/>
      <c r="M333" s="12" t="s">
        <v>542</v>
      </c>
      <c r="N333" s="17"/>
      <c r="O333" s="18"/>
      <c r="P333" s="19"/>
      <c r="Q333" s="20"/>
    </row>
    <row r="334" spans="1:17" ht="15">
      <c r="A334" s="11" t="str">
        <f t="shared" si="5"/>
        <v xml:space="preserve">CONTROLE    HOFFMAN C8C12 CONSOLE DE CONTRÔLE                    </v>
      </c>
      <c r="B334" s="12" t="s">
        <v>369</v>
      </c>
      <c r="C334" s="12" t="s">
        <v>543</v>
      </c>
      <c r="D334" s="12"/>
      <c r="E334" s="12"/>
      <c r="F334" s="13"/>
      <c r="G334" s="14"/>
      <c r="H334" s="15"/>
      <c r="I334" s="6">
        <v>300</v>
      </c>
      <c r="J334" s="7"/>
      <c r="K334" s="12" t="s">
        <v>544</v>
      </c>
      <c r="L334" s="6"/>
      <c r="M334" s="12" t="s">
        <v>545</v>
      </c>
      <c r="N334" s="17"/>
      <c r="O334" s="18">
        <f>[1]INVENTAIRE!$N212*[1]INVENTAIRE!$I212</f>
        <v>0</v>
      </c>
      <c r="P334" s="15"/>
      <c r="Q334" s="21"/>
    </row>
    <row r="335" spans="1:17" ht="15">
      <c r="A335" s="11" t="str">
        <f t="shared" ref="A335:A398" si="6">CONCATENATE(B335,"    ",C335,"    ",D335,"    ",E335,"    ",F335,"    ",G335,"    ")</f>
        <v xml:space="preserve">CONTRÔLE    Icotek - GMT 20 M20x1,5 BK                    </v>
      </c>
      <c r="B335" s="12" t="s">
        <v>373</v>
      </c>
      <c r="C335" s="12" t="s">
        <v>546</v>
      </c>
      <c r="D335" s="12"/>
      <c r="E335" s="12"/>
      <c r="F335" s="13"/>
      <c r="G335" s="14"/>
      <c r="H335" s="15"/>
      <c r="I335" s="6">
        <v>3.15</v>
      </c>
      <c r="J335" s="7">
        <v>44372</v>
      </c>
      <c r="K335" s="12" t="s">
        <v>547</v>
      </c>
      <c r="L335" s="6"/>
      <c r="M335" s="12" t="s">
        <v>548</v>
      </c>
      <c r="N335" s="17"/>
      <c r="O335" s="18"/>
      <c r="P335" s="19"/>
      <c r="Q335" s="20"/>
    </row>
    <row r="336" spans="1:17" ht="15">
      <c r="A336" s="11" t="str">
        <f t="shared" si="6"/>
        <v xml:space="preserve">CONTRÔLE    Icotek - KT 6 grey                    </v>
      </c>
      <c r="B336" s="12" t="s">
        <v>373</v>
      </c>
      <c r="C336" s="12" t="s">
        <v>549</v>
      </c>
      <c r="D336" s="12"/>
      <c r="E336" s="12"/>
      <c r="F336" s="13"/>
      <c r="G336" s="14"/>
      <c r="H336" s="15"/>
      <c r="I336" s="6">
        <v>1.92</v>
      </c>
      <c r="J336" s="7">
        <v>44372</v>
      </c>
      <c r="K336" s="12" t="s">
        <v>547</v>
      </c>
      <c r="L336" s="6"/>
      <c r="M336" s="12" t="s">
        <v>550</v>
      </c>
      <c r="N336" s="17"/>
      <c r="O336" s="18"/>
      <c r="P336" s="19"/>
      <c r="Q336" s="20"/>
    </row>
    <row r="337" spans="1:17" ht="15">
      <c r="A337" s="11" t="str">
        <f t="shared" si="6"/>
        <v xml:space="preserve">CONTRÔLE    Icotek - KVT 20 grey                    </v>
      </c>
      <c r="B337" s="12" t="s">
        <v>373</v>
      </c>
      <c r="C337" s="12" t="s">
        <v>551</v>
      </c>
      <c r="D337" s="12"/>
      <c r="E337" s="12"/>
      <c r="F337" s="13"/>
      <c r="G337" s="14"/>
      <c r="H337" s="15"/>
      <c r="I337" s="6">
        <v>13.2</v>
      </c>
      <c r="J337" s="7">
        <v>44372</v>
      </c>
      <c r="K337" s="12" t="s">
        <v>547</v>
      </c>
      <c r="L337" s="6"/>
      <c r="M337" s="12">
        <v>45034</v>
      </c>
      <c r="N337" s="17"/>
      <c r="O337" s="18"/>
      <c r="P337" s="19"/>
      <c r="Q337" s="20"/>
    </row>
    <row r="338" spans="1:17" ht="15">
      <c r="A338" s="11" t="str">
        <f t="shared" si="6"/>
        <v xml:space="preserve">CONTROLE    INSERT FEMELLE HE-16BS 16 POLES                    </v>
      </c>
      <c r="B338" s="12" t="s">
        <v>369</v>
      </c>
      <c r="C338" s="12" t="s">
        <v>552</v>
      </c>
      <c r="D338" s="12"/>
      <c r="E338" s="12"/>
      <c r="F338" s="13"/>
      <c r="G338" s="14"/>
      <c r="H338" s="15"/>
      <c r="I338" s="6">
        <v>12.45</v>
      </c>
      <c r="J338" s="7">
        <v>43335</v>
      </c>
      <c r="K338" s="12" t="s">
        <v>47</v>
      </c>
      <c r="L338" s="6"/>
      <c r="M338" s="12" t="s">
        <v>553</v>
      </c>
      <c r="N338" s="17"/>
      <c r="O338" s="18"/>
      <c r="P338" s="15"/>
      <c r="Q338" s="21"/>
    </row>
    <row r="339" spans="1:17" ht="15">
      <c r="A339" s="11" t="str">
        <f t="shared" si="6"/>
        <v xml:space="preserve">CONTROLE    INSERT MALE HDC HE 16 MS 16 POLES                    </v>
      </c>
      <c r="B339" s="12" t="s">
        <v>369</v>
      </c>
      <c r="C339" s="12" t="s">
        <v>554</v>
      </c>
      <c r="D339" s="12"/>
      <c r="E339" s="12"/>
      <c r="F339" s="13"/>
      <c r="G339" s="14"/>
      <c r="H339" s="15"/>
      <c r="I339" s="6">
        <v>11.95</v>
      </c>
      <c r="J339" s="7">
        <v>43335</v>
      </c>
      <c r="K339" s="12" t="s">
        <v>47</v>
      </c>
      <c r="L339" s="6"/>
      <c r="M339" s="12" t="s">
        <v>555</v>
      </c>
      <c r="N339" s="17"/>
      <c r="O339" s="18"/>
      <c r="P339" s="15"/>
      <c r="Q339" s="21"/>
    </row>
    <row r="340" spans="1:17" ht="60">
      <c r="A340" s="11" t="str">
        <f t="shared" si="6"/>
        <v xml:space="preserve">CONTROLE    License for usage of TC3 HMI Server                    </v>
      </c>
      <c r="B340" s="62" t="s">
        <v>369</v>
      </c>
      <c r="C340" s="62" t="s">
        <v>556</v>
      </c>
      <c r="D340" s="62"/>
      <c r="E340" s="62"/>
      <c r="F340" s="62"/>
      <c r="G340" s="14"/>
      <c r="H340" s="15"/>
      <c r="I340" s="6">
        <v>621.28</v>
      </c>
      <c r="J340" s="7">
        <v>43998</v>
      </c>
      <c r="K340" s="62" t="s">
        <v>388</v>
      </c>
      <c r="L340" s="63"/>
      <c r="M340" s="62" t="s">
        <v>557</v>
      </c>
      <c r="N340" s="17"/>
      <c r="O340" s="18"/>
      <c r="P340" s="15"/>
      <c r="Q340" s="21"/>
    </row>
    <row r="341" spans="1:17" ht="60">
      <c r="A341" s="11" t="str">
        <f t="shared" si="6"/>
        <v xml:space="preserve">CONTROLE    License for usage of TC3 NC I                    </v>
      </c>
      <c r="B341" s="62" t="s">
        <v>369</v>
      </c>
      <c r="C341" s="62" t="s">
        <v>558</v>
      </c>
      <c r="D341" s="62"/>
      <c r="E341" s="62"/>
      <c r="F341" s="62"/>
      <c r="G341" s="14"/>
      <c r="H341" s="15"/>
      <c r="I341" s="6">
        <v>689.92</v>
      </c>
      <c r="J341" s="7">
        <v>43998</v>
      </c>
      <c r="K341" s="62" t="s">
        <v>388</v>
      </c>
      <c r="L341" s="63"/>
      <c r="M341" s="62" t="s">
        <v>559</v>
      </c>
      <c r="N341" s="17"/>
      <c r="O341" s="18"/>
      <c r="P341" s="15"/>
      <c r="Q341" s="21"/>
    </row>
    <row r="342" spans="1:17" ht="90">
      <c r="A342" s="11" t="str">
        <f t="shared" si="6"/>
        <v xml:space="preserve">CONTROLE    License for usage of TC3 PLC/NC PTP 10 axes                    </v>
      </c>
      <c r="B342" s="62" t="s">
        <v>369</v>
      </c>
      <c r="C342" s="62" t="s">
        <v>560</v>
      </c>
      <c r="D342" s="62"/>
      <c r="E342" s="62"/>
      <c r="F342" s="62"/>
      <c r="G342" s="14"/>
      <c r="H342" s="15"/>
      <c r="I342" s="6">
        <v>776.16</v>
      </c>
      <c r="J342" s="7">
        <v>43998</v>
      </c>
      <c r="K342" s="62" t="s">
        <v>388</v>
      </c>
      <c r="L342" s="63"/>
      <c r="M342" s="62" t="s">
        <v>561</v>
      </c>
      <c r="N342" s="17"/>
      <c r="O342" s="18"/>
      <c r="P342" s="15"/>
      <c r="Q342" s="21"/>
    </row>
    <row r="343" spans="1:17" ht="270">
      <c r="A343" s="11" t="str">
        <f t="shared" si="6"/>
        <v xml:space="preserve">CONTROLE    License for usage of TC3 Serial Communication License activation by customer License for one CPU. The Beckhoff software license agreements are valid.                    </v>
      </c>
      <c r="B343" s="62" t="s">
        <v>369</v>
      </c>
      <c r="C343" s="62" t="s">
        <v>562</v>
      </c>
      <c r="D343" s="62"/>
      <c r="E343" s="62"/>
      <c r="F343" s="62"/>
      <c r="G343" s="14"/>
      <c r="H343" s="15"/>
      <c r="I343" s="6">
        <v>68.989999999999995</v>
      </c>
      <c r="J343" s="7">
        <v>44211</v>
      </c>
      <c r="K343" s="62" t="s">
        <v>388</v>
      </c>
      <c r="L343" s="63"/>
      <c r="M343" s="62" t="s">
        <v>563</v>
      </c>
      <c r="N343" s="17"/>
      <c r="O343" s="18"/>
      <c r="P343" s="15"/>
      <c r="Q343" s="21"/>
    </row>
    <row r="344" spans="1:17" ht="15">
      <c r="A344" s="11" t="str">
        <f t="shared" si="6"/>
        <v xml:space="preserve">CONTRÔLE    LVIT Linear Position Sensors with Rod Ends                    </v>
      </c>
      <c r="B344" s="12" t="s">
        <v>373</v>
      </c>
      <c r="C344" s="12" t="s">
        <v>564</v>
      </c>
      <c r="D344" s="12"/>
      <c r="E344" s="12"/>
      <c r="F344" s="13"/>
      <c r="G344" s="14"/>
      <c r="H344" s="15"/>
      <c r="I344" s="6">
        <v>555</v>
      </c>
      <c r="J344" s="7">
        <v>44426</v>
      </c>
      <c r="K344" s="12" t="s">
        <v>565</v>
      </c>
      <c r="L344" s="6"/>
      <c r="M344" s="71" t="s">
        <v>566</v>
      </c>
      <c r="N344" s="17"/>
      <c r="O344" s="18"/>
      <c r="P344" s="19"/>
      <c r="Q344" s="20"/>
    </row>
    <row r="345" spans="1:17" ht="120">
      <c r="A345" s="11" t="str">
        <f t="shared" si="6"/>
        <v xml:space="preserve">CONTROLE    motor cable AM8000 at AX8000 with yTec/iTec connector, length 11m                    </v>
      </c>
      <c r="B345" s="62" t="s">
        <v>369</v>
      </c>
      <c r="C345" s="62" t="s">
        <v>567</v>
      </c>
      <c r="D345" s="62"/>
      <c r="E345" s="62"/>
      <c r="F345" s="62"/>
      <c r="G345" s="14"/>
      <c r="H345" s="15"/>
      <c r="I345" s="6">
        <v>281.35000000000002</v>
      </c>
      <c r="J345" s="7">
        <v>43998</v>
      </c>
      <c r="K345" s="62" t="s">
        <v>388</v>
      </c>
      <c r="L345" s="63"/>
      <c r="M345" s="62" t="s">
        <v>568</v>
      </c>
      <c r="N345" s="17"/>
      <c r="O345" s="18"/>
      <c r="P345" s="15"/>
      <c r="Q345" s="21"/>
    </row>
    <row r="346" spans="1:17" ht="120">
      <c r="A346" s="11" t="str">
        <f t="shared" si="6"/>
        <v xml:space="preserve">CONTROLE    motor cable AM8000 at AX8000 with yTec/iTec connector, length 6m                    </v>
      </c>
      <c r="B346" s="62" t="s">
        <v>369</v>
      </c>
      <c r="C346" s="62" t="s">
        <v>569</v>
      </c>
      <c r="D346" s="62"/>
      <c r="E346" s="62"/>
      <c r="F346" s="62"/>
      <c r="G346" s="14"/>
      <c r="H346" s="15"/>
      <c r="I346" s="6">
        <v>221</v>
      </c>
      <c r="J346" s="7">
        <v>43998</v>
      </c>
      <c r="K346" s="62" t="s">
        <v>388</v>
      </c>
      <c r="L346" s="63"/>
      <c r="M346" s="62" t="s">
        <v>570</v>
      </c>
      <c r="N346" s="17"/>
      <c r="O346" s="18"/>
      <c r="P346" s="15"/>
      <c r="Q346" s="21"/>
    </row>
    <row r="347" spans="1:17" ht="120">
      <c r="A347" s="11" t="str">
        <f t="shared" si="6"/>
        <v xml:space="preserve">CONTROLE    motor cable AM8000 at AX8000 with yTec/iTec connector, length 9m                    </v>
      </c>
      <c r="B347" s="62" t="s">
        <v>369</v>
      </c>
      <c r="C347" s="62" t="s">
        <v>571</v>
      </c>
      <c r="D347" s="62"/>
      <c r="E347" s="62"/>
      <c r="F347" s="62"/>
      <c r="G347" s="14"/>
      <c r="H347" s="15"/>
      <c r="I347" s="6">
        <v>257.55</v>
      </c>
      <c r="J347" s="7">
        <v>43998</v>
      </c>
      <c r="K347" s="62" t="s">
        <v>388</v>
      </c>
      <c r="L347" s="63"/>
      <c r="M347" s="62" t="s">
        <v>572</v>
      </c>
      <c r="N347" s="17"/>
      <c r="O347" s="18"/>
      <c r="P347" s="15"/>
      <c r="Q347" s="21"/>
    </row>
    <row r="348" spans="1:17" ht="90">
      <c r="A348" s="11" t="str">
        <f t="shared" si="6"/>
        <v xml:space="preserve">CONTROLE    Motor connector plug 8-pin with shielding plate                    </v>
      </c>
      <c r="B348" s="72" t="s">
        <v>369</v>
      </c>
      <c r="C348" s="72" t="s">
        <v>573</v>
      </c>
      <c r="D348" s="72"/>
      <c r="E348" s="72"/>
      <c r="F348" s="62"/>
      <c r="G348" s="14"/>
      <c r="H348" s="15"/>
      <c r="I348" s="6">
        <v>46.66</v>
      </c>
      <c r="J348" s="7">
        <v>43998</v>
      </c>
      <c r="K348" s="72" t="s">
        <v>388</v>
      </c>
      <c r="L348" s="73"/>
      <c r="M348" s="72" t="s">
        <v>574</v>
      </c>
      <c r="N348" s="17"/>
      <c r="O348" s="18"/>
      <c r="P348" s="15"/>
      <c r="Q348" s="21"/>
    </row>
    <row r="349" spans="1:17" ht="75">
      <c r="A349" s="11" t="str">
        <f t="shared" si="6"/>
        <v xml:space="preserve">CONTROLE    Motor-Gearbox-Combination Right Angle C3                    </v>
      </c>
      <c r="B349" s="72" t="s">
        <v>369</v>
      </c>
      <c r="C349" s="72" t="s">
        <v>575</v>
      </c>
      <c r="D349" s="72"/>
      <c r="E349" s="72"/>
      <c r="F349" s="62"/>
      <c r="G349" s="14"/>
      <c r="H349" s="15"/>
      <c r="I349" s="6">
        <v>0</v>
      </c>
      <c r="J349" s="7">
        <v>43998</v>
      </c>
      <c r="K349" s="72" t="s">
        <v>388</v>
      </c>
      <c r="L349" s="73"/>
      <c r="M349" s="72">
        <v>144350</v>
      </c>
      <c r="N349" s="17"/>
      <c r="O349" s="18"/>
      <c r="P349" s="15"/>
      <c r="Q349" s="21"/>
    </row>
    <row r="350" spans="1:17" ht="120">
      <c r="A350" s="11" t="str">
        <f t="shared" si="6"/>
        <v xml:space="preserve">CONTROLE    Mounting bracket, full set, Plastic, pivoting, without tiewrap plates    mal et femelle                </v>
      </c>
      <c r="B350" s="62" t="s">
        <v>369</v>
      </c>
      <c r="C350" s="62" t="s">
        <v>576</v>
      </c>
      <c r="D350" s="62" t="s">
        <v>577</v>
      </c>
      <c r="E350" s="62"/>
      <c r="F350" s="62"/>
      <c r="G350" s="14"/>
      <c r="H350" s="15"/>
      <c r="I350" s="6">
        <v>8.32</v>
      </c>
      <c r="J350" s="7">
        <v>44225</v>
      </c>
      <c r="K350" s="62" t="s">
        <v>499</v>
      </c>
      <c r="L350" s="63"/>
      <c r="M350" s="62" t="s">
        <v>578</v>
      </c>
      <c r="N350" s="17"/>
      <c r="O350" s="18"/>
      <c r="P350" s="15"/>
      <c r="Q350" s="21"/>
    </row>
    <row r="351" spans="1:17" ht="15">
      <c r="A351" s="11" t="str">
        <f t="shared" si="6"/>
        <v xml:space="preserve">CONTRÔLE    PANEL METER                    </v>
      </c>
      <c r="B351" s="12" t="s">
        <v>373</v>
      </c>
      <c r="C351" s="12" t="s">
        <v>579</v>
      </c>
      <c r="D351" s="12"/>
      <c r="E351" s="12"/>
      <c r="F351" s="13"/>
      <c r="G351" s="14"/>
      <c r="H351" s="15"/>
      <c r="I351" s="6">
        <v>152</v>
      </c>
      <c r="J351" s="7">
        <v>44424</v>
      </c>
      <c r="K351" s="12" t="s">
        <v>565</v>
      </c>
      <c r="L351" s="6"/>
      <c r="M351" s="12" t="s">
        <v>580</v>
      </c>
      <c r="N351" s="17"/>
      <c r="O351" s="18"/>
      <c r="P351" s="19"/>
      <c r="Q351" s="20"/>
    </row>
    <row r="352" spans="1:17" ht="150">
      <c r="A352" s="11" t="str">
        <f t="shared" si="6"/>
        <v xml:space="preserve">CONTROLE    PASSE FILS 40X40 1.57X1.57(PO) PRIX AU M»TRE / BARRE DE 2 METRES                    </v>
      </c>
      <c r="B352" s="62" t="s">
        <v>369</v>
      </c>
      <c r="C352" s="62" t="s">
        <v>581</v>
      </c>
      <c r="D352" s="62"/>
      <c r="E352" s="62"/>
      <c r="F352" s="62"/>
      <c r="G352" s="14"/>
      <c r="H352" s="15"/>
      <c r="I352" s="6">
        <v>7.5</v>
      </c>
      <c r="J352" s="7">
        <v>43698</v>
      </c>
      <c r="K352" s="62" t="s">
        <v>47</v>
      </c>
      <c r="L352" s="63"/>
      <c r="M352" s="62" t="s">
        <v>582</v>
      </c>
      <c r="N352" s="17"/>
      <c r="O352" s="18"/>
      <c r="P352" s="15"/>
      <c r="Q352" s="21"/>
    </row>
    <row r="353" spans="1:17" ht="15">
      <c r="A353" s="11" t="str">
        <f t="shared" si="6"/>
        <v xml:space="preserve">CONTRÔLE    PHOTO ELECTRIC SENSOR LASER SHNEIDER                    </v>
      </c>
      <c r="B353" s="12" t="s">
        <v>373</v>
      </c>
      <c r="C353" s="12" t="s">
        <v>583</v>
      </c>
      <c r="D353" s="12"/>
      <c r="E353" s="12"/>
      <c r="F353" s="13"/>
      <c r="G353" s="14"/>
      <c r="H353" s="15"/>
      <c r="I353" s="6">
        <v>351.59</v>
      </c>
      <c r="J353" s="7">
        <v>44424</v>
      </c>
      <c r="K353" s="12" t="s">
        <v>453</v>
      </c>
      <c r="L353" s="6"/>
      <c r="M353" s="12" t="s">
        <v>584</v>
      </c>
      <c r="N353" s="17"/>
      <c r="O353" s="18"/>
      <c r="P353" s="19"/>
      <c r="Q353" s="20"/>
    </row>
    <row r="354" spans="1:17" ht="15.75">
      <c r="A354" s="11" t="str">
        <f t="shared" si="6"/>
        <v xml:space="preserve">CONTRÔLE    PINCE A SERTIR POUR TERMINAUX ISOLE NYLON                    </v>
      </c>
      <c r="B354" s="69" t="s">
        <v>373</v>
      </c>
      <c r="C354" s="69" t="s">
        <v>585</v>
      </c>
      <c r="D354" s="69"/>
      <c r="E354" s="69"/>
      <c r="F354" s="13"/>
      <c r="G354" s="14"/>
      <c r="H354" s="15"/>
      <c r="I354" s="6">
        <v>70.09</v>
      </c>
      <c r="J354" s="7">
        <v>44266</v>
      </c>
      <c r="K354" s="69" t="s">
        <v>47</v>
      </c>
      <c r="L354" s="70"/>
      <c r="M354" s="69" t="s">
        <v>586</v>
      </c>
      <c r="N354" s="17"/>
      <c r="O354" s="18"/>
      <c r="P354" s="19"/>
      <c r="Q354" s="20"/>
    </row>
    <row r="355" spans="1:17" ht="75">
      <c r="A355" s="11" t="str">
        <f t="shared" si="6"/>
        <v xml:space="preserve">CONTROLE    Planetary gearbox 2 stage ratio = 20                    </v>
      </c>
      <c r="B355" s="62" t="s">
        <v>369</v>
      </c>
      <c r="C355" s="62" t="s">
        <v>587</v>
      </c>
      <c r="D355" s="62"/>
      <c r="E355" s="62"/>
      <c r="F355" s="62"/>
      <c r="G355" s="14"/>
      <c r="H355" s="15"/>
      <c r="I355" s="6">
        <v>869.55</v>
      </c>
      <c r="J355" s="7">
        <v>43998</v>
      </c>
      <c r="K355" s="62" t="s">
        <v>388</v>
      </c>
      <c r="L355" s="63"/>
      <c r="M355" s="62" t="s">
        <v>588</v>
      </c>
      <c r="N355" s="17"/>
      <c r="O355" s="18"/>
      <c r="P355" s="15"/>
      <c r="Q355" s="21"/>
    </row>
    <row r="356" spans="1:17" ht="60">
      <c r="A356" s="11" t="str">
        <f t="shared" si="6"/>
        <v xml:space="preserve">CONTROLE    PLAQUE DE MTG. 16X20 ECLIPSE    14.20    18.20            </v>
      </c>
      <c r="B356" s="62" t="s">
        <v>369</v>
      </c>
      <c r="C356" s="62" t="s">
        <v>589</v>
      </c>
      <c r="D356" s="62" t="s">
        <v>590</v>
      </c>
      <c r="E356" s="62" t="s">
        <v>591</v>
      </c>
      <c r="F356" s="62"/>
      <c r="G356" s="14"/>
      <c r="H356" s="15"/>
      <c r="I356" s="6">
        <v>40.229999999999997</v>
      </c>
      <c r="J356" s="7">
        <v>43718</v>
      </c>
      <c r="K356" s="62" t="s">
        <v>47</v>
      </c>
      <c r="L356" s="63"/>
      <c r="M356" s="62" t="s">
        <v>592</v>
      </c>
      <c r="N356" s="17"/>
      <c r="O356" s="18"/>
      <c r="P356" s="15"/>
      <c r="Q356" s="21"/>
    </row>
    <row r="357" spans="1:17" ht="15">
      <c r="A357" s="11" t="str">
        <f t="shared" si="6"/>
        <v xml:space="preserve">CONTROLE    PLUG HOOD HB-16-TOVU / 4 ATTACHES (SLEEVE)                    </v>
      </c>
      <c r="B357" s="12" t="s">
        <v>369</v>
      </c>
      <c r="C357" s="12" t="s">
        <v>593</v>
      </c>
      <c r="D357" s="12"/>
      <c r="E357" s="12"/>
      <c r="F357" s="13"/>
      <c r="G357" s="14"/>
      <c r="H357" s="15"/>
      <c r="I357" s="6">
        <v>12.7</v>
      </c>
      <c r="J357" s="7">
        <v>43335</v>
      </c>
      <c r="K357" s="12" t="s">
        <v>47</v>
      </c>
      <c r="L357" s="6"/>
      <c r="M357" s="12" t="s">
        <v>594</v>
      </c>
      <c r="N357" s="17"/>
      <c r="O357" s="18"/>
      <c r="P357" s="15"/>
      <c r="Q357" s="21"/>
    </row>
    <row r="358" spans="1:17" ht="15">
      <c r="A358" s="11" t="str">
        <f t="shared" si="6"/>
        <v xml:space="preserve">CONTROLE    PLUG HOOD HDC 16B TOBO 1PG21 / 2 LEVIERS                    </v>
      </c>
      <c r="B358" s="12" t="s">
        <v>369</v>
      </c>
      <c r="C358" s="12" t="s">
        <v>595</v>
      </c>
      <c r="D358" s="12"/>
      <c r="E358" s="12"/>
      <c r="F358" s="13"/>
      <c r="G358" s="14"/>
      <c r="H358" s="15"/>
      <c r="I358" s="6">
        <v>15.94</v>
      </c>
      <c r="J358" s="7">
        <v>43335</v>
      </c>
      <c r="K358" s="12" t="s">
        <v>47</v>
      </c>
      <c r="L358" s="6"/>
      <c r="M358" s="12" t="s">
        <v>596</v>
      </c>
      <c r="N358" s="17"/>
      <c r="O358" s="18"/>
      <c r="P358" s="15"/>
      <c r="Q358" s="21"/>
    </row>
    <row r="359" spans="1:17" ht="15">
      <c r="A359" s="11" t="str">
        <f t="shared" si="6"/>
        <v xml:space="preserve">CONTROLE    PNEUMATIC VALVE SOLENOID IN LINE VHS HAND VALVE, 3­PORT LOCKOUT 1/2 NPT                    </v>
      </c>
      <c r="B359" s="12" t="s">
        <v>369</v>
      </c>
      <c r="C359" s="12" t="s">
        <v>597</v>
      </c>
      <c r="D359" s="12"/>
      <c r="E359" s="12"/>
      <c r="F359" s="13"/>
      <c r="G359" s="14"/>
      <c r="H359" s="15"/>
      <c r="I359" s="6">
        <v>44.81</v>
      </c>
      <c r="J359" s="7">
        <v>42531</v>
      </c>
      <c r="K359" s="12" t="s">
        <v>476</v>
      </c>
      <c r="L359" s="6"/>
      <c r="M359" s="12" t="s">
        <v>598</v>
      </c>
      <c r="N359" s="17"/>
      <c r="O359" s="18">
        <f>[1]INVENTAIRE!$N217*[1]INVENTAIRE!$I217</f>
        <v>0</v>
      </c>
      <c r="P359" s="15"/>
      <c r="Q359" s="21"/>
    </row>
    <row r="360" spans="1:17" ht="210">
      <c r="A360" s="11" t="str">
        <f t="shared" si="6"/>
        <v xml:space="preserve">CONTROLE    Pre-assembled Industrial EtherCAT / Ethernet patch cable 2 x RJ45 connector, Cat5 SF/UTP, 4x2xAWG26, PUR, length 1m                    </v>
      </c>
      <c r="B360" s="62" t="s">
        <v>369</v>
      </c>
      <c r="C360" s="62" t="s">
        <v>599</v>
      </c>
      <c r="D360" s="62"/>
      <c r="E360" s="62"/>
      <c r="F360" s="62"/>
      <c r="G360" s="14"/>
      <c r="H360" s="15"/>
      <c r="I360" s="6">
        <v>11.31</v>
      </c>
      <c r="J360" s="7">
        <v>44211</v>
      </c>
      <c r="K360" s="62" t="s">
        <v>388</v>
      </c>
      <c r="L360" s="63"/>
      <c r="M360" s="62" t="s">
        <v>600</v>
      </c>
      <c r="N360" s="17"/>
      <c r="O360" s="18"/>
      <c r="P360" s="15"/>
      <c r="Q360" s="21"/>
    </row>
    <row r="361" spans="1:17" ht="90">
      <c r="A361" s="11" t="str">
        <f t="shared" si="6"/>
        <v xml:space="preserve">CONTROLE    PRESSE ...TOUPE+...CROU+ORING æ NPT .51-..71DIA.                    </v>
      </c>
      <c r="B361" s="62" t="s">
        <v>369</v>
      </c>
      <c r="C361" s="62" t="s">
        <v>601</v>
      </c>
      <c r="D361" s="62"/>
      <c r="E361" s="62"/>
      <c r="F361" s="62"/>
      <c r="G361" s="14"/>
      <c r="H361" s="15"/>
      <c r="I361" s="6">
        <v>1.76</v>
      </c>
      <c r="J361" s="7">
        <v>43724</v>
      </c>
      <c r="K361" s="62" t="s">
        <v>47</v>
      </c>
      <c r="L361" s="63"/>
      <c r="M361" s="62" t="s">
        <v>602</v>
      </c>
      <c r="N361" s="17"/>
      <c r="O361" s="18"/>
      <c r="P361" s="15"/>
      <c r="Q361" s="21"/>
    </row>
    <row r="362" spans="1:17" ht="90">
      <c r="A362" s="11" t="str">
        <f t="shared" si="6"/>
        <v xml:space="preserve">CONTROLE    PRESSE ETOUPE FLEXIBLE 3/4 NPT NOIR 0.51 x 0.74                    </v>
      </c>
      <c r="B362" s="62" t="s">
        <v>369</v>
      </c>
      <c r="C362" s="62" t="s">
        <v>603</v>
      </c>
      <c r="D362" s="62"/>
      <c r="E362" s="62"/>
      <c r="F362" s="62"/>
      <c r="G362" s="14"/>
      <c r="H362" s="15"/>
      <c r="I362" s="6">
        <v>7.62</v>
      </c>
      <c r="J362" s="7">
        <v>43724</v>
      </c>
      <c r="K362" s="62" t="s">
        <v>47</v>
      </c>
      <c r="L362" s="63"/>
      <c r="M362" s="62" t="s">
        <v>604</v>
      </c>
      <c r="N362" s="17"/>
      <c r="O362" s="18"/>
      <c r="P362" s="15"/>
      <c r="Q362" s="21"/>
    </row>
    <row r="363" spans="1:17" ht="15">
      <c r="A363" s="11" t="str">
        <f t="shared" si="6"/>
        <v xml:space="preserve">CONTROLE    Push-Button Washdown Enclosure Submersible, for 22 mm Push-Button, 5 Holes                    </v>
      </c>
      <c r="B363" s="12" t="s">
        <v>369</v>
      </c>
      <c r="C363" s="12" t="s">
        <v>605</v>
      </c>
      <c r="D363" s="12"/>
      <c r="E363" s="12"/>
      <c r="F363" s="13"/>
      <c r="G363" s="14"/>
      <c r="H363" s="15"/>
      <c r="I363" s="6">
        <v>51.82</v>
      </c>
      <c r="J363" s="7">
        <v>44068</v>
      </c>
      <c r="K363" s="12" t="s">
        <v>288</v>
      </c>
      <c r="L363" s="6"/>
      <c r="M363" s="12" t="s">
        <v>606</v>
      </c>
      <c r="N363" s="17"/>
      <c r="O363" s="18"/>
      <c r="P363" s="19"/>
      <c r="Q363" s="20"/>
    </row>
    <row r="364" spans="1:17" ht="15">
      <c r="A364" s="11" t="str">
        <f t="shared" si="6"/>
        <v xml:space="preserve">CONTROLE    QS18UPAQ8‎ ULTRA SEN 50-500MM PNP                    </v>
      </c>
      <c r="B364" s="12" t="s">
        <v>369</v>
      </c>
      <c r="C364" s="12" t="s">
        <v>607</v>
      </c>
      <c r="D364" s="12"/>
      <c r="E364" s="12"/>
      <c r="F364" s="13"/>
      <c r="G364" s="14"/>
      <c r="H364" s="15"/>
      <c r="I364" s="6">
        <v>160.15</v>
      </c>
      <c r="J364" s="7">
        <v>44067</v>
      </c>
      <c r="K364" s="12" t="s">
        <v>371</v>
      </c>
      <c r="L364" s="6"/>
      <c r="M364" s="12" t="s">
        <v>608</v>
      </c>
      <c r="N364" s="17"/>
      <c r="O364" s="18"/>
      <c r="P364" s="19"/>
      <c r="Q364" s="20"/>
    </row>
    <row r="365" spans="1:17" ht="75">
      <c r="A365" s="11" t="str">
        <f t="shared" si="6"/>
        <v xml:space="preserve">CONTROLE    ROULEAU FILS TEW18 BLEU ( 30M )                    </v>
      </c>
      <c r="B365" s="62" t="s">
        <v>369</v>
      </c>
      <c r="C365" s="62" t="s">
        <v>609</v>
      </c>
      <c r="D365" s="62"/>
      <c r="E365" s="62"/>
      <c r="F365" s="62"/>
      <c r="G365" s="14"/>
      <c r="H365" s="15"/>
      <c r="I365" s="6">
        <v>13.01</v>
      </c>
      <c r="J365" s="7">
        <v>43698</v>
      </c>
      <c r="K365" s="62" t="s">
        <v>47</v>
      </c>
      <c r="L365" s="63"/>
      <c r="M365" s="62" t="s">
        <v>610</v>
      </c>
      <c r="N365" s="17"/>
      <c r="O365" s="18"/>
      <c r="P365" s="15"/>
      <c r="Q365" s="21"/>
    </row>
    <row r="366" spans="1:17" ht="75">
      <c r="A366" s="11" t="str">
        <f t="shared" si="6"/>
        <v xml:space="preserve">CONTROLE    ROULEAU FILS TEW18 NOIR ( 30M )                    </v>
      </c>
      <c r="B366" s="62" t="s">
        <v>369</v>
      </c>
      <c r="C366" s="62" t="s">
        <v>611</v>
      </c>
      <c r="D366" s="62"/>
      <c r="E366" s="62"/>
      <c r="F366" s="62"/>
      <c r="G366" s="14"/>
      <c r="H366" s="15"/>
      <c r="I366" s="6">
        <v>13.01</v>
      </c>
      <c r="J366" s="7">
        <v>43698</v>
      </c>
      <c r="K366" s="62" t="s">
        <v>47</v>
      </c>
      <c r="L366" s="63"/>
      <c r="M366" s="62" t="s">
        <v>612</v>
      </c>
      <c r="N366" s="17"/>
      <c r="O366" s="18"/>
      <c r="P366" s="15"/>
      <c r="Q366" s="21"/>
    </row>
    <row r="367" spans="1:17" ht="75">
      <c r="A367" s="11" t="str">
        <f t="shared" si="6"/>
        <v xml:space="preserve">CONTROLE    ROULEAU FILS TEW18 ROUGE ( 30M )                    </v>
      </c>
      <c r="B367" s="62" t="s">
        <v>369</v>
      </c>
      <c r="C367" s="62" t="s">
        <v>613</v>
      </c>
      <c r="D367" s="62"/>
      <c r="E367" s="62"/>
      <c r="F367" s="62"/>
      <c r="G367" s="14"/>
      <c r="H367" s="15"/>
      <c r="I367" s="6">
        <v>13.01</v>
      </c>
      <c r="J367" s="7">
        <v>43698</v>
      </c>
      <c r="K367" s="62" t="s">
        <v>47</v>
      </c>
      <c r="L367" s="63"/>
      <c r="M367" s="62" t="s">
        <v>614</v>
      </c>
      <c r="N367" s="17"/>
      <c r="O367" s="18"/>
      <c r="P367" s="15"/>
      <c r="Q367" s="21"/>
    </row>
    <row r="368" spans="1:17" ht="75">
      <c r="A368" s="11" t="str">
        <f t="shared" si="6"/>
        <v xml:space="preserve">CONTROLE    ROULEAU FILS TEW18 VERT ( 30M )                    </v>
      </c>
      <c r="B368" s="62" t="s">
        <v>369</v>
      </c>
      <c r="C368" s="62" t="s">
        <v>615</v>
      </c>
      <c r="D368" s="62"/>
      <c r="E368" s="62"/>
      <c r="F368" s="62"/>
      <c r="G368" s="14"/>
      <c r="H368" s="15"/>
      <c r="I368" s="6">
        <v>13.01</v>
      </c>
      <c r="J368" s="7">
        <v>43698</v>
      </c>
      <c r="K368" s="62" t="s">
        <v>47</v>
      </c>
      <c r="L368" s="63"/>
      <c r="M368" s="62" t="s">
        <v>616</v>
      </c>
      <c r="N368" s="17"/>
      <c r="O368" s="18"/>
      <c r="P368" s="15"/>
      <c r="Q368" s="21"/>
    </row>
    <row r="369" spans="1:17" ht="120">
      <c r="A369" s="11" t="str">
        <f t="shared" si="6"/>
        <v xml:space="preserve">CONTROLE    SECTIONNEUR 30A. 600V.3PH MTG EN FACADE AVEC POGNÉE                    </v>
      </c>
      <c r="B369" s="62" t="s">
        <v>369</v>
      </c>
      <c r="C369" s="62" t="s">
        <v>617</v>
      </c>
      <c r="D369" s="62"/>
      <c r="E369" s="62"/>
      <c r="F369" s="62"/>
      <c r="G369" s="14"/>
      <c r="H369" s="15"/>
      <c r="I369" s="6">
        <v>153.49</v>
      </c>
      <c r="J369" s="7">
        <v>43739</v>
      </c>
      <c r="K369" s="62" t="s">
        <v>47</v>
      </c>
      <c r="L369" s="63"/>
      <c r="M369" s="62" t="s">
        <v>618</v>
      </c>
      <c r="N369" s="17"/>
      <c r="O369" s="18"/>
      <c r="P369" s="15"/>
      <c r="Q369" s="21"/>
    </row>
    <row r="370" spans="1:17" ht="15.75">
      <c r="A370" s="11" t="str">
        <f t="shared" si="6"/>
        <v xml:space="preserve">CONTRÔLE    SENSOR PROX INDUCTIVE 2MM CYLIND E2B-S08KS02-MC-B1 PNP/NO                    </v>
      </c>
      <c r="B370" s="69" t="s">
        <v>373</v>
      </c>
      <c r="C370" s="69" t="s">
        <v>619</v>
      </c>
      <c r="D370" s="69"/>
      <c r="E370" s="69"/>
      <c r="F370" s="13"/>
      <c r="G370" s="14"/>
      <c r="H370" s="15"/>
      <c r="I370" s="6">
        <v>40.259</v>
      </c>
      <c r="J370" s="7">
        <v>44270</v>
      </c>
      <c r="K370" s="69" t="s">
        <v>371</v>
      </c>
      <c r="L370" s="70"/>
      <c r="M370" s="69" t="s">
        <v>620</v>
      </c>
      <c r="N370" s="17"/>
      <c r="O370" s="18"/>
      <c r="P370" s="19"/>
      <c r="Q370" s="20"/>
    </row>
    <row r="371" spans="1:17" ht="15.75">
      <c r="A371" s="11" t="str">
        <f t="shared" si="6"/>
        <v xml:space="preserve">CONTRÔLE    SENSOR PROX INDUCTIVE 2MM CYLIND E2B-S08KS02-MC-B2 PNP/NC                    </v>
      </c>
      <c r="B371" s="69" t="s">
        <v>373</v>
      </c>
      <c r="C371" s="69" t="s">
        <v>621</v>
      </c>
      <c r="D371" s="69"/>
      <c r="E371" s="69"/>
      <c r="F371" s="13"/>
      <c r="G371" s="14"/>
      <c r="H371" s="15"/>
      <c r="I371" s="6">
        <v>44.497999999999998</v>
      </c>
      <c r="J371" s="7">
        <v>44270</v>
      </c>
      <c r="K371" s="69" t="s">
        <v>371</v>
      </c>
      <c r="L371" s="70"/>
      <c r="M371" s="69" t="s">
        <v>622</v>
      </c>
      <c r="N371" s="17"/>
      <c r="O371" s="18"/>
      <c r="P371" s="19"/>
      <c r="Q371" s="20"/>
    </row>
    <row r="372" spans="1:17" ht="90">
      <c r="A372" s="11" t="str">
        <f t="shared" si="6"/>
        <v xml:space="preserve">CONTROLE    SERVOMOTEUR 400W,240V,3000RPM,BK 1S Mtr                    </v>
      </c>
      <c r="B372" s="62" t="s">
        <v>369</v>
      </c>
      <c r="C372" s="62" t="s">
        <v>623</v>
      </c>
      <c r="D372" s="62"/>
      <c r="E372" s="62"/>
      <c r="F372" s="62"/>
      <c r="G372" s="14"/>
      <c r="H372" s="15"/>
      <c r="I372" s="6">
        <v>885</v>
      </c>
      <c r="J372" s="7">
        <v>44252</v>
      </c>
      <c r="K372" s="62" t="s">
        <v>385</v>
      </c>
      <c r="L372" s="63"/>
      <c r="M372" s="62" t="s">
        <v>624</v>
      </c>
      <c r="N372" s="17"/>
      <c r="O372" s="18"/>
      <c r="P372" s="15"/>
      <c r="Q372" s="21"/>
    </row>
    <row r="373" spans="1:17" ht="300">
      <c r="A373" s="11" t="str">
        <f t="shared" si="6"/>
        <v xml:space="preserve">CONTROLE    Servomotor, 400..480V,Mo=2.37Nm, Io=5.10A, Nn=9000 rpm (Nn=6000 rpm at 230V)One Cable Technology, feedback multi-turn smooth shaft without holding brake                    </v>
      </c>
      <c r="B373" s="62" t="s">
        <v>369</v>
      </c>
      <c r="C373" s="62" t="s">
        <v>625</v>
      </c>
      <c r="D373" s="62"/>
      <c r="E373" s="62"/>
      <c r="F373" s="62"/>
      <c r="G373" s="14"/>
      <c r="H373" s="15"/>
      <c r="I373" s="6">
        <v>921.4</v>
      </c>
      <c r="J373" s="7">
        <v>44211</v>
      </c>
      <c r="K373" s="62" t="s">
        <v>388</v>
      </c>
      <c r="L373" s="63"/>
      <c r="M373" s="62" t="s">
        <v>626</v>
      </c>
      <c r="N373" s="17"/>
      <c r="O373" s="18"/>
      <c r="P373" s="15"/>
      <c r="Q373" s="21"/>
    </row>
    <row r="374" spans="1:17" ht="90">
      <c r="A374" s="11" t="str">
        <f t="shared" si="6"/>
        <v xml:space="preserve">CONTROLE    Servomotor, 400..480V,without holding brake                    </v>
      </c>
      <c r="B374" s="62" t="s">
        <v>369</v>
      </c>
      <c r="C374" s="62" t="s">
        <v>627</v>
      </c>
      <c r="D374" s="62"/>
      <c r="E374" s="62"/>
      <c r="F374" s="62"/>
      <c r="G374" s="14"/>
      <c r="H374" s="15"/>
      <c r="I374" s="6">
        <v>921.4</v>
      </c>
      <c r="J374" s="7">
        <v>43998</v>
      </c>
      <c r="K374" s="62" t="s">
        <v>388</v>
      </c>
      <c r="L374" s="63"/>
      <c r="M374" s="62" t="s">
        <v>626</v>
      </c>
      <c r="N374" s="17"/>
      <c r="O374" s="18"/>
      <c r="P374" s="15"/>
      <c r="Q374" s="21"/>
    </row>
    <row r="375" spans="1:17" ht="90">
      <c r="A375" s="11" t="str">
        <f t="shared" si="6"/>
        <v xml:space="preserve">CONTROLE    Servomotor, 400..480V.with holding brake                    </v>
      </c>
      <c r="B375" s="62" t="s">
        <v>369</v>
      </c>
      <c r="C375" s="62" t="s">
        <v>628</v>
      </c>
      <c r="D375" s="62"/>
      <c r="E375" s="62"/>
      <c r="F375" s="62"/>
      <c r="G375" s="14"/>
      <c r="H375" s="15"/>
      <c r="I375" s="6">
        <v>1079.5</v>
      </c>
      <c r="J375" s="7">
        <v>43998</v>
      </c>
      <c r="K375" s="62" t="s">
        <v>388</v>
      </c>
      <c r="L375" s="63"/>
      <c r="M375" s="72" t="s">
        <v>629</v>
      </c>
      <c r="N375" s="17"/>
      <c r="O375" s="18"/>
      <c r="P375" s="15"/>
      <c r="Q375" s="21"/>
    </row>
    <row r="376" spans="1:17" ht="15">
      <c r="A376" s="74" t="str">
        <f t="shared" si="6"/>
        <v xml:space="preserve">CONTRÔLE    Set Screw Collar Ball Bearing with Steel Ring, Sealed, Number 7608-2RS, for 1/2" Shaft Diameter                    </v>
      </c>
      <c r="B376" s="12" t="s">
        <v>373</v>
      </c>
      <c r="C376" s="12" t="s">
        <v>630</v>
      </c>
      <c r="D376" s="12"/>
      <c r="E376" s="12"/>
      <c r="F376" s="13"/>
      <c r="G376" s="14"/>
      <c r="H376" s="15"/>
      <c r="I376" s="6">
        <v>39.020000000000003</v>
      </c>
      <c r="J376" s="7">
        <v>44253</v>
      </c>
      <c r="K376" s="12" t="s">
        <v>288</v>
      </c>
      <c r="L376" s="6"/>
      <c r="M376" s="12" t="s">
        <v>631</v>
      </c>
      <c r="N376" s="17"/>
      <c r="O376" s="18"/>
      <c r="P376" s="19"/>
      <c r="Q376" s="20"/>
    </row>
    <row r="377" spans="1:17" ht="15">
      <c r="A377" s="11" t="str">
        <f t="shared" si="6"/>
        <v xml:space="preserve">CONTROLE    Sleeve d'uréthane 1/8'' orange                    </v>
      </c>
      <c r="B377" s="22" t="s">
        <v>369</v>
      </c>
      <c r="C377" s="22" t="s">
        <v>632</v>
      </c>
      <c r="D377" s="22"/>
      <c r="E377" s="22"/>
      <c r="F377" s="62"/>
      <c r="G377" s="14"/>
      <c r="H377" s="15"/>
      <c r="I377" s="6">
        <v>86.36</v>
      </c>
      <c r="J377" s="7">
        <v>43987</v>
      </c>
      <c r="K377" s="22" t="s">
        <v>633</v>
      </c>
      <c r="L377" s="75"/>
      <c r="M377" s="22"/>
      <c r="N377" s="17"/>
      <c r="O377" s="18"/>
      <c r="P377" s="15"/>
      <c r="Q377" s="21"/>
    </row>
    <row r="378" spans="1:17" ht="75">
      <c r="A378" s="11" t="str">
        <f t="shared" si="6"/>
        <v xml:space="preserve">CONTROLE    SPIRAL WRAP 0.63'' NOIR 25 PIEDS                    </v>
      </c>
      <c r="B378" s="72" t="s">
        <v>369</v>
      </c>
      <c r="C378" s="72" t="s">
        <v>634</v>
      </c>
      <c r="D378" s="72"/>
      <c r="E378" s="72"/>
      <c r="F378" s="62"/>
      <c r="G378" s="14"/>
      <c r="H378" s="15"/>
      <c r="I378" s="6">
        <v>48.48</v>
      </c>
      <c r="J378" s="7">
        <v>43724</v>
      </c>
      <c r="K378" s="72" t="s">
        <v>47</v>
      </c>
      <c r="L378" s="73"/>
      <c r="M378" s="72">
        <v>669804</v>
      </c>
      <c r="N378" s="17"/>
      <c r="O378" s="18"/>
      <c r="P378" s="15"/>
      <c r="Q378" s="21"/>
    </row>
    <row r="379" spans="1:17" ht="75">
      <c r="A379" s="11" t="str">
        <f t="shared" si="6"/>
        <v xml:space="preserve">CONTROLE    SPIRAL WRAP 0.787'' NOIR 25 PIEDS                    </v>
      </c>
      <c r="B379" s="62" t="s">
        <v>369</v>
      </c>
      <c r="C379" s="62" t="s">
        <v>635</v>
      </c>
      <c r="D379" s="62"/>
      <c r="E379" s="62"/>
      <c r="F379" s="62"/>
      <c r="G379" s="14"/>
      <c r="H379" s="15"/>
      <c r="I379" s="6">
        <v>53.45</v>
      </c>
      <c r="J379" s="7">
        <v>43724</v>
      </c>
      <c r="K379" s="62" t="s">
        <v>47</v>
      </c>
      <c r="L379" s="63"/>
      <c r="M379" s="62">
        <v>669806</v>
      </c>
      <c r="N379" s="17"/>
      <c r="O379" s="18"/>
      <c r="P379" s="15"/>
      <c r="Q379" s="21"/>
    </row>
    <row r="380" spans="1:17" ht="120">
      <c r="A380" s="11" t="str">
        <f t="shared" si="6"/>
        <v xml:space="preserve">CONTROLE    Steel Oil-Resistant Enclosure Slant-Top, 9" x 16-1/4" x 11" Overall Size                    </v>
      </c>
      <c r="B380" s="72" t="s">
        <v>369</v>
      </c>
      <c r="C380" s="72" t="s">
        <v>636</v>
      </c>
      <c r="D380" s="72"/>
      <c r="E380" s="72"/>
      <c r="F380" s="62"/>
      <c r="G380" s="14"/>
      <c r="H380" s="15"/>
      <c r="I380" s="6">
        <v>247.35</v>
      </c>
      <c r="J380" s="7">
        <v>44263</v>
      </c>
      <c r="K380" s="72" t="s">
        <v>288</v>
      </c>
      <c r="L380" s="73"/>
      <c r="M380" s="72" t="s">
        <v>637</v>
      </c>
      <c r="N380" s="17"/>
      <c r="O380" s="18"/>
      <c r="P380" s="15"/>
      <c r="Q380" s="21"/>
    </row>
    <row r="381" spans="1:17" ht="75">
      <c r="A381" s="11" t="str">
        <f t="shared" si="6"/>
        <v xml:space="preserve">CONTROLE    SWITCH SNAP ACTION SPDT 10A 300V    ‎GLLA01A2B                </v>
      </c>
      <c r="B381" s="62" t="s">
        <v>369</v>
      </c>
      <c r="C381" s="62" t="s">
        <v>638</v>
      </c>
      <c r="D381" s="62" t="s">
        <v>639</v>
      </c>
      <c r="E381" s="62"/>
      <c r="F381" s="62"/>
      <c r="G381" s="14"/>
      <c r="H381" s="15"/>
      <c r="I381" s="6">
        <v>26.07</v>
      </c>
      <c r="J381" s="7">
        <v>44187</v>
      </c>
      <c r="K381" s="62" t="s">
        <v>371</v>
      </c>
      <c r="L381" s="63"/>
      <c r="M381" s="62" t="s">
        <v>640</v>
      </c>
      <c r="N381" s="17"/>
      <c r="O381" s="18"/>
      <c r="P381" s="15"/>
      <c r="Q381" s="21"/>
    </row>
    <row r="382" spans="1:17" ht="15.75">
      <c r="A382" s="11" t="str">
        <f t="shared" si="6"/>
        <v xml:space="preserve">CONTRÔLE    TERM FOUR, STUD 10 AWG 12-10                    </v>
      </c>
      <c r="B382" s="69" t="s">
        <v>373</v>
      </c>
      <c r="C382" s="69" t="s">
        <v>641</v>
      </c>
      <c r="D382" s="69"/>
      <c r="E382" s="69"/>
      <c r="F382" s="13"/>
      <c r="G382" s="14"/>
      <c r="H382" s="15"/>
      <c r="I382" s="6">
        <v>21.09</v>
      </c>
      <c r="J382" s="7">
        <v>44266</v>
      </c>
      <c r="K382" s="69" t="s">
        <v>47</v>
      </c>
      <c r="L382" s="70"/>
      <c r="M382" s="69" t="s">
        <v>642</v>
      </c>
      <c r="N382" s="17"/>
      <c r="O382" s="18"/>
      <c r="P382" s="19"/>
      <c r="Q382" s="20"/>
    </row>
    <row r="383" spans="1:17" ht="15.75">
      <c r="A383" s="11" t="str">
        <f t="shared" si="6"/>
        <v xml:space="preserve">CONTRÔLE    TERM. ROND STUD 6 AWG 12-10                    </v>
      </c>
      <c r="B383" s="69" t="s">
        <v>373</v>
      </c>
      <c r="C383" s="69" t="s">
        <v>643</v>
      </c>
      <c r="D383" s="69"/>
      <c r="E383" s="69"/>
      <c r="F383" s="13"/>
      <c r="G383" s="14"/>
      <c r="H383" s="15"/>
      <c r="I383" s="6">
        <v>22.25</v>
      </c>
      <c r="J383" s="7">
        <v>44266</v>
      </c>
      <c r="K383" s="69" t="s">
        <v>47</v>
      </c>
      <c r="L383" s="70"/>
      <c r="M383" s="69" t="s">
        <v>644</v>
      </c>
      <c r="N383" s="17"/>
      <c r="O383" s="18"/>
      <c r="P383" s="19"/>
      <c r="Q383" s="20"/>
    </row>
    <row r="384" spans="1:17" ht="15.75">
      <c r="A384" s="11" t="str">
        <f t="shared" si="6"/>
        <v xml:space="preserve">CONTRÔLE    TERM.ROND STUD 6 AWG16-14                    </v>
      </c>
      <c r="B384" s="69" t="s">
        <v>373</v>
      </c>
      <c r="C384" s="69" t="s">
        <v>645</v>
      </c>
      <c r="D384" s="69"/>
      <c r="E384" s="69"/>
      <c r="F384" s="13"/>
      <c r="G384" s="14"/>
      <c r="H384" s="15"/>
      <c r="I384" s="6">
        <v>12.57</v>
      </c>
      <c r="J384" s="7">
        <v>44266</v>
      </c>
      <c r="K384" s="69" t="s">
        <v>47</v>
      </c>
      <c r="L384" s="70"/>
      <c r="M384" s="69" t="s">
        <v>646</v>
      </c>
      <c r="N384" s="17"/>
      <c r="O384" s="18"/>
      <c r="P384" s="19"/>
      <c r="Q384" s="20"/>
    </row>
    <row r="385" spans="1:17" ht="15.75">
      <c r="A385" s="11" t="str">
        <f t="shared" si="6"/>
        <v xml:space="preserve">CONTRÔLE    TERM.ROND STUD 6 AWG22-18                    </v>
      </c>
      <c r="B385" s="69" t="s">
        <v>373</v>
      </c>
      <c r="C385" s="69" t="s">
        <v>647</v>
      </c>
      <c r="D385" s="69"/>
      <c r="E385" s="69"/>
      <c r="F385" s="13"/>
      <c r="G385" s="14"/>
      <c r="H385" s="15"/>
      <c r="I385" s="6">
        <v>12.57</v>
      </c>
      <c r="J385" s="7">
        <v>44266</v>
      </c>
      <c r="K385" s="69" t="s">
        <v>47</v>
      </c>
      <c r="L385" s="70"/>
      <c r="M385" s="69" t="s">
        <v>648</v>
      </c>
      <c r="N385" s="17"/>
      <c r="O385" s="18"/>
      <c r="P385" s="19"/>
      <c r="Q385" s="20"/>
    </row>
    <row r="386" spans="1:17" ht="15.75">
      <c r="A386" s="11" t="str">
        <f t="shared" si="6"/>
        <v xml:space="preserve">CONTRÔLE    TERMINAL FOURCH. 8-10 22-18AWG                    </v>
      </c>
      <c r="B386" s="69" t="s">
        <v>373</v>
      </c>
      <c r="C386" s="69" t="s">
        <v>649</v>
      </c>
      <c r="D386" s="69"/>
      <c r="E386" s="69"/>
      <c r="F386" s="13"/>
      <c r="G386" s="14"/>
      <c r="H386" s="15"/>
      <c r="I386" s="6">
        <v>14.71</v>
      </c>
      <c r="J386" s="7">
        <v>44266</v>
      </c>
      <c r="K386" s="69" t="s">
        <v>47</v>
      </c>
      <c r="L386" s="70"/>
      <c r="M386" s="69" t="s">
        <v>650</v>
      </c>
      <c r="N386" s="17"/>
      <c r="O386" s="18"/>
      <c r="P386" s="19"/>
      <c r="Q386" s="20"/>
    </row>
    <row r="387" spans="1:17" ht="15.75">
      <c r="A387" s="11" t="str">
        <f t="shared" si="6"/>
        <v xml:space="preserve">CONTRÔLE    TERMINAL FOURCH.8-10 16-14AWG                    </v>
      </c>
      <c r="B387" s="69" t="s">
        <v>373</v>
      </c>
      <c r="C387" s="69" t="s">
        <v>651</v>
      </c>
      <c r="D387" s="69"/>
      <c r="E387" s="69"/>
      <c r="F387" s="13"/>
      <c r="G387" s="14"/>
      <c r="H387" s="15"/>
      <c r="I387" s="6">
        <v>14.71</v>
      </c>
      <c r="J387" s="7">
        <v>44266</v>
      </c>
      <c r="K387" s="69" t="s">
        <v>47</v>
      </c>
      <c r="L387" s="70"/>
      <c r="M387" s="69" t="s">
        <v>652</v>
      </c>
      <c r="N387" s="17"/>
      <c r="O387" s="18"/>
      <c r="P387" s="19"/>
      <c r="Q387" s="20"/>
    </row>
    <row r="388" spans="1:17" ht="15.75">
      <c r="A388" s="11" t="str">
        <f t="shared" si="6"/>
        <v xml:space="preserve">CONTRÔLE    TERMINAL ROND 8-10 16-14 AWG (PQT DE 100)                    </v>
      </c>
      <c r="B388" s="69" t="s">
        <v>373</v>
      </c>
      <c r="C388" s="69" t="s">
        <v>653</v>
      </c>
      <c r="D388" s="69"/>
      <c r="E388" s="69"/>
      <c r="F388" s="13"/>
      <c r="G388" s="14"/>
      <c r="H388" s="15"/>
      <c r="I388" s="6">
        <v>12.57</v>
      </c>
      <c r="J388" s="7">
        <v>44266</v>
      </c>
      <c r="K388" s="69" t="s">
        <v>47</v>
      </c>
      <c r="L388" s="70"/>
      <c r="M388" s="69" t="s">
        <v>654</v>
      </c>
      <c r="N388" s="17"/>
      <c r="O388" s="18"/>
      <c r="P388" s="19"/>
      <c r="Q388" s="20"/>
    </row>
    <row r="389" spans="1:17" ht="15.75">
      <c r="A389" s="11" t="str">
        <f t="shared" si="6"/>
        <v xml:space="preserve">CONTRÔLE    TERMINAL ROND 8-10 22-18 AWG (PQT DE 100)                    </v>
      </c>
      <c r="B389" s="69" t="s">
        <v>373</v>
      </c>
      <c r="C389" s="69" t="s">
        <v>655</v>
      </c>
      <c r="D389" s="69"/>
      <c r="E389" s="69"/>
      <c r="F389" s="13"/>
      <c r="G389" s="76"/>
      <c r="H389" s="77"/>
      <c r="I389" s="6">
        <v>12.57</v>
      </c>
      <c r="J389" s="7">
        <v>44266</v>
      </c>
      <c r="K389" s="69" t="s">
        <v>47</v>
      </c>
      <c r="L389" s="70"/>
      <c r="M389" s="69" t="s">
        <v>656</v>
      </c>
      <c r="N389" s="17"/>
      <c r="O389" s="18"/>
      <c r="P389" s="19"/>
      <c r="Q389" s="20"/>
    </row>
    <row r="390" spans="1:17" ht="15.75">
      <c r="A390" s="11" t="str">
        <f t="shared" si="6"/>
        <v xml:space="preserve">CONTRÔLE    UNION BLEU 16-14 AWG                    </v>
      </c>
      <c r="B390" s="78" t="s">
        <v>373</v>
      </c>
      <c r="C390" s="78" t="s">
        <v>657</v>
      </c>
      <c r="D390" s="78"/>
      <c r="E390" s="78"/>
      <c r="F390" s="13"/>
      <c r="G390" s="14"/>
      <c r="H390" s="15"/>
      <c r="I390" s="6">
        <v>13.96</v>
      </c>
      <c r="J390" s="7">
        <v>44266</v>
      </c>
      <c r="K390" s="78" t="s">
        <v>47</v>
      </c>
      <c r="L390" s="79"/>
      <c r="M390" s="78" t="s">
        <v>658</v>
      </c>
      <c r="N390" s="17"/>
      <c r="O390" s="18"/>
      <c r="P390" s="19"/>
      <c r="Q390" s="20"/>
    </row>
    <row r="391" spans="1:17" ht="105">
      <c r="A391" s="11" t="str">
        <f t="shared" si="6"/>
        <v xml:space="preserve">CONTROLE    UNION BLEUE 16-14 AWG HEAT SHRINK (25)                    </v>
      </c>
      <c r="B391" s="62" t="s">
        <v>369</v>
      </c>
      <c r="C391" s="62" t="s">
        <v>659</v>
      </c>
      <c r="D391" s="62"/>
      <c r="E391" s="62"/>
      <c r="F391" s="62"/>
      <c r="G391" s="14"/>
      <c r="H391" s="15"/>
      <c r="I391" s="6">
        <v>23.84</v>
      </c>
      <c r="J391" s="7">
        <v>44263</v>
      </c>
      <c r="K391" s="62" t="s">
        <v>47</v>
      </c>
      <c r="L391" s="63"/>
      <c r="M391" s="62" t="s">
        <v>660</v>
      </c>
      <c r="N391" s="17"/>
      <c r="O391" s="18"/>
      <c r="P391" s="15"/>
      <c r="Q391" s="21"/>
    </row>
    <row r="392" spans="1:17" ht="15.75">
      <c r="A392" s="11" t="str">
        <f t="shared" si="6"/>
        <v xml:space="preserve">CONTRÔLE    UNION JAUNE 12-10 AWG                    </v>
      </c>
      <c r="B392" s="69" t="s">
        <v>373</v>
      </c>
      <c r="C392" s="69" t="s">
        <v>661</v>
      </c>
      <c r="D392" s="69"/>
      <c r="E392" s="69"/>
      <c r="F392" s="13"/>
      <c r="G392" s="14"/>
      <c r="H392" s="15"/>
      <c r="I392" s="6">
        <v>17.96</v>
      </c>
      <c r="J392" s="7">
        <v>44266</v>
      </c>
      <c r="K392" s="69" t="s">
        <v>47</v>
      </c>
      <c r="L392" s="70"/>
      <c r="M392" s="69" t="s">
        <v>662</v>
      </c>
      <c r="N392" s="17"/>
      <c r="O392" s="18"/>
      <c r="P392" s="19"/>
      <c r="Q392" s="20"/>
    </row>
    <row r="393" spans="1:17" ht="15.75">
      <c r="A393" s="11" t="str">
        <f t="shared" si="6"/>
        <v xml:space="preserve">CONTRÔLE    UNION ROUGE 18-22 AWG                    </v>
      </c>
      <c r="B393" s="69" t="s">
        <v>373</v>
      </c>
      <c r="C393" s="69" t="s">
        <v>663</v>
      </c>
      <c r="D393" s="69"/>
      <c r="E393" s="69"/>
      <c r="F393" s="13"/>
      <c r="G393" s="14"/>
      <c r="H393" s="15"/>
      <c r="I393" s="6">
        <v>13.96</v>
      </c>
      <c r="J393" s="7">
        <v>44266</v>
      </c>
      <c r="K393" s="69" t="s">
        <v>47</v>
      </c>
      <c r="L393" s="70"/>
      <c r="M393" s="69" t="s">
        <v>664</v>
      </c>
      <c r="N393" s="17"/>
      <c r="O393" s="18"/>
      <c r="P393" s="19"/>
      <c r="Q393" s="20"/>
    </row>
    <row r="394" spans="1:17" ht="120">
      <c r="A394" s="11" t="str">
        <f t="shared" si="6"/>
        <v xml:space="preserve">CONTROLE    UNION ROUGE 18-22 AWG HEAT SHRINK (PQT DE 25)                    </v>
      </c>
      <c r="B394" s="62" t="s">
        <v>369</v>
      </c>
      <c r="C394" s="62" t="s">
        <v>665</v>
      </c>
      <c r="D394" s="62"/>
      <c r="E394" s="62"/>
      <c r="F394" s="62"/>
      <c r="G394" s="14"/>
      <c r="H394" s="15"/>
      <c r="I394" s="6">
        <v>23.84</v>
      </c>
      <c r="J394" s="7">
        <v>44263</v>
      </c>
      <c r="K394" s="62" t="s">
        <v>47</v>
      </c>
      <c r="L394" s="63"/>
      <c r="M394" s="62" t="s">
        <v>666</v>
      </c>
      <c r="N394" s="17"/>
      <c r="O394" s="18"/>
      <c r="P394" s="15"/>
      <c r="Q394" s="21"/>
    </row>
    <row r="395" spans="1:17" ht="15">
      <c r="A395" s="11" t="str">
        <f t="shared" si="6"/>
        <v xml:space="preserve">CONTRÔLE    Zinc Adjustable-Position Handle with M12 x 1.75 mm Threaded 30mm Long Stud                    </v>
      </c>
      <c r="B395" s="12" t="s">
        <v>373</v>
      </c>
      <c r="C395" s="12" t="s">
        <v>667</v>
      </c>
      <c r="D395" s="12"/>
      <c r="E395" s="12"/>
      <c r="F395" s="13"/>
      <c r="G395" s="14"/>
      <c r="H395" s="15"/>
      <c r="I395" s="6">
        <v>9.81</v>
      </c>
      <c r="J395" s="7">
        <v>44253</v>
      </c>
      <c r="K395" s="12" t="s">
        <v>288</v>
      </c>
      <c r="L395" s="6"/>
      <c r="M395" s="12" t="s">
        <v>668</v>
      </c>
      <c r="N395" s="17"/>
      <c r="O395" s="18"/>
      <c r="P395" s="19"/>
      <c r="Q395" s="20"/>
    </row>
    <row r="396" spans="1:17" ht="15">
      <c r="A396" s="11" t="str">
        <f t="shared" si="6"/>
        <v xml:space="preserve">CONTRÔLE    Zinc Adjustable-Position Handle with M12 x 1.75 mm Threaded 40mm Long Stud                    </v>
      </c>
      <c r="B396" s="12" t="s">
        <v>373</v>
      </c>
      <c r="C396" s="12" t="s">
        <v>669</v>
      </c>
      <c r="D396" s="12"/>
      <c r="E396" s="12"/>
      <c r="F396" s="13"/>
      <c r="G396" s="14"/>
      <c r="H396" s="15"/>
      <c r="I396" s="6">
        <v>10.33</v>
      </c>
      <c r="J396" s="7">
        <v>44253</v>
      </c>
      <c r="K396" s="12" t="s">
        <v>288</v>
      </c>
      <c r="L396" s="6"/>
      <c r="M396" s="12" t="s">
        <v>670</v>
      </c>
      <c r="N396" s="17"/>
      <c r="O396" s="18"/>
      <c r="P396" s="19"/>
      <c r="Q396" s="20"/>
    </row>
    <row r="397" spans="1:17" ht="15">
      <c r="A397" s="11" t="str">
        <f t="shared" si="6"/>
        <v xml:space="preserve">CONVOYEUR    Rouleau Ø1.90'' x 16 Ga Galvanisé 7/16 Hex S/L    20-108-049                </v>
      </c>
      <c r="B397" s="80" t="s">
        <v>671</v>
      </c>
      <c r="C397" s="80" t="s">
        <v>672</v>
      </c>
      <c r="D397" s="80" t="s">
        <v>673</v>
      </c>
      <c r="E397" s="80"/>
      <c r="F397" s="62"/>
      <c r="G397" s="14"/>
      <c r="H397" s="15"/>
      <c r="I397" s="6">
        <v>36.5</v>
      </c>
      <c r="J397" s="7">
        <v>43987</v>
      </c>
      <c r="K397" s="80" t="s">
        <v>633</v>
      </c>
      <c r="L397" s="6"/>
      <c r="M397" s="80" t="s">
        <v>673</v>
      </c>
      <c r="N397" s="17"/>
      <c r="O397" s="18"/>
      <c r="P397" s="15"/>
      <c r="Q397" s="21"/>
    </row>
    <row r="398" spans="1:17" ht="15">
      <c r="A398" s="11" t="str">
        <f t="shared" si="6"/>
        <v xml:space="preserve">CONVOYEUR    Rouleau Ø1.90'' x 16 Ga Galvanisé 7/16 Hex S/L    20-108-404                </v>
      </c>
      <c r="B398" s="81" t="s">
        <v>671</v>
      </c>
      <c r="C398" s="81" t="s">
        <v>672</v>
      </c>
      <c r="D398" s="81" t="s">
        <v>674</v>
      </c>
      <c r="E398" s="81"/>
      <c r="F398" s="62"/>
      <c r="G398" s="82"/>
      <c r="H398" s="15"/>
      <c r="I398" s="6">
        <v>95.56</v>
      </c>
      <c r="J398" s="7">
        <v>43987</v>
      </c>
      <c r="K398" s="81" t="s">
        <v>633</v>
      </c>
      <c r="L398" s="83"/>
      <c r="M398" s="81" t="s">
        <v>674</v>
      </c>
      <c r="N398" s="17"/>
      <c r="O398" s="18"/>
      <c r="P398" s="15"/>
      <c r="Q398" s="21"/>
    </row>
    <row r="399" spans="1:17" ht="15">
      <c r="A399" s="11" t="str">
        <f t="shared" ref="A399:A400" si="7">CONCATENATE(B399,"    ",C399,"    ",D399,"    ",E399,"    ",F399,"    ",G399,"    ")</f>
        <v xml:space="preserve">CONVOYEUR    Rouleau Ø1.90'' x 16 Ga Galvanisé 7/16 Hex S/L    FAB-951-049                </v>
      </c>
      <c r="B399" s="81" t="s">
        <v>671</v>
      </c>
      <c r="C399" s="81" t="s">
        <v>672</v>
      </c>
      <c r="D399" s="81" t="s">
        <v>675</v>
      </c>
      <c r="E399" s="81"/>
      <c r="F399" s="62"/>
      <c r="G399" s="82"/>
      <c r="H399" s="15"/>
      <c r="I399" s="6">
        <v>41.2</v>
      </c>
      <c r="J399" s="7">
        <v>44250</v>
      </c>
      <c r="K399" s="81" t="s">
        <v>633</v>
      </c>
      <c r="L399" s="83"/>
      <c r="M399" s="81" t="s">
        <v>675</v>
      </c>
      <c r="N399" s="17"/>
      <c r="O399" s="18"/>
      <c r="P399" s="15"/>
      <c r="Q399" s="21"/>
    </row>
    <row r="400" spans="1:17" ht="15">
      <c r="A400" s="11" t="str">
        <f t="shared" si="7"/>
        <v xml:space="preserve">CONVOYEUR    Rouleau Ø1.90'' x 16 Ga Galvanisé 7/16 Hex S/L/FAB-951-404    FAB-951-404                </v>
      </c>
      <c r="B400" s="81" t="s">
        <v>671</v>
      </c>
      <c r="C400" s="81" t="s">
        <v>676</v>
      </c>
      <c r="D400" s="81" t="s">
        <v>677</v>
      </c>
      <c r="E400" s="81"/>
      <c r="F400" s="62"/>
      <c r="G400" s="82"/>
      <c r="H400" s="15"/>
      <c r="I400" s="6">
        <v>104.85</v>
      </c>
      <c r="J400" s="7">
        <v>44368</v>
      </c>
      <c r="K400" s="81" t="s">
        <v>633</v>
      </c>
      <c r="L400" s="83"/>
      <c r="M400" s="81" t="s">
        <v>677</v>
      </c>
      <c r="N400" s="17"/>
      <c r="O400" s="18"/>
      <c r="P400" s="15"/>
      <c r="Q400" s="21"/>
    </row>
    <row r="401" spans="1:17" ht="15">
      <c r="A401" s="11" t="str">
        <f>CONCATENATE(B401,"    ",C401,"    ",D400,"    ",E401,"    ",F401,"    ",G401,"    ")</f>
        <v xml:space="preserve">CONVOYEUR    Sleeve d'uréthane 1/8'' orange     FAB-951-404                </v>
      </c>
      <c r="B401" s="81" t="s">
        <v>671</v>
      </c>
      <c r="C401" s="81" t="s">
        <v>678</v>
      </c>
      <c r="D401" s="81"/>
      <c r="E401" s="81"/>
      <c r="F401" s="62"/>
      <c r="G401" s="82"/>
      <c r="H401" s="15"/>
      <c r="I401" s="6">
        <v>86.36</v>
      </c>
      <c r="J401" s="7">
        <v>43990</v>
      </c>
      <c r="K401" s="81" t="s">
        <v>633</v>
      </c>
      <c r="L401" s="83"/>
      <c r="M401" s="81"/>
      <c r="N401" s="17"/>
      <c r="O401" s="18"/>
      <c r="P401" s="15"/>
      <c r="Q401" s="21"/>
    </row>
    <row r="402" spans="1:17" ht="15">
      <c r="A402" s="11" t="str">
        <f t="shared" ref="A402:A465" si="8">CONCATENATE(B402,"    ",C402,"    ",D402,"    ",E402,"    ",F402,"    ",G402,"    ")</f>
        <v xml:space="preserve">COUPE    11 GA    20-108-113                </v>
      </c>
      <c r="B402" s="84" t="s">
        <v>679</v>
      </c>
      <c r="C402" s="84" t="s">
        <v>680</v>
      </c>
      <c r="D402" s="84" t="s">
        <v>681</v>
      </c>
      <c r="E402" s="84"/>
      <c r="F402" s="23"/>
      <c r="G402" s="85"/>
      <c r="H402" s="24"/>
      <c r="I402" s="6">
        <v>26.8</v>
      </c>
      <c r="J402" s="7">
        <v>44075</v>
      </c>
      <c r="K402" s="84" t="s">
        <v>191</v>
      </c>
      <c r="L402" s="86"/>
      <c r="M402" s="84" t="s">
        <v>681</v>
      </c>
      <c r="N402" s="24"/>
      <c r="O402" s="24"/>
      <c r="P402" s="24"/>
      <c r="Q402" s="87"/>
    </row>
    <row r="403" spans="1:17" ht="15">
      <c r="A403" s="11" t="str">
        <f t="shared" si="8"/>
        <v xml:space="preserve">COUPE    16 GA    20-108-045                </v>
      </c>
      <c r="B403" s="84" t="s">
        <v>679</v>
      </c>
      <c r="C403" s="84" t="s">
        <v>682</v>
      </c>
      <c r="D403" s="84" t="s">
        <v>683</v>
      </c>
      <c r="E403" s="84"/>
      <c r="F403" s="23"/>
      <c r="G403" s="85"/>
      <c r="H403" s="24"/>
      <c r="I403" s="6">
        <v>21.65</v>
      </c>
      <c r="J403" s="7">
        <v>44075</v>
      </c>
      <c r="K403" s="84" t="s">
        <v>191</v>
      </c>
      <c r="L403" s="86"/>
      <c r="M403" s="84" t="s">
        <v>683</v>
      </c>
      <c r="N403" s="24"/>
      <c r="O403" s="24"/>
      <c r="P403" s="24"/>
      <c r="Q403" s="87"/>
    </row>
    <row r="404" spans="1:17" ht="15">
      <c r="A404" s="11" t="str">
        <f t="shared" si="8"/>
        <v xml:space="preserve">COUPE    16 GA    20-108-046                </v>
      </c>
      <c r="B404" s="84" t="s">
        <v>679</v>
      </c>
      <c r="C404" s="84" t="s">
        <v>682</v>
      </c>
      <c r="D404" s="84" t="s">
        <v>684</v>
      </c>
      <c r="E404" s="84"/>
      <c r="F404" s="23"/>
      <c r="G404" s="85"/>
      <c r="H404" s="24"/>
      <c r="I404" s="6">
        <v>27.15</v>
      </c>
      <c r="J404" s="7">
        <v>44075</v>
      </c>
      <c r="K404" s="84" t="s">
        <v>191</v>
      </c>
      <c r="L404" s="86"/>
      <c r="M404" s="84" t="s">
        <v>684</v>
      </c>
      <c r="N404" s="24"/>
      <c r="O404" s="24"/>
      <c r="P404" s="24"/>
      <c r="Q404" s="87"/>
    </row>
    <row r="405" spans="1:17" ht="15">
      <c r="A405" s="11" t="str">
        <f t="shared" si="8"/>
        <v xml:space="preserve">COUPE    16 GA    20-108-403-12                </v>
      </c>
      <c r="B405" s="84" t="s">
        <v>679</v>
      </c>
      <c r="C405" s="84" t="s">
        <v>682</v>
      </c>
      <c r="D405" s="84" t="s">
        <v>685</v>
      </c>
      <c r="E405" s="84"/>
      <c r="F405" s="23"/>
      <c r="G405" s="85"/>
      <c r="H405" s="24"/>
      <c r="I405" s="6">
        <v>17.399999999999999</v>
      </c>
      <c r="J405" s="7">
        <v>44047</v>
      </c>
      <c r="K405" s="84" t="s">
        <v>191</v>
      </c>
      <c r="L405" s="86"/>
      <c r="M405" s="84" t="s">
        <v>685</v>
      </c>
      <c r="N405" s="24"/>
      <c r="O405" s="24"/>
      <c r="P405" s="24"/>
      <c r="Q405" s="87"/>
    </row>
    <row r="406" spans="1:17" ht="15">
      <c r="A406" s="11" t="str">
        <f t="shared" si="8"/>
        <v xml:space="preserve">COUPE    ACIER 50W                    </v>
      </c>
      <c r="B406" s="84" t="s">
        <v>679</v>
      </c>
      <c r="C406" s="84" t="s">
        <v>686</v>
      </c>
      <c r="D406" s="84"/>
      <c r="E406" s="84"/>
      <c r="F406" s="23"/>
      <c r="G406" s="85"/>
      <c r="H406" s="24"/>
      <c r="I406" s="6">
        <v>16.649999999999999</v>
      </c>
      <c r="J406" s="7">
        <v>44000</v>
      </c>
      <c r="K406" s="84" t="s">
        <v>191</v>
      </c>
      <c r="L406" s="86"/>
      <c r="M406" s="84"/>
      <c r="N406" s="24"/>
      <c r="O406" s="24"/>
      <c r="P406" s="24"/>
      <c r="Q406" s="87"/>
    </row>
    <row r="407" spans="1:17" ht="15">
      <c r="A407" s="11" t="str">
        <f t="shared" si="8"/>
        <v xml:space="preserve">COUPE    PLAQUE ACIER 1 1/2'' x 2 3/8'' X 1/8''    17058-1000-025                </v>
      </c>
      <c r="B407" s="88" t="s">
        <v>679</v>
      </c>
      <c r="C407" s="88" t="s">
        <v>687</v>
      </c>
      <c r="D407" s="88" t="s">
        <v>688</v>
      </c>
      <c r="E407" s="88"/>
      <c r="F407" s="62"/>
      <c r="G407" s="82"/>
      <c r="H407" s="15"/>
      <c r="I407" s="6">
        <v>8.5</v>
      </c>
      <c r="J407" s="7">
        <v>44154</v>
      </c>
      <c r="K407" s="88" t="s">
        <v>191</v>
      </c>
      <c r="L407" s="89"/>
      <c r="M407" s="88" t="s">
        <v>688</v>
      </c>
      <c r="N407" s="17"/>
      <c r="O407" s="18"/>
      <c r="P407" s="15"/>
      <c r="Q407" s="21"/>
    </row>
    <row r="408" spans="1:17" ht="15">
      <c r="A408" s="11" t="str">
        <f t="shared" si="8"/>
        <v xml:space="preserve">COUPE    PLAQUE ACIER 1/16'' X 2 1/2'' X 7 3/8''    17058-1000-039                </v>
      </c>
      <c r="B408" s="88" t="s">
        <v>679</v>
      </c>
      <c r="C408" s="88" t="s">
        <v>689</v>
      </c>
      <c r="D408" s="88" t="s">
        <v>690</v>
      </c>
      <c r="E408" s="88"/>
      <c r="F408" s="62"/>
      <c r="G408" s="82"/>
      <c r="H408" s="15"/>
      <c r="I408" s="6">
        <v>14.6</v>
      </c>
      <c r="J408" s="7">
        <v>44154</v>
      </c>
      <c r="K408" s="88" t="s">
        <v>191</v>
      </c>
      <c r="L408" s="89"/>
      <c r="M408" s="88" t="s">
        <v>690</v>
      </c>
      <c r="N408" s="17"/>
      <c r="O408" s="18"/>
      <c r="P408" s="15"/>
      <c r="Q408" s="21"/>
    </row>
    <row r="409" spans="1:17" ht="15">
      <c r="A409" s="11" t="str">
        <f t="shared" si="8"/>
        <v xml:space="preserve">COUPE    PLAQUE ACIER 1/8'' X 2 9/16'' X 4 13/16''    17058-1000-044-01                </v>
      </c>
      <c r="B409" s="88" t="s">
        <v>679</v>
      </c>
      <c r="C409" s="88" t="s">
        <v>691</v>
      </c>
      <c r="D409" s="88" t="s">
        <v>692</v>
      </c>
      <c r="E409" s="88"/>
      <c r="F409" s="62"/>
      <c r="G409" s="82"/>
      <c r="H409" s="15"/>
      <c r="I409" s="6">
        <v>15.7</v>
      </c>
      <c r="J409" s="7">
        <v>44154</v>
      </c>
      <c r="K409" s="88" t="s">
        <v>191</v>
      </c>
      <c r="L409" s="89"/>
      <c r="M409" s="88" t="s">
        <v>692</v>
      </c>
      <c r="N409" s="17"/>
      <c r="O409" s="18"/>
      <c r="P409" s="15"/>
      <c r="Q409" s="21"/>
    </row>
    <row r="410" spans="1:17" ht="15">
      <c r="A410" s="11" t="str">
        <f t="shared" si="8"/>
        <v xml:space="preserve">COUPE    PLAQUE ACIER 1/8'' X 2 9/16'' X4 13/16''    17058-1000-044-02                </v>
      </c>
      <c r="B410" s="88" t="s">
        <v>679</v>
      </c>
      <c r="C410" s="88" t="s">
        <v>693</v>
      </c>
      <c r="D410" s="88" t="s">
        <v>694</v>
      </c>
      <c r="E410" s="88"/>
      <c r="F410" s="62"/>
      <c r="G410" s="82"/>
      <c r="H410" s="15"/>
      <c r="I410" s="6">
        <v>15.7</v>
      </c>
      <c r="J410" s="7">
        <v>44154</v>
      </c>
      <c r="K410" s="88" t="s">
        <v>191</v>
      </c>
      <c r="L410" s="89"/>
      <c r="M410" s="88" t="s">
        <v>694</v>
      </c>
      <c r="N410" s="17"/>
      <c r="O410" s="18"/>
      <c r="P410" s="15"/>
      <c r="Q410" s="21"/>
    </row>
    <row r="411" spans="1:17" ht="15">
      <c r="A411" s="11" t="str">
        <f t="shared" si="8"/>
        <v xml:space="preserve">COUPE    PLAQUE ACIER 2'' X 2'' X 1/8''    17058-1000-024                </v>
      </c>
      <c r="B411" s="88" t="s">
        <v>679</v>
      </c>
      <c r="C411" s="88" t="s">
        <v>695</v>
      </c>
      <c r="D411" s="88" t="s">
        <v>696</v>
      </c>
      <c r="E411" s="88"/>
      <c r="F411" s="62"/>
      <c r="G411" s="82"/>
      <c r="H411" s="15"/>
      <c r="I411" s="6">
        <v>8.4499999999999993</v>
      </c>
      <c r="J411" s="7">
        <v>44154</v>
      </c>
      <c r="K411" s="88" t="s">
        <v>191</v>
      </c>
      <c r="L411" s="89"/>
      <c r="M411" s="88" t="s">
        <v>696</v>
      </c>
      <c r="N411" s="17"/>
      <c r="O411" s="18"/>
      <c r="P411" s="15"/>
      <c r="Q411" s="21"/>
    </row>
    <row r="412" spans="1:17" ht="15">
      <c r="A412" s="11" t="str">
        <f t="shared" si="8"/>
        <v xml:space="preserve">COUPE    PLAQUE ACIER 3/8'' X 17'' X 24-5/8''    17058-200-060                </v>
      </c>
      <c r="B412" s="90" t="s">
        <v>679</v>
      </c>
      <c r="C412" s="90" t="s">
        <v>697</v>
      </c>
      <c r="D412" s="90" t="s">
        <v>698</v>
      </c>
      <c r="E412" s="90"/>
      <c r="F412" s="13"/>
      <c r="G412" s="14"/>
      <c r="H412" s="15"/>
      <c r="I412" s="6">
        <v>38.5</v>
      </c>
      <c r="J412" s="7">
        <v>44104</v>
      </c>
      <c r="K412" s="90" t="s">
        <v>191</v>
      </c>
      <c r="L412" s="91"/>
      <c r="M412" s="90" t="s">
        <v>698</v>
      </c>
      <c r="N412" s="17"/>
      <c r="O412" s="18"/>
      <c r="P412" s="19"/>
      <c r="Q412" s="20"/>
    </row>
    <row r="413" spans="1:17" ht="90">
      <c r="A413" s="11" t="str">
        <f t="shared" si="8"/>
        <v xml:space="preserve">COUPE WATER JET    PLAQUE ACIER 50W X 1/2'' x 36-1/4'' x 44-3/4''    FAB-410-001-8                </v>
      </c>
      <c r="B413" s="92" t="s">
        <v>699</v>
      </c>
      <c r="C413" s="92" t="s">
        <v>700</v>
      </c>
      <c r="D413" s="92" t="s">
        <v>701</v>
      </c>
      <c r="E413" s="80"/>
      <c r="F413" s="62"/>
      <c r="G413" s="14"/>
      <c r="H413" s="15"/>
      <c r="I413" s="6">
        <v>622.85</v>
      </c>
      <c r="J413" s="7">
        <v>44446</v>
      </c>
      <c r="K413" s="92" t="s">
        <v>702</v>
      </c>
      <c r="L413" s="6"/>
      <c r="M413" s="80" t="s">
        <v>701</v>
      </c>
      <c r="N413" s="17"/>
      <c r="O413" s="18"/>
      <c r="P413" s="15"/>
      <c r="Q413" s="21"/>
    </row>
    <row r="414" spans="1:17" ht="90">
      <c r="A414" s="11" t="str">
        <f t="shared" si="8"/>
        <v xml:space="preserve">COUPE WATER JET    PLAQUE ACIER 50W X 1/2'' X 74,66'' X 40''    FAB-425-101-3                </v>
      </c>
      <c r="B414" s="92" t="s">
        <v>699</v>
      </c>
      <c r="C414" s="92" t="s">
        <v>703</v>
      </c>
      <c r="D414" s="92" t="s">
        <v>704</v>
      </c>
      <c r="E414" s="92"/>
      <c r="F414" s="62"/>
      <c r="G414" s="14"/>
      <c r="H414" s="15"/>
      <c r="I414" s="6">
        <v>994.85</v>
      </c>
      <c r="J414" s="7">
        <v>44425</v>
      </c>
      <c r="K414" s="92" t="s">
        <v>702</v>
      </c>
      <c r="L414" s="93"/>
      <c r="M414" s="92" t="s">
        <v>704</v>
      </c>
      <c r="N414" s="17"/>
      <c r="O414" s="18"/>
      <c r="P414" s="15"/>
      <c r="Q414" s="21"/>
    </row>
    <row r="415" spans="1:17" ht="15">
      <c r="A415" s="11" t="str">
        <f t="shared" si="8"/>
        <v xml:space="preserve">CYLINDRE     DIA.40 DE                    </v>
      </c>
      <c r="B415" s="12" t="s">
        <v>705</v>
      </c>
      <c r="C415" s="12" t="s">
        <v>706</v>
      </c>
      <c r="D415" s="12"/>
      <c r="E415" s="12"/>
      <c r="F415" s="13"/>
      <c r="G415" s="14"/>
      <c r="H415" s="15"/>
      <c r="I415" s="6">
        <v>93.73</v>
      </c>
      <c r="J415" s="7">
        <v>43067</v>
      </c>
      <c r="K415" s="12" t="s">
        <v>465</v>
      </c>
      <c r="L415" s="6"/>
      <c r="M415" s="12" t="s">
        <v>707</v>
      </c>
      <c r="N415" s="17"/>
      <c r="O415" s="18">
        <f>[1]INVENTAIRE!$N493*[1]INVENTAIRE!$I493</f>
        <v>0</v>
      </c>
      <c r="P415" s="15"/>
      <c r="Q415" s="21"/>
    </row>
    <row r="416" spans="1:17" ht="15">
      <c r="A416" s="11" t="str">
        <f t="shared" si="8"/>
        <v xml:space="preserve">CYLINDRE     ISO ECOLIGHT D.63 MAGN. TIGE CHROM.                    </v>
      </c>
      <c r="B416" s="12" t="s">
        <v>705</v>
      </c>
      <c r="C416" s="12" t="s">
        <v>708</v>
      </c>
      <c r="D416" s="12"/>
      <c r="E416" s="12"/>
      <c r="F416" s="13"/>
      <c r="G416" s="14"/>
      <c r="H416" s="15"/>
      <c r="I416" s="6">
        <v>226.68</v>
      </c>
      <c r="J416" s="7">
        <v>42965</v>
      </c>
      <c r="K416" s="12" t="s">
        <v>465</v>
      </c>
      <c r="L416" s="6"/>
      <c r="M416" s="12" t="s">
        <v>709</v>
      </c>
      <c r="N416" s="17"/>
      <c r="O416" s="18">
        <f>[1]INVENTAIRE!$N494*[1]INVENTAIRE!$I494</f>
        <v>0</v>
      </c>
      <c r="P416" s="15"/>
      <c r="Q416" s="21"/>
    </row>
    <row r="417" spans="1:17" ht="15">
      <c r="A417" s="11" t="str">
        <f t="shared" si="8"/>
        <v xml:space="preserve">CYLINDRE     ISO ECOLIGHT D.63 MAGN. TIGE CHROM.    63 X 400                </v>
      </c>
      <c r="B417" s="12" t="s">
        <v>705</v>
      </c>
      <c r="C417" s="12" t="s">
        <v>708</v>
      </c>
      <c r="D417" s="12" t="s">
        <v>710</v>
      </c>
      <c r="E417" s="12"/>
      <c r="F417" s="13"/>
      <c r="G417" s="14"/>
      <c r="H417" s="15"/>
      <c r="I417" s="6">
        <v>182.2</v>
      </c>
      <c r="J417" s="7">
        <v>44243</v>
      </c>
      <c r="K417" s="12" t="s">
        <v>465</v>
      </c>
      <c r="L417" s="6"/>
      <c r="M417" s="12" t="s">
        <v>711</v>
      </c>
      <c r="N417" s="17"/>
      <c r="O417" s="18"/>
      <c r="P417" s="15"/>
      <c r="Q417" s="21"/>
    </row>
    <row r="418" spans="1:17" ht="15">
      <c r="A418" s="11" t="str">
        <f t="shared" si="8"/>
        <v xml:space="preserve">CYLINDRE     PNEU. 2 ST. RETRACT    6'' BORE    1,5    MULTI STAGE        </v>
      </c>
      <c r="B418" s="12" t="s">
        <v>705</v>
      </c>
      <c r="C418" s="12" t="s">
        <v>712</v>
      </c>
      <c r="D418" s="12" t="s">
        <v>713</v>
      </c>
      <c r="E418" s="12" t="s">
        <v>79</v>
      </c>
      <c r="F418" s="13" t="s">
        <v>714</v>
      </c>
      <c r="G418" s="14"/>
      <c r="H418" s="15"/>
      <c r="I418" s="6">
        <v>774.58</v>
      </c>
      <c r="J418" s="7">
        <v>42968</v>
      </c>
      <c r="K418" s="12" t="s">
        <v>34</v>
      </c>
      <c r="L418" s="6"/>
      <c r="M418" s="12" t="s">
        <v>715</v>
      </c>
      <c r="N418" s="17"/>
      <c r="O418" s="18">
        <f>[1]INVENTAIRE!$N491*[1]INVENTAIRE!$I491</f>
        <v>0</v>
      </c>
      <c r="P418" s="15"/>
      <c r="Q418" s="21"/>
    </row>
    <row r="419" spans="1:17" ht="15">
      <c r="A419" s="11" t="str">
        <f t="shared" si="8"/>
        <v xml:space="preserve">CYLINDRE    Bracket cylinder diameter 20mm, Rear clevis, Steel                    </v>
      </c>
      <c r="B419" s="12" t="s">
        <v>705</v>
      </c>
      <c r="C419" s="12" t="s">
        <v>716</v>
      </c>
      <c r="D419" s="12"/>
      <c r="E419" s="12"/>
      <c r="F419" s="13"/>
      <c r="G419" s="14"/>
      <c r="H419" s="15"/>
      <c r="I419" s="6">
        <v>9.06</v>
      </c>
      <c r="J419" s="7">
        <v>44243</v>
      </c>
      <c r="K419" s="12" t="s">
        <v>465</v>
      </c>
      <c r="L419" s="6"/>
      <c r="M419" s="12" t="s">
        <v>717</v>
      </c>
      <c r="N419" s="17"/>
      <c r="O419" s="18"/>
      <c r="P419" s="15"/>
      <c r="Q419" s="21"/>
    </row>
    <row r="420" spans="1:17" ht="15">
      <c r="A420" s="11" t="str">
        <f t="shared" si="8"/>
        <v xml:space="preserve">CYLINDRE    Bracket cylinder diameter 63mm, Barrel mount intermediate trunnion, Aluminium, For cylinder series 1390 to 1392                    </v>
      </c>
      <c r="B420" s="12" t="s">
        <v>705</v>
      </c>
      <c r="C420" s="12" t="s">
        <v>718</v>
      </c>
      <c r="D420" s="12"/>
      <c r="E420" s="12"/>
      <c r="F420" s="13"/>
      <c r="G420" s="14"/>
      <c r="H420" s="15"/>
      <c r="I420" s="6">
        <v>47.68</v>
      </c>
      <c r="J420" s="7">
        <v>44243</v>
      </c>
      <c r="K420" s="12" t="s">
        <v>465</v>
      </c>
      <c r="L420" s="6"/>
      <c r="M420" s="12" t="s">
        <v>719</v>
      </c>
      <c r="N420" s="17"/>
      <c r="O420" s="18"/>
      <c r="P420" s="15"/>
      <c r="Q420" s="21"/>
    </row>
    <row r="421" spans="1:17" ht="15">
      <c r="A421" s="11" t="str">
        <f t="shared" si="8"/>
        <v xml:space="preserve">CYLINDRE    CYL ISO, ECOLIGHT d.32 X 450mmC,MAGN, AMORT AJUST                    </v>
      </c>
      <c r="B421" s="12" t="s">
        <v>705</v>
      </c>
      <c r="C421" s="12" t="s">
        <v>720</v>
      </c>
      <c r="D421" s="12"/>
      <c r="E421" s="12"/>
      <c r="F421" s="13"/>
      <c r="G421" s="14"/>
      <c r="H421" s="15"/>
      <c r="I421" s="6">
        <v>135.84</v>
      </c>
      <c r="J421" s="7">
        <v>42965</v>
      </c>
      <c r="K421" s="12" t="s">
        <v>465</v>
      </c>
      <c r="L421" s="6"/>
      <c r="M421" s="12" t="s">
        <v>721</v>
      </c>
      <c r="N421" s="17"/>
      <c r="O421" s="18">
        <f>[1]INVENTAIRE!$N503*[1]INVENTAIRE!$I503</f>
        <v>0</v>
      </c>
      <c r="P421" s="15"/>
      <c r="Q421" s="21"/>
    </row>
    <row r="422" spans="1:17" ht="15">
      <c r="A422" s="11" t="str">
        <f t="shared" si="8"/>
        <v xml:space="preserve">CYLINDRE    CYL. EUROPE DIA.12 UNITOP FIL.FEM.                    </v>
      </c>
      <c r="B422" s="12" t="s">
        <v>705</v>
      </c>
      <c r="C422" s="12" t="s">
        <v>722</v>
      </c>
      <c r="D422" s="12"/>
      <c r="E422" s="12"/>
      <c r="F422" s="13"/>
      <c r="G422" s="14"/>
      <c r="H422" s="15"/>
      <c r="I422" s="6">
        <v>57.65</v>
      </c>
      <c r="J422" s="7">
        <v>43514</v>
      </c>
      <c r="K422" s="12" t="s">
        <v>465</v>
      </c>
      <c r="L422" s="6"/>
      <c r="M422" s="12" t="s">
        <v>723</v>
      </c>
      <c r="N422" s="17"/>
      <c r="O422" s="18"/>
      <c r="P422" s="15"/>
      <c r="Q422" s="21"/>
    </row>
    <row r="423" spans="1:17" ht="15">
      <c r="A423" s="11" t="str">
        <f t="shared" si="8"/>
        <v xml:space="preserve">CYLINDRE    CYL. EUROPE DIA.40 ISO FIL. MALE                    </v>
      </c>
      <c r="B423" s="12" t="s">
        <v>705</v>
      </c>
      <c r="C423" s="12" t="s">
        <v>724</v>
      </c>
      <c r="D423" s="12"/>
      <c r="E423" s="12"/>
      <c r="F423" s="13"/>
      <c r="G423" s="14"/>
      <c r="H423" s="15"/>
      <c r="I423" s="6">
        <v>105.31</v>
      </c>
      <c r="J423" s="7">
        <v>43749</v>
      </c>
      <c r="K423" s="12" t="s">
        <v>465</v>
      </c>
      <c r="L423" s="6"/>
      <c r="M423" s="12" t="s">
        <v>725</v>
      </c>
      <c r="N423" s="17"/>
      <c r="O423" s="18"/>
      <c r="P423" s="15"/>
      <c r="Q423" s="21"/>
    </row>
    <row r="424" spans="1:17" ht="15">
      <c r="A424" s="11" t="str">
        <f t="shared" si="8"/>
        <v xml:space="preserve">CYLINDRE    EUROPE DIA.63 ISO FIL. FEM.                    </v>
      </c>
      <c r="B424" s="12" t="s">
        <v>705</v>
      </c>
      <c r="C424" s="12" t="s">
        <v>726</v>
      </c>
      <c r="D424" s="12"/>
      <c r="E424" s="12"/>
      <c r="F424" s="13"/>
      <c r="G424" s="14"/>
      <c r="H424" s="15"/>
      <c r="I424" s="6">
        <v>146.61000000000001</v>
      </c>
      <c r="J424" s="7">
        <v>42986</v>
      </c>
      <c r="K424" s="12" t="s">
        <v>465</v>
      </c>
      <c r="L424" s="6"/>
      <c r="M424" s="12" t="s">
        <v>727</v>
      </c>
      <c r="N424" s="17"/>
      <c r="O424" s="18">
        <f>[1]INVENTAIRE!$N504*[1]INVENTAIRE!$I504</f>
        <v>0</v>
      </c>
      <c r="P424" s="15"/>
      <c r="Q424" s="21"/>
    </row>
    <row r="425" spans="1:17" ht="15">
      <c r="A425" s="11" t="str">
        <f t="shared" si="8"/>
        <v xml:space="preserve">CYLINDRE    Festo Clamping Module 13289 E10                    </v>
      </c>
      <c r="B425" s="12" t="s">
        <v>705</v>
      </c>
      <c r="C425" s="12" t="s">
        <v>728</v>
      </c>
      <c r="D425" s="12"/>
      <c r="E425" s="12"/>
      <c r="F425" s="13"/>
      <c r="G425" s="14"/>
      <c r="H425" s="15"/>
      <c r="I425" s="6">
        <v>92.28</v>
      </c>
      <c r="J425" s="7">
        <v>43476</v>
      </c>
      <c r="K425" s="12" t="s">
        <v>476</v>
      </c>
      <c r="L425" s="6"/>
      <c r="M425" s="12" t="s">
        <v>729</v>
      </c>
      <c r="N425" s="17"/>
      <c r="O425" s="18"/>
      <c r="P425" s="15"/>
      <c r="Q425" s="21"/>
    </row>
    <row r="426" spans="1:17" ht="15">
      <c r="A426" s="11" t="str">
        <f t="shared" si="8"/>
        <v xml:space="preserve">CYLINDRE    ISO 6431. DIA 32. COURSE 350MM. MAGN. T.CHROMÉ                    </v>
      </c>
      <c r="B426" s="12" t="s">
        <v>705</v>
      </c>
      <c r="C426" s="12" t="s">
        <v>730</v>
      </c>
      <c r="D426" s="12"/>
      <c r="E426" s="12"/>
      <c r="F426" s="13"/>
      <c r="G426" s="14"/>
      <c r="H426" s="15"/>
      <c r="I426" s="6">
        <v>141.71</v>
      </c>
      <c r="J426" s="7">
        <v>42986</v>
      </c>
      <c r="K426" s="12" t="s">
        <v>465</v>
      </c>
      <c r="L426" s="6"/>
      <c r="M426" s="12" t="s">
        <v>731</v>
      </c>
      <c r="N426" s="17"/>
      <c r="O426" s="18">
        <f>[1]INVENTAIRE!$N506*[1]INVENTAIRE!$I506</f>
        <v>0</v>
      </c>
      <c r="P426" s="15"/>
      <c r="Q426" s="21"/>
    </row>
    <row r="427" spans="1:17" ht="15">
      <c r="A427" s="11" t="str">
        <f t="shared" si="8"/>
        <v xml:space="preserve">CYLINDRE    ISO 6431. DIA 63. COURSE 500MM. MAGN. T.CHROMÉ                    </v>
      </c>
      <c r="B427" s="12" t="s">
        <v>705</v>
      </c>
      <c r="C427" s="12" t="s">
        <v>732</v>
      </c>
      <c r="D427" s="12"/>
      <c r="E427" s="12"/>
      <c r="F427" s="13"/>
      <c r="G427" s="14"/>
      <c r="H427" s="15"/>
      <c r="I427" s="6">
        <v>272.35000000000002</v>
      </c>
      <c r="J427" s="7">
        <v>42986</v>
      </c>
      <c r="K427" s="12" t="s">
        <v>465</v>
      </c>
      <c r="L427" s="6"/>
      <c r="M427" s="12" t="s">
        <v>733</v>
      </c>
      <c r="N427" s="17"/>
      <c r="O427" s="18">
        <f>[1]INVENTAIRE!$N507*[1]INVENTAIRE!$I507</f>
        <v>0</v>
      </c>
      <c r="P427" s="15"/>
      <c r="Q427" s="21"/>
    </row>
    <row r="428" spans="1:17" ht="15">
      <c r="A428" s="11" t="str">
        <f t="shared" si="8"/>
        <v xml:space="preserve">CYLINDRE    ISO ECOLIGHT D.32 MAGN. TIGE CHROM. COURSE 300mm                    </v>
      </c>
      <c r="B428" s="12" t="s">
        <v>705</v>
      </c>
      <c r="C428" s="12" t="s">
        <v>734</v>
      </c>
      <c r="D428" s="12"/>
      <c r="E428" s="12"/>
      <c r="F428" s="13"/>
      <c r="G428" s="14"/>
      <c r="H428" s="15"/>
      <c r="I428" s="6">
        <v>117.74</v>
      </c>
      <c r="J428" s="7">
        <v>42965</v>
      </c>
      <c r="K428" s="12" t="s">
        <v>465</v>
      </c>
      <c r="L428" s="6"/>
      <c r="M428" s="12" t="s">
        <v>735</v>
      </c>
      <c r="N428" s="17"/>
      <c r="O428" s="18">
        <f>[1]INVENTAIRE!$N508*[1]INVENTAIRE!$I508</f>
        <v>0</v>
      </c>
      <c r="P428" s="15"/>
      <c r="Q428" s="21"/>
    </row>
    <row r="429" spans="1:17" ht="15">
      <c r="A429" s="11" t="str">
        <f t="shared" si="8"/>
        <v xml:space="preserve">CYLINDRE    MSR-MF1-6x1x2S MULTISTAGE CYL.            MULTI STAGE        </v>
      </c>
      <c r="B429" s="12" t="s">
        <v>705</v>
      </c>
      <c r="C429" s="12" t="s">
        <v>736</v>
      </c>
      <c r="D429" s="12"/>
      <c r="E429" s="12"/>
      <c r="F429" s="13" t="s">
        <v>714</v>
      </c>
      <c r="G429" s="14"/>
      <c r="H429" s="15"/>
      <c r="I429" s="6">
        <v>750.19579999999996</v>
      </c>
      <c r="J429" s="7">
        <v>43643</v>
      </c>
      <c r="K429" s="12" t="s">
        <v>34</v>
      </c>
      <c r="L429" s="6"/>
      <c r="M429" s="12" t="s">
        <v>737</v>
      </c>
      <c r="N429" s="17"/>
      <c r="O429" s="18">
        <f>[1]INVENTAIRE!$N495*[1]INVENTAIRE!$I495</f>
        <v>0</v>
      </c>
      <c r="P429" s="15"/>
      <c r="Q429" s="21"/>
    </row>
    <row r="430" spans="1:17" ht="15">
      <c r="A430" s="11" t="str">
        <f t="shared" si="8"/>
        <v xml:space="preserve">CYLINDRE    MSR-MF1-6x2x2S MULTISTAGE CYL.            MULTI STAGE        </v>
      </c>
      <c r="B430" s="12" t="s">
        <v>705</v>
      </c>
      <c r="C430" s="12" t="s">
        <v>738</v>
      </c>
      <c r="D430" s="12"/>
      <c r="E430" s="12"/>
      <c r="F430" s="13" t="s">
        <v>714</v>
      </c>
      <c r="G430" s="14"/>
      <c r="H430" s="15"/>
      <c r="I430" s="6">
        <v>923.19380000000001</v>
      </c>
      <c r="J430" s="7">
        <v>44468</v>
      </c>
      <c r="K430" s="12" t="s">
        <v>34</v>
      </c>
      <c r="L430" s="6"/>
      <c r="M430" s="12" t="s">
        <v>739</v>
      </c>
      <c r="N430" s="17">
        <v>1</v>
      </c>
      <c r="O430" s="18">
        <f>[1]INVENTAIRE!$N497*[1]INVENTAIRE!$I497</f>
        <v>0</v>
      </c>
      <c r="P430" s="15"/>
      <c r="Q430" s="21"/>
    </row>
    <row r="431" spans="1:17" ht="15">
      <c r="A431" s="11" t="str">
        <f t="shared" si="8"/>
        <v xml:space="preserve">CYLINDRE    MULTI-STAGE 5'' X 2 STR, X 2 STAGES TYPE KK1            MULTI STAGE        </v>
      </c>
      <c r="B431" s="12" t="s">
        <v>705</v>
      </c>
      <c r="C431" s="12" t="s">
        <v>740</v>
      </c>
      <c r="D431" s="12"/>
      <c r="E431" s="12"/>
      <c r="F431" s="13" t="s">
        <v>714</v>
      </c>
      <c r="G431" s="14"/>
      <c r="H431" s="15"/>
      <c r="I431" s="6">
        <v>707.87</v>
      </c>
      <c r="J431" s="7">
        <v>44095</v>
      </c>
      <c r="K431" s="12" t="s">
        <v>34</v>
      </c>
      <c r="L431" s="6"/>
      <c r="M431" s="12" t="s">
        <v>741</v>
      </c>
      <c r="N431" s="17"/>
      <c r="O431" s="18">
        <f>[1]INVENTAIRE!$N498*[1]INVENTAIRE!$I498</f>
        <v>0</v>
      </c>
      <c r="P431" s="15"/>
      <c r="Q431" s="21"/>
    </row>
    <row r="432" spans="1:17" ht="15">
      <c r="A432" s="11" t="str">
        <f t="shared" si="8"/>
        <v xml:space="preserve">CYLINDRE    MULTI-STAGE 8" X2" X 2 MULTISTAGE CYL.    8'' BORE    2'' STROCKE    MULTI STAGE        </v>
      </c>
      <c r="B432" s="12" t="s">
        <v>705</v>
      </c>
      <c r="C432" s="12" t="s">
        <v>742</v>
      </c>
      <c r="D432" s="12" t="s">
        <v>743</v>
      </c>
      <c r="E432" s="12" t="s">
        <v>744</v>
      </c>
      <c r="F432" s="13" t="s">
        <v>714</v>
      </c>
      <c r="G432" s="14"/>
      <c r="H432" s="15"/>
      <c r="I432" s="6">
        <v>1314.6969999999999</v>
      </c>
      <c r="J432" s="7">
        <v>43663</v>
      </c>
      <c r="K432" s="12" t="s">
        <v>34</v>
      </c>
      <c r="L432" s="6"/>
      <c r="M432" s="12" t="s">
        <v>745</v>
      </c>
      <c r="N432" s="17"/>
      <c r="O432" s="18"/>
      <c r="P432" s="15"/>
      <c r="Q432" s="21"/>
    </row>
    <row r="433" spans="1:17" ht="15">
      <c r="A433" s="11" t="str">
        <f t="shared" si="8"/>
        <v xml:space="preserve">CYLINDRE    NITOP compact cylinder diameter 25mm, Repairable, Double acting, Single rod, Aluminum body, Magnetic, Chromed steel rod, Female piston rod                    </v>
      </c>
      <c r="B433" s="12" t="s">
        <v>705</v>
      </c>
      <c r="C433" s="12" t="s">
        <v>746</v>
      </c>
      <c r="D433" s="12"/>
      <c r="E433" s="12"/>
      <c r="F433" s="13"/>
      <c r="G433" s="14"/>
      <c r="H433" s="15"/>
      <c r="I433" s="6">
        <v>74.569999999999993</v>
      </c>
      <c r="J433" s="7">
        <v>44243</v>
      </c>
      <c r="K433" s="12" t="s">
        <v>465</v>
      </c>
      <c r="L433" s="6"/>
      <c r="M433" s="12" t="s">
        <v>747</v>
      </c>
      <c r="N433" s="17"/>
      <c r="O433" s="18"/>
      <c r="P433" s="15"/>
      <c r="Q433" s="21"/>
    </row>
    <row r="434" spans="1:17" ht="15">
      <c r="A434" s="11" t="str">
        <f t="shared" si="8"/>
        <v xml:space="preserve">CYLINDRE    PLAQUE AVANT D.63 - VDMA -                    </v>
      </c>
      <c r="B434" s="12" t="s">
        <v>705</v>
      </c>
      <c r="C434" s="12" t="s">
        <v>748</v>
      </c>
      <c r="D434" s="12"/>
      <c r="E434" s="12"/>
      <c r="F434" s="13"/>
      <c r="G434" s="14"/>
      <c r="H434" s="15"/>
      <c r="I434" s="6">
        <v>47.46</v>
      </c>
      <c r="J434" s="7">
        <v>42965</v>
      </c>
      <c r="K434" s="12" t="s">
        <v>465</v>
      </c>
      <c r="L434" s="6"/>
      <c r="M434" s="12" t="s">
        <v>749</v>
      </c>
      <c r="N434" s="17"/>
      <c r="O434" s="18">
        <f>[1]INVENTAIRE!$N486*[1]INVENTAIRE!$I486</f>
        <v>0</v>
      </c>
      <c r="P434" s="15"/>
      <c r="Q434" s="21"/>
    </row>
    <row r="435" spans="1:17" ht="15">
      <c r="A435" s="11" t="str">
        <f t="shared" si="8"/>
        <v xml:space="preserve">CYLINDRE    PNEU, 2 ST, EXTEN,    6'' BORE    2'' STROCKE    MULTI STAGE        </v>
      </c>
      <c r="B435" s="12" t="s">
        <v>705</v>
      </c>
      <c r="C435" s="12" t="s">
        <v>750</v>
      </c>
      <c r="D435" s="12" t="s">
        <v>713</v>
      </c>
      <c r="E435" s="12" t="s">
        <v>744</v>
      </c>
      <c r="F435" s="13" t="s">
        <v>714</v>
      </c>
      <c r="G435" s="14"/>
      <c r="H435" s="15"/>
      <c r="I435" s="6">
        <v>744.65</v>
      </c>
      <c r="J435" s="7">
        <v>42686</v>
      </c>
      <c r="K435" s="12" t="s">
        <v>34</v>
      </c>
      <c r="L435" s="6"/>
      <c r="M435" s="12" t="s">
        <v>751</v>
      </c>
      <c r="N435" s="17"/>
      <c r="O435" s="18">
        <f>[1]INVENTAIRE!$N499*[1]INVENTAIRE!$I499</f>
        <v>0</v>
      </c>
      <c r="P435" s="15"/>
      <c r="Q435" s="21"/>
    </row>
    <row r="436" spans="1:17" ht="15">
      <c r="A436" s="11" t="str">
        <f t="shared" si="8"/>
        <v xml:space="preserve">CYLINDRE    PNEU. 1 STAGE    8'' BORE    2,5'' STROKE    1 STAGE        </v>
      </c>
      <c r="B436" s="12" t="s">
        <v>705</v>
      </c>
      <c r="C436" s="12" t="s">
        <v>752</v>
      </c>
      <c r="D436" s="12" t="s">
        <v>743</v>
      </c>
      <c r="E436" s="12" t="s">
        <v>753</v>
      </c>
      <c r="F436" s="13" t="s">
        <v>754</v>
      </c>
      <c r="G436" s="14"/>
      <c r="H436" s="15"/>
      <c r="I436" s="6">
        <v>708.84389999999996</v>
      </c>
      <c r="J436" s="7">
        <v>42648</v>
      </c>
      <c r="K436" s="12" t="s">
        <v>34</v>
      </c>
      <c r="L436" s="6"/>
      <c r="M436" s="12" t="s">
        <v>755</v>
      </c>
      <c r="N436" s="17"/>
      <c r="O436" s="18">
        <f>[1]INVENTAIRE!$N509*[1]INVENTAIRE!$I509</f>
        <v>0</v>
      </c>
      <c r="P436" s="15"/>
      <c r="Q436" s="21"/>
    </row>
    <row r="437" spans="1:17" ht="15">
      <c r="A437" s="11" t="str">
        <f t="shared" si="8"/>
        <v xml:space="preserve">CYLINDRE    PNEU. 2 ST. RETRACT    5'' BORE    3'' STROKE    MULTI STAGE        </v>
      </c>
      <c r="B437" s="12" t="s">
        <v>705</v>
      </c>
      <c r="C437" s="12" t="s">
        <v>756</v>
      </c>
      <c r="D437" s="12" t="s">
        <v>757</v>
      </c>
      <c r="E437" s="12" t="s">
        <v>758</v>
      </c>
      <c r="F437" s="13" t="s">
        <v>714</v>
      </c>
      <c r="G437" s="14"/>
      <c r="H437" s="15"/>
      <c r="I437" s="6">
        <v>656.82050000000004</v>
      </c>
      <c r="J437" s="7">
        <v>42342</v>
      </c>
      <c r="K437" s="12" t="s">
        <v>34</v>
      </c>
      <c r="L437" s="6"/>
      <c r="M437" s="12" t="s">
        <v>759</v>
      </c>
      <c r="N437" s="17"/>
      <c r="O437" s="18">
        <f>[1]INVENTAIRE!$N500*[1]INVENTAIRE!$I500</f>
        <v>0</v>
      </c>
      <c r="P437" s="15"/>
      <c r="Q437" s="21"/>
    </row>
    <row r="438" spans="1:17" ht="15">
      <c r="A438" s="11" t="str">
        <f t="shared" si="8"/>
        <v xml:space="preserve">CYLINDRE    PNEU. 2 ST. RETRACT    6'' BORE    3'' STROKE    MULTI STAGE        </v>
      </c>
      <c r="B438" s="12" t="s">
        <v>705</v>
      </c>
      <c r="C438" s="12" t="s">
        <v>756</v>
      </c>
      <c r="D438" s="12" t="s">
        <v>713</v>
      </c>
      <c r="E438" s="12" t="s">
        <v>758</v>
      </c>
      <c r="F438" s="13" t="s">
        <v>714</v>
      </c>
      <c r="G438" s="14"/>
      <c r="H438" s="15"/>
      <c r="I438" s="6">
        <v>823.24199999999996</v>
      </c>
      <c r="J438" s="7">
        <v>42342</v>
      </c>
      <c r="K438" s="12" t="s">
        <v>34</v>
      </c>
      <c r="L438" s="6"/>
      <c r="M438" s="12" t="s">
        <v>760</v>
      </c>
      <c r="N438" s="17"/>
      <c r="O438" s="18">
        <f>[1]INVENTAIRE!$N501*[1]INVENTAIRE!$I501</f>
        <v>0</v>
      </c>
      <c r="P438" s="15"/>
      <c r="Q438" s="21"/>
    </row>
    <row r="439" spans="1:17" ht="15">
      <c r="A439" s="11" t="str">
        <f t="shared" si="8"/>
        <v xml:space="preserve">CYLINDRE    PNEU. 2 ST. RETRACT    6'' BORE    3'' STROKE    MULTI STAGE        </v>
      </c>
      <c r="B439" s="12" t="s">
        <v>705</v>
      </c>
      <c r="C439" s="12" t="s">
        <v>756</v>
      </c>
      <c r="D439" s="12" t="s">
        <v>713</v>
      </c>
      <c r="E439" s="12" t="s">
        <v>758</v>
      </c>
      <c r="F439" s="13" t="s">
        <v>714</v>
      </c>
      <c r="G439" s="14"/>
      <c r="H439" s="15"/>
      <c r="I439" s="6">
        <v>840.45309999999995</v>
      </c>
      <c r="J439" s="7">
        <v>42881</v>
      </c>
      <c r="K439" s="12" t="s">
        <v>34</v>
      </c>
      <c r="L439" s="6"/>
      <c r="M439" s="12" t="s">
        <v>761</v>
      </c>
      <c r="N439" s="17"/>
      <c r="O439" s="18">
        <f>[1]INVENTAIRE!$N502*[1]INVENTAIRE!$I502</f>
        <v>0</v>
      </c>
      <c r="P439" s="15"/>
      <c r="Q439" s="21"/>
    </row>
    <row r="440" spans="1:17" ht="15">
      <c r="A440" s="11" t="str">
        <f t="shared" si="8"/>
        <v xml:space="preserve">CYLINDRE    PNEUMATIQUE    5'' BORE    1'' STROKE    1 STAGE        </v>
      </c>
      <c r="B440" s="12" t="s">
        <v>705</v>
      </c>
      <c r="C440" s="12" t="s">
        <v>762</v>
      </c>
      <c r="D440" s="12" t="s">
        <v>757</v>
      </c>
      <c r="E440" s="12" t="s">
        <v>763</v>
      </c>
      <c r="F440" s="13" t="s">
        <v>754</v>
      </c>
      <c r="G440" s="14"/>
      <c r="H440" s="15"/>
      <c r="I440" s="6">
        <v>314.68529999999998</v>
      </c>
      <c r="J440" s="7">
        <v>43501</v>
      </c>
      <c r="K440" s="12" t="s">
        <v>34</v>
      </c>
      <c r="L440" s="6"/>
      <c r="M440" s="12" t="s">
        <v>764</v>
      </c>
      <c r="N440" s="17"/>
      <c r="O440" s="18"/>
      <c r="P440" s="15"/>
      <c r="Q440" s="21"/>
    </row>
    <row r="441" spans="1:17" ht="15">
      <c r="A441" s="11" t="str">
        <f t="shared" si="8"/>
        <v xml:space="preserve">CYLINDRE    PNEUMATIQUE    5'' BORE    2'' STROKE    1 STAGE        </v>
      </c>
      <c r="B441" s="12" t="s">
        <v>705</v>
      </c>
      <c r="C441" s="12" t="s">
        <v>762</v>
      </c>
      <c r="D441" s="12" t="s">
        <v>757</v>
      </c>
      <c r="E441" s="12" t="s">
        <v>765</v>
      </c>
      <c r="F441" s="13" t="s">
        <v>754</v>
      </c>
      <c r="G441" s="14"/>
      <c r="H441" s="15"/>
      <c r="I441" s="6">
        <v>324.55059999999997</v>
      </c>
      <c r="J441" s="7">
        <v>43511</v>
      </c>
      <c r="K441" s="12" t="s">
        <v>34</v>
      </c>
      <c r="L441" s="6"/>
      <c r="M441" s="12" t="s">
        <v>766</v>
      </c>
      <c r="N441" s="17"/>
      <c r="O441" s="18">
        <f>[1]INVENTAIRE!$N512*[1]INVENTAIRE!$I512</f>
        <v>0</v>
      </c>
      <c r="P441" s="15"/>
      <c r="Q441" s="21"/>
    </row>
    <row r="442" spans="1:17" ht="15">
      <c r="A442" s="11" t="str">
        <f t="shared" si="8"/>
        <v xml:space="preserve">CYLINDRE    PNEUMATIQUE    5'' BORE    2'' STROKE    1 STAGE        </v>
      </c>
      <c r="B442" s="12" t="s">
        <v>705</v>
      </c>
      <c r="C442" s="12" t="s">
        <v>762</v>
      </c>
      <c r="D442" s="12" t="s">
        <v>757</v>
      </c>
      <c r="E442" s="12" t="s">
        <v>765</v>
      </c>
      <c r="F442" s="13" t="s">
        <v>754</v>
      </c>
      <c r="G442" s="14"/>
      <c r="H442" s="15"/>
      <c r="I442" s="6">
        <v>333.91399999999999</v>
      </c>
      <c r="J442" s="7" t="s">
        <v>767</v>
      </c>
      <c r="K442" s="12" t="s">
        <v>34</v>
      </c>
      <c r="L442" s="6"/>
      <c r="M442" s="12" t="s">
        <v>768</v>
      </c>
      <c r="N442" s="17"/>
      <c r="O442" s="18">
        <f>[1]INVENTAIRE!$N513*[1]INVENTAIRE!$I513</f>
        <v>0</v>
      </c>
      <c r="P442" s="15"/>
      <c r="Q442" s="21"/>
    </row>
    <row r="443" spans="1:17" ht="15">
      <c r="A443" s="11" t="str">
        <f t="shared" si="8"/>
        <v xml:space="preserve">CYLINDRE    PNEUMATIQUE    6'' BORE    2'' STROKE            </v>
      </c>
      <c r="B443" s="12" t="s">
        <v>705</v>
      </c>
      <c r="C443" s="12" t="s">
        <v>762</v>
      </c>
      <c r="D443" s="12" t="s">
        <v>713</v>
      </c>
      <c r="E443" s="12" t="s">
        <v>765</v>
      </c>
      <c r="F443" s="13"/>
      <c r="G443" s="14"/>
      <c r="H443" s="15"/>
      <c r="I443" s="6">
        <v>516.36</v>
      </c>
      <c r="J443" s="7">
        <v>44461</v>
      </c>
      <c r="K443" s="12" t="s">
        <v>34</v>
      </c>
      <c r="L443" s="6"/>
      <c r="M443" s="80" t="s">
        <v>769</v>
      </c>
      <c r="N443" s="17"/>
      <c r="O443" s="18"/>
      <c r="P443" s="15"/>
      <c r="Q443" s="21"/>
    </row>
    <row r="444" spans="1:17" ht="15">
      <c r="A444" s="11" t="str">
        <f t="shared" si="8"/>
        <v xml:space="preserve">CYLINDRE    PNEUMATIQUE 2,5'' X 2 ''        2'' STROKE    1 STAGE        </v>
      </c>
      <c r="B444" s="12" t="s">
        <v>705</v>
      </c>
      <c r="C444" s="12" t="s">
        <v>770</v>
      </c>
      <c r="D444" s="12"/>
      <c r="E444" s="12" t="s">
        <v>765</v>
      </c>
      <c r="F444" s="13" t="s">
        <v>754</v>
      </c>
      <c r="G444" s="14"/>
      <c r="H444" s="15"/>
      <c r="I444" s="6">
        <v>161.51</v>
      </c>
      <c r="J444" s="7">
        <v>42430</v>
      </c>
      <c r="K444" s="12" t="s">
        <v>34</v>
      </c>
      <c r="L444" s="6"/>
      <c r="M444" s="12" t="s">
        <v>771</v>
      </c>
      <c r="N444" s="17"/>
      <c r="O444" s="18">
        <f>[1]INVENTAIRE!$N514*[1]INVENTAIRE!$I514</f>
        <v>0</v>
      </c>
      <c r="P444" s="15"/>
      <c r="Q444" s="21"/>
    </row>
    <row r="445" spans="1:17" ht="15">
      <c r="A445" s="11" t="str">
        <f t="shared" si="8"/>
        <v xml:space="preserve">CYLINDRE    SERIE 1500 DIA 40 MM X 30MM                    </v>
      </c>
      <c r="B445" s="12" t="s">
        <v>705</v>
      </c>
      <c r="C445" s="12" t="s">
        <v>772</v>
      </c>
      <c r="D445" s="12"/>
      <c r="E445" s="12"/>
      <c r="F445" s="13"/>
      <c r="G445" s="14"/>
      <c r="H445" s="15"/>
      <c r="I445" s="6">
        <v>81.95</v>
      </c>
      <c r="J445" s="7">
        <v>43495</v>
      </c>
      <c r="K445" s="12" t="s">
        <v>465</v>
      </c>
      <c r="L445" s="6"/>
      <c r="M445" s="12" t="s">
        <v>773</v>
      </c>
      <c r="N445" s="17"/>
      <c r="O445" s="18"/>
      <c r="P445" s="15"/>
      <c r="Q445" s="21"/>
    </row>
    <row r="446" spans="1:17" ht="15">
      <c r="A446" s="11" t="str">
        <f t="shared" si="8"/>
        <v xml:space="preserve">CYLINDRE    SERIE 1500 DIA 40 MM X 5MM                    </v>
      </c>
      <c r="B446" s="12" t="s">
        <v>705</v>
      </c>
      <c r="C446" s="12" t="s">
        <v>774</v>
      </c>
      <c r="D446" s="12"/>
      <c r="E446" s="12"/>
      <c r="F446" s="13"/>
      <c r="G446" s="14"/>
      <c r="H446" s="15"/>
      <c r="I446" s="6">
        <v>77.53</v>
      </c>
      <c r="J446" s="7">
        <v>43495</v>
      </c>
      <c r="K446" s="12" t="s">
        <v>465</v>
      </c>
      <c r="L446" s="6"/>
      <c r="M446" s="12" t="s">
        <v>707</v>
      </c>
      <c r="N446" s="17"/>
      <c r="O446" s="18"/>
      <c r="P446" s="15"/>
      <c r="Q446" s="21"/>
    </row>
    <row r="447" spans="1:17" ht="15">
      <c r="A447" s="11" t="str">
        <f t="shared" si="8"/>
        <v xml:space="preserve">CYLINDRE    Stainless Steel Mini Cylinders SINGLE ACTING - FRONT NOSE MOUNTING                    </v>
      </c>
      <c r="B447" s="12" t="s">
        <v>705</v>
      </c>
      <c r="C447" s="12" t="s">
        <v>775</v>
      </c>
      <c r="D447" s="12"/>
      <c r="E447" s="12"/>
      <c r="F447" s="13"/>
      <c r="G447" s="14"/>
      <c r="H447" s="15"/>
      <c r="I447" s="6">
        <v>63.58</v>
      </c>
      <c r="J447" s="7" t="s">
        <v>776</v>
      </c>
      <c r="K447" s="12" t="s">
        <v>777</v>
      </c>
      <c r="L447" s="6"/>
      <c r="M447" s="12" t="s">
        <v>778</v>
      </c>
      <c r="N447" s="17"/>
      <c r="O447" s="18">
        <f>[1]INVENTAIRE!$N517*[1]INVENTAIRE!$I517</f>
        <v>0</v>
      </c>
      <c r="P447" s="15"/>
      <c r="Q447" s="21"/>
    </row>
    <row r="448" spans="1:17" ht="15">
      <c r="A448" s="11" t="str">
        <f t="shared" si="8"/>
        <v xml:space="preserve">CYLINDRE    TA-MF1    5'' BORE    3'' STROKE    1 STAGE        </v>
      </c>
      <c r="B448" s="12" t="s">
        <v>705</v>
      </c>
      <c r="C448" s="12" t="s">
        <v>779</v>
      </c>
      <c r="D448" s="12" t="s">
        <v>757</v>
      </c>
      <c r="E448" s="12" t="s">
        <v>758</v>
      </c>
      <c r="F448" s="13" t="s">
        <v>754</v>
      </c>
      <c r="G448" s="14"/>
      <c r="H448" s="15"/>
      <c r="I448" s="6">
        <v>323.61970000000002</v>
      </c>
      <c r="J448" s="7">
        <v>42412</v>
      </c>
      <c r="K448" s="12" t="s">
        <v>34</v>
      </c>
      <c r="L448" s="6"/>
      <c r="M448" s="12" t="s">
        <v>780</v>
      </c>
      <c r="N448" s="17"/>
      <c r="O448" s="18">
        <f>[1]INVENTAIRE!$N518*[1]INVENTAIRE!$I518</f>
        <v>0</v>
      </c>
      <c r="P448" s="15"/>
      <c r="Q448" s="21"/>
    </row>
    <row r="449" spans="1:17" ht="15">
      <c r="A449" s="11" t="str">
        <f t="shared" si="8"/>
        <v xml:space="preserve">CYLINDRE    TA-MF1    6" BORE    2 STROKE    1 STAGE        </v>
      </c>
      <c r="B449" s="12" t="s">
        <v>705</v>
      </c>
      <c r="C449" s="12" t="s">
        <v>779</v>
      </c>
      <c r="D449" s="12" t="s">
        <v>781</v>
      </c>
      <c r="E449" s="12" t="s">
        <v>782</v>
      </c>
      <c r="F449" s="13" t="s">
        <v>754</v>
      </c>
      <c r="G449" s="14"/>
      <c r="H449" s="15"/>
      <c r="I449" s="6">
        <v>461.88</v>
      </c>
      <c r="J449" s="7">
        <v>42990</v>
      </c>
      <c r="K449" s="12" t="s">
        <v>34</v>
      </c>
      <c r="L449" s="6"/>
      <c r="M449" s="12" t="s">
        <v>783</v>
      </c>
      <c r="N449" s="17"/>
      <c r="O449" s="18">
        <f>[1]INVENTAIRE!$N519*[1]INVENTAIRE!$I519</f>
        <v>0</v>
      </c>
      <c r="P449" s="15"/>
      <c r="Q449" s="21"/>
    </row>
    <row r="450" spans="1:17" ht="15">
      <c r="A450" s="11" t="str">
        <f t="shared" si="8"/>
        <v xml:space="preserve">CYLINDRE    TA-MF1-4X2 AIR CYL.        2'' STROKE    1 STAGE        </v>
      </c>
      <c r="B450" s="12" t="s">
        <v>705</v>
      </c>
      <c r="C450" s="12" t="s">
        <v>784</v>
      </c>
      <c r="D450" s="12"/>
      <c r="E450" s="12" t="s">
        <v>765</v>
      </c>
      <c r="F450" s="13" t="s">
        <v>754</v>
      </c>
      <c r="G450" s="14"/>
      <c r="H450" s="15"/>
      <c r="I450" s="6">
        <v>236.08500000000001</v>
      </c>
      <c r="J450" s="7">
        <v>43280</v>
      </c>
      <c r="K450" s="12" t="s">
        <v>34</v>
      </c>
      <c r="L450" s="6"/>
      <c r="M450" s="12" t="s">
        <v>785</v>
      </c>
      <c r="N450" s="17"/>
      <c r="O450" s="18">
        <f>[1]INVENTAIRE!$N520*[1]INVENTAIRE!$I520</f>
        <v>0</v>
      </c>
      <c r="P450" s="15"/>
      <c r="Q450" s="21"/>
    </row>
    <row r="451" spans="1:17" ht="15">
      <c r="A451" s="11" t="str">
        <f t="shared" si="8"/>
        <v xml:space="preserve">CYLINDRE    VERIN PNEUM.    5 PO    2'' STROKE    1 STAGE        </v>
      </c>
      <c r="B451" s="12" t="s">
        <v>705</v>
      </c>
      <c r="C451" s="12" t="s">
        <v>786</v>
      </c>
      <c r="D451" s="12" t="s">
        <v>787</v>
      </c>
      <c r="E451" s="12" t="s">
        <v>765</v>
      </c>
      <c r="F451" s="13" t="s">
        <v>754</v>
      </c>
      <c r="G451" s="14"/>
      <c r="H451" s="15"/>
      <c r="I451" s="6"/>
      <c r="J451" s="7"/>
      <c r="K451" s="12" t="s">
        <v>788</v>
      </c>
      <c r="L451" s="6"/>
      <c r="M451" s="12" t="s">
        <v>766</v>
      </c>
      <c r="N451" s="17"/>
      <c r="O451" s="18">
        <f>[1]INVENTAIRE!$N521*[1]INVENTAIRE!$I521</f>
        <v>0</v>
      </c>
      <c r="P451" s="15"/>
      <c r="Q451" s="21"/>
    </row>
    <row r="452" spans="1:17" ht="15">
      <c r="A452" s="11" t="str">
        <f t="shared" si="8"/>
        <v xml:space="preserve">CYLINDRE    ylinder diameter 20mm, Repairable, Double acting, Single rod, Aluminum body, Rear pivot, Magnetic                    </v>
      </c>
      <c r="B452" s="12" t="s">
        <v>705</v>
      </c>
      <c r="C452" s="12" t="s">
        <v>789</v>
      </c>
      <c r="D452" s="12"/>
      <c r="E452" s="12"/>
      <c r="F452" s="13"/>
      <c r="G452" s="14"/>
      <c r="H452" s="15"/>
      <c r="I452" s="6">
        <v>91.14</v>
      </c>
      <c r="J452" s="7">
        <v>44243</v>
      </c>
      <c r="K452" s="12" t="s">
        <v>465</v>
      </c>
      <c r="L452" s="6"/>
      <c r="M452" s="12" t="s">
        <v>790</v>
      </c>
      <c r="N452" s="17"/>
      <c r="O452" s="18"/>
      <c r="P452" s="15"/>
      <c r="Q452" s="21"/>
    </row>
    <row r="453" spans="1:17" ht="15">
      <c r="A453" s="11" t="str">
        <f t="shared" si="8"/>
        <v xml:space="preserve">DIE SET ECONOLINE    BASE DIE     A8    B24    F2,5    DH 2     </v>
      </c>
      <c r="B453" s="94" t="s">
        <v>791</v>
      </c>
      <c r="C453" s="94" t="s">
        <v>792</v>
      </c>
      <c r="D453" s="94" t="s">
        <v>793</v>
      </c>
      <c r="E453" s="94" t="s">
        <v>794</v>
      </c>
      <c r="F453" s="13" t="s">
        <v>795</v>
      </c>
      <c r="G453" s="14" t="s">
        <v>796</v>
      </c>
      <c r="H453" s="15"/>
      <c r="I453" s="6">
        <v>415</v>
      </c>
      <c r="J453" s="7">
        <v>42842</v>
      </c>
      <c r="K453" s="94" t="s">
        <v>797</v>
      </c>
      <c r="L453" s="6"/>
      <c r="M453" s="94" t="s">
        <v>798</v>
      </c>
      <c r="N453" s="17"/>
      <c r="O453" s="18">
        <f>[1]INVENTAIRE!$N522*[1]INVENTAIRE!$I522</f>
        <v>0</v>
      </c>
      <c r="P453" s="15"/>
      <c r="Q453" s="21"/>
    </row>
    <row r="454" spans="1:17" ht="15">
      <c r="A454" s="11" t="str">
        <f t="shared" si="8"/>
        <v xml:space="preserve">DIE SET ECONOLINE    BUSHING 1-1/4 ID X 1-3/4 OD X 3-1/2 LG X 2-3/8 APP,                    </v>
      </c>
      <c r="B454" s="94" t="s">
        <v>791</v>
      </c>
      <c r="C454" s="94" t="s">
        <v>799</v>
      </c>
      <c r="D454" s="94"/>
      <c r="E454" s="94"/>
      <c r="F454" s="13"/>
      <c r="G454" s="14"/>
      <c r="H454" s="15"/>
      <c r="I454" s="6">
        <v>51.4</v>
      </c>
      <c r="J454" s="7">
        <v>42626</v>
      </c>
      <c r="K454" s="94" t="s">
        <v>797</v>
      </c>
      <c r="L454" s="6"/>
      <c r="M454" s="94" t="s">
        <v>800</v>
      </c>
      <c r="N454" s="17"/>
      <c r="O454" s="18">
        <f>[1]INVENTAIRE!$N523*[1]INVENTAIRE!$I523</f>
        <v>0</v>
      </c>
      <c r="P454" s="15"/>
      <c r="Q454" s="21"/>
    </row>
    <row r="455" spans="1:17" ht="15">
      <c r="A455" s="11" t="str">
        <f t="shared" si="8"/>
        <v xml:space="preserve">DIE SET ECONOLINE    BUSHING 4-7/8'' GXLAC-150-S    A13,5    B24    F2,5    PH 1,5 DH 1,5 LG 12    </v>
      </c>
      <c r="B455" s="94" t="s">
        <v>791</v>
      </c>
      <c r="C455" s="94" t="s">
        <v>801</v>
      </c>
      <c r="D455" s="94" t="s">
        <v>802</v>
      </c>
      <c r="E455" s="94" t="s">
        <v>794</v>
      </c>
      <c r="F455" s="13" t="s">
        <v>795</v>
      </c>
      <c r="G455" s="14" t="s">
        <v>803</v>
      </c>
      <c r="H455" s="15"/>
      <c r="I455" s="6">
        <v>765</v>
      </c>
      <c r="J455" s="7">
        <v>42479</v>
      </c>
      <c r="K455" s="94" t="s">
        <v>797</v>
      </c>
      <c r="L455" s="6"/>
      <c r="M455" s="94" t="s">
        <v>804</v>
      </c>
      <c r="N455" s="17"/>
      <c r="O455" s="18">
        <f>[1]INVENTAIRE!$N524*[1]INVENTAIRE!$I524</f>
        <v>0</v>
      </c>
      <c r="P455" s="15"/>
      <c r="Q455" s="21"/>
    </row>
    <row r="456" spans="1:17" ht="15">
      <c r="A456" s="11" t="str">
        <f t="shared" si="8"/>
        <v xml:space="preserve">DIE SET ECONOLINE    BUSHING 4-7/8'' GXLAC-150-S    A6    B18    F2,5    PH 1,5- DH 1,5, LG 8''    </v>
      </c>
      <c r="B456" s="94" t="s">
        <v>791</v>
      </c>
      <c r="C456" s="94" t="s">
        <v>801</v>
      </c>
      <c r="D456" s="94" t="s">
        <v>805</v>
      </c>
      <c r="E456" s="94" t="s">
        <v>806</v>
      </c>
      <c r="F456" s="13" t="s">
        <v>795</v>
      </c>
      <c r="G456" s="14" t="s">
        <v>807</v>
      </c>
      <c r="H456" s="15"/>
      <c r="I456" s="6">
        <v>630</v>
      </c>
      <c r="J456" s="7">
        <v>43497</v>
      </c>
      <c r="K456" s="94" t="s">
        <v>797</v>
      </c>
      <c r="L456" s="6"/>
      <c r="M456" s="94" t="s">
        <v>808</v>
      </c>
      <c r="N456" s="17"/>
      <c r="O456" s="18"/>
      <c r="P456" s="15"/>
      <c r="Q456" s="21"/>
    </row>
    <row r="457" spans="1:17" ht="15">
      <c r="A457" s="11" t="str">
        <f t="shared" si="8"/>
        <v xml:space="preserve">DIE SET ECONOLINE    BUSHING 4-7/8'' GXLAC-150-S    A6    B22    F2,5    PH 1,5- DH 1,5, LG 9''    </v>
      </c>
      <c r="B457" s="94" t="s">
        <v>791</v>
      </c>
      <c r="C457" s="94" t="s">
        <v>801</v>
      </c>
      <c r="D457" s="94" t="s">
        <v>805</v>
      </c>
      <c r="E457" s="94" t="s">
        <v>809</v>
      </c>
      <c r="F457" s="13" t="s">
        <v>795</v>
      </c>
      <c r="G457" s="14" t="s">
        <v>810</v>
      </c>
      <c r="H457" s="15"/>
      <c r="I457" s="6">
        <v>675</v>
      </c>
      <c r="J457" s="7">
        <v>42535</v>
      </c>
      <c r="K457" s="94" t="s">
        <v>797</v>
      </c>
      <c r="L457" s="6"/>
      <c r="M457" s="94" t="s">
        <v>811</v>
      </c>
      <c r="N457" s="17"/>
      <c r="O457" s="18">
        <f>[1]INVENTAIRE!$N526*[1]INVENTAIRE!$I526</f>
        <v>0</v>
      </c>
      <c r="P457" s="15"/>
      <c r="Q457" s="21"/>
    </row>
    <row r="458" spans="1:17" ht="15">
      <c r="A458" s="11" t="str">
        <f t="shared" si="8"/>
        <v xml:space="preserve">DIE SET ECONOLINE    BUSHING 4-7/8'' GXLAC-150-S    A8    B10    F2,5    PH 1,5 DH 1,5 LG 8    </v>
      </c>
      <c r="B458" s="94" t="s">
        <v>791</v>
      </c>
      <c r="C458" s="94" t="s">
        <v>801</v>
      </c>
      <c r="D458" s="94" t="s">
        <v>793</v>
      </c>
      <c r="E458" s="94" t="s">
        <v>812</v>
      </c>
      <c r="F458" s="13" t="s">
        <v>795</v>
      </c>
      <c r="G458" s="14" t="s">
        <v>813</v>
      </c>
      <c r="H458" s="15"/>
      <c r="I458" s="6">
        <v>530</v>
      </c>
      <c r="J458" s="7">
        <v>42479</v>
      </c>
      <c r="K458" s="94" t="s">
        <v>797</v>
      </c>
      <c r="L458" s="6"/>
      <c r="M458" s="94" t="s">
        <v>814</v>
      </c>
      <c r="N458" s="17"/>
      <c r="O458" s="18">
        <f>[1]INVENTAIRE!$N528*[1]INVENTAIRE!$I528</f>
        <v>0</v>
      </c>
      <c r="P458" s="15"/>
      <c r="Q458" s="21"/>
    </row>
    <row r="459" spans="1:17" ht="15">
      <c r="A459" s="11" t="str">
        <f t="shared" si="8"/>
        <v xml:space="preserve">DIE SET ECONOLINE    BUSHING 4-7/8'' GXLAC-150-S    A8    B12    F2,5    PH 1,5 DH 1,5 LG 9    </v>
      </c>
      <c r="B459" s="94" t="s">
        <v>791</v>
      </c>
      <c r="C459" s="94" t="s">
        <v>801</v>
      </c>
      <c r="D459" s="94" t="s">
        <v>793</v>
      </c>
      <c r="E459" s="94" t="s">
        <v>815</v>
      </c>
      <c r="F459" s="13" t="s">
        <v>795</v>
      </c>
      <c r="G459" s="14" t="s">
        <v>816</v>
      </c>
      <c r="H459" s="15"/>
      <c r="I459" s="6">
        <v>555</v>
      </c>
      <c r="J459" s="7">
        <v>42544</v>
      </c>
      <c r="K459" s="94" t="s">
        <v>797</v>
      </c>
      <c r="L459" s="6"/>
      <c r="M459" s="94" t="s">
        <v>817</v>
      </c>
      <c r="N459" s="17"/>
      <c r="O459" s="18">
        <f>[1]INVENTAIRE!$N529*[1]INVENTAIRE!$I529</f>
        <v>0</v>
      </c>
      <c r="P459" s="15"/>
      <c r="Q459" s="21"/>
    </row>
    <row r="460" spans="1:17" ht="15">
      <c r="A460" s="11" t="str">
        <f t="shared" si="8"/>
        <v xml:space="preserve">DIE SET ECONOLINE    BUSHING 4-7/8'' GXLAC-150-S    A8    B14    F2,5    PH 1,5 DH 1,5 LG 10    </v>
      </c>
      <c r="B460" s="94" t="s">
        <v>791</v>
      </c>
      <c r="C460" s="94" t="s">
        <v>801</v>
      </c>
      <c r="D460" s="94" t="s">
        <v>793</v>
      </c>
      <c r="E460" s="94" t="s">
        <v>818</v>
      </c>
      <c r="F460" s="13" t="s">
        <v>795</v>
      </c>
      <c r="G460" s="14" t="s">
        <v>819</v>
      </c>
      <c r="H460" s="15"/>
      <c r="I460" s="6">
        <v>570</v>
      </c>
      <c r="J460" s="7">
        <v>42619</v>
      </c>
      <c r="K460" s="94" t="s">
        <v>797</v>
      </c>
      <c r="L460" s="6"/>
      <c r="M460" s="94" t="s">
        <v>820</v>
      </c>
      <c r="N460" s="17"/>
      <c r="O460" s="18">
        <f>[1]INVENTAIRE!$N530*[1]INVENTAIRE!$I530</f>
        <v>0</v>
      </c>
      <c r="P460" s="15"/>
      <c r="Q460" s="21"/>
    </row>
    <row r="461" spans="1:17" ht="15">
      <c r="A461" s="11" t="str">
        <f t="shared" si="8"/>
        <v xml:space="preserve">DIE SET ECONOLINE    BUSHING 4-7/8'' GXLAC-150-S    A8    B14    F2,5    PH 1,5 DH 1,5 LG 10    </v>
      </c>
      <c r="B461" s="94" t="s">
        <v>791</v>
      </c>
      <c r="C461" s="94" t="s">
        <v>801</v>
      </c>
      <c r="D461" s="94" t="s">
        <v>793</v>
      </c>
      <c r="E461" s="94" t="s">
        <v>818</v>
      </c>
      <c r="F461" s="13" t="s">
        <v>795</v>
      </c>
      <c r="G461" s="14" t="s">
        <v>819</v>
      </c>
      <c r="H461" s="15"/>
      <c r="I461" s="6">
        <v>590</v>
      </c>
      <c r="J461" s="7">
        <v>42479</v>
      </c>
      <c r="K461" s="94" t="s">
        <v>797</v>
      </c>
      <c r="L461" s="6"/>
      <c r="M461" s="94" t="s">
        <v>820</v>
      </c>
      <c r="N461" s="17"/>
      <c r="O461" s="18">
        <f>[1]INVENTAIRE!$N531*[1]INVENTAIRE!$I531</f>
        <v>167.33</v>
      </c>
      <c r="P461" s="15"/>
      <c r="Q461" s="21"/>
    </row>
    <row r="462" spans="1:17" ht="15">
      <c r="A462" s="11" t="str">
        <f t="shared" si="8"/>
        <v xml:space="preserve">DIE SET ECONOLINE    BUSHING 4-7/8'' GXLAC-150-S    A8    B14    F2,5    PH 1,5 DH 1,5 LG 12    </v>
      </c>
      <c r="B462" s="94" t="s">
        <v>791</v>
      </c>
      <c r="C462" s="94" t="s">
        <v>801</v>
      </c>
      <c r="D462" s="94" t="s">
        <v>793</v>
      </c>
      <c r="E462" s="94" t="s">
        <v>818</v>
      </c>
      <c r="F462" s="13" t="s">
        <v>795</v>
      </c>
      <c r="G462" s="14" t="s">
        <v>803</v>
      </c>
      <c r="H462" s="15"/>
      <c r="I462" s="6">
        <v>545</v>
      </c>
      <c r="J462" s="7">
        <v>42341</v>
      </c>
      <c r="K462" s="94" t="s">
        <v>797</v>
      </c>
      <c r="L462" s="6"/>
      <c r="M462" s="94" t="s">
        <v>821</v>
      </c>
      <c r="N462" s="17"/>
      <c r="O462" s="18">
        <f>[1]INVENTAIRE!$N532*[1]INVENTAIRE!$I532</f>
        <v>103.64</v>
      </c>
      <c r="P462" s="15"/>
      <c r="Q462" s="21"/>
    </row>
    <row r="463" spans="1:17" ht="15">
      <c r="A463" s="11" t="str">
        <f t="shared" si="8"/>
        <v xml:space="preserve">DIE SET ECONOLINE    BUSHING 4-7/8'' GXLAC-150-S    A8    B14    F2,5    PH 1,5 DH 1,5 LG 9    </v>
      </c>
      <c r="B463" s="94" t="s">
        <v>791</v>
      </c>
      <c r="C463" s="94" t="s">
        <v>801</v>
      </c>
      <c r="D463" s="94" t="s">
        <v>793</v>
      </c>
      <c r="E463" s="94" t="s">
        <v>818</v>
      </c>
      <c r="F463" s="13" t="s">
        <v>795</v>
      </c>
      <c r="G463" s="14" t="s">
        <v>816</v>
      </c>
      <c r="H463" s="15"/>
      <c r="I463" s="6">
        <v>545</v>
      </c>
      <c r="J463" s="7">
        <v>42341</v>
      </c>
      <c r="K463" s="94" t="s">
        <v>797</v>
      </c>
      <c r="L463" s="6"/>
      <c r="M463" s="94" t="s">
        <v>822</v>
      </c>
      <c r="N463" s="17"/>
      <c r="O463" s="18">
        <f>[1]INVENTAIRE!$N533*[1]INVENTAIRE!$I533</f>
        <v>0</v>
      </c>
      <c r="P463" s="15"/>
      <c r="Q463" s="21"/>
    </row>
    <row r="464" spans="1:17" ht="15">
      <c r="A464" s="11" t="str">
        <f t="shared" si="8"/>
        <v xml:space="preserve">DIE SET ECONOLINE    BUSHING 4-7/8'' GXLAC-150-S    A8    B14    F2,5    PH 1,5 DH 2, LG 12    </v>
      </c>
      <c r="B464" s="94" t="s">
        <v>791</v>
      </c>
      <c r="C464" s="94" t="s">
        <v>801</v>
      </c>
      <c r="D464" s="94" t="s">
        <v>793</v>
      </c>
      <c r="E464" s="94" t="s">
        <v>818</v>
      </c>
      <c r="F464" s="13" t="s">
        <v>795</v>
      </c>
      <c r="G464" s="14" t="s">
        <v>823</v>
      </c>
      <c r="H464" s="15"/>
      <c r="I464" s="6">
        <v>655</v>
      </c>
      <c r="J464" s="7">
        <v>42860</v>
      </c>
      <c r="K464" s="94" t="s">
        <v>797</v>
      </c>
      <c r="L464" s="6"/>
      <c r="M464" s="94" t="s">
        <v>824</v>
      </c>
      <c r="N464" s="17"/>
      <c r="O464" s="18">
        <f>[1]INVENTAIRE!$N536*[1]INVENTAIRE!$I536</f>
        <v>85</v>
      </c>
      <c r="P464" s="15"/>
      <c r="Q464" s="15"/>
    </row>
    <row r="465" spans="1:17" ht="15">
      <c r="A465" s="11" t="str">
        <f t="shared" si="8"/>
        <v xml:space="preserve">DIE SET ECONOLINE    BUSHING 4-7/8'' GXLAC-150-S    A8    B16    F2,5    PH 1,5 DH 1,5 LG 10    </v>
      </c>
      <c r="B465" s="94" t="s">
        <v>791</v>
      </c>
      <c r="C465" s="94" t="s">
        <v>801</v>
      </c>
      <c r="D465" s="94" t="s">
        <v>793</v>
      </c>
      <c r="E465" s="94" t="s">
        <v>825</v>
      </c>
      <c r="F465" s="13" t="s">
        <v>795</v>
      </c>
      <c r="G465" s="14" t="s">
        <v>819</v>
      </c>
      <c r="H465" s="15"/>
      <c r="I465" s="6">
        <v>685</v>
      </c>
      <c r="J465" s="7">
        <v>43644</v>
      </c>
      <c r="K465" s="94" t="s">
        <v>797</v>
      </c>
      <c r="L465" s="6"/>
      <c r="M465" s="94" t="s">
        <v>826</v>
      </c>
      <c r="N465" s="17"/>
      <c r="O465" s="18">
        <f>[1]INVENTAIRE!$N538*[1]INVENTAIRE!$I538</f>
        <v>0</v>
      </c>
      <c r="P465" s="15"/>
      <c r="Q465" s="15"/>
    </row>
    <row r="466" spans="1:17" ht="15">
      <c r="A466" s="11" t="str">
        <f t="shared" ref="A466:A529" si="9">CONCATENATE(B466,"    ",C466,"    ",D466,"    ",E466,"    ",F466,"    ",G466,"    ")</f>
        <v xml:space="preserve">DIE SET ECONOLINE    BUSHING 4-7/8'' GXLAC-150-S    A8    B16    F2,5    PH 1,5 DH 1,5 LG 12    </v>
      </c>
      <c r="B466" s="94" t="s">
        <v>791</v>
      </c>
      <c r="C466" s="94" t="s">
        <v>801</v>
      </c>
      <c r="D466" s="94" t="s">
        <v>793</v>
      </c>
      <c r="E466" s="94" t="s">
        <v>825</v>
      </c>
      <c r="F466" s="13" t="s">
        <v>795</v>
      </c>
      <c r="G466" s="14" t="s">
        <v>803</v>
      </c>
      <c r="H466" s="15"/>
      <c r="I466" s="6">
        <v>675</v>
      </c>
      <c r="J466" s="7">
        <v>43531</v>
      </c>
      <c r="K466" s="94" t="s">
        <v>797</v>
      </c>
      <c r="L466" s="6"/>
      <c r="M466" s="94" t="s">
        <v>827</v>
      </c>
      <c r="N466" s="17"/>
      <c r="O466" s="18"/>
      <c r="P466" s="15"/>
      <c r="Q466" s="15"/>
    </row>
    <row r="467" spans="1:17" ht="15">
      <c r="A467" s="11" t="str">
        <f t="shared" si="9"/>
        <v xml:space="preserve">DIE SET ECONOLINE    BUSHING 4-7/8'' GXLAC-150-S    A8    B16    F2,5    PH 1,5 DH 1,5 LG 9    </v>
      </c>
      <c r="B467" s="94" t="s">
        <v>791</v>
      </c>
      <c r="C467" s="94" t="s">
        <v>801</v>
      </c>
      <c r="D467" s="94" t="s">
        <v>793</v>
      </c>
      <c r="E467" s="94" t="s">
        <v>825</v>
      </c>
      <c r="F467" s="13" t="s">
        <v>795</v>
      </c>
      <c r="G467" s="14" t="s">
        <v>816</v>
      </c>
      <c r="H467" s="15"/>
      <c r="I467" s="6">
        <v>659</v>
      </c>
      <c r="J467" s="7">
        <v>44112</v>
      </c>
      <c r="K467" s="94" t="s">
        <v>797</v>
      </c>
      <c r="L467" s="6"/>
      <c r="M467" s="94" t="s">
        <v>828</v>
      </c>
      <c r="N467" s="17"/>
      <c r="O467" s="18"/>
      <c r="P467" s="15"/>
      <c r="Q467" s="15"/>
    </row>
    <row r="468" spans="1:17" ht="15">
      <c r="A468" s="11" t="str">
        <f t="shared" si="9"/>
        <v xml:space="preserve">DIE SET ECONOLINE    BUSHING 4-7/8'' GXLAC-150-S    A8    B18    F2,5    PH 1,5 DH 1,5 LG 10    </v>
      </c>
      <c r="B468" s="94" t="s">
        <v>791</v>
      </c>
      <c r="C468" s="94" t="s">
        <v>801</v>
      </c>
      <c r="D468" s="94" t="s">
        <v>793</v>
      </c>
      <c r="E468" s="94" t="s">
        <v>806</v>
      </c>
      <c r="F468" s="13" t="s">
        <v>795</v>
      </c>
      <c r="G468" s="14" t="s">
        <v>819</v>
      </c>
      <c r="H468" s="15"/>
      <c r="I468" s="6">
        <v>710</v>
      </c>
      <c r="J468" s="7">
        <v>43644</v>
      </c>
      <c r="K468" s="94" t="s">
        <v>797</v>
      </c>
      <c r="L468" s="6"/>
      <c r="M468" s="94" t="s">
        <v>829</v>
      </c>
      <c r="N468" s="17"/>
      <c r="O468" s="18">
        <f>[1]INVENTAIRE!$N549*[1]INVENTAIRE!$I549</f>
        <v>0</v>
      </c>
      <c r="P468" s="15"/>
      <c r="Q468" s="15"/>
    </row>
    <row r="469" spans="1:17" ht="15">
      <c r="A469" s="11" t="str">
        <f t="shared" si="9"/>
        <v xml:space="preserve">DIE SET ECONOLINE    BUSHING 4-7/8'' GXLAC-150-S    A8    B18    F2,5    PH 1,5 DH 1,5 LG 12    </v>
      </c>
      <c r="B469" s="94" t="s">
        <v>791</v>
      </c>
      <c r="C469" s="94" t="s">
        <v>801</v>
      </c>
      <c r="D469" s="94" t="s">
        <v>793</v>
      </c>
      <c r="E469" s="94" t="s">
        <v>806</v>
      </c>
      <c r="F469" s="13" t="s">
        <v>795</v>
      </c>
      <c r="G469" s="14" t="s">
        <v>803</v>
      </c>
      <c r="H469" s="15"/>
      <c r="I469" s="6">
        <v>625</v>
      </c>
      <c r="J469" s="7"/>
      <c r="K469" s="94" t="s">
        <v>797</v>
      </c>
      <c r="L469" s="6"/>
      <c r="M469" s="94" t="s">
        <v>830</v>
      </c>
      <c r="N469" s="17"/>
      <c r="O469" s="18">
        <f>[1]INVENTAIRE!$N550*[1]INVENTAIRE!$I550</f>
        <v>0</v>
      </c>
      <c r="P469" s="15"/>
      <c r="Q469" s="15"/>
    </row>
    <row r="470" spans="1:17" ht="15">
      <c r="A470" s="11" t="str">
        <f t="shared" si="9"/>
        <v xml:space="preserve">DIE SET ECONOLINE    BUSHING 4-7/8'' GXLAC-150-S    A8    B20    F2,5    PH 1,5 DH 1,5 LG 8    </v>
      </c>
      <c r="B470" s="94" t="s">
        <v>791</v>
      </c>
      <c r="C470" s="94" t="s">
        <v>801</v>
      </c>
      <c r="D470" s="94" t="s">
        <v>793</v>
      </c>
      <c r="E470" s="94" t="s">
        <v>831</v>
      </c>
      <c r="F470" s="13" t="s">
        <v>795</v>
      </c>
      <c r="G470" s="14" t="s">
        <v>813</v>
      </c>
      <c r="H470" s="15"/>
      <c r="I470" s="6">
        <v>720</v>
      </c>
      <c r="J470" s="7">
        <v>43644</v>
      </c>
      <c r="K470" s="94" t="s">
        <v>797</v>
      </c>
      <c r="L470" s="6"/>
      <c r="M470" s="94" t="s">
        <v>832</v>
      </c>
      <c r="N470" s="17"/>
      <c r="O470" s="18">
        <f>[1]INVENTAIRE!$N551*[1]INVENTAIRE!$I551</f>
        <v>0</v>
      </c>
      <c r="P470" s="15"/>
      <c r="Q470" s="15"/>
    </row>
    <row r="471" spans="1:17" ht="15">
      <c r="A471" s="11" t="str">
        <f t="shared" si="9"/>
        <v xml:space="preserve">DIE SET ECONOLINE    BUSHING 4-7/8'' GXLAC-150-S    A8    B20    F2,5    PH 1,5 DH 2, LG 14    </v>
      </c>
      <c r="B471" s="94" t="s">
        <v>791</v>
      </c>
      <c r="C471" s="94" t="s">
        <v>801</v>
      </c>
      <c r="D471" s="94" t="s">
        <v>793</v>
      </c>
      <c r="E471" s="94" t="s">
        <v>831</v>
      </c>
      <c r="F471" s="13" t="s">
        <v>795</v>
      </c>
      <c r="G471" s="14" t="s">
        <v>833</v>
      </c>
      <c r="H471" s="15"/>
      <c r="I471" s="6">
        <v>815</v>
      </c>
      <c r="J471" s="7">
        <v>43003</v>
      </c>
      <c r="K471" s="94" t="s">
        <v>797</v>
      </c>
      <c r="L471" s="6"/>
      <c r="M471" s="94" t="s">
        <v>834</v>
      </c>
      <c r="N471" s="17"/>
      <c r="O471" s="18">
        <f>[1]INVENTAIRE!$N552*[1]INVENTAIRE!$I552</f>
        <v>0</v>
      </c>
      <c r="P471" s="15"/>
      <c r="Q471" s="15"/>
    </row>
    <row r="472" spans="1:17" ht="15">
      <c r="A472" s="11" t="str">
        <f t="shared" si="9"/>
        <v xml:space="preserve">DIE SET ECONOLINE    BUSHING 4-7/8'' GXLAC-150-S    A8    B21    F2,5    PH 1,5 DH 1,5 LG 10    </v>
      </c>
      <c r="B472" s="94" t="s">
        <v>791</v>
      </c>
      <c r="C472" s="94" t="s">
        <v>801</v>
      </c>
      <c r="D472" s="94" t="s">
        <v>793</v>
      </c>
      <c r="E472" s="94" t="s">
        <v>835</v>
      </c>
      <c r="F472" s="13" t="s">
        <v>795</v>
      </c>
      <c r="G472" s="14" t="s">
        <v>819</v>
      </c>
      <c r="H472" s="15"/>
      <c r="I472" s="6">
        <v>725</v>
      </c>
      <c r="J472" s="7">
        <v>43396</v>
      </c>
      <c r="K472" s="94" t="s">
        <v>797</v>
      </c>
      <c r="L472" s="6"/>
      <c r="M472" s="94" t="s">
        <v>836</v>
      </c>
      <c r="N472" s="17"/>
      <c r="O472" s="18"/>
      <c r="P472" s="15"/>
      <c r="Q472" s="15"/>
    </row>
    <row r="473" spans="1:17" ht="15">
      <c r="A473" s="11" t="str">
        <f t="shared" si="9"/>
        <v xml:space="preserve">DIE SET ECONOLINE    BUSHING 4-7/8'' GXLAC-150-S    A8    B22    F2,5    PH 1,5 - DH 2 - LG 14    </v>
      </c>
      <c r="B473" s="94" t="s">
        <v>791</v>
      </c>
      <c r="C473" s="94" t="s">
        <v>801</v>
      </c>
      <c r="D473" s="94" t="s">
        <v>793</v>
      </c>
      <c r="E473" s="94" t="s">
        <v>809</v>
      </c>
      <c r="F473" s="13" t="s">
        <v>795</v>
      </c>
      <c r="G473" s="14" t="s">
        <v>837</v>
      </c>
      <c r="H473" s="15"/>
      <c r="I473" s="6">
        <v>825</v>
      </c>
      <c r="J473" s="7">
        <v>43154</v>
      </c>
      <c r="K473" s="94" t="s">
        <v>797</v>
      </c>
      <c r="L473" s="6"/>
      <c r="M473" s="94" t="s">
        <v>838</v>
      </c>
      <c r="N473" s="17"/>
      <c r="O473" s="18">
        <f>[1]INVENTAIRE!$N554*[1]INVENTAIRE!$I554</f>
        <v>0</v>
      </c>
      <c r="P473" s="15"/>
      <c r="Q473" s="15"/>
    </row>
    <row r="474" spans="1:17" ht="15">
      <c r="A474" s="11" t="str">
        <f t="shared" si="9"/>
        <v xml:space="preserve">DIE SET ECONOLINE    BUSHING 4-7/8'' GXLAC-150-S    A8    B22    F2,5    PH 1,5 DH 1,5 LG 10    </v>
      </c>
      <c r="B474" s="94" t="s">
        <v>791</v>
      </c>
      <c r="C474" s="94" t="s">
        <v>801</v>
      </c>
      <c r="D474" s="94" t="s">
        <v>793</v>
      </c>
      <c r="E474" s="94" t="s">
        <v>809</v>
      </c>
      <c r="F474" s="13" t="s">
        <v>795</v>
      </c>
      <c r="G474" s="14" t="s">
        <v>819</v>
      </c>
      <c r="H474" s="15"/>
      <c r="I474" s="6">
        <v>685</v>
      </c>
      <c r="J474" s="7">
        <v>42884</v>
      </c>
      <c r="K474" s="94" t="s">
        <v>797</v>
      </c>
      <c r="L474" s="6"/>
      <c r="M474" s="94" t="s">
        <v>839</v>
      </c>
      <c r="N474" s="17"/>
      <c r="O474" s="18">
        <f>[1]INVENTAIRE!$N555*[1]INVENTAIRE!$I555</f>
        <v>0</v>
      </c>
      <c r="P474" s="15"/>
      <c r="Q474" s="15"/>
    </row>
    <row r="475" spans="1:17" ht="15">
      <c r="A475" s="11" t="str">
        <f t="shared" si="9"/>
        <v xml:space="preserve">DIE SET ECONOLINE    BUSHING 4-7/8'' GXLAC-150-S    A8    B22    F2,5    PH 1,5 DH 1,5 LG 12    </v>
      </c>
      <c r="B475" s="94" t="s">
        <v>791</v>
      </c>
      <c r="C475" s="94" t="s">
        <v>801</v>
      </c>
      <c r="D475" s="94" t="s">
        <v>793</v>
      </c>
      <c r="E475" s="94" t="s">
        <v>809</v>
      </c>
      <c r="F475" s="13" t="s">
        <v>795</v>
      </c>
      <c r="G475" s="14" t="s">
        <v>803</v>
      </c>
      <c r="H475" s="15"/>
      <c r="I475" s="6">
        <v>690</v>
      </c>
      <c r="J475" s="7">
        <v>42689</v>
      </c>
      <c r="K475" s="94" t="s">
        <v>797</v>
      </c>
      <c r="L475" s="6"/>
      <c r="M475" s="94" t="s">
        <v>840</v>
      </c>
      <c r="N475" s="17"/>
      <c r="O475" s="18">
        <f>[1]INVENTAIRE!$N563*[1]INVENTAIRE!$I563</f>
        <v>0</v>
      </c>
      <c r="P475" s="15"/>
      <c r="Q475" s="15"/>
    </row>
    <row r="476" spans="1:17" ht="15">
      <c r="A476" s="11" t="str">
        <f t="shared" si="9"/>
        <v xml:space="preserve">DIE SET ECONOLINE    BUSHING 4-7/8'' GXLAC-150-S    A8    B22    F2,5    PH 1,5 DH 1,5 LG 8    </v>
      </c>
      <c r="B476" s="94" t="s">
        <v>791</v>
      </c>
      <c r="C476" s="94" t="s">
        <v>801</v>
      </c>
      <c r="D476" s="94" t="s">
        <v>793</v>
      </c>
      <c r="E476" s="94" t="s">
        <v>809</v>
      </c>
      <c r="F476" s="13" t="s">
        <v>795</v>
      </c>
      <c r="G476" s="14" t="s">
        <v>813</v>
      </c>
      <c r="H476" s="15"/>
      <c r="I476" s="6">
        <v>715</v>
      </c>
      <c r="J476" s="7">
        <v>43103</v>
      </c>
      <c r="K476" s="94" t="s">
        <v>797</v>
      </c>
      <c r="L476" s="6"/>
      <c r="M476" s="94" t="s">
        <v>841</v>
      </c>
      <c r="N476" s="17"/>
      <c r="O476" s="18">
        <f>[1]INVENTAIRE!$N564*[1]INVENTAIRE!$I564</f>
        <v>0</v>
      </c>
      <c r="P476" s="15"/>
      <c r="Q476" s="15"/>
    </row>
    <row r="477" spans="1:17" ht="15">
      <c r="A477" s="11" t="str">
        <f t="shared" si="9"/>
        <v xml:space="preserve">DIE SET ECONOLINE    BUSHING 4-7/8'' GXLAC-150-S    A8    B22    F2,5    PH 1,5- DH 1,5, LG 9''    </v>
      </c>
      <c r="B477" s="94" t="s">
        <v>791</v>
      </c>
      <c r="C477" s="94" t="s">
        <v>801</v>
      </c>
      <c r="D477" s="94" t="s">
        <v>793</v>
      </c>
      <c r="E477" s="94" t="s">
        <v>809</v>
      </c>
      <c r="F477" s="13" t="s">
        <v>795</v>
      </c>
      <c r="G477" s="14" t="s">
        <v>810</v>
      </c>
      <c r="H477" s="15"/>
      <c r="I477" s="6">
        <v>725</v>
      </c>
      <c r="J477" s="7">
        <v>43252</v>
      </c>
      <c r="K477" s="94" t="s">
        <v>797</v>
      </c>
      <c r="L477" s="6"/>
      <c r="M477" s="94" t="s">
        <v>842</v>
      </c>
      <c r="N477" s="17"/>
      <c r="O477" s="18"/>
      <c r="P477" s="15"/>
      <c r="Q477" s="15"/>
    </row>
    <row r="478" spans="1:17" ht="15">
      <c r="A478" s="11" t="str">
        <f t="shared" si="9"/>
        <v xml:space="preserve">DIE SET ECONOLINE    BUSHING 4-7/8'' GXLAC-150-S    A8    B22    F2,5    PH 1,5 DH 2, LG 12    </v>
      </c>
      <c r="B478" s="94" t="s">
        <v>791</v>
      </c>
      <c r="C478" s="94" t="s">
        <v>801</v>
      </c>
      <c r="D478" s="94" t="s">
        <v>793</v>
      </c>
      <c r="E478" s="94" t="s">
        <v>809</v>
      </c>
      <c r="F478" s="13" t="s">
        <v>795</v>
      </c>
      <c r="G478" s="14" t="s">
        <v>823</v>
      </c>
      <c r="H478" s="15"/>
      <c r="I478" s="6">
        <v>740</v>
      </c>
      <c r="J478" s="7">
        <v>43531</v>
      </c>
      <c r="K478" s="94" t="s">
        <v>797</v>
      </c>
      <c r="L478" s="6"/>
      <c r="M478" s="94" t="s">
        <v>843</v>
      </c>
      <c r="N478" s="17"/>
      <c r="O478" s="18">
        <f>[1]INVENTAIRE!$N572*[1]INVENTAIRE!$I572</f>
        <v>0</v>
      </c>
      <c r="P478" s="15"/>
      <c r="Q478" s="15"/>
    </row>
    <row r="479" spans="1:17" ht="15">
      <c r="A479" s="11" t="str">
        <f t="shared" si="9"/>
        <v xml:space="preserve">DIE SET ECONOLINE    BUSHING 4-7/8'' GXLAC-150-S    A8    B24    F2,5    PH 1,5 DH 2 LG 10    </v>
      </c>
      <c r="B479" s="94" t="s">
        <v>791</v>
      </c>
      <c r="C479" s="94" t="s">
        <v>801</v>
      </c>
      <c r="D479" s="94" t="s">
        <v>793</v>
      </c>
      <c r="E479" s="94" t="s">
        <v>794</v>
      </c>
      <c r="F479" s="13" t="s">
        <v>795</v>
      </c>
      <c r="G479" s="14" t="s">
        <v>844</v>
      </c>
      <c r="H479" s="15"/>
      <c r="I479" s="6">
        <v>740</v>
      </c>
      <c r="J479" s="7" t="s">
        <v>845</v>
      </c>
      <c r="K479" s="94" t="s">
        <v>797</v>
      </c>
      <c r="L479" s="6"/>
      <c r="M479" s="94" t="s">
        <v>846</v>
      </c>
      <c r="N479" s="17"/>
      <c r="O479" s="18">
        <f>[1]INVENTAIRE!$N573*[1]INVENTAIRE!$I573</f>
        <v>0</v>
      </c>
      <c r="P479" s="15"/>
      <c r="Q479" s="15"/>
    </row>
    <row r="480" spans="1:17" ht="15">
      <c r="A480" s="11" t="str">
        <f t="shared" si="9"/>
        <v xml:space="preserve">DIE SET ECONOLINE    BUSHING 4-7/8'' GXLAC-150-S    A8    B26    F2,5    PH 1,5 DH 1,5 LG 10    </v>
      </c>
      <c r="B480" s="94" t="s">
        <v>791</v>
      </c>
      <c r="C480" s="94" t="s">
        <v>801</v>
      </c>
      <c r="D480" s="94" t="s">
        <v>793</v>
      </c>
      <c r="E480" s="94" t="s">
        <v>847</v>
      </c>
      <c r="F480" s="13" t="s">
        <v>795</v>
      </c>
      <c r="G480" s="14" t="s">
        <v>819</v>
      </c>
      <c r="H480" s="15"/>
      <c r="I480" s="6">
        <v>760</v>
      </c>
      <c r="J480" s="7">
        <v>43490</v>
      </c>
      <c r="K480" s="94" t="s">
        <v>797</v>
      </c>
      <c r="L480" s="6"/>
      <c r="M480" s="94" t="s">
        <v>848</v>
      </c>
      <c r="N480" s="17"/>
      <c r="O480" s="18"/>
      <c r="P480" s="15"/>
      <c r="Q480" s="15"/>
    </row>
    <row r="481" spans="1:17" ht="15">
      <c r="A481" s="11" t="str">
        <f t="shared" si="9"/>
        <v xml:space="preserve">DIE SET ECONOLINE    BUSHING 4-7/8'' GXLAC-150-S    A9    B14    F2,5    PH 1,5 DH 1,5 LG 10    </v>
      </c>
      <c r="B481" s="94" t="s">
        <v>791</v>
      </c>
      <c r="C481" s="94" t="s">
        <v>801</v>
      </c>
      <c r="D481" s="94" t="s">
        <v>849</v>
      </c>
      <c r="E481" s="94" t="s">
        <v>818</v>
      </c>
      <c r="F481" s="13" t="s">
        <v>795</v>
      </c>
      <c r="G481" s="14" t="s">
        <v>819</v>
      </c>
      <c r="H481" s="15"/>
      <c r="I481" s="6">
        <v>670</v>
      </c>
      <c r="J481" s="7">
        <v>42634</v>
      </c>
      <c r="K481" s="94" t="s">
        <v>797</v>
      </c>
      <c r="L481" s="6"/>
      <c r="M481" s="94" t="s">
        <v>850</v>
      </c>
      <c r="N481" s="17"/>
      <c r="O481" s="18">
        <f>[1]INVENTAIRE!$N575*[1]INVENTAIRE!$I575</f>
        <v>0</v>
      </c>
      <c r="P481" s="15"/>
      <c r="Q481" s="15"/>
    </row>
    <row r="482" spans="1:17" ht="15">
      <c r="A482" s="11" t="str">
        <f t="shared" si="9"/>
        <v xml:space="preserve">DIE SET ECONOLINE    BUSHING 4-7/8'' GXLAC-150-S    A9    B19    F2,6    PH 1,5 DH 1,5 LG 8    </v>
      </c>
      <c r="B482" s="94" t="s">
        <v>791</v>
      </c>
      <c r="C482" s="94" t="s">
        <v>801</v>
      </c>
      <c r="D482" s="94" t="s">
        <v>849</v>
      </c>
      <c r="E482" s="94" t="s">
        <v>851</v>
      </c>
      <c r="F482" s="13" t="s">
        <v>852</v>
      </c>
      <c r="G482" s="14" t="s">
        <v>813</v>
      </c>
      <c r="H482" s="15"/>
      <c r="I482" s="6">
        <v>720</v>
      </c>
      <c r="J482" s="7">
        <v>43103</v>
      </c>
      <c r="K482" s="94" t="s">
        <v>797</v>
      </c>
      <c r="L482" s="6"/>
      <c r="M482" s="94" t="s">
        <v>853</v>
      </c>
      <c r="N482" s="17"/>
      <c r="O482" s="18"/>
      <c r="P482" s="15"/>
      <c r="Q482" s="15"/>
    </row>
    <row r="483" spans="1:17" ht="15">
      <c r="A483" s="11" t="str">
        <f t="shared" si="9"/>
        <v xml:space="preserve">DIE SET ECONOLINE    BUSHING GAC,150S    A6    B8    F2,5    PH 1,5 DH 1,5 LG 7    </v>
      </c>
      <c r="B483" s="94" t="s">
        <v>791</v>
      </c>
      <c r="C483" s="94" t="s">
        <v>854</v>
      </c>
      <c r="D483" s="94" t="s">
        <v>805</v>
      </c>
      <c r="E483" s="94" t="s">
        <v>855</v>
      </c>
      <c r="F483" s="13" t="s">
        <v>795</v>
      </c>
      <c r="G483" s="14" t="s">
        <v>856</v>
      </c>
      <c r="H483" s="15"/>
      <c r="I483" s="6">
        <v>465</v>
      </c>
      <c r="J483" s="7">
        <v>44091</v>
      </c>
      <c r="K483" s="94" t="s">
        <v>797</v>
      </c>
      <c r="L483" s="6"/>
      <c r="M483" s="94" t="s">
        <v>857</v>
      </c>
      <c r="N483" s="17"/>
      <c r="O483" s="18"/>
      <c r="P483" s="15"/>
      <c r="Q483" s="15"/>
    </row>
    <row r="484" spans="1:17" ht="15">
      <c r="A484" s="11" t="str">
        <f t="shared" si="9"/>
        <v xml:space="preserve">DIE SET ECONOLINE    BUSHING GAC,175S    A10    B28    F3    PH 1,5 DH 1,5 LG 9    </v>
      </c>
      <c r="B484" s="12" t="s">
        <v>791</v>
      </c>
      <c r="C484" s="12" t="s">
        <v>858</v>
      </c>
      <c r="D484" s="12" t="s">
        <v>859</v>
      </c>
      <c r="E484" s="12" t="s">
        <v>860</v>
      </c>
      <c r="F484" s="13" t="s">
        <v>861</v>
      </c>
      <c r="G484" s="14" t="s">
        <v>816</v>
      </c>
      <c r="H484" s="15"/>
      <c r="I484" s="6">
        <v>925</v>
      </c>
      <c r="J484" s="7">
        <v>43579</v>
      </c>
      <c r="K484" s="12" t="s">
        <v>797</v>
      </c>
      <c r="L484" s="6"/>
      <c r="M484" s="12" t="s">
        <v>862</v>
      </c>
      <c r="N484" s="17"/>
      <c r="O484" s="18"/>
      <c r="P484" s="15"/>
      <c r="Q484" s="15"/>
    </row>
    <row r="485" spans="1:17" ht="15">
      <c r="A485" s="11" t="str">
        <f t="shared" si="9"/>
        <v xml:space="preserve">DIE SET ECONOLINE    BUSHING GLAC,150S    A6    B12    F2,5    PH 1,5 DH 1,5 LG 8    </v>
      </c>
      <c r="B485" s="94" t="s">
        <v>791</v>
      </c>
      <c r="C485" s="94" t="s">
        <v>863</v>
      </c>
      <c r="D485" s="94" t="s">
        <v>805</v>
      </c>
      <c r="E485" s="94" t="s">
        <v>815</v>
      </c>
      <c r="F485" s="13" t="s">
        <v>795</v>
      </c>
      <c r="G485" s="14" t="s">
        <v>813</v>
      </c>
      <c r="H485" s="15"/>
      <c r="I485" s="6">
        <v>560</v>
      </c>
      <c r="J485" s="7">
        <v>43531</v>
      </c>
      <c r="K485" s="94" t="s">
        <v>797</v>
      </c>
      <c r="L485" s="6"/>
      <c r="M485" s="94" t="s">
        <v>864</v>
      </c>
      <c r="N485" s="17"/>
      <c r="O485" s="18"/>
      <c r="P485" s="15"/>
      <c r="Q485" s="15"/>
    </row>
    <row r="486" spans="1:17" ht="15">
      <c r="A486" s="11" t="str">
        <f t="shared" si="9"/>
        <v xml:space="preserve">DIE SET ECONOLINE    BUSHING GLAC,150S    A8    B16    F2,5    PH 1,5 DH 1,5 LG 8    </v>
      </c>
      <c r="B486" s="94" t="s">
        <v>791</v>
      </c>
      <c r="C486" s="94" t="s">
        <v>863</v>
      </c>
      <c r="D486" s="94" t="s">
        <v>793</v>
      </c>
      <c r="E486" s="94" t="s">
        <v>825</v>
      </c>
      <c r="F486" s="13" t="s">
        <v>795</v>
      </c>
      <c r="G486" s="14" t="s">
        <v>813</v>
      </c>
      <c r="H486" s="15"/>
      <c r="I486" s="6">
        <v>615</v>
      </c>
      <c r="J486" s="7">
        <v>43403</v>
      </c>
      <c r="K486" s="94" t="s">
        <v>797</v>
      </c>
      <c r="L486" s="6"/>
      <c r="M486" s="94" t="s">
        <v>865</v>
      </c>
      <c r="N486" s="17"/>
      <c r="O486" s="18"/>
      <c r="P486" s="15"/>
      <c r="Q486" s="15"/>
    </row>
    <row r="487" spans="1:17" ht="15">
      <c r="A487" s="11" t="str">
        <f t="shared" si="9"/>
        <v xml:space="preserve">DIE SET ECONOLINE    BUSHING GLAC,150S    A8    B18    F2,5    PH 1,5 DH 1,5 LG 9    </v>
      </c>
      <c r="B487" s="94" t="s">
        <v>791</v>
      </c>
      <c r="C487" s="94" t="s">
        <v>863</v>
      </c>
      <c r="D487" s="94" t="s">
        <v>793</v>
      </c>
      <c r="E487" s="94" t="s">
        <v>806</v>
      </c>
      <c r="F487" s="13" t="s">
        <v>795</v>
      </c>
      <c r="G487" s="14" t="s">
        <v>816</v>
      </c>
      <c r="H487" s="15"/>
      <c r="I487" s="6">
        <v>695</v>
      </c>
      <c r="J487" s="7">
        <v>43804</v>
      </c>
      <c r="K487" s="94" t="s">
        <v>797</v>
      </c>
      <c r="L487" s="6"/>
      <c r="M487" s="94" t="s">
        <v>866</v>
      </c>
      <c r="N487" s="17"/>
      <c r="O487" s="18"/>
      <c r="P487" s="15"/>
      <c r="Q487" s="15"/>
    </row>
    <row r="488" spans="1:17" ht="15">
      <c r="A488" s="11" t="str">
        <f t="shared" si="9"/>
        <v xml:space="preserve">DIE SET ECONOLINE    BUSHING GLAC,150S    A8    B22    F2,5    PH 1,5 DH 1,5 LG 10    </v>
      </c>
      <c r="B488" s="94" t="s">
        <v>791</v>
      </c>
      <c r="C488" s="94" t="s">
        <v>863</v>
      </c>
      <c r="D488" s="94" t="s">
        <v>793</v>
      </c>
      <c r="E488" s="94" t="s">
        <v>809</v>
      </c>
      <c r="F488" s="13" t="s">
        <v>795</v>
      </c>
      <c r="G488" s="14" t="s">
        <v>819</v>
      </c>
      <c r="H488" s="15"/>
      <c r="I488" s="6">
        <v>695</v>
      </c>
      <c r="J488" s="7">
        <v>43143</v>
      </c>
      <c r="K488" s="94" t="s">
        <v>797</v>
      </c>
      <c r="L488" s="6"/>
      <c r="M488" s="94" t="s">
        <v>839</v>
      </c>
      <c r="N488" s="17"/>
      <c r="O488" s="18">
        <f>[1]INVENTAIRE!$N579*[1]INVENTAIRE!$I579</f>
        <v>0</v>
      </c>
      <c r="P488" s="15"/>
      <c r="Q488" s="15"/>
    </row>
    <row r="489" spans="1:17" ht="15">
      <c r="A489" s="11" t="str">
        <f t="shared" si="9"/>
        <v xml:space="preserve">DIE SET ECONOLINE    BUSHING GLAC,150S    A8    B22    F2,5    PH 1,5 DH 1,5 LG 9    </v>
      </c>
      <c r="B489" s="94" t="s">
        <v>791</v>
      </c>
      <c r="C489" s="94" t="s">
        <v>863</v>
      </c>
      <c r="D489" s="94" t="s">
        <v>793</v>
      </c>
      <c r="E489" s="94" t="s">
        <v>809</v>
      </c>
      <c r="F489" s="13" t="s">
        <v>795</v>
      </c>
      <c r="G489" s="14" t="s">
        <v>816</v>
      </c>
      <c r="H489" s="15"/>
      <c r="I489" s="6">
        <v>680</v>
      </c>
      <c r="J489" s="7">
        <v>43356</v>
      </c>
      <c r="K489" s="94" t="s">
        <v>797</v>
      </c>
      <c r="L489" s="6"/>
      <c r="M489" s="94" t="s">
        <v>842</v>
      </c>
      <c r="N489" s="17"/>
      <c r="O489" s="18"/>
      <c r="P489" s="15"/>
      <c r="Q489" s="15"/>
    </row>
    <row r="490" spans="1:17" ht="15">
      <c r="A490" s="11" t="str">
        <f t="shared" si="9"/>
        <v xml:space="preserve">DIE SET ECONOLINE    BUSHING GLAC,150S    A8    B24    F2,5    PH 1,5 DH 1,5 LG 9    </v>
      </c>
      <c r="B490" s="94" t="s">
        <v>791</v>
      </c>
      <c r="C490" s="94" t="s">
        <v>863</v>
      </c>
      <c r="D490" s="94" t="s">
        <v>793</v>
      </c>
      <c r="E490" s="94" t="s">
        <v>794</v>
      </c>
      <c r="F490" s="13" t="s">
        <v>795</v>
      </c>
      <c r="G490" s="14" t="s">
        <v>816</v>
      </c>
      <c r="H490" s="15"/>
      <c r="I490" s="6">
        <v>700</v>
      </c>
      <c r="J490" s="7">
        <v>43356</v>
      </c>
      <c r="K490" s="94" t="s">
        <v>797</v>
      </c>
      <c r="L490" s="6"/>
      <c r="M490" s="94" t="s">
        <v>867</v>
      </c>
      <c r="N490" s="17"/>
      <c r="O490" s="18"/>
      <c r="P490" s="15"/>
      <c r="Q490" s="15"/>
    </row>
    <row r="491" spans="1:17" ht="15">
      <c r="A491" s="11" t="str">
        <f t="shared" si="9"/>
        <v xml:space="preserve">DIE SET ECONOLINE    CLAMPS FOR BUSHING                    </v>
      </c>
      <c r="B491" s="12" t="s">
        <v>791</v>
      </c>
      <c r="C491" s="12" t="s">
        <v>868</v>
      </c>
      <c r="D491" s="12"/>
      <c r="E491" s="12"/>
      <c r="F491" s="13"/>
      <c r="G491" s="14"/>
      <c r="H491" s="15"/>
      <c r="I491" s="6">
        <v>0.85</v>
      </c>
      <c r="J491" s="7">
        <v>43091</v>
      </c>
      <c r="K491" s="12" t="s">
        <v>797</v>
      </c>
      <c r="L491" s="6"/>
      <c r="M491" s="12" t="s">
        <v>869</v>
      </c>
      <c r="N491" s="17"/>
      <c r="O491" s="18">
        <f>[1]INVENTAIRE!$N601*[1]INVENTAIRE!$I601</f>
        <v>0</v>
      </c>
      <c r="P491" s="15"/>
      <c r="Q491" s="15"/>
    </row>
    <row r="492" spans="1:17" ht="15">
      <c r="A492" s="11" t="str">
        <f t="shared" si="9"/>
        <v xml:space="preserve">DIE SET ECONOLINE    PIN 1''    A4    B6    C3-1/2    PH 1,25 DH 1,25 LG 8    </v>
      </c>
      <c r="B492" s="94" t="s">
        <v>791</v>
      </c>
      <c r="C492" s="94" t="s">
        <v>870</v>
      </c>
      <c r="D492" s="94" t="s">
        <v>871</v>
      </c>
      <c r="E492" s="94" t="s">
        <v>872</v>
      </c>
      <c r="F492" s="13" t="s">
        <v>873</v>
      </c>
      <c r="G492" s="14" t="s">
        <v>874</v>
      </c>
      <c r="H492" s="15"/>
      <c r="I492" s="6">
        <v>400</v>
      </c>
      <c r="J492" s="7">
        <v>44271</v>
      </c>
      <c r="K492" s="94" t="s">
        <v>797</v>
      </c>
      <c r="L492" s="6"/>
      <c r="M492" s="94" t="s">
        <v>875</v>
      </c>
      <c r="N492" s="17"/>
      <c r="O492" s="18"/>
      <c r="P492" s="15"/>
      <c r="Q492" s="15"/>
    </row>
    <row r="493" spans="1:17" ht="15">
      <c r="A493" s="11" t="str">
        <f t="shared" si="9"/>
        <v xml:space="preserve">ELECTRONIQUE    DIGITAL STEPPING DRIVE                    </v>
      </c>
      <c r="B493" s="12" t="s">
        <v>876</v>
      </c>
      <c r="C493" s="12" t="s">
        <v>877</v>
      </c>
      <c r="D493" s="12"/>
      <c r="E493" s="12"/>
      <c r="F493" s="13"/>
      <c r="G493" s="14"/>
      <c r="H493" s="15"/>
      <c r="I493" s="6">
        <v>150</v>
      </c>
      <c r="J493" s="7"/>
      <c r="K493" s="12" t="s">
        <v>403</v>
      </c>
      <c r="L493" s="6"/>
      <c r="M493" s="12" t="s">
        <v>545</v>
      </c>
      <c r="N493" s="17"/>
      <c r="O493" s="18">
        <f>[1]INVENTAIRE!$N635*[1]INVENTAIRE!$I635</f>
        <v>0</v>
      </c>
      <c r="P493" s="15"/>
      <c r="Q493" s="15"/>
    </row>
    <row r="494" spans="1:17" ht="15">
      <c r="A494" s="11" t="str">
        <f t="shared" si="9"/>
        <v xml:space="preserve">ELECTRONIQUE    Elo 1502L - M-Series - LED monitor - 15.6"                    </v>
      </c>
      <c r="B494" s="12" t="s">
        <v>876</v>
      </c>
      <c r="C494" s="12" t="s">
        <v>878</v>
      </c>
      <c r="D494" s="12"/>
      <c r="E494" s="12"/>
      <c r="F494" s="13"/>
      <c r="G494" s="14"/>
      <c r="H494" s="15"/>
      <c r="I494" s="6">
        <v>619.99</v>
      </c>
      <c r="J494" s="7">
        <v>44251</v>
      </c>
      <c r="K494" s="12" t="s">
        <v>879</v>
      </c>
      <c r="L494" s="6"/>
      <c r="M494" s="12">
        <v>4475004</v>
      </c>
      <c r="N494" s="17"/>
      <c r="O494" s="18"/>
      <c r="P494" s="19"/>
      <c r="Q494" s="19"/>
    </row>
    <row r="495" spans="1:17" ht="15">
      <c r="A495" s="11" t="str">
        <f t="shared" si="9"/>
        <v xml:space="preserve">ELECTRONIQUE    Linear Inline Feeders 7-115 is a 5" solid mount inline track drive with a 120VAC coil                     </v>
      </c>
      <c r="B495" s="12" t="s">
        <v>876</v>
      </c>
      <c r="C495" s="12" t="s">
        <v>880</v>
      </c>
      <c r="D495" s="12"/>
      <c r="E495" s="12"/>
      <c r="F495" s="13"/>
      <c r="G495" s="14"/>
      <c r="H495" s="15"/>
      <c r="I495" s="6">
        <v>290</v>
      </c>
      <c r="J495" s="7">
        <v>44147</v>
      </c>
      <c r="K495" s="12" t="s">
        <v>881</v>
      </c>
      <c r="L495" s="6"/>
      <c r="M495" s="12" t="s">
        <v>882</v>
      </c>
      <c r="N495" s="17"/>
      <c r="O495" s="18"/>
      <c r="P495" s="15"/>
      <c r="Q495" s="15"/>
    </row>
    <row r="496" spans="1:17" ht="15">
      <c r="A496" s="11" t="str">
        <f t="shared" si="9"/>
        <v xml:space="preserve">ELECTRONIQUE    Linear Inline Feeders 7-120 is a 2 hanger standard track drive with a 120V coil                    </v>
      </c>
      <c r="B496" s="12" t="s">
        <v>876</v>
      </c>
      <c r="C496" s="12" t="s">
        <v>883</v>
      </c>
      <c r="D496" s="12"/>
      <c r="E496" s="12"/>
      <c r="F496" s="13"/>
      <c r="G496" s="14"/>
      <c r="H496" s="15"/>
      <c r="I496" s="6">
        <v>490</v>
      </c>
      <c r="J496" s="7">
        <v>44147</v>
      </c>
      <c r="K496" s="12" t="s">
        <v>881</v>
      </c>
      <c r="L496" s="6"/>
      <c r="M496" s="12" t="s">
        <v>884</v>
      </c>
      <c r="N496" s="17"/>
      <c r="O496" s="18"/>
      <c r="P496" s="15"/>
      <c r="Q496" s="15"/>
    </row>
    <row r="497" spans="1:17" ht="15">
      <c r="A497" s="11" t="str">
        <f t="shared" si="9"/>
        <v xml:space="preserve">ELECTRONIQUE    PHOTO SENSOR D/R M6 PNP L-ON 50MM SD 2MCBL OMRON                    </v>
      </c>
      <c r="B497" s="12" t="s">
        <v>876</v>
      </c>
      <c r="C497" s="12" t="s">
        <v>885</v>
      </c>
      <c r="D497" s="12"/>
      <c r="E497" s="12"/>
      <c r="F497" s="13"/>
      <c r="G497" s="14"/>
      <c r="H497" s="15"/>
      <c r="I497" s="6">
        <v>92.272999999999996</v>
      </c>
      <c r="J497" s="7">
        <v>44134</v>
      </c>
      <c r="K497" s="12" t="s">
        <v>886</v>
      </c>
      <c r="L497" s="6"/>
      <c r="M497" s="12" t="s">
        <v>887</v>
      </c>
      <c r="N497" s="17"/>
      <c r="O497" s="18"/>
      <c r="P497" s="15"/>
      <c r="Q497" s="15"/>
    </row>
    <row r="498" spans="1:17" ht="15">
      <c r="A498" s="11" t="str">
        <f t="shared" si="9"/>
        <v xml:space="preserve">ELECTRONIQUE    POWER SUPPLY DC 24 15 A                    </v>
      </c>
      <c r="B498" s="12" t="s">
        <v>876</v>
      </c>
      <c r="C498" s="12" t="s">
        <v>888</v>
      </c>
      <c r="D498" s="12"/>
      <c r="E498" s="12"/>
      <c r="F498" s="13"/>
      <c r="G498" s="14"/>
      <c r="H498" s="15"/>
      <c r="I498" s="6">
        <v>100</v>
      </c>
      <c r="J498" s="7"/>
      <c r="K498" s="12" t="s">
        <v>403</v>
      </c>
      <c r="L498" s="6"/>
      <c r="M498" s="12" t="s">
        <v>545</v>
      </c>
      <c r="N498" s="17"/>
      <c r="O498" s="18">
        <f>[1]INVENTAIRE!$N636*[1]INVENTAIRE!$I636</f>
        <v>0</v>
      </c>
      <c r="P498" s="15"/>
      <c r="Q498" s="15"/>
    </row>
    <row r="499" spans="1:17" ht="15">
      <c r="A499" s="11" t="str">
        <f t="shared" si="9"/>
        <v xml:space="preserve">ELECTRONIQUE    PULSE GENERATOR                     </v>
      </c>
      <c r="B499" s="12" t="s">
        <v>876</v>
      </c>
      <c r="C499" s="12" t="s">
        <v>889</v>
      </c>
      <c r="D499" s="12"/>
      <c r="E499" s="12"/>
      <c r="F499" s="13"/>
      <c r="G499" s="14"/>
      <c r="H499" s="15"/>
      <c r="I499" s="6">
        <v>50</v>
      </c>
      <c r="J499" s="7"/>
      <c r="K499" s="12" t="s">
        <v>403</v>
      </c>
      <c r="L499" s="6"/>
      <c r="M499" s="12" t="s">
        <v>545</v>
      </c>
      <c r="N499" s="17"/>
      <c r="O499" s="18">
        <f>[1]INVENTAIRE!$N642*[1]INVENTAIRE!$I642</f>
        <v>0</v>
      </c>
      <c r="P499" s="15"/>
      <c r="Q499" s="15"/>
    </row>
    <row r="500" spans="1:17" ht="15">
      <c r="A500" s="11" t="str">
        <f t="shared" si="9"/>
        <v xml:space="preserve">ELECTRONIQUE    STEPPER MOTOR NEMA 23 HIGH TORQUE 3Nm                    </v>
      </c>
      <c r="B500" s="12" t="s">
        <v>876</v>
      </c>
      <c r="C500" s="12" t="s">
        <v>890</v>
      </c>
      <c r="D500" s="12"/>
      <c r="E500" s="12"/>
      <c r="F500" s="13"/>
      <c r="G500" s="14"/>
      <c r="H500" s="15"/>
      <c r="I500" s="6">
        <v>250</v>
      </c>
      <c r="J500" s="7"/>
      <c r="K500" s="12" t="s">
        <v>403</v>
      </c>
      <c r="L500" s="6"/>
      <c r="M500" s="12" t="s">
        <v>545</v>
      </c>
      <c r="N500" s="17"/>
      <c r="O500" s="18">
        <f>[1]INVENTAIRE!$N643*[1]INVENTAIRE!$I643</f>
        <v>0</v>
      </c>
      <c r="P500" s="15"/>
      <c r="Q500" s="15"/>
    </row>
    <row r="501" spans="1:17" ht="15">
      <c r="A501" s="11" t="str">
        <f t="shared" si="9"/>
        <v xml:space="preserve">EPI    3M™ Premium Silicone Spray Paint Respirator avec cartouche                    </v>
      </c>
      <c r="B501" s="12" t="s">
        <v>891</v>
      </c>
      <c r="C501" s="12" t="s">
        <v>892</v>
      </c>
      <c r="D501" s="12"/>
      <c r="E501" s="12"/>
      <c r="F501" s="13"/>
      <c r="G501" s="14"/>
      <c r="H501" s="15"/>
      <c r="I501" s="6">
        <v>67.73</v>
      </c>
      <c r="J501" s="7">
        <v>43886</v>
      </c>
      <c r="K501" s="12" t="s">
        <v>148</v>
      </c>
      <c r="L501" s="6"/>
      <c r="M501" s="12" t="s">
        <v>893</v>
      </c>
      <c r="N501" s="17"/>
      <c r="O501" s="18"/>
      <c r="P501" s="15"/>
      <c r="Q501" s="15"/>
    </row>
    <row r="502" spans="1:17" ht="15">
      <c r="A502" s="11" t="str">
        <f t="shared" si="9"/>
        <v xml:space="preserve">EPI    CHAPEAU DE PAPE                    </v>
      </c>
      <c r="B502" s="12" t="s">
        <v>891</v>
      </c>
      <c r="C502" s="12" t="s">
        <v>894</v>
      </c>
      <c r="D502" s="12"/>
      <c r="E502" s="12"/>
      <c r="F502" s="13"/>
      <c r="G502" s="14"/>
      <c r="H502" s="15"/>
      <c r="I502" s="6">
        <v>1.25</v>
      </c>
      <c r="J502" s="7">
        <v>43985</v>
      </c>
      <c r="K502" s="12" t="s">
        <v>307</v>
      </c>
      <c r="L502" s="6"/>
      <c r="M502" s="12" t="s">
        <v>895</v>
      </c>
      <c r="N502" s="17"/>
      <c r="O502" s="18"/>
      <c r="P502" s="15"/>
      <c r="Q502" s="15"/>
    </row>
    <row r="503" spans="1:17" ht="15">
      <c r="A503" s="11" t="str">
        <f t="shared" si="9"/>
        <v xml:space="preserve">EPI    ELINGUE DE 6 PIEDS AVEC BOUCLE DE 3''                    </v>
      </c>
      <c r="B503" s="12" t="s">
        <v>891</v>
      </c>
      <c r="C503" s="12" t="s">
        <v>896</v>
      </c>
      <c r="D503" s="12"/>
      <c r="E503" s="12"/>
      <c r="F503" s="13"/>
      <c r="G503" s="14"/>
      <c r="H503" s="15"/>
      <c r="I503" s="6">
        <v>68.25</v>
      </c>
      <c r="J503" s="7">
        <v>44090</v>
      </c>
      <c r="K503" s="12" t="s">
        <v>307</v>
      </c>
      <c r="L503" s="6"/>
      <c r="M503" s="12" t="s">
        <v>897</v>
      </c>
      <c r="N503" s="17"/>
      <c r="O503" s="18"/>
      <c r="P503" s="15"/>
      <c r="Q503" s="15"/>
    </row>
    <row r="504" spans="1:17" ht="15">
      <c r="A504" s="11" t="str">
        <f t="shared" si="9"/>
        <v xml:space="preserve">EPI    LUNETTE DE SECURITÉ TRANSPARENTE 3M                    </v>
      </c>
      <c r="B504" s="12" t="s">
        <v>891</v>
      </c>
      <c r="C504" s="12" t="s">
        <v>898</v>
      </c>
      <c r="D504" s="12"/>
      <c r="E504" s="12"/>
      <c r="F504" s="13"/>
      <c r="G504" s="14"/>
      <c r="H504" s="15"/>
      <c r="I504" s="6">
        <v>2.65</v>
      </c>
      <c r="J504" s="7">
        <v>44363</v>
      </c>
      <c r="K504" s="12" t="s">
        <v>307</v>
      </c>
      <c r="L504" s="6"/>
      <c r="M504" s="12" t="s">
        <v>899</v>
      </c>
      <c r="N504" s="17"/>
      <c r="O504" s="18"/>
      <c r="P504" s="15"/>
      <c r="Q504" s="15"/>
    </row>
    <row r="505" spans="1:17" ht="15">
      <c r="A505" s="11" t="str">
        <f t="shared" si="9"/>
        <v xml:space="preserve">EPI    PAK DE GANT MECANO L                    </v>
      </c>
      <c r="B505" s="12" t="s">
        <v>891</v>
      </c>
      <c r="C505" s="12" t="s">
        <v>900</v>
      </c>
      <c r="D505" s="12"/>
      <c r="E505" s="12"/>
      <c r="F505" s="13"/>
      <c r="G505" s="14"/>
      <c r="H505" s="15"/>
      <c r="I505" s="6">
        <v>12</v>
      </c>
      <c r="J505" s="7">
        <v>44335</v>
      </c>
      <c r="K505" s="12" t="s">
        <v>307</v>
      </c>
      <c r="L505" s="6"/>
      <c r="M505" s="12" t="s">
        <v>901</v>
      </c>
      <c r="N505" s="17"/>
      <c r="O505" s="18"/>
      <c r="P505" s="15"/>
      <c r="Q505" s="15"/>
    </row>
    <row r="506" spans="1:17" ht="15">
      <c r="A506" s="11" t="str">
        <f t="shared" si="9"/>
        <v xml:space="preserve">EPI    PAK DE GANT MECANO XL                    </v>
      </c>
      <c r="B506" s="12" t="s">
        <v>891</v>
      </c>
      <c r="C506" s="12" t="s">
        <v>902</v>
      </c>
      <c r="D506" s="12"/>
      <c r="E506" s="12"/>
      <c r="F506" s="13"/>
      <c r="G506" s="14"/>
      <c r="H506" s="15"/>
      <c r="I506" s="6">
        <v>10.4</v>
      </c>
      <c r="J506" s="7" t="s">
        <v>903</v>
      </c>
      <c r="K506" s="12" t="s">
        <v>307</v>
      </c>
      <c r="L506" s="6"/>
      <c r="M506" s="12" t="s">
        <v>904</v>
      </c>
      <c r="N506" s="17"/>
      <c r="O506" s="18">
        <f>[1]INVENTAIRE!$N2042*[1]INVENTAIRE!$I2042</f>
        <v>0</v>
      </c>
      <c r="P506" s="15"/>
      <c r="Q506" s="15"/>
    </row>
    <row r="507" spans="1:17" ht="15">
      <c r="A507" s="11" t="str">
        <f t="shared" si="9"/>
        <v xml:space="preserve">EXTRUSION    Aluminum Extrusion                    </v>
      </c>
      <c r="B507" s="12" t="s">
        <v>905</v>
      </c>
      <c r="C507" s="12" t="s">
        <v>906</v>
      </c>
      <c r="D507" s="12"/>
      <c r="E507" s="12"/>
      <c r="F507" s="13"/>
      <c r="G507" s="14"/>
      <c r="H507" s="15"/>
      <c r="I507" s="6">
        <v>77.099999999999994</v>
      </c>
      <c r="J507" s="7"/>
      <c r="K507" s="12" t="s">
        <v>315</v>
      </c>
      <c r="L507" s="6"/>
      <c r="M507" s="12" t="s">
        <v>907</v>
      </c>
      <c r="N507" s="17"/>
      <c r="O507" s="18"/>
      <c r="P507" s="15"/>
      <c r="Q507" s="15"/>
    </row>
    <row r="508" spans="1:17" ht="15">
      <c r="A508" s="11" t="str">
        <f t="shared" si="9"/>
        <v xml:space="preserve">EXTRUSION    Aluminum Extrusion 2020 X 1000                    </v>
      </c>
      <c r="B508" s="12" t="s">
        <v>905</v>
      </c>
      <c r="C508" s="12" t="s">
        <v>908</v>
      </c>
      <c r="D508" s="12"/>
      <c r="E508" s="12"/>
      <c r="F508" s="13"/>
      <c r="G508" s="14"/>
      <c r="H508" s="15"/>
      <c r="I508" s="6">
        <v>6.6</v>
      </c>
      <c r="J508" s="7">
        <v>44181</v>
      </c>
      <c r="K508" s="12" t="s">
        <v>315</v>
      </c>
      <c r="L508" s="6"/>
      <c r="M508" s="12" t="s">
        <v>909</v>
      </c>
      <c r="N508" s="17"/>
      <c r="O508" s="18"/>
      <c r="P508" s="15"/>
      <c r="Q508" s="15"/>
    </row>
    <row r="509" spans="1:17" ht="15">
      <c r="A509" s="11" t="str">
        <f t="shared" si="9"/>
        <v xml:space="preserve">EXTRUSION    Aluminum Extrusion HFS6-30120-1600                    </v>
      </c>
      <c r="B509" s="12" t="s">
        <v>905</v>
      </c>
      <c r="C509" s="12" t="s">
        <v>910</v>
      </c>
      <c r="D509" s="12"/>
      <c r="E509" s="12"/>
      <c r="F509" s="13"/>
      <c r="G509" s="14"/>
      <c r="H509" s="15"/>
      <c r="I509" s="6">
        <v>73.44</v>
      </c>
      <c r="J509" s="7">
        <v>44243</v>
      </c>
      <c r="K509" s="12" t="s">
        <v>315</v>
      </c>
      <c r="L509" s="6"/>
      <c r="M509" s="12" t="s">
        <v>911</v>
      </c>
      <c r="N509" s="17"/>
      <c r="O509" s="18"/>
      <c r="P509" s="15"/>
      <c r="Q509" s="15"/>
    </row>
    <row r="510" spans="1:17" ht="15">
      <c r="A510" s="11" t="str">
        <f t="shared" si="9"/>
        <v xml:space="preserve">EXTRUSION    Aluminum Extrusion KHFS6-30120-4000                    </v>
      </c>
      <c r="B510" s="12" t="s">
        <v>905</v>
      </c>
      <c r="C510" s="12" t="s">
        <v>912</v>
      </c>
      <c r="D510" s="12"/>
      <c r="E510" s="12"/>
      <c r="F510" s="13"/>
      <c r="G510" s="14"/>
      <c r="H510" s="15"/>
      <c r="I510" s="6">
        <v>190.95</v>
      </c>
      <c r="J510" s="7">
        <v>44536</v>
      </c>
      <c r="K510" s="12" t="s">
        <v>315</v>
      </c>
      <c r="L510" s="6"/>
      <c r="M510" s="80" t="s">
        <v>913</v>
      </c>
      <c r="N510" s="17"/>
      <c r="O510" s="18"/>
      <c r="P510" s="15"/>
      <c r="Q510" s="21"/>
    </row>
    <row r="511" spans="1:17" ht="15">
      <c r="A511" s="11" t="str">
        <f t="shared" si="9"/>
        <v xml:space="preserve">EXTRUSION    Blue-Dyed Zinc-Plated Alloy Steel Socket Head Screw, M6 x 1 mm Thread, 70 mm Long, packs of 25                    </v>
      </c>
      <c r="B511" s="12" t="s">
        <v>905</v>
      </c>
      <c r="C511" s="12" t="s">
        <v>914</v>
      </c>
      <c r="D511" s="12"/>
      <c r="E511" s="12"/>
      <c r="F511" s="13"/>
      <c r="G511" s="14"/>
      <c r="H511" s="15"/>
      <c r="I511" s="6">
        <v>11.84</v>
      </c>
      <c r="J511" s="7"/>
      <c r="K511" s="12" t="s">
        <v>288</v>
      </c>
      <c r="L511" s="6"/>
      <c r="M511" s="12" t="s">
        <v>915</v>
      </c>
      <c r="N511" s="17"/>
      <c r="O511" s="18"/>
      <c r="P511" s="15"/>
      <c r="Q511" s="15"/>
    </row>
    <row r="512" spans="1:17" ht="15">
      <c r="A512" s="11" t="str">
        <f t="shared" si="9"/>
        <v xml:space="preserve">EXTRUSION    Cable Tie Mount for 0.20" x 0.08" Tie, Adhesive/Screw-In, Off-White, packs of 25                    </v>
      </c>
      <c r="B512" s="12" t="s">
        <v>905</v>
      </c>
      <c r="C512" s="12" t="s">
        <v>916</v>
      </c>
      <c r="D512" s="12"/>
      <c r="E512" s="12"/>
      <c r="F512" s="13"/>
      <c r="G512" s="14"/>
      <c r="H512" s="15"/>
      <c r="I512" s="6">
        <v>4.3600000000000003</v>
      </c>
      <c r="J512" s="7"/>
      <c r="K512" s="12" t="s">
        <v>288</v>
      </c>
      <c r="L512" s="6"/>
      <c r="M512" s="12" t="s">
        <v>917</v>
      </c>
      <c r="N512" s="17"/>
      <c r="O512" s="18"/>
      <c r="P512" s="15"/>
      <c r="Q512" s="15"/>
    </row>
    <row r="513" spans="1:17" ht="15">
      <c r="A513" s="11" t="str">
        <f t="shared" si="9"/>
        <v xml:space="preserve">EXTRUSION    Fitting for Flexible Plastic Conduit 90 Degree Elbow, 1-1/4 Trade Size Female x 1-1/4 NPT Male                    </v>
      </c>
      <c r="B513" s="12" t="s">
        <v>905</v>
      </c>
      <c r="C513" s="12" t="s">
        <v>918</v>
      </c>
      <c r="D513" s="12"/>
      <c r="E513" s="12"/>
      <c r="F513" s="13"/>
      <c r="G513" s="14"/>
      <c r="H513" s="15"/>
      <c r="I513" s="6">
        <v>34.56</v>
      </c>
      <c r="J513" s="7">
        <v>44263</v>
      </c>
      <c r="K513" s="12" t="s">
        <v>288</v>
      </c>
      <c r="L513" s="6"/>
      <c r="M513" s="12" t="s">
        <v>919</v>
      </c>
      <c r="N513" s="17"/>
      <c r="O513" s="18"/>
      <c r="P513" s="19"/>
      <c r="Q513" s="19"/>
    </row>
    <row r="514" spans="1:17" ht="15">
      <c r="A514" s="11" t="str">
        <f t="shared" si="9"/>
        <v xml:space="preserve">EXTRUSION    Fitting for Flexible Plastic Conduit Adapter, 1-1/4 Trade Size Female x 1-1/4 NPT Male                    </v>
      </c>
      <c r="B514" s="12" t="s">
        <v>905</v>
      </c>
      <c r="C514" s="12" t="s">
        <v>920</v>
      </c>
      <c r="D514" s="12"/>
      <c r="E514" s="12"/>
      <c r="F514" s="13"/>
      <c r="G514" s="14"/>
      <c r="H514" s="15"/>
      <c r="I514" s="6">
        <v>21.39</v>
      </c>
      <c r="J514" s="7">
        <v>44229</v>
      </c>
      <c r="K514" s="12" t="s">
        <v>288</v>
      </c>
      <c r="L514" s="6"/>
      <c r="M514" s="12" t="s">
        <v>921</v>
      </c>
      <c r="N514" s="17"/>
      <c r="O514" s="18"/>
      <c r="P514" s="19"/>
      <c r="Q514" s="19"/>
    </row>
    <row r="515" spans="1:17" ht="15">
      <c r="A515" s="11" t="str">
        <f t="shared" si="9"/>
        <v xml:space="preserve">EXTRUSION    Fitting for Flexible Plastic Conduit Grommet, 1-1/4 Trade Size                    </v>
      </c>
      <c r="B515" s="12" t="s">
        <v>905</v>
      </c>
      <c r="C515" s="12" t="s">
        <v>922</v>
      </c>
      <c r="D515" s="12"/>
      <c r="E515" s="12"/>
      <c r="F515" s="13"/>
      <c r="G515" s="14"/>
      <c r="H515" s="15"/>
      <c r="I515" s="6">
        <v>16.61</v>
      </c>
      <c r="J515" s="7">
        <v>44263</v>
      </c>
      <c r="K515" s="12" t="s">
        <v>288</v>
      </c>
      <c r="L515" s="6"/>
      <c r="M515" s="12" t="s">
        <v>923</v>
      </c>
      <c r="N515" s="17"/>
      <c r="O515" s="18"/>
      <c r="P515" s="19"/>
      <c r="Q515" s="19"/>
    </row>
    <row r="516" spans="1:17" ht="15">
      <c r="A516" s="11" t="str">
        <f t="shared" si="9"/>
        <v xml:space="preserve">EXTRUSION    Flat Aluminum Extrusions - No Shoulder, Slot Width 10mm, 1 Slot                    </v>
      </c>
      <c r="B516" s="12" t="s">
        <v>905</v>
      </c>
      <c r="C516" s="12" t="s">
        <v>924</v>
      </c>
      <c r="D516" s="12"/>
      <c r="E516" s="12"/>
      <c r="F516" s="13"/>
      <c r="G516" s="14"/>
      <c r="H516" s="15"/>
      <c r="I516" s="6">
        <v>20.010000000000002</v>
      </c>
      <c r="J516" s="7">
        <v>44127</v>
      </c>
      <c r="K516" s="12" t="s">
        <v>315</v>
      </c>
      <c r="L516" s="6"/>
      <c r="M516" s="12" t="s">
        <v>925</v>
      </c>
      <c r="N516" s="17"/>
      <c r="O516" s="18"/>
      <c r="P516" s="19"/>
      <c r="Q516" s="19"/>
    </row>
    <row r="517" spans="1:17" ht="15">
      <c r="A517" s="11" t="str">
        <f t="shared" si="9"/>
        <v xml:space="preserve">EXTRUSION    Flexible Plastic Conduit Crush-Resistant, 1-1/4 Trade Size, 10 ft. Length                    </v>
      </c>
      <c r="B517" s="12" t="s">
        <v>905</v>
      </c>
      <c r="C517" s="12" t="s">
        <v>926</v>
      </c>
      <c r="D517" s="12"/>
      <c r="E517" s="12"/>
      <c r="F517" s="13"/>
      <c r="G517" s="14"/>
      <c r="H517" s="15"/>
      <c r="I517" s="6">
        <v>64.5</v>
      </c>
      <c r="J517" s="7">
        <v>44109</v>
      </c>
      <c r="K517" s="12" t="s">
        <v>288</v>
      </c>
      <c r="L517" s="6"/>
      <c r="M517" s="12" t="s">
        <v>927</v>
      </c>
      <c r="N517" s="17"/>
      <c r="O517" s="18"/>
      <c r="P517" s="19"/>
      <c r="Q517" s="19"/>
    </row>
    <row r="518" spans="1:17" ht="15">
      <c r="A518" s="11" t="str">
        <f t="shared" si="9"/>
        <v xml:space="preserve">EXTRUSION    Flexible Plastic Conduit Crush-Resistant, 1-1/4 Trade Size, 25 FT LENGHT                    </v>
      </c>
      <c r="B518" s="12" t="s">
        <v>905</v>
      </c>
      <c r="C518" s="12" t="s">
        <v>928</v>
      </c>
      <c r="D518" s="12"/>
      <c r="E518" s="12"/>
      <c r="F518" s="13"/>
      <c r="G518" s="14"/>
      <c r="H518" s="15"/>
      <c r="I518" s="6">
        <v>161.25</v>
      </c>
      <c r="J518" s="7">
        <v>44263</v>
      </c>
      <c r="K518" s="12" t="s">
        <v>288</v>
      </c>
      <c r="L518" s="6"/>
      <c r="M518" s="12" t="s">
        <v>929</v>
      </c>
      <c r="N518" s="17"/>
      <c r="O518" s="18"/>
      <c r="P518" s="19"/>
      <c r="Q518" s="19"/>
    </row>
    <row r="519" spans="1:17" ht="15">
      <c r="A519" s="11" t="str">
        <f t="shared" si="9"/>
        <v xml:space="preserve">EXTRUSION    High-Strength Class 10 Steel Flange Nut, High Profile, Black Oxide, M24 x 3 mm Thread, packs of 1                    </v>
      </c>
      <c r="B519" s="12" t="s">
        <v>905</v>
      </c>
      <c r="C519" s="12" t="s">
        <v>930</v>
      </c>
      <c r="D519" s="12"/>
      <c r="E519" s="12"/>
      <c r="F519" s="13"/>
      <c r="G519" s="14"/>
      <c r="H519" s="15"/>
      <c r="I519" s="6">
        <v>8.57</v>
      </c>
      <c r="J519" s="7"/>
      <c r="K519" s="12" t="s">
        <v>288</v>
      </c>
      <c r="L519" s="6"/>
      <c r="M519" s="12" t="s">
        <v>931</v>
      </c>
      <c r="N519" s="17"/>
      <c r="O519" s="18"/>
      <c r="P519" s="15"/>
      <c r="Q519" s="15"/>
    </row>
    <row r="520" spans="1:17" ht="15">
      <c r="A520" s="11" t="str">
        <f t="shared" si="9"/>
        <v xml:space="preserve">EXTRUSION    NIQ ALMINUM FLAME                    </v>
      </c>
      <c r="B520" s="12" t="s">
        <v>905</v>
      </c>
      <c r="C520" s="12" t="s">
        <v>932</v>
      </c>
      <c r="D520" s="12"/>
      <c r="E520" s="12"/>
      <c r="F520" s="13"/>
      <c r="G520" s="14"/>
      <c r="H520" s="15"/>
      <c r="I520" s="6">
        <v>65.37</v>
      </c>
      <c r="J520" s="7">
        <v>44000</v>
      </c>
      <c r="K520" s="12" t="s">
        <v>315</v>
      </c>
      <c r="L520" s="6"/>
      <c r="M520" s="12" t="s">
        <v>933</v>
      </c>
      <c r="N520" s="17"/>
      <c r="O520" s="18"/>
      <c r="P520" s="15"/>
      <c r="Q520" s="15"/>
    </row>
    <row r="521" spans="1:17" ht="15">
      <c r="A521" s="11" t="str">
        <f t="shared" si="9"/>
        <v xml:space="preserve">EXTRUSION    Nonslip Unthreaded Bumper with Unthreaded Hole, 2-1/2" Long x 5/8" Wide x 1/4" High                    </v>
      </c>
      <c r="B521" s="12" t="s">
        <v>905</v>
      </c>
      <c r="C521" s="12" t="s">
        <v>934</v>
      </c>
      <c r="D521" s="12"/>
      <c r="E521" s="12"/>
      <c r="F521" s="13"/>
      <c r="G521" s="14"/>
      <c r="H521" s="15"/>
      <c r="I521" s="6">
        <v>8.6199999999999992</v>
      </c>
      <c r="J521" s="7"/>
      <c r="K521" s="12" t="s">
        <v>288</v>
      </c>
      <c r="L521" s="6"/>
      <c r="M521" s="12" t="s">
        <v>935</v>
      </c>
      <c r="N521" s="17"/>
      <c r="O521" s="18"/>
      <c r="P521" s="15"/>
      <c r="Q521" s="15"/>
    </row>
    <row r="522" spans="1:17" ht="15">
      <c r="A522" s="11" t="str">
        <f t="shared" si="9"/>
        <v xml:space="preserve">EXTRUSION    Screw-Holding T-Handle Key, 5 mm Hex Size, 7-1/8" Overall Length                    </v>
      </c>
      <c r="B522" s="12" t="s">
        <v>905</v>
      </c>
      <c r="C522" s="12" t="s">
        <v>936</v>
      </c>
      <c r="D522" s="12"/>
      <c r="E522" s="12"/>
      <c r="F522" s="13"/>
      <c r="G522" s="14"/>
      <c r="H522" s="15"/>
      <c r="I522" s="6">
        <v>5.51</v>
      </c>
      <c r="J522" s="7"/>
      <c r="K522" s="12" t="s">
        <v>288</v>
      </c>
      <c r="L522" s="6"/>
      <c r="M522" s="12" t="s">
        <v>937</v>
      </c>
      <c r="N522" s="17"/>
      <c r="O522" s="18"/>
      <c r="P522" s="15"/>
      <c r="Q522" s="15"/>
    </row>
    <row r="523" spans="1:17" ht="15">
      <c r="A523" s="11" t="str">
        <f t="shared" si="9"/>
        <v xml:space="preserve">EXTRUSION    Tapped Sliders for Aluminum Extrusions (MISUMI)                    </v>
      </c>
      <c r="B523" s="12" t="s">
        <v>905</v>
      </c>
      <c r="C523" s="12" t="s">
        <v>938</v>
      </c>
      <c r="D523" s="12"/>
      <c r="E523" s="12"/>
      <c r="F523" s="13"/>
      <c r="G523" s="14"/>
      <c r="H523" s="15"/>
      <c r="I523" s="6">
        <v>16.149999999999999</v>
      </c>
      <c r="J523" s="7">
        <v>44127</v>
      </c>
      <c r="K523" s="12" t="s">
        <v>315</v>
      </c>
      <c r="L523" s="6"/>
      <c r="M523" s="12" t="s">
        <v>939</v>
      </c>
      <c r="N523" s="17"/>
      <c r="O523" s="18"/>
      <c r="P523" s="19"/>
      <c r="Q523" s="19"/>
    </row>
    <row r="524" spans="1:17" ht="15">
      <c r="A524" s="11" t="str">
        <f t="shared" si="9"/>
        <v xml:space="preserve">EXTRUSION    Tapped Sliders for Aluminum Extrusions (MISUMI) 1828                    </v>
      </c>
      <c r="B524" s="12" t="s">
        <v>905</v>
      </c>
      <c r="C524" s="12" t="s">
        <v>940</v>
      </c>
      <c r="D524" s="12"/>
      <c r="E524" s="12"/>
      <c r="F524" s="13"/>
      <c r="G524" s="14"/>
      <c r="H524" s="15"/>
      <c r="I524" s="6">
        <v>40.03</v>
      </c>
      <c r="J524" s="7">
        <v>44132</v>
      </c>
      <c r="K524" s="12" t="s">
        <v>315</v>
      </c>
      <c r="L524" s="6"/>
      <c r="M524" s="12" t="s">
        <v>941</v>
      </c>
      <c r="N524" s="17"/>
      <c r="O524" s="18"/>
      <c r="P524" s="19"/>
      <c r="Q524" s="19"/>
    </row>
    <row r="525" spans="1:17" ht="15">
      <c r="A525" s="11" t="str">
        <f t="shared" si="9"/>
        <v xml:space="preserve">EXTRUSION    TCH Item #507-9152806 - 1/4" Aluminum Long Leg Double Angle                    </v>
      </c>
      <c r="B525" s="12" t="s">
        <v>905</v>
      </c>
      <c r="C525" s="12" t="s">
        <v>942</v>
      </c>
      <c r="D525" s="12"/>
      <c r="E525" s="12"/>
      <c r="F525" s="13"/>
      <c r="G525" s="14"/>
      <c r="H525" s="15"/>
      <c r="I525" s="6">
        <v>3.5</v>
      </c>
      <c r="J525" s="7">
        <v>43279</v>
      </c>
      <c r="K525" s="12" t="s">
        <v>943</v>
      </c>
      <c r="L525" s="6"/>
      <c r="M525" s="12" t="s">
        <v>944</v>
      </c>
      <c r="N525" s="17"/>
      <c r="O525" s="18">
        <f>[1]INVENTAIRE!$N648*[1]INVENTAIRE!$I648</f>
        <v>0</v>
      </c>
      <c r="P525" s="15"/>
      <c r="Q525" s="15"/>
    </row>
    <row r="526" spans="1:17" ht="15">
      <c r="A526" s="11" t="str">
        <f t="shared" si="9"/>
        <v xml:space="preserve">EXTRUSION    T-Slotted Framing
Double 6-Slot Rail, Silver, 60 mm High x 30 mm Wide, Hollow                    </v>
      </c>
      <c r="B526" s="12" t="s">
        <v>905</v>
      </c>
      <c r="C526" s="12" t="s">
        <v>945</v>
      </c>
      <c r="D526" s="12"/>
      <c r="E526" s="12"/>
      <c r="F526" s="13"/>
      <c r="G526" s="14"/>
      <c r="H526" s="15"/>
      <c r="I526" s="6">
        <v>64.34</v>
      </c>
      <c r="J526" s="7">
        <v>44029</v>
      </c>
      <c r="K526" s="12" t="s">
        <v>288</v>
      </c>
      <c r="L526" s="6"/>
      <c r="M526" s="12" t="s">
        <v>946</v>
      </c>
      <c r="N526" s="17"/>
      <c r="O526" s="18"/>
      <c r="P526" s="19"/>
      <c r="Q526" s="19"/>
    </row>
    <row r="527" spans="1:17" ht="15">
      <c r="A527" s="11" t="str">
        <f t="shared" si="9"/>
        <v xml:space="preserve">EXTRUSION    T-Slotted Framing, Triple Rail, Silver, 120 mm High x 40 mm Wide                    </v>
      </c>
      <c r="B527" s="12" t="s">
        <v>905</v>
      </c>
      <c r="C527" s="12" t="s">
        <v>947</v>
      </c>
      <c r="D527" s="12"/>
      <c r="E527" s="12"/>
      <c r="F527" s="13"/>
      <c r="G527" s="14"/>
      <c r="H527" s="15"/>
      <c r="I527" s="6">
        <v>86.57</v>
      </c>
      <c r="J527" s="7">
        <v>44090</v>
      </c>
      <c r="K527" s="12" t="s">
        <v>288</v>
      </c>
      <c r="L527" s="6"/>
      <c r="M527" s="12" t="s">
        <v>948</v>
      </c>
      <c r="N527" s="17"/>
      <c r="O527" s="18"/>
      <c r="P527" s="19"/>
      <c r="Q527" s="20"/>
    </row>
    <row r="528" spans="1:17" ht="15">
      <c r="A528" s="11" t="str">
        <f t="shared" si="9"/>
        <v xml:space="preserve">GRAVURE    PLAQUE 3 5/8" x 12"                    </v>
      </c>
      <c r="B528" s="12" t="s">
        <v>949</v>
      </c>
      <c r="C528" s="12" t="s">
        <v>950</v>
      </c>
      <c r="D528" s="12"/>
      <c r="E528" s="12"/>
      <c r="F528" s="13"/>
      <c r="G528" s="14"/>
      <c r="H528" s="15"/>
      <c r="I528" s="6">
        <v>25</v>
      </c>
      <c r="J528" s="7">
        <v>43853</v>
      </c>
      <c r="K528" s="12" t="s">
        <v>951</v>
      </c>
      <c r="L528" s="6"/>
      <c r="M528" s="12" t="s">
        <v>952</v>
      </c>
      <c r="N528" s="17"/>
      <c r="O528" s="18"/>
      <c r="P528" s="15"/>
      <c r="Q528" s="15"/>
    </row>
    <row r="529" spans="1:17" ht="15">
      <c r="A529" s="11" t="str">
        <f t="shared" si="9"/>
        <v xml:space="preserve">GRAVURE    PLAQUE 4 X 5                    </v>
      </c>
      <c r="B529" s="12" t="s">
        <v>949</v>
      </c>
      <c r="C529" s="12" t="s">
        <v>953</v>
      </c>
      <c r="D529" s="12"/>
      <c r="E529" s="12"/>
      <c r="F529" s="13"/>
      <c r="G529" s="14"/>
      <c r="H529" s="15"/>
      <c r="I529" s="6">
        <v>19.95</v>
      </c>
      <c r="J529" s="7"/>
      <c r="K529" s="12" t="s">
        <v>951</v>
      </c>
      <c r="L529" s="6"/>
      <c r="M529" s="12"/>
      <c r="N529" s="17"/>
      <c r="O529" s="18"/>
      <c r="P529" s="15"/>
      <c r="Q529" s="15"/>
    </row>
    <row r="530" spans="1:17" ht="15">
      <c r="A530" s="11" t="str">
        <f t="shared" ref="A530:A562" si="10">CONCATENATE(B530,"    ",C530,"    ",D530,"    ",E530,"    ",F530,"    ",G530,"    ")</f>
        <v xml:space="preserve">HUILE    1910502 TAPPING OIL DORMER 16OZ                    </v>
      </c>
      <c r="B530" s="12" t="s">
        <v>954</v>
      </c>
      <c r="C530" s="12" t="s">
        <v>955</v>
      </c>
      <c r="D530" s="12"/>
      <c r="E530" s="12"/>
      <c r="F530" s="13"/>
      <c r="G530" s="14"/>
      <c r="H530" s="15"/>
      <c r="I530" s="6">
        <v>11.29</v>
      </c>
      <c r="J530" s="7">
        <v>42367</v>
      </c>
      <c r="K530" s="12" t="s">
        <v>44</v>
      </c>
      <c r="L530" s="6"/>
      <c r="M530" s="12" t="s">
        <v>956</v>
      </c>
      <c r="N530" s="17"/>
      <c r="O530" s="18">
        <f>[1]INVENTAIRE!$N649*[1]INVENTAIRE!$I649</f>
        <v>0</v>
      </c>
      <c r="P530" s="15"/>
      <c r="Q530" s="15"/>
    </row>
    <row r="531" spans="1:17" ht="15">
      <c r="A531" s="11" t="str">
        <f t="shared" si="10"/>
        <v xml:space="preserve">HUILE    5 GALLON US                    </v>
      </c>
      <c r="B531" s="12" t="s">
        <v>954</v>
      </c>
      <c r="C531" s="12" t="s">
        <v>957</v>
      </c>
      <c r="D531" s="12"/>
      <c r="E531" s="12"/>
      <c r="F531" s="13"/>
      <c r="G531" s="14"/>
      <c r="H531" s="15"/>
      <c r="I531" s="6">
        <v>167.33</v>
      </c>
      <c r="J531" s="7">
        <v>43234</v>
      </c>
      <c r="K531" s="12" t="s">
        <v>44</v>
      </c>
      <c r="L531" s="6"/>
      <c r="M531" s="12" t="s">
        <v>958</v>
      </c>
      <c r="N531" s="17">
        <v>1</v>
      </c>
      <c r="O531" s="18">
        <f>[1]INVENTAIRE!$N652*[1]INVENTAIRE!$I652</f>
        <v>0</v>
      </c>
      <c r="P531" s="15"/>
      <c r="Q531" s="15"/>
    </row>
    <row r="532" spans="1:17" ht="15">
      <c r="A532" s="95" t="str">
        <f t="shared" si="10"/>
        <v xml:space="preserve">HUILE    5 GALLONS MAGNAGLIDE D 68 / Way  Lube                    </v>
      </c>
      <c r="B532" s="96" t="s">
        <v>954</v>
      </c>
      <c r="C532" s="96" t="s">
        <v>959</v>
      </c>
      <c r="D532" s="96"/>
      <c r="E532" s="96"/>
      <c r="F532" s="97"/>
      <c r="G532" s="98"/>
      <c r="H532" s="99"/>
      <c r="I532" s="6">
        <v>103.64</v>
      </c>
      <c r="J532" s="7">
        <v>43949</v>
      </c>
      <c r="K532" s="96" t="s">
        <v>44</v>
      </c>
      <c r="L532" s="100"/>
      <c r="M532" s="96" t="s">
        <v>960</v>
      </c>
      <c r="N532" s="17">
        <v>1</v>
      </c>
      <c r="O532" s="18">
        <f>[1]INVENTAIRE!$N650*[1]INVENTAIRE!$I650</f>
        <v>0</v>
      </c>
      <c r="P532" s="15"/>
      <c r="Q532" s="15"/>
    </row>
    <row r="533" spans="1:17" ht="15">
      <c r="A533" s="11" t="str">
        <f t="shared" si="10"/>
        <v xml:space="preserve">HUILE    5 GALLONS MAGNAGLIDE D 68 / Way  Lube -  WAKEFIELD                    </v>
      </c>
      <c r="B533" s="12" t="s">
        <v>954</v>
      </c>
      <c r="C533" s="12" t="s">
        <v>961</v>
      </c>
      <c r="D533" s="12"/>
      <c r="E533" s="12"/>
      <c r="F533" s="13"/>
      <c r="G533" s="14"/>
      <c r="H533" s="15"/>
      <c r="I533" s="6">
        <v>124.6533</v>
      </c>
      <c r="J533" s="7">
        <v>44384</v>
      </c>
      <c r="K533" s="12" t="s">
        <v>44</v>
      </c>
      <c r="L533" s="6"/>
      <c r="M533" s="12" t="s">
        <v>962</v>
      </c>
      <c r="N533" s="17"/>
      <c r="O533" s="18"/>
      <c r="P533" s="15"/>
      <c r="Q533" s="15"/>
    </row>
    <row r="534" spans="1:17" ht="15">
      <c r="A534" s="11" t="str">
        <f t="shared" si="10"/>
        <v xml:space="preserve">HUILE    HYSOL MB50 COOLANT ( 5 GALLONS US ) - WAKEFIELD                    </v>
      </c>
      <c r="B534" s="12" t="s">
        <v>954</v>
      </c>
      <c r="C534" s="12" t="s">
        <v>963</v>
      </c>
      <c r="D534" s="12"/>
      <c r="E534" s="12"/>
      <c r="F534" s="13"/>
      <c r="G534" s="14"/>
      <c r="H534" s="15"/>
      <c r="I534" s="6">
        <v>190.52</v>
      </c>
      <c r="J534" s="7">
        <v>44384</v>
      </c>
      <c r="K534" s="12" t="s">
        <v>44</v>
      </c>
      <c r="L534" s="6"/>
      <c r="M534" s="12" t="s">
        <v>964</v>
      </c>
      <c r="N534" s="17"/>
      <c r="O534" s="18"/>
      <c r="P534" s="15"/>
      <c r="Q534" s="21"/>
    </row>
    <row r="535" spans="1:17" ht="15">
      <c r="A535" s="11" t="str">
        <f t="shared" si="10"/>
        <v xml:space="preserve">HUILE    KOOL MIST FORMULA 78 1 GALLON                    </v>
      </c>
      <c r="B535" s="12" t="s">
        <v>954</v>
      </c>
      <c r="C535" s="12" t="s">
        <v>965</v>
      </c>
      <c r="D535" s="12"/>
      <c r="E535" s="12"/>
      <c r="F535" s="13"/>
      <c r="G535" s="14"/>
      <c r="H535" s="15"/>
      <c r="I535" s="6">
        <v>79.06</v>
      </c>
      <c r="J535" s="7">
        <v>43579</v>
      </c>
      <c r="K535" s="12" t="s">
        <v>44</v>
      </c>
      <c r="L535" s="6"/>
      <c r="M535" s="12" t="s">
        <v>966</v>
      </c>
      <c r="N535" s="17"/>
      <c r="O535" s="18"/>
      <c r="P535" s="15"/>
      <c r="Q535" s="15"/>
    </row>
    <row r="536" spans="1:17" ht="15">
      <c r="A536" s="11" t="str">
        <f t="shared" si="10"/>
        <v xml:space="preserve">HUILE    SUPER TREMPE 15 5 GALLONS                    </v>
      </c>
      <c r="B536" s="12" t="s">
        <v>954</v>
      </c>
      <c r="C536" s="12" t="s">
        <v>967</v>
      </c>
      <c r="D536" s="12"/>
      <c r="E536" s="12"/>
      <c r="F536" s="13"/>
      <c r="G536" s="14"/>
      <c r="H536" s="15"/>
      <c r="I536" s="6">
        <v>85</v>
      </c>
      <c r="J536" s="7" t="s">
        <v>968</v>
      </c>
      <c r="K536" s="12" t="s">
        <v>44</v>
      </c>
      <c r="L536" s="6"/>
      <c r="M536" s="12" t="s">
        <v>969</v>
      </c>
      <c r="N536" s="17">
        <v>1</v>
      </c>
      <c r="O536" s="18">
        <f>[1]INVENTAIRE!$N651*[1]INVENTAIRE!$I651</f>
        <v>0</v>
      </c>
      <c r="P536" s="15"/>
      <c r="Q536" s="15"/>
    </row>
    <row r="537" spans="1:17" ht="15">
      <c r="A537" s="11" t="str">
        <f t="shared" si="10"/>
        <v xml:space="preserve">HYDRAULIQUE     VULCANISE O­RINGS, V, BACK­UP,CORD, PISTON CUPS, O­RING KITS                    </v>
      </c>
      <c r="B537" s="94" t="s">
        <v>970</v>
      </c>
      <c r="C537" s="94" t="s">
        <v>971</v>
      </c>
      <c r="D537" s="94"/>
      <c r="E537" s="94"/>
      <c r="F537" s="13"/>
      <c r="G537" s="14"/>
      <c r="H537" s="15"/>
      <c r="I537" s="6">
        <v>11.42</v>
      </c>
      <c r="J537" s="7">
        <v>42404</v>
      </c>
      <c r="K537" s="94" t="s">
        <v>148</v>
      </c>
      <c r="L537" s="6"/>
      <c r="M537" s="94" t="s">
        <v>972</v>
      </c>
      <c r="N537" s="17"/>
      <c r="O537" s="18">
        <f>[1]INVENTAIRE!$N654*[1]INVENTAIRE!$I654</f>
        <v>0</v>
      </c>
      <c r="P537" s="15"/>
      <c r="Q537" s="21"/>
    </row>
    <row r="538" spans="1:17" ht="15">
      <c r="A538" s="11" t="str">
        <f t="shared" si="10"/>
        <v xml:space="preserve">HYDRAULIQUE    O RING 1,5 X 1,875 X 0,210                    </v>
      </c>
      <c r="B538" s="12" t="s">
        <v>970</v>
      </c>
      <c r="C538" s="12" t="s">
        <v>973</v>
      </c>
      <c r="D538" s="12"/>
      <c r="E538" s="12"/>
      <c r="F538" s="13"/>
      <c r="G538" s="14"/>
      <c r="H538" s="15"/>
      <c r="I538" s="6">
        <v>0.6</v>
      </c>
      <c r="J538" s="7">
        <v>42501</v>
      </c>
      <c r="K538" s="12" t="s">
        <v>148</v>
      </c>
      <c r="L538" s="6"/>
      <c r="M538" s="12" t="s">
        <v>974</v>
      </c>
      <c r="N538" s="17"/>
      <c r="O538" s="18">
        <f>[1]INVENTAIRE!$N655*[1]INVENTAIRE!$I655</f>
        <v>0</v>
      </c>
      <c r="P538" s="15"/>
      <c r="Q538" s="15"/>
    </row>
    <row r="539" spans="1:17" ht="15">
      <c r="A539" s="11" t="str">
        <f t="shared" si="10"/>
        <v xml:space="preserve">HYDRAULIQUE    O-RING 3MM X 105MM INTERIEUR RUBBER NOIR HYDRAULIQUE                    </v>
      </c>
      <c r="B539" s="12" t="s">
        <v>970</v>
      </c>
      <c r="C539" s="12" t="s">
        <v>975</v>
      </c>
      <c r="D539" s="12"/>
      <c r="E539" s="12"/>
      <c r="F539" s="13"/>
      <c r="G539" s="14"/>
      <c r="H539" s="15"/>
      <c r="I539" s="6">
        <v>2.2599999999999998</v>
      </c>
      <c r="J539" s="7">
        <v>42646</v>
      </c>
      <c r="K539" s="12" t="s">
        <v>148</v>
      </c>
      <c r="L539" s="6"/>
      <c r="M539" s="12" t="s">
        <v>976</v>
      </c>
      <c r="N539" s="17"/>
      <c r="O539" s="18">
        <f>[1]INVENTAIRE!$N656*[1]INVENTAIRE!$I656</f>
        <v>0</v>
      </c>
      <c r="P539" s="15"/>
      <c r="Q539" s="15"/>
    </row>
    <row r="540" spans="1:17" ht="15">
      <c r="A540" s="11" t="str">
        <f t="shared" si="10"/>
        <v xml:space="preserve">HYDRAULIQUE    O­RINGS, V, BACK­UP,CORD, PISTON CUPS, O­RING KITS                    </v>
      </c>
      <c r="B540" s="94" t="s">
        <v>970</v>
      </c>
      <c r="C540" s="94" t="s">
        <v>977</v>
      </c>
      <c r="D540" s="94"/>
      <c r="E540" s="94"/>
      <c r="F540" s="13"/>
      <c r="G540" s="14"/>
      <c r="H540" s="15"/>
      <c r="I540" s="6">
        <v>4.0999999999999996</v>
      </c>
      <c r="J540" s="7">
        <v>42354</v>
      </c>
      <c r="K540" s="94" t="s">
        <v>148</v>
      </c>
      <c r="L540" s="6"/>
      <c r="M540" s="94" t="s">
        <v>978</v>
      </c>
      <c r="N540" s="17"/>
      <c r="O540" s="18">
        <f>[1]INVENTAIRE!$N657*[1]INVENTAIRE!$I657</f>
        <v>0</v>
      </c>
      <c r="P540" s="15"/>
      <c r="Q540" s="15"/>
    </row>
    <row r="541" spans="1:17" ht="15">
      <c r="A541" s="11" t="str">
        <f t="shared" si="10"/>
        <v xml:space="preserve">HYDRAULIQUE    P6520-08-04 ELBOW-SWV - TUBE 1/2 X 1/4 NPT                    </v>
      </c>
      <c r="B541" s="12" t="s">
        <v>970</v>
      </c>
      <c r="C541" s="12" t="s">
        <v>979</v>
      </c>
      <c r="D541" s="12"/>
      <c r="E541" s="12"/>
      <c r="F541" s="13"/>
      <c r="G541" s="14"/>
      <c r="H541" s="15"/>
      <c r="I541" s="6">
        <v>7.4351000000000003</v>
      </c>
      <c r="J541" s="7">
        <v>42390</v>
      </c>
      <c r="K541" s="12" t="s">
        <v>34</v>
      </c>
      <c r="L541" s="6"/>
      <c r="M541" s="12" t="s">
        <v>980</v>
      </c>
      <c r="N541" s="17"/>
      <c r="O541" s="18">
        <f>[1]INVENTAIRE!$N658*[1]INVENTAIRE!$I658</f>
        <v>0</v>
      </c>
      <c r="P541" s="15"/>
      <c r="Q541" s="21"/>
    </row>
    <row r="542" spans="1:17" ht="15">
      <c r="A542" s="11" t="str">
        <f t="shared" si="10"/>
        <v xml:space="preserve">IDENTIFICATION    LOGO FABPLUS  12 X 6    TEXT BLANC                </v>
      </c>
      <c r="B542" s="12" t="s">
        <v>981</v>
      </c>
      <c r="C542" s="12" t="s">
        <v>982</v>
      </c>
      <c r="D542" s="12" t="s">
        <v>983</v>
      </c>
      <c r="E542" s="12"/>
      <c r="F542" s="13"/>
      <c r="G542" s="14"/>
      <c r="H542" s="15"/>
      <c r="I542" s="6">
        <v>8</v>
      </c>
      <c r="J542" s="7">
        <v>44252</v>
      </c>
      <c r="K542" s="12"/>
      <c r="L542" s="6"/>
      <c r="M542" s="12" t="s">
        <v>984</v>
      </c>
      <c r="N542" s="17"/>
      <c r="O542" s="18"/>
      <c r="P542" s="15"/>
      <c r="Q542" s="21"/>
    </row>
    <row r="543" spans="1:17" ht="15">
      <c r="A543" s="11" t="str">
        <f t="shared" si="10"/>
        <v xml:space="preserve">IDENTIFICATION    LOGO FABPLUS  12 X 6    TEXT NOIR                </v>
      </c>
      <c r="B543" s="12" t="s">
        <v>981</v>
      </c>
      <c r="C543" s="12" t="s">
        <v>982</v>
      </c>
      <c r="D543" s="12" t="s">
        <v>985</v>
      </c>
      <c r="E543" s="12"/>
      <c r="F543" s="13"/>
      <c r="G543" s="14"/>
      <c r="H543" s="15"/>
      <c r="I543" s="6">
        <v>8</v>
      </c>
      <c r="J543" s="7">
        <v>44252</v>
      </c>
      <c r="K543" s="12" t="s">
        <v>951</v>
      </c>
      <c r="L543" s="6"/>
      <c r="M543" s="12" t="s">
        <v>984</v>
      </c>
      <c r="N543" s="17"/>
      <c r="O543" s="18">
        <f>[1]INVENTAIRE!$N659*[1]INVENTAIRE!$I659</f>
        <v>0</v>
      </c>
      <c r="P543" s="15"/>
      <c r="Q543" s="21"/>
    </row>
    <row r="544" spans="1:17" ht="15">
      <c r="A544" s="11" t="str">
        <f t="shared" si="10"/>
        <v xml:space="preserve">IDENTIFICATION    LOGO FABPLUS  18 x 9    TEXT BLANC                </v>
      </c>
      <c r="B544" s="12" t="s">
        <v>981</v>
      </c>
      <c r="C544" s="12" t="s">
        <v>986</v>
      </c>
      <c r="D544" s="12" t="s">
        <v>983</v>
      </c>
      <c r="E544" s="12"/>
      <c r="F544" s="13"/>
      <c r="G544" s="14"/>
      <c r="H544" s="15"/>
      <c r="I544" s="6">
        <v>18</v>
      </c>
      <c r="J544" s="7">
        <v>44068</v>
      </c>
      <c r="K544" s="12"/>
      <c r="L544" s="6"/>
      <c r="M544" s="12" t="s">
        <v>987</v>
      </c>
      <c r="N544" s="17"/>
      <c r="O544" s="18"/>
      <c r="P544" s="15"/>
      <c r="Q544" s="21"/>
    </row>
    <row r="545" spans="1:17" ht="15">
      <c r="A545" s="11" t="str">
        <f t="shared" si="10"/>
        <v xml:space="preserve">IDENTIFICATION    LOGO FABPLUS  18 x 9    TEXT NOIR                </v>
      </c>
      <c r="B545" s="12" t="s">
        <v>981</v>
      </c>
      <c r="C545" s="12" t="s">
        <v>986</v>
      </c>
      <c r="D545" s="12" t="s">
        <v>985</v>
      </c>
      <c r="E545" s="12"/>
      <c r="F545" s="13"/>
      <c r="G545" s="14"/>
      <c r="H545" s="15"/>
      <c r="I545" s="6">
        <v>18</v>
      </c>
      <c r="J545" s="7">
        <v>44068</v>
      </c>
      <c r="K545" s="12" t="s">
        <v>951</v>
      </c>
      <c r="L545" s="6"/>
      <c r="M545" s="12" t="s">
        <v>987</v>
      </c>
      <c r="N545" s="17"/>
      <c r="O545" s="18"/>
      <c r="P545" s="15"/>
      <c r="Q545" s="21"/>
    </row>
    <row r="546" spans="1:17" ht="15">
      <c r="A546" s="11" t="str">
        <f t="shared" si="10"/>
        <v xml:space="preserve">IDENTIFICATION    LOGO FABPLUS  4 X 2    TEXT BLANC                </v>
      </c>
      <c r="B546" s="12" t="s">
        <v>981</v>
      </c>
      <c r="C546" s="12" t="s">
        <v>988</v>
      </c>
      <c r="D546" s="12" t="s">
        <v>983</v>
      </c>
      <c r="E546" s="12"/>
      <c r="F546" s="13"/>
      <c r="G546" s="14"/>
      <c r="H546" s="15"/>
      <c r="I546" s="6">
        <v>2.75</v>
      </c>
      <c r="J546" s="7">
        <v>44068</v>
      </c>
      <c r="K546" s="12"/>
      <c r="L546" s="6"/>
      <c r="M546" s="12" t="s">
        <v>989</v>
      </c>
      <c r="N546" s="17"/>
      <c r="O546" s="18"/>
      <c r="P546" s="15"/>
      <c r="Q546" s="21"/>
    </row>
    <row r="547" spans="1:17" ht="15">
      <c r="A547" s="11" t="str">
        <f t="shared" si="10"/>
        <v xml:space="preserve">IDENTIFICATION    LOGO FABPLUS  4 X 2    TEXT NOIR                </v>
      </c>
      <c r="B547" s="12" t="s">
        <v>981</v>
      </c>
      <c r="C547" s="12" t="s">
        <v>988</v>
      </c>
      <c r="D547" s="12" t="s">
        <v>985</v>
      </c>
      <c r="E547" s="12"/>
      <c r="F547" s="13"/>
      <c r="G547" s="14"/>
      <c r="H547" s="15"/>
      <c r="I547" s="6">
        <v>2.75</v>
      </c>
      <c r="J547" s="7">
        <v>44068</v>
      </c>
      <c r="K547" s="12" t="s">
        <v>951</v>
      </c>
      <c r="L547" s="6"/>
      <c r="M547" s="12" t="s">
        <v>989</v>
      </c>
      <c r="N547" s="17"/>
      <c r="O547" s="18">
        <f>[1]INVENTAIRE!$N660*[1]INVENTAIRE!$I660</f>
        <v>0</v>
      </c>
      <c r="P547" s="15"/>
      <c r="Q547" s="21"/>
    </row>
    <row r="548" spans="1:17" ht="15">
      <c r="A548" s="11" t="str">
        <f t="shared" si="10"/>
        <v xml:space="preserve">IDENTIFICATION    LOGO FABPLUS  8 X 4    TEXT BLANC                </v>
      </c>
      <c r="B548" s="12" t="s">
        <v>981</v>
      </c>
      <c r="C548" s="12" t="s">
        <v>990</v>
      </c>
      <c r="D548" s="12" t="s">
        <v>983</v>
      </c>
      <c r="E548" s="12"/>
      <c r="F548" s="13"/>
      <c r="G548" s="14"/>
      <c r="H548" s="15"/>
      <c r="I548" s="6">
        <v>4.5</v>
      </c>
      <c r="J548" s="7">
        <v>44252</v>
      </c>
      <c r="K548" s="12"/>
      <c r="L548" s="6"/>
      <c r="M548" s="12" t="s">
        <v>991</v>
      </c>
      <c r="N548" s="17"/>
      <c r="O548" s="18"/>
      <c r="P548" s="15"/>
      <c r="Q548" s="21"/>
    </row>
    <row r="549" spans="1:17" ht="15">
      <c r="A549" s="11" t="str">
        <f t="shared" si="10"/>
        <v xml:space="preserve">IDENTIFICATION    LOGO FABPLUS  8 X 4    TEXT NOIR                </v>
      </c>
      <c r="B549" s="12" t="s">
        <v>981</v>
      </c>
      <c r="C549" s="12" t="s">
        <v>990</v>
      </c>
      <c r="D549" s="12" t="s">
        <v>985</v>
      </c>
      <c r="E549" s="12"/>
      <c r="F549" s="13"/>
      <c r="G549" s="14"/>
      <c r="H549" s="15"/>
      <c r="I549" s="6">
        <v>4.5</v>
      </c>
      <c r="J549" s="7">
        <v>44252</v>
      </c>
      <c r="K549" s="12" t="s">
        <v>951</v>
      </c>
      <c r="L549" s="6"/>
      <c r="M549" s="12" t="s">
        <v>991</v>
      </c>
      <c r="N549" s="17"/>
      <c r="O549" s="18">
        <f>[1]INVENTAIRE!$N663*[1]INVENTAIRE!$I663</f>
        <v>0</v>
      </c>
      <c r="P549" s="15"/>
      <c r="Q549" s="15"/>
    </row>
    <row r="550" spans="1:17" ht="15">
      <c r="A550" s="11" t="str">
        <f t="shared" si="10"/>
        <v xml:space="preserve">IDENTIFICATION    LOGO FABPLUS 3 x 3  SUR PLAQUE ANODISÉE                    </v>
      </c>
      <c r="B550" s="12" t="s">
        <v>981</v>
      </c>
      <c r="C550" s="12" t="s">
        <v>992</v>
      </c>
      <c r="D550" s="12"/>
      <c r="E550" s="12"/>
      <c r="F550" s="13"/>
      <c r="G550" s="14"/>
      <c r="H550" s="15"/>
      <c r="I550" s="6"/>
      <c r="J550" s="7"/>
      <c r="K550" s="12" t="s">
        <v>951</v>
      </c>
      <c r="L550" s="6"/>
      <c r="M550" s="12" t="s">
        <v>993</v>
      </c>
      <c r="N550" s="17"/>
      <c r="O550" s="18"/>
      <c r="P550" s="15"/>
      <c r="Q550" s="15"/>
    </row>
    <row r="551" spans="1:17" ht="15">
      <c r="A551" s="11" t="str">
        <f t="shared" si="10"/>
        <v xml:space="preserve">IDENTIFICATION    LOGO FABPLUS 3 x 3  SUR PLAQUE ANODISÉE                    </v>
      </c>
      <c r="B551" s="12" t="s">
        <v>981</v>
      </c>
      <c r="C551" s="12" t="s">
        <v>992</v>
      </c>
      <c r="D551" s="12"/>
      <c r="E551" s="12"/>
      <c r="F551" s="13"/>
      <c r="G551" s="14"/>
      <c r="H551" s="15"/>
      <c r="I551" s="6"/>
      <c r="J551" s="7"/>
      <c r="K551" s="12"/>
      <c r="L551" s="6"/>
      <c r="M551" s="12"/>
      <c r="N551" s="17"/>
      <c r="O551" s="18"/>
      <c r="P551" s="15"/>
      <c r="Q551" s="15"/>
    </row>
    <row r="552" spans="1:17" ht="15">
      <c r="A552" s="11" t="str">
        <f t="shared" si="10"/>
        <v xml:space="preserve">IDENTIFICATION    ‎S100X150VAC‎ LABEL SELF LAMINATNG 1"X1.5" WHT PANDUIT                    </v>
      </c>
      <c r="B552" s="12" t="s">
        <v>981</v>
      </c>
      <c r="C552" s="12" t="s">
        <v>994</v>
      </c>
      <c r="D552" s="12"/>
      <c r="E552" s="12"/>
      <c r="F552" s="13"/>
      <c r="G552" s="14"/>
      <c r="H552" s="15"/>
      <c r="I552" s="6">
        <v>77.91</v>
      </c>
      <c r="J552" s="7">
        <v>44266</v>
      </c>
      <c r="K552" s="12" t="s">
        <v>995</v>
      </c>
      <c r="L552" s="6"/>
      <c r="M552" s="12" t="s">
        <v>996</v>
      </c>
      <c r="N552" s="17"/>
      <c r="O552" s="18"/>
      <c r="P552" s="15"/>
      <c r="Q552" s="15"/>
    </row>
    <row r="553" spans="1:17" ht="15">
      <c r="A553" s="11" t="str">
        <f t="shared" si="10"/>
        <v xml:space="preserve">INSERT    JIG METEO 9920I                     </v>
      </c>
      <c r="B553" s="12" t="s">
        <v>997</v>
      </c>
      <c r="C553" s="12" t="s">
        <v>998</v>
      </c>
      <c r="D553" s="12"/>
      <c r="E553" s="12"/>
      <c r="F553" s="13"/>
      <c r="G553" s="14"/>
      <c r="H553" s="15"/>
      <c r="I553" s="6"/>
      <c r="J553" s="7"/>
      <c r="K553" s="12" t="s">
        <v>999</v>
      </c>
      <c r="L553" s="6"/>
      <c r="M553" s="12" t="s">
        <v>1000</v>
      </c>
      <c r="N553" s="17"/>
      <c r="O553" s="18">
        <f>[1]INVENTAIRE!$N666*[1]INVENTAIRE!$I666</f>
        <v>0</v>
      </c>
      <c r="P553" s="15"/>
      <c r="Q553" s="15"/>
    </row>
    <row r="554" spans="1:17" ht="15">
      <c r="A554" s="11" t="str">
        <f t="shared" ref="A554:A579" si="11">CONCATENATE(B554,"  ",M554,"  ",C554,"     ",E554,"    ",F554,"    ",G554,"    ")</f>
        <v xml:space="preserve">LASER    ACIER                 </v>
      </c>
      <c r="B554" s="101" t="s">
        <v>1001</v>
      </c>
      <c r="C554" s="101" t="s">
        <v>1002</v>
      </c>
      <c r="D554" s="101"/>
      <c r="E554" s="101"/>
      <c r="F554" s="23"/>
      <c r="G554" s="14"/>
      <c r="H554" s="15"/>
      <c r="I554" s="6"/>
      <c r="J554" s="7"/>
      <c r="K554" s="101"/>
      <c r="L554" s="102"/>
      <c r="M554" s="101"/>
      <c r="N554" s="17"/>
      <c r="O554" s="18"/>
      <c r="P554" s="19"/>
      <c r="Q554" s="19"/>
    </row>
    <row r="555" spans="1:17" ht="15">
      <c r="A555" s="11" t="str">
        <f t="shared" si="11"/>
        <v xml:space="preserve">LASER    ACIER                 </v>
      </c>
      <c r="B555" s="101" t="s">
        <v>1001</v>
      </c>
      <c r="C555" s="101" t="s">
        <v>1002</v>
      </c>
      <c r="D555" s="101"/>
      <c r="E555" s="101"/>
      <c r="F555" s="23"/>
      <c r="G555" s="14"/>
      <c r="H555" s="15"/>
      <c r="I555" s="6"/>
      <c r="J555" s="7"/>
      <c r="K555" s="101"/>
      <c r="L555" s="102"/>
      <c r="M555" s="101"/>
      <c r="N555" s="17"/>
      <c r="O555" s="18"/>
      <c r="P555" s="19"/>
      <c r="Q555" s="19"/>
    </row>
    <row r="556" spans="1:17" ht="15">
      <c r="A556" s="11" t="str">
        <f t="shared" si="11"/>
        <v xml:space="preserve">LASER    ACIER                 </v>
      </c>
      <c r="B556" s="101" t="s">
        <v>1001</v>
      </c>
      <c r="C556" s="101" t="s">
        <v>1002</v>
      </c>
      <c r="D556" s="101"/>
      <c r="E556" s="101"/>
      <c r="F556" s="23"/>
      <c r="G556" s="14"/>
      <c r="H556" s="15"/>
      <c r="I556" s="6"/>
      <c r="J556" s="7"/>
      <c r="K556" s="101"/>
      <c r="L556" s="102"/>
      <c r="M556" s="101"/>
      <c r="N556" s="17"/>
      <c r="O556" s="18"/>
      <c r="P556" s="19"/>
      <c r="Q556" s="20"/>
    </row>
    <row r="557" spans="1:17" ht="15">
      <c r="A557" s="11" t="str">
        <f t="shared" si="11"/>
        <v xml:space="preserve">LASER    ACIER 50W                 </v>
      </c>
      <c r="B557" s="103" t="s">
        <v>1001</v>
      </c>
      <c r="C557" s="103" t="s">
        <v>686</v>
      </c>
      <c r="D557" s="103"/>
      <c r="E557" s="103"/>
      <c r="F557" s="23"/>
      <c r="G557" s="23"/>
      <c r="H557" s="24"/>
      <c r="I557" s="6">
        <v>42.45</v>
      </c>
      <c r="J557" s="7">
        <v>44026</v>
      </c>
      <c r="K557" s="103" t="s">
        <v>191</v>
      </c>
      <c r="L557" s="75"/>
      <c r="M557" s="103"/>
      <c r="N557" s="24"/>
      <c r="O557" s="24"/>
      <c r="P557" s="24"/>
      <c r="Q557" s="87"/>
    </row>
    <row r="558" spans="1:17" ht="30">
      <c r="A558" s="11" t="str">
        <f t="shared" si="11"/>
        <v xml:space="preserve">LASER    ACIER 50W                 </v>
      </c>
      <c r="B558" s="72" t="s">
        <v>1001</v>
      </c>
      <c r="C558" s="72" t="s">
        <v>686</v>
      </c>
      <c r="D558" s="72"/>
      <c r="E558" s="72"/>
      <c r="F558" s="62"/>
      <c r="G558" s="14"/>
      <c r="H558" s="15"/>
      <c r="I558" s="6"/>
      <c r="J558" s="7"/>
      <c r="K558" s="72"/>
      <c r="L558" s="73"/>
      <c r="M558" s="72"/>
      <c r="N558" s="17"/>
      <c r="O558" s="18"/>
      <c r="P558" s="15"/>
      <c r="Q558" s="21"/>
    </row>
    <row r="559" spans="1:17" ht="30">
      <c r="A559" s="11" t="str">
        <f t="shared" si="11"/>
        <v xml:space="preserve">LASER    ACIER 50W                 </v>
      </c>
      <c r="B559" s="72" t="s">
        <v>1001</v>
      </c>
      <c r="C559" s="72" t="s">
        <v>686</v>
      </c>
      <c r="D559" s="72"/>
      <c r="E559" s="72"/>
      <c r="F559" s="62"/>
      <c r="G559" s="14"/>
      <c r="H559" s="15"/>
      <c r="I559" s="6"/>
      <c r="J559" s="7"/>
      <c r="K559" s="72"/>
      <c r="L559" s="73"/>
      <c r="M559" s="72"/>
      <c r="N559" s="17"/>
      <c r="O559" s="18"/>
      <c r="P559" s="15"/>
      <c r="Q559" s="21"/>
    </row>
    <row r="560" spans="1:17" ht="15">
      <c r="A560" s="11" t="str">
        <f t="shared" si="11"/>
        <v xml:space="preserve">LASER    ACIER 50W                 </v>
      </c>
      <c r="B560" s="84" t="s">
        <v>1001</v>
      </c>
      <c r="C560" s="84" t="s">
        <v>686</v>
      </c>
      <c r="D560" s="84"/>
      <c r="E560" s="84"/>
      <c r="F560" s="23"/>
      <c r="G560" s="23"/>
      <c r="H560" s="24"/>
      <c r="I560" s="6">
        <v>10.55</v>
      </c>
      <c r="J560" s="7">
        <v>44026</v>
      </c>
      <c r="K560" s="84" t="s">
        <v>191</v>
      </c>
      <c r="L560" s="86"/>
      <c r="M560" s="84"/>
      <c r="N560" s="24"/>
      <c r="O560" s="24"/>
      <c r="P560" s="24"/>
      <c r="Q560" s="87"/>
    </row>
    <row r="561" spans="1:17" ht="15">
      <c r="A561" s="11" t="str">
        <f t="shared" si="11"/>
        <v xml:space="preserve">LASER    ACIER 50W                 </v>
      </c>
      <c r="B561" s="103" t="s">
        <v>1001</v>
      </c>
      <c r="C561" s="103" t="s">
        <v>686</v>
      </c>
      <c r="D561" s="103"/>
      <c r="E561" s="103"/>
      <c r="F561" s="23"/>
      <c r="G561" s="23"/>
      <c r="H561" s="24"/>
      <c r="I561" s="6">
        <v>6.1</v>
      </c>
      <c r="J561" s="7">
        <v>44026</v>
      </c>
      <c r="K561" s="103" t="s">
        <v>191</v>
      </c>
      <c r="L561" s="75"/>
      <c r="M561" s="103"/>
      <c r="N561" s="24"/>
      <c r="O561" s="24"/>
      <c r="P561" s="24"/>
      <c r="Q561" s="87"/>
    </row>
    <row r="562" spans="1:17" ht="15">
      <c r="A562" s="11" t="str">
        <f t="shared" si="11"/>
        <v xml:space="preserve">LASER    ACIER 50W                 </v>
      </c>
      <c r="B562" s="84" t="s">
        <v>1001</v>
      </c>
      <c r="C562" s="84" t="s">
        <v>686</v>
      </c>
      <c r="D562" s="84"/>
      <c r="E562" s="84"/>
      <c r="F562" s="23"/>
      <c r="G562" s="23"/>
      <c r="H562" s="24"/>
      <c r="I562" s="6">
        <v>27.35</v>
      </c>
      <c r="J562" s="7">
        <v>44026</v>
      </c>
      <c r="K562" s="84" t="s">
        <v>191</v>
      </c>
      <c r="L562" s="86"/>
      <c r="M562" s="84"/>
      <c r="N562" s="24"/>
      <c r="O562" s="24"/>
      <c r="P562" s="24"/>
      <c r="Q562" s="87"/>
    </row>
    <row r="563" spans="1:17" ht="15">
      <c r="A563" s="11" t="str">
        <f t="shared" si="11"/>
        <v xml:space="preserve">LASER    ACIER 50W                 </v>
      </c>
      <c r="B563" s="80" t="s">
        <v>1001</v>
      </c>
      <c r="C563" s="80" t="s">
        <v>686</v>
      </c>
      <c r="D563" s="80"/>
      <c r="E563" s="80"/>
      <c r="F563" s="62"/>
      <c r="G563" s="14"/>
      <c r="H563" s="15"/>
      <c r="I563" s="6">
        <v>8.4</v>
      </c>
      <c r="J563" s="7">
        <v>44000</v>
      </c>
      <c r="K563" s="80" t="s">
        <v>191</v>
      </c>
      <c r="L563" s="6"/>
      <c r="M563" s="80"/>
      <c r="N563" s="17"/>
      <c r="O563" s="18"/>
      <c r="P563" s="15"/>
      <c r="Q563" s="15"/>
    </row>
    <row r="564" spans="1:17" ht="15">
      <c r="A564" s="11" t="str">
        <f t="shared" si="11"/>
        <v xml:space="preserve">LASER    ACIER 50W                 </v>
      </c>
      <c r="B564" s="103" t="s">
        <v>1001</v>
      </c>
      <c r="C564" s="103" t="s">
        <v>686</v>
      </c>
      <c r="D564" s="103"/>
      <c r="E564" s="103"/>
      <c r="F564" s="23"/>
      <c r="G564" s="23"/>
      <c r="H564" s="24"/>
      <c r="I564" s="6">
        <v>13.2</v>
      </c>
      <c r="J564" s="7">
        <v>44000</v>
      </c>
      <c r="K564" s="103" t="s">
        <v>191</v>
      </c>
      <c r="L564" s="75"/>
      <c r="M564" s="103"/>
      <c r="N564" s="24"/>
      <c r="O564" s="24"/>
      <c r="P564" s="24"/>
      <c r="Q564" s="24"/>
    </row>
    <row r="565" spans="1:17" ht="15">
      <c r="A565" s="11" t="str">
        <f t="shared" si="11"/>
        <v xml:space="preserve">LASER    ACIER 50W                 </v>
      </c>
      <c r="B565" s="103" t="s">
        <v>1001</v>
      </c>
      <c r="C565" s="103" t="s">
        <v>686</v>
      </c>
      <c r="D565" s="103"/>
      <c r="E565" s="103"/>
      <c r="F565" s="23"/>
      <c r="G565" s="23"/>
      <c r="H565" s="24"/>
      <c r="I565" s="6">
        <v>6.15</v>
      </c>
      <c r="J565" s="7">
        <v>44000</v>
      </c>
      <c r="K565" s="103" t="s">
        <v>191</v>
      </c>
      <c r="L565" s="75"/>
      <c r="M565" s="103"/>
      <c r="N565" s="24"/>
      <c r="O565" s="24"/>
      <c r="P565" s="24"/>
      <c r="Q565" s="24"/>
    </row>
    <row r="566" spans="1:17" ht="15">
      <c r="A566" s="11" t="str">
        <f t="shared" si="11"/>
        <v xml:space="preserve">LASER    ACIER 50W                 </v>
      </c>
      <c r="B566" s="103" t="s">
        <v>1001</v>
      </c>
      <c r="C566" s="84" t="s">
        <v>686</v>
      </c>
      <c r="D566" s="103"/>
      <c r="E566" s="103"/>
      <c r="F566" s="23"/>
      <c r="G566" s="23"/>
      <c r="H566" s="24"/>
      <c r="I566" s="6">
        <v>10.4</v>
      </c>
      <c r="J566" s="7">
        <v>44000</v>
      </c>
      <c r="K566" s="103" t="s">
        <v>191</v>
      </c>
      <c r="L566" s="75"/>
      <c r="M566" s="103"/>
      <c r="N566" s="24"/>
      <c r="O566" s="24"/>
      <c r="P566" s="24"/>
      <c r="Q566" s="87"/>
    </row>
    <row r="567" spans="1:17" ht="15">
      <c r="A567" s="11" t="str">
        <f t="shared" si="11"/>
        <v xml:space="preserve">LASER    ACIER 50W                 </v>
      </c>
      <c r="B567" s="103" t="s">
        <v>1001</v>
      </c>
      <c r="C567" s="84" t="s">
        <v>686</v>
      </c>
      <c r="D567" s="103"/>
      <c r="E567" s="103"/>
      <c r="F567" s="23"/>
      <c r="G567" s="23"/>
      <c r="H567" s="24"/>
      <c r="I567" s="6">
        <v>8</v>
      </c>
      <c r="J567" s="7">
        <v>44026</v>
      </c>
      <c r="K567" s="103" t="s">
        <v>191</v>
      </c>
      <c r="L567" s="75"/>
      <c r="M567" s="103"/>
      <c r="N567" s="24"/>
      <c r="O567" s="24"/>
      <c r="P567" s="24"/>
      <c r="Q567" s="87"/>
    </row>
    <row r="568" spans="1:17" ht="15">
      <c r="A568" s="11" t="str">
        <f t="shared" si="11"/>
        <v xml:space="preserve">LASER    ACIER 50W                 </v>
      </c>
      <c r="B568" s="103" t="s">
        <v>1001</v>
      </c>
      <c r="C568" s="84" t="s">
        <v>686</v>
      </c>
      <c r="D568" s="103"/>
      <c r="E568" s="103"/>
      <c r="F568" s="23"/>
      <c r="G568" s="23"/>
      <c r="H568" s="24"/>
      <c r="I568" s="6">
        <v>16.25</v>
      </c>
      <c r="J568" s="7">
        <v>44000</v>
      </c>
      <c r="K568" s="103" t="s">
        <v>191</v>
      </c>
      <c r="L568" s="75"/>
      <c r="M568" s="103"/>
      <c r="N568" s="24"/>
      <c r="O568" s="24"/>
      <c r="P568" s="24"/>
      <c r="Q568" s="87"/>
    </row>
    <row r="569" spans="1:17" ht="15">
      <c r="A569" s="11" t="str">
        <f t="shared" si="11"/>
        <v xml:space="preserve">LASER    ACIER 50W                 </v>
      </c>
      <c r="B569" s="103" t="s">
        <v>1001</v>
      </c>
      <c r="C569" s="84" t="s">
        <v>686</v>
      </c>
      <c r="D569" s="103"/>
      <c r="E569" s="103"/>
      <c r="F569" s="23"/>
      <c r="G569" s="23"/>
      <c r="H569" s="24"/>
      <c r="I569" s="6">
        <v>10.050000000000001</v>
      </c>
      <c r="J569" s="7">
        <v>44000</v>
      </c>
      <c r="K569" s="103" t="s">
        <v>191</v>
      </c>
      <c r="L569" s="75"/>
      <c r="M569" s="103"/>
      <c r="N569" s="24"/>
      <c r="O569" s="24"/>
      <c r="P569" s="24"/>
      <c r="Q569" s="87"/>
    </row>
    <row r="570" spans="1:17" ht="15">
      <c r="A570" s="11" t="str">
        <f t="shared" si="11"/>
        <v xml:space="preserve">LASER    ACIER 50W                 </v>
      </c>
      <c r="B570" s="103" t="s">
        <v>1001</v>
      </c>
      <c r="C570" s="84" t="s">
        <v>686</v>
      </c>
      <c r="D570" s="103"/>
      <c r="E570" s="103"/>
      <c r="F570" s="23"/>
      <c r="G570" s="23"/>
      <c r="H570" s="24"/>
      <c r="I570" s="6">
        <v>34.799999999999997</v>
      </c>
      <c r="J570" s="7">
        <v>44026</v>
      </c>
      <c r="K570" s="103" t="s">
        <v>191</v>
      </c>
      <c r="L570" s="75"/>
      <c r="M570" s="103"/>
      <c r="N570" s="24"/>
      <c r="O570" s="24"/>
      <c r="P570" s="24"/>
      <c r="Q570" s="87"/>
    </row>
    <row r="571" spans="1:17" ht="15">
      <c r="A571" s="11" t="str">
        <f t="shared" si="11"/>
        <v xml:space="preserve">LASER    ACIER 50W                 </v>
      </c>
      <c r="B571" s="103" t="s">
        <v>1001</v>
      </c>
      <c r="C571" s="103" t="s">
        <v>686</v>
      </c>
      <c r="D571" s="103"/>
      <c r="E571" s="103"/>
      <c r="F571" s="23"/>
      <c r="G571" s="23"/>
      <c r="H571" s="24"/>
      <c r="I571" s="6">
        <v>33</v>
      </c>
      <c r="J571" s="7">
        <v>44026</v>
      </c>
      <c r="K571" s="103" t="s">
        <v>191</v>
      </c>
      <c r="L571" s="75"/>
      <c r="M571" s="103"/>
      <c r="N571" s="24"/>
      <c r="O571" s="24"/>
      <c r="P571" s="24"/>
      <c r="Q571" s="87"/>
    </row>
    <row r="572" spans="1:17" ht="15">
      <c r="A572" s="11" t="str">
        <f t="shared" si="11"/>
        <v xml:space="preserve">LASER    ACIER 50W                 </v>
      </c>
      <c r="B572" s="103" t="s">
        <v>1001</v>
      </c>
      <c r="C572" s="103" t="s">
        <v>686</v>
      </c>
      <c r="D572" s="103"/>
      <c r="E572" s="103"/>
      <c r="F572" s="23"/>
      <c r="G572" s="23"/>
      <c r="H572" s="24"/>
      <c r="I572" s="6">
        <v>35.200000000000003</v>
      </c>
      <c r="J572" s="7">
        <v>44026</v>
      </c>
      <c r="K572" s="103" t="s">
        <v>191</v>
      </c>
      <c r="L572" s="75"/>
      <c r="M572" s="103"/>
      <c r="N572" s="24"/>
      <c r="O572" s="24"/>
      <c r="P572" s="24"/>
      <c r="Q572" s="24"/>
    </row>
    <row r="573" spans="1:17" ht="15">
      <c r="A573" s="11" t="str">
        <f t="shared" si="11"/>
        <v xml:space="preserve">LASER    ACIER 50W                 </v>
      </c>
      <c r="B573" s="103" t="s">
        <v>1001</v>
      </c>
      <c r="C573" s="103" t="s">
        <v>686</v>
      </c>
      <c r="D573" s="103"/>
      <c r="E573" s="103"/>
      <c r="F573" s="23"/>
      <c r="G573" s="23"/>
      <c r="H573" s="24"/>
      <c r="I573" s="6">
        <v>61.15</v>
      </c>
      <c r="J573" s="7">
        <v>44026</v>
      </c>
      <c r="K573" s="103" t="s">
        <v>191</v>
      </c>
      <c r="L573" s="75"/>
      <c r="M573" s="103"/>
      <c r="N573" s="24"/>
      <c r="O573" s="24"/>
      <c r="P573" s="24"/>
      <c r="Q573" s="24"/>
    </row>
    <row r="574" spans="1:17" ht="15">
      <c r="A574" s="11" t="str">
        <f t="shared" si="11"/>
        <v xml:space="preserve">LASER    ACIER 50W                 </v>
      </c>
      <c r="B574" s="103" t="s">
        <v>1001</v>
      </c>
      <c r="C574" s="103" t="s">
        <v>686</v>
      </c>
      <c r="D574" s="103"/>
      <c r="E574" s="103"/>
      <c r="F574" s="104"/>
      <c r="G574" s="23"/>
      <c r="H574" s="24"/>
      <c r="I574" s="6">
        <v>10.3</v>
      </c>
      <c r="J574" s="7">
        <v>44026</v>
      </c>
      <c r="K574" s="103" t="s">
        <v>191</v>
      </c>
      <c r="L574" s="75"/>
      <c r="M574" s="103"/>
      <c r="N574" s="24"/>
      <c r="O574" s="24"/>
      <c r="P574" s="24"/>
      <c r="Q574" s="24"/>
    </row>
    <row r="575" spans="1:17" ht="15">
      <c r="A575" s="11" t="str">
        <f t="shared" si="11"/>
        <v xml:space="preserve">LASER    ACIER 50W                 </v>
      </c>
      <c r="B575" s="103" t="s">
        <v>1001</v>
      </c>
      <c r="C575" s="103" t="s">
        <v>686</v>
      </c>
      <c r="D575" s="103"/>
      <c r="E575" s="103"/>
      <c r="F575" s="104"/>
      <c r="G575" s="23"/>
      <c r="H575" s="24"/>
      <c r="I575" s="6">
        <v>10.35</v>
      </c>
      <c r="J575" s="7">
        <v>44026</v>
      </c>
      <c r="K575" s="103" t="s">
        <v>191</v>
      </c>
      <c r="L575" s="75"/>
      <c r="M575" s="103"/>
      <c r="N575" s="24"/>
      <c r="O575" s="24"/>
      <c r="P575" s="24"/>
      <c r="Q575" s="24"/>
    </row>
    <row r="576" spans="1:17" ht="15">
      <c r="A576" s="11" t="str">
        <f t="shared" si="11"/>
        <v xml:space="preserve">LASER    ACIER 50W                 </v>
      </c>
      <c r="B576" s="103" t="s">
        <v>1001</v>
      </c>
      <c r="C576" s="103" t="s">
        <v>686</v>
      </c>
      <c r="D576" s="103"/>
      <c r="E576" s="103"/>
      <c r="F576" s="104"/>
      <c r="G576" s="23"/>
      <c r="H576" s="24"/>
      <c r="I576" s="6">
        <v>10.1</v>
      </c>
      <c r="J576" s="7">
        <v>44026</v>
      </c>
      <c r="K576" s="103" t="s">
        <v>191</v>
      </c>
      <c r="L576" s="75"/>
      <c r="M576" s="103"/>
      <c r="N576" s="24"/>
      <c r="O576" s="24"/>
      <c r="P576" s="24"/>
      <c r="Q576" s="24"/>
    </row>
    <row r="577" spans="1:17" ht="15">
      <c r="A577" s="11" t="str">
        <f t="shared" si="11"/>
        <v xml:space="preserve">LASER    ACIER 50W                 </v>
      </c>
      <c r="B577" s="103" t="s">
        <v>1001</v>
      </c>
      <c r="C577" s="103" t="s">
        <v>686</v>
      </c>
      <c r="D577" s="103"/>
      <c r="E577" s="103"/>
      <c r="F577" s="104"/>
      <c r="G577" s="23"/>
      <c r="H577" s="24"/>
      <c r="I577" s="6">
        <v>6.1</v>
      </c>
      <c r="J577" s="7">
        <v>44026</v>
      </c>
      <c r="K577" s="103" t="s">
        <v>191</v>
      </c>
      <c r="L577" s="75"/>
      <c r="M577" s="103"/>
      <c r="N577" s="24"/>
      <c r="O577" s="24"/>
      <c r="P577" s="24"/>
      <c r="Q577" s="24"/>
    </row>
    <row r="578" spans="1:17" ht="15">
      <c r="A578" s="11" t="str">
        <f t="shared" si="11"/>
        <v xml:space="preserve">LASER    ACIER 50W                 </v>
      </c>
      <c r="B578" s="103" t="s">
        <v>1001</v>
      </c>
      <c r="C578" s="103" t="s">
        <v>686</v>
      </c>
      <c r="D578" s="103"/>
      <c r="E578" s="103"/>
      <c r="F578" s="104"/>
      <c r="G578" s="23"/>
      <c r="H578" s="24"/>
      <c r="I578" s="6">
        <v>27.05</v>
      </c>
      <c r="J578" s="7">
        <v>44026</v>
      </c>
      <c r="K578" s="103" t="s">
        <v>191</v>
      </c>
      <c r="L578" s="75"/>
      <c r="M578" s="103"/>
      <c r="N578" s="24"/>
      <c r="O578" s="24"/>
      <c r="P578" s="24"/>
      <c r="Q578" s="24"/>
    </row>
    <row r="579" spans="1:17" ht="15">
      <c r="A579" s="11" t="str">
        <f t="shared" si="11"/>
        <v xml:space="preserve">LASER    LASER PLAQUE 1/4 X 3'' X 12''                  </v>
      </c>
      <c r="B579" s="105" t="s">
        <v>1001</v>
      </c>
      <c r="C579" s="105" t="s">
        <v>1003</v>
      </c>
      <c r="D579" s="105"/>
      <c r="E579" s="105"/>
      <c r="F579" s="106"/>
      <c r="G579" s="14"/>
      <c r="H579" s="15"/>
      <c r="I579" s="6"/>
      <c r="J579" s="7"/>
      <c r="K579" s="105"/>
      <c r="L579" s="91"/>
      <c r="M579" s="105"/>
      <c r="N579" s="17"/>
      <c r="O579" s="18"/>
      <c r="P579" s="15"/>
      <c r="Q579" s="15"/>
    </row>
    <row r="580" spans="1:17" ht="15">
      <c r="A580" s="11" t="str">
        <f>CONCATENATE(B580,"  ",M580,"   ",C580,"    ",E580,"    ",F580,"    ",G580,"    ")</f>
        <v xml:space="preserve">LASER  17058-1000-001_Rev1   PLAQUE ACIER 3/4'' X 18'' X 27 9/16''                 </v>
      </c>
      <c r="B580" s="107" t="s">
        <v>1001</v>
      </c>
      <c r="C580" s="107" t="s">
        <v>1004</v>
      </c>
      <c r="D580" s="107" t="s">
        <v>1005</v>
      </c>
      <c r="E580" s="107"/>
      <c r="F580" s="62"/>
      <c r="G580" s="14"/>
      <c r="H580" s="15"/>
      <c r="I580" s="6">
        <v>72.349999999999994</v>
      </c>
      <c r="J580" s="7">
        <v>44154</v>
      </c>
      <c r="K580" s="107" t="s">
        <v>191</v>
      </c>
      <c r="L580" s="108"/>
      <c r="M580" s="107" t="s">
        <v>1005</v>
      </c>
      <c r="N580" s="17"/>
      <c r="O580" s="18"/>
      <c r="P580" s="15"/>
      <c r="Q580" s="15"/>
    </row>
    <row r="581" spans="1:17" ht="15">
      <c r="A581" s="11" t="str">
        <f>CONCATENATE(B581,"  ",M581,"   ",C581,"    ",E581,"    ",F581,"    ",G581,"    ")</f>
        <v xml:space="preserve">LASER  17058-1000-020   PLAQUE ACIER 3/4'' X 13 3/4'' X 27 9/16''                </v>
      </c>
      <c r="B581" s="107" t="s">
        <v>1001</v>
      </c>
      <c r="C581" s="107" t="s">
        <v>1006</v>
      </c>
      <c r="D581" s="107" t="s">
        <v>1007</v>
      </c>
      <c r="E581" s="107"/>
      <c r="F581" s="62"/>
      <c r="G581" s="14"/>
      <c r="H581" s="15"/>
      <c r="I581" s="6">
        <v>66.849999999999994</v>
      </c>
      <c r="J581" s="7">
        <v>44154</v>
      </c>
      <c r="K581" s="107" t="s">
        <v>191</v>
      </c>
      <c r="L581" s="108"/>
      <c r="M581" s="107" t="s">
        <v>1007</v>
      </c>
      <c r="N581" s="17"/>
      <c r="O581" s="18"/>
      <c r="P581" s="15"/>
      <c r="Q581" s="15"/>
    </row>
    <row r="582" spans="1:17" ht="15">
      <c r="A582" s="11" t="str">
        <f>CONCATENATE(B582,"  ",M582,"   ",C582,"    ",E582,"    ",F582,"    ",G582,"    ")</f>
        <v xml:space="preserve">LASER  17058-1000-021   PLAQUE ACIER 1/2'' X 8 1/8'' X 8 1/16''                </v>
      </c>
      <c r="B582" s="109" t="s">
        <v>1001</v>
      </c>
      <c r="C582" s="109" t="s">
        <v>1008</v>
      </c>
      <c r="D582" s="109" t="s">
        <v>1009</v>
      </c>
      <c r="E582" s="109"/>
      <c r="F582" s="67"/>
      <c r="G582" s="14"/>
      <c r="H582" s="15"/>
      <c r="I582" s="6">
        <v>12.95</v>
      </c>
      <c r="J582" s="7">
        <v>44154</v>
      </c>
      <c r="K582" s="109" t="s">
        <v>191</v>
      </c>
      <c r="L582" s="110"/>
      <c r="M582" s="109" t="s">
        <v>1009</v>
      </c>
      <c r="N582" s="17"/>
      <c r="O582" s="18"/>
      <c r="P582" s="15"/>
      <c r="Q582" s="21"/>
    </row>
    <row r="583" spans="1:17" ht="15">
      <c r="A583" s="11" t="str">
        <f>CONCATENATE(B583,"  ",M583,"   ",C583,"    ",E583,"    ",F583,"    ",G583,"    ")</f>
        <v xml:space="preserve">LASER  17058-1000-022   PLAQUE ACIER 1/2'' X 12 5/8'' X 15 9/16''                </v>
      </c>
      <c r="B583" s="109" t="s">
        <v>1001</v>
      </c>
      <c r="C583" s="109" t="s">
        <v>1010</v>
      </c>
      <c r="D583" s="109" t="s">
        <v>1011</v>
      </c>
      <c r="E583" s="109"/>
      <c r="F583" s="67"/>
      <c r="G583" s="14"/>
      <c r="H583" s="15"/>
      <c r="I583" s="6">
        <v>23.2</v>
      </c>
      <c r="J583" s="7">
        <v>44154</v>
      </c>
      <c r="K583" s="109" t="s">
        <v>191</v>
      </c>
      <c r="L583" s="110"/>
      <c r="M583" s="109" t="s">
        <v>1011</v>
      </c>
      <c r="N583" s="17"/>
      <c r="O583" s="18"/>
      <c r="P583" s="15"/>
      <c r="Q583" s="21"/>
    </row>
    <row r="584" spans="1:17" ht="15">
      <c r="A584" s="11" t="str">
        <f>CONCATENATE(B584,"  ",M584,"  ",C584,"     ",E584,"    ",F584,"    ",G584,"    ")</f>
        <v xml:space="preserve">LASER  17058-100-005  PLAQUE  ACIER 1/2'' X 10,5'' X 6''                 </v>
      </c>
      <c r="B584" s="111" t="s">
        <v>1001</v>
      </c>
      <c r="C584" s="111" t="s">
        <v>1012</v>
      </c>
      <c r="D584" s="111" t="s">
        <v>1013</v>
      </c>
      <c r="E584" s="111"/>
      <c r="F584" s="112"/>
      <c r="G584" s="11"/>
      <c r="H584" s="11"/>
      <c r="I584" s="6">
        <v>8.6</v>
      </c>
      <c r="J584" s="7">
        <v>44104</v>
      </c>
      <c r="K584" s="111" t="s">
        <v>191</v>
      </c>
      <c r="L584" s="113"/>
      <c r="M584" s="111" t="s">
        <v>1013</v>
      </c>
      <c r="N584" s="17"/>
      <c r="O584" s="18"/>
      <c r="P584" s="19"/>
      <c r="Q584" s="20"/>
    </row>
    <row r="585" spans="1:17" ht="15">
      <c r="A585" s="11" t="str">
        <f>CONCATENATE(B585,"  ",M585,"  ",C585,"     ",E585,"    ",F585,"    ",G585,"    ")</f>
        <v xml:space="preserve">LASER  17058-100-006  PLAQUE ACIER  3/4'' X 10,5'' X 6''                 </v>
      </c>
      <c r="B585" s="114" t="s">
        <v>1001</v>
      </c>
      <c r="C585" s="114" t="s">
        <v>1014</v>
      </c>
      <c r="D585" s="114" t="s">
        <v>1015</v>
      </c>
      <c r="E585" s="114"/>
      <c r="F585" s="115"/>
      <c r="G585" s="14"/>
      <c r="H585" s="15"/>
      <c r="I585" s="6">
        <v>15.2</v>
      </c>
      <c r="J585" s="7">
        <v>44104</v>
      </c>
      <c r="K585" s="114" t="s">
        <v>191</v>
      </c>
      <c r="L585" s="113"/>
      <c r="M585" s="114" t="s">
        <v>1015</v>
      </c>
      <c r="N585" s="17"/>
      <c r="O585" s="18"/>
      <c r="P585" s="19"/>
      <c r="Q585" s="20"/>
    </row>
    <row r="586" spans="1:17" ht="15">
      <c r="A586" s="11" t="str">
        <f t="shared" ref="A586:A592" si="12">CONCATENATE(B586,"  ",M586,"   ",C586,"    ",E586,"    ",F586,"    ",G586,"    ")</f>
        <v xml:space="preserve">LASER  17058-1000-101_Rev1   PLAQUE ACIER 3/4'' X 18'' X27 9/16''                 </v>
      </c>
      <c r="B586" s="109" t="s">
        <v>1001</v>
      </c>
      <c r="C586" s="109" t="s">
        <v>1016</v>
      </c>
      <c r="D586" s="109" t="s">
        <v>1017</v>
      </c>
      <c r="E586" s="109"/>
      <c r="F586" s="67"/>
      <c r="G586" s="14"/>
      <c r="H586" s="15"/>
      <c r="I586" s="6">
        <v>87.3</v>
      </c>
      <c r="J586" s="7">
        <v>44154</v>
      </c>
      <c r="K586" s="109" t="s">
        <v>191</v>
      </c>
      <c r="L586" s="110"/>
      <c r="M586" s="109" t="s">
        <v>1017</v>
      </c>
      <c r="N586" s="17"/>
      <c r="O586" s="18"/>
      <c r="P586" s="15"/>
      <c r="Q586" s="21"/>
    </row>
    <row r="587" spans="1:17" ht="15">
      <c r="A587" s="11" t="str">
        <f t="shared" si="12"/>
        <v xml:space="preserve">LASER  17058-1000-120_Rev1   PLAQUE ACIER 3/4'' X13 3/4'' X27 9/16''                </v>
      </c>
      <c r="B587" s="109" t="s">
        <v>1001</v>
      </c>
      <c r="C587" s="109" t="s">
        <v>1018</v>
      </c>
      <c r="D587" s="109" t="s">
        <v>1019</v>
      </c>
      <c r="E587" s="109"/>
      <c r="F587" s="67"/>
      <c r="G587" s="14"/>
      <c r="H587" s="15"/>
      <c r="I587" s="6">
        <v>66.849999999999994</v>
      </c>
      <c r="J587" s="7">
        <v>44154</v>
      </c>
      <c r="K587" s="109" t="s">
        <v>191</v>
      </c>
      <c r="L587" s="110"/>
      <c r="M587" s="109" t="s">
        <v>1019</v>
      </c>
      <c r="N587" s="17"/>
      <c r="O587" s="18"/>
      <c r="P587" s="15"/>
      <c r="Q587" s="21"/>
    </row>
    <row r="588" spans="1:17" ht="15">
      <c r="A588" s="11" t="str">
        <f t="shared" si="12"/>
        <v xml:space="preserve">LASER  17058-100-021   PLAQUE ACIER 1/2''X20''X26''                </v>
      </c>
      <c r="B588" s="114" t="s">
        <v>1001</v>
      </c>
      <c r="C588" s="114" t="s">
        <v>1020</v>
      </c>
      <c r="D588" s="114" t="s">
        <v>1021</v>
      </c>
      <c r="E588" s="114"/>
      <c r="F588" s="115"/>
      <c r="G588" s="14"/>
      <c r="H588" s="15"/>
      <c r="I588" s="6">
        <v>48.05</v>
      </c>
      <c r="J588" s="7">
        <v>44104</v>
      </c>
      <c r="K588" s="114" t="s">
        <v>191</v>
      </c>
      <c r="L588" s="113"/>
      <c r="M588" s="114" t="s">
        <v>1021</v>
      </c>
      <c r="N588" s="17"/>
      <c r="O588" s="18"/>
      <c r="P588" s="19"/>
      <c r="Q588" s="20"/>
    </row>
    <row r="589" spans="1:17" ht="15">
      <c r="A589" s="11" t="str">
        <f t="shared" si="12"/>
        <v xml:space="preserve">LASER  17058-100-022   PLAQUE ACIER 1/2''X4''X4''                </v>
      </c>
      <c r="B589" s="116" t="s">
        <v>1001</v>
      </c>
      <c r="C589" s="116" t="s">
        <v>1022</v>
      </c>
      <c r="D589" s="116" t="s">
        <v>1023</v>
      </c>
      <c r="E589" s="116"/>
      <c r="F589" s="117"/>
      <c r="G589" s="14"/>
      <c r="H589" s="15"/>
      <c r="I589" s="6">
        <v>7.45</v>
      </c>
      <c r="J589" s="7">
        <v>44104</v>
      </c>
      <c r="K589" s="116" t="s">
        <v>191</v>
      </c>
      <c r="L589" s="118"/>
      <c r="M589" s="116" t="s">
        <v>1023</v>
      </c>
      <c r="N589" s="17"/>
      <c r="O589" s="18"/>
      <c r="P589" s="19"/>
      <c r="Q589" s="20"/>
    </row>
    <row r="590" spans="1:17" ht="15">
      <c r="A590" s="11" t="str">
        <f t="shared" si="12"/>
        <v xml:space="preserve">LASER  17058-100-030   PLAQUE ACIER 3/4''X 6-3/4''X 10-3/4''                </v>
      </c>
      <c r="B590" s="116" t="s">
        <v>1001</v>
      </c>
      <c r="C590" s="116" t="s">
        <v>1024</v>
      </c>
      <c r="D590" s="116" t="s">
        <v>1025</v>
      </c>
      <c r="E590" s="116"/>
      <c r="F590" s="117"/>
      <c r="G590" s="14"/>
      <c r="H590" s="15"/>
      <c r="I590" s="6">
        <v>21.1</v>
      </c>
      <c r="J590" s="7">
        <v>44104</v>
      </c>
      <c r="K590" s="116" t="s">
        <v>191</v>
      </c>
      <c r="L590" s="118"/>
      <c r="M590" s="116" t="s">
        <v>1025</v>
      </c>
      <c r="N590" s="17"/>
      <c r="O590" s="18"/>
      <c r="P590" s="19"/>
      <c r="Q590" s="20"/>
    </row>
    <row r="591" spans="1:17" ht="15">
      <c r="A591" s="11" t="str">
        <f t="shared" si="12"/>
        <v xml:space="preserve">LASER  17058-1100-001   PLAQUE ACIER 1/2'' X 9,055'' X 10,827''                </v>
      </c>
      <c r="B591" s="88" t="s">
        <v>1001</v>
      </c>
      <c r="C591" s="88" t="s">
        <v>1026</v>
      </c>
      <c r="D591" s="88" t="s">
        <v>1027</v>
      </c>
      <c r="E591" s="88"/>
      <c r="F591" s="72"/>
      <c r="G591" s="14"/>
      <c r="H591" s="15"/>
      <c r="I591" s="6">
        <v>17.399999999999999</v>
      </c>
      <c r="J591" s="7">
        <v>44154</v>
      </c>
      <c r="K591" s="88" t="s">
        <v>191</v>
      </c>
      <c r="L591" s="89"/>
      <c r="M591" s="88" t="s">
        <v>1027</v>
      </c>
      <c r="N591" s="17"/>
      <c r="O591" s="18"/>
      <c r="P591" s="15"/>
      <c r="Q591" s="21"/>
    </row>
    <row r="592" spans="1:17" ht="15">
      <c r="A592" s="11" t="str">
        <f t="shared" si="12"/>
        <v xml:space="preserve">LASER  17058-1100-001   PLAQUE ACIER 9/16'' X 9,055'' X 10,827''                </v>
      </c>
      <c r="B592" s="116" t="s">
        <v>1001</v>
      </c>
      <c r="C592" s="116" t="s">
        <v>1028</v>
      </c>
      <c r="D592" s="116" t="s">
        <v>1027</v>
      </c>
      <c r="E592" s="116"/>
      <c r="F592" s="117"/>
      <c r="G592" s="14"/>
      <c r="H592" s="15"/>
      <c r="I592" s="6">
        <v>14.75</v>
      </c>
      <c r="J592" s="7">
        <v>44104</v>
      </c>
      <c r="K592" s="116" t="s">
        <v>191</v>
      </c>
      <c r="L592" s="118"/>
      <c r="M592" s="116" t="s">
        <v>1027</v>
      </c>
      <c r="N592" s="17"/>
      <c r="O592" s="18"/>
      <c r="P592" s="19"/>
      <c r="Q592" s="20"/>
    </row>
    <row r="593" spans="1:17" ht="15">
      <c r="A593" s="11" t="str">
        <f>CONCATENATE(B593,"  ",M593,"  ",C593,"     ",E593,"    ",F593,"    ",G593,"    ")</f>
        <v xml:space="preserve">LASER  17058-1100-002  PLAQUE ACIER  3/4'' X 9,843'' X 10,827''                 </v>
      </c>
      <c r="B593" s="116" t="s">
        <v>1001</v>
      </c>
      <c r="C593" s="116" t="s">
        <v>1029</v>
      </c>
      <c r="D593" s="116" t="s">
        <v>1030</v>
      </c>
      <c r="E593" s="116"/>
      <c r="F593" s="117"/>
      <c r="G593" s="14"/>
      <c r="H593" s="15"/>
      <c r="I593" s="6">
        <v>23.55</v>
      </c>
      <c r="J593" s="7">
        <v>44104</v>
      </c>
      <c r="K593" s="116" t="s">
        <v>191</v>
      </c>
      <c r="L593" s="118"/>
      <c r="M593" s="116" t="s">
        <v>1030</v>
      </c>
      <c r="N593" s="17"/>
      <c r="O593" s="18"/>
      <c r="P593" s="19"/>
      <c r="Q593" s="20"/>
    </row>
    <row r="594" spans="1:17" ht="15">
      <c r="A594" s="11" t="str">
        <f>CONCATENATE(B594,"  ",M594,"   ",C594,"    ",E594,"    ",F594,"    ",G594,"    ")</f>
        <v xml:space="preserve">LASER  17058-1100-003   PLAQUE ACIER 1/2''X 2-1/2'' X 6-1/2''                </v>
      </c>
      <c r="B594" s="116" t="s">
        <v>1001</v>
      </c>
      <c r="C594" s="116" t="s">
        <v>1031</v>
      </c>
      <c r="D594" s="116" t="s">
        <v>1032</v>
      </c>
      <c r="E594" s="116"/>
      <c r="F594" s="117"/>
      <c r="G594" s="14"/>
      <c r="H594" s="15"/>
      <c r="I594" s="6">
        <v>5.6</v>
      </c>
      <c r="J594" s="7">
        <v>44104</v>
      </c>
      <c r="K594" s="116" t="s">
        <v>191</v>
      </c>
      <c r="L594" s="118"/>
      <c r="M594" s="116" t="s">
        <v>1032</v>
      </c>
      <c r="N594" s="17"/>
      <c r="O594" s="18"/>
      <c r="P594" s="19"/>
      <c r="Q594" s="20"/>
    </row>
    <row r="595" spans="1:17" ht="15">
      <c r="A595" s="11" t="str">
        <f>CONCATENATE(B595,"  ",M595,"  ",C595,"     ",E595,"    ",F595,"    ",G595,"    ")</f>
        <v xml:space="preserve">LASER  17058-1100-004  PLAQUE ACIER  1/2'' X 2-1/2'' X 3,543''                 </v>
      </c>
      <c r="B595" s="119" t="s">
        <v>1001</v>
      </c>
      <c r="C595" s="119" t="s">
        <v>1033</v>
      </c>
      <c r="D595" s="119" t="s">
        <v>1034</v>
      </c>
      <c r="E595" s="119"/>
      <c r="F595" s="120"/>
      <c r="G595" s="120"/>
      <c r="H595" s="121"/>
      <c r="I595" s="6">
        <v>2.35</v>
      </c>
      <c r="J595" s="7">
        <v>44104</v>
      </c>
      <c r="K595" s="119" t="s">
        <v>191</v>
      </c>
      <c r="L595" s="91"/>
      <c r="M595" s="119" t="s">
        <v>1034</v>
      </c>
      <c r="N595" s="17"/>
      <c r="O595" s="18"/>
      <c r="P595" s="19"/>
      <c r="Q595" s="20"/>
    </row>
    <row r="596" spans="1:17" ht="15">
      <c r="A596" s="11" t="str">
        <f>CONCATENATE(B596,"  ",M596,"  ",C596,"     ",E596,"    ",F596,"    ",G596,"    ")</f>
        <v xml:space="preserve">LASER  17058-1100-005  PLAQUE ACIER  1/4'' X 8,465'' X 0,728''                 </v>
      </c>
      <c r="B596" s="116" t="s">
        <v>1001</v>
      </c>
      <c r="C596" s="116" t="s">
        <v>1035</v>
      </c>
      <c r="D596" s="116" t="s">
        <v>1036</v>
      </c>
      <c r="E596" s="116"/>
      <c r="F596" s="117"/>
      <c r="G596" s="14"/>
      <c r="H596" s="15"/>
      <c r="I596" s="6">
        <v>3.35</v>
      </c>
      <c r="J596" s="7">
        <v>44104</v>
      </c>
      <c r="K596" s="116" t="s">
        <v>191</v>
      </c>
      <c r="L596" s="118"/>
      <c r="M596" s="116" t="s">
        <v>1036</v>
      </c>
      <c r="N596" s="17"/>
      <c r="O596" s="18"/>
      <c r="P596" s="19"/>
      <c r="Q596" s="20"/>
    </row>
    <row r="597" spans="1:17" ht="15">
      <c r="A597" s="11" t="str">
        <f>CONCATENATE(B597,"  ",M597,"  ",C597,"     ",E597,"    ",F597,"    ",G597,"    ")</f>
        <v xml:space="preserve">LASER  17058-1100-007  PLAQUE ACIER  1/2'' X 6-1/2'' X 7-7/8''                 </v>
      </c>
      <c r="B597" s="116" t="s">
        <v>1001</v>
      </c>
      <c r="C597" s="116" t="s">
        <v>1037</v>
      </c>
      <c r="D597" s="116" t="s">
        <v>1038</v>
      </c>
      <c r="E597" s="116"/>
      <c r="F597" s="117"/>
      <c r="G597" s="14"/>
      <c r="H597" s="15"/>
      <c r="I597" s="6">
        <v>8.25</v>
      </c>
      <c r="J597" s="7">
        <v>44104</v>
      </c>
      <c r="K597" s="116" t="s">
        <v>191</v>
      </c>
      <c r="L597" s="118"/>
      <c r="M597" s="116" t="s">
        <v>1038</v>
      </c>
      <c r="N597" s="17"/>
      <c r="O597" s="18"/>
      <c r="P597" s="19"/>
      <c r="Q597" s="20"/>
    </row>
    <row r="598" spans="1:17" ht="15">
      <c r="A598" s="11" t="str">
        <f>CONCATENATE(B598,"  ",M598,"   ",C598,"    ",E598,"    ",F598,"    ",G598,"    ")</f>
        <v xml:space="preserve">LASER  17058-1100-010   TOLE ACIER 1/8'' X 1-1/2'' X 6-3/4''                </v>
      </c>
      <c r="B598" s="116" t="s">
        <v>1001</v>
      </c>
      <c r="C598" s="116" t="s">
        <v>1039</v>
      </c>
      <c r="D598" s="116" t="s">
        <v>1040</v>
      </c>
      <c r="E598" s="116"/>
      <c r="F598" s="117"/>
      <c r="G598" s="14"/>
      <c r="H598" s="15"/>
      <c r="I598" s="6">
        <v>3.3</v>
      </c>
      <c r="J598" s="7">
        <v>44104</v>
      </c>
      <c r="K598" s="116" t="s">
        <v>191</v>
      </c>
      <c r="L598" s="118"/>
      <c r="M598" s="116" t="s">
        <v>1040</v>
      </c>
      <c r="N598" s="17"/>
      <c r="O598" s="18"/>
      <c r="P598" s="19"/>
      <c r="Q598" s="20"/>
    </row>
    <row r="599" spans="1:17" ht="15">
      <c r="A599" s="11" t="str">
        <f>CONCATENATE(B599,"  ",M599,"  ",C599,"     ",E599,"    ",F599,"    ",G599,"    ")</f>
        <v xml:space="preserve">LASER  17058-1100-011  PLAQUE ACIER  1/4'' X 8,465'' X 0,728''                 </v>
      </c>
      <c r="B599" s="116" t="s">
        <v>1001</v>
      </c>
      <c r="C599" s="116" t="s">
        <v>1035</v>
      </c>
      <c r="D599" s="116" t="s">
        <v>1041</v>
      </c>
      <c r="E599" s="116"/>
      <c r="F599" s="117"/>
      <c r="G599" s="14"/>
      <c r="H599" s="15"/>
      <c r="I599" s="6">
        <v>3.35</v>
      </c>
      <c r="J599" s="7">
        <v>44104</v>
      </c>
      <c r="K599" s="116" t="s">
        <v>191</v>
      </c>
      <c r="L599" s="118"/>
      <c r="M599" s="116" t="s">
        <v>1041</v>
      </c>
      <c r="N599" s="17"/>
      <c r="O599" s="18"/>
      <c r="P599" s="19"/>
      <c r="Q599" s="20"/>
    </row>
    <row r="600" spans="1:17" ht="15">
      <c r="A600" s="11" t="str">
        <f t="shared" ref="A600:A606" si="13">CONCATENATE(B600,"  ",M600,"   ",C600,"    ",E600,"    ",F600,"    ",G600,"    ")</f>
        <v xml:space="preserve">LASER  17058-1100-022   TOLE ACIER  11 GA, X 2-1/2'' X 3-1/2''                </v>
      </c>
      <c r="B600" s="90" t="s">
        <v>1001</v>
      </c>
      <c r="C600" s="90" t="s">
        <v>1042</v>
      </c>
      <c r="D600" s="90" t="s">
        <v>1043</v>
      </c>
      <c r="E600" s="90"/>
      <c r="F600" s="13"/>
      <c r="G600" s="14"/>
      <c r="H600" s="15"/>
      <c r="I600" s="6">
        <v>3.3</v>
      </c>
      <c r="J600" s="7">
        <v>44104</v>
      </c>
      <c r="K600" s="90" t="s">
        <v>191</v>
      </c>
      <c r="L600" s="91"/>
      <c r="M600" s="90" t="s">
        <v>1043</v>
      </c>
      <c r="N600" s="17"/>
      <c r="O600" s="18"/>
      <c r="P600" s="19"/>
      <c r="Q600" s="19"/>
    </row>
    <row r="601" spans="1:17" ht="15">
      <c r="A601" s="11" t="str">
        <f t="shared" si="13"/>
        <v xml:space="preserve">LASER  17058-1100-102   PLAQUE ACIER 3/4'' X 9,843'' X 10,827''                </v>
      </c>
      <c r="B601" s="90" t="s">
        <v>1001</v>
      </c>
      <c r="C601" s="90" t="s">
        <v>1044</v>
      </c>
      <c r="D601" s="90" t="s">
        <v>1045</v>
      </c>
      <c r="E601" s="90"/>
      <c r="F601" s="13"/>
      <c r="G601" s="14"/>
      <c r="H601" s="15"/>
      <c r="I601" s="6">
        <v>24.25</v>
      </c>
      <c r="J601" s="7">
        <v>44104</v>
      </c>
      <c r="K601" s="90" t="s">
        <v>191</v>
      </c>
      <c r="L601" s="91"/>
      <c r="M601" s="90" t="s">
        <v>1045</v>
      </c>
      <c r="N601" s="17"/>
      <c r="O601" s="18"/>
      <c r="P601" s="19"/>
      <c r="Q601" s="19"/>
    </row>
    <row r="602" spans="1:17" ht="15">
      <c r="A602" s="11" t="str">
        <f t="shared" si="13"/>
        <v xml:space="preserve">LASER  17058-1100-103   PLAQUE ACIER 1/2'' X 9,055'' X10,827''                </v>
      </c>
      <c r="B602" s="88" t="s">
        <v>1001</v>
      </c>
      <c r="C602" s="88" t="s">
        <v>1046</v>
      </c>
      <c r="D602" s="88" t="s">
        <v>1047</v>
      </c>
      <c r="E602" s="88"/>
      <c r="F602" s="62"/>
      <c r="G602" s="14"/>
      <c r="H602" s="15"/>
      <c r="I602" s="6">
        <v>17.399999999999999</v>
      </c>
      <c r="J602" s="7">
        <v>44154</v>
      </c>
      <c r="K602" s="88" t="s">
        <v>191</v>
      </c>
      <c r="L602" s="89"/>
      <c r="M602" s="88" t="s">
        <v>1047</v>
      </c>
      <c r="N602" s="17"/>
      <c r="O602" s="18"/>
      <c r="P602" s="15"/>
      <c r="Q602" s="21"/>
    </row>
    <row r="603" spans="1:17" ht="15">
      <c r="A603" s="11" t="str">
        <f t="shared" si="13"/>
        <v xml:space="preserve">LASER  17058-1100-103   PLAQUE ACIER 3/4'' X 9,055'' X 10,827''                </v>
      </c>
      <c r="B603" s="116" t="s">
        <v>1001</v>
      </c>
      <c r="C603" s="116" t="s">
        <v>1048</v>
      </c>
      <c r="D603" s="116" t="s">
        <v>1047</v>
      </c>
      <c r="E603" s="116"/>
      <c r="F603" s="13"/>
      <c r="G603" s="14"/>
      <c r="H603" s="15"/>
      <c r="I603" s="6">
        <v>22.55</v>
      </c>
      <c r="J603" s="7">
        <v>44104</v>
      </c>
      <c r="K603" s="116" t="s">
        <v>191</v>
      </c>
      <c r="L603" s="118"/>
      <c r="M603" s="116" t="s">
        <v>1047</v>
      </c>
      <c r="N603" s="17"/>
      <c r="O603" s="18"/>
      <c r="P603" s="19"/>
      <c r="Q603" s="20"/>
    </row>
    <row r="604" spans="1:17" ht="15">
      <c r="A604" s="11" t="str">
        <f t="shared" si="13"/>
        <v xml:space="preserve">LASER  17058-1200-001   PLAQUE ACIER 1/2'' X 3-1/2'' X 6-3/8''                </v>
      </c>
      <c r="B604" s="116" t="s">
        <v>1001</v>
      </c>
      <c r="C604" s="116" t="s">
        <v>1049</v>
      </c>
      <c r="D604" s="116" t="s">
        <v>1050</v>
      </c>
      <c r="E604" s="116"/>
      <c r="F604" s="13"/>
      <c r="G604" s="14"/>
      <c r="H604" s="15"/>
      <c r="I604" s="6">
        <v>9.0500000000000007</v>
      </c>
      <c r="J604" s="7">
        <v>44104</v>
      </c>
      <c r="K604" s="116" t="s">
        <v>191</v>
      </c>
      <c r="L604" s="118"/>
      <c r="M604" s="116" t="s">
        <v>1050</v>
      </c>
      <c r="N604" s="17"/>
      <c r="O604" s="18"/>
      <c r="P604" s="19"/>
      <c r="Q604" s="20"/>
    </row>
    <row r="605" spans="1:17" ht="15">
      <c r="A605" s="11" t="str">
        <f t="shared" si="13"/>
        <v xml:space="preserve">LASER  17058-1200-009   PLAQUE ACIER 1/2'' X 3,805'' X 8,158''                </v>
      </c>
      <c r="B605" s="116" t="s">
        <v>1001</v>
      </c>
      <c r="C605" s="116" t="s">
        <v>1051</v>
      </c>
      <c r="D605" s="116" t="s">
        <v>1052</v>
      </c>
      <c r="E605" s="116"/>
      <c r="F605" s="13"/>
      <c r="G605" s="14"/>
      <c r="H605" s="15"/>
      <c r="I605" s="6">
        <v>6.85</v>
      </c>
      <c r="J605" s="7">
        <v>44104</v>
      </c>
      <c r="K605" s="116" t="s">
        <v>191</v>
      </c>
      <c r="L605" s="118"/>
      <c r="M605" s="116" t="s">
        <v>1052</v>
      </c>
      <c r="N605" s="17"/>
      <c r="O605" s="18"/>
      <c r="P605" s="19"/>
      <c r="Q605" s="20"/>
    </row>
    <row r="606" spans="1:17" ht="15">
      <c r="A606" s="11" t="str">
        <f t="shared" si="13"/>
        <v xml:space="preserve">LASER  17058-1200-010   PLAQUE ACIER 1/2'' X 2,362'' X 4,450''                </v>
      </c>
      <c r="B606" s="116" t="s">
        <v>1001</v>
      </c>
      <c r="C606" s="116" t="s">
        <v>1053</v>
      </c>
      <c r="D606" s="116" t="s">
        <v>1054</v>
      </c>
      <c r="E606" s="116"/>
      <c r="F606" s="13"/>
      <c r="G606" s="14"/>
      <c r="H606" s="15"/>
      <c r="I606" s="6">
        <v>4.75</v>
      </c>
      <c r="J606" s="7">
        <v>44104</v>
      </c>
      <c r="K606" s="116" t="s">
        <v>191</v>
      </c>
      <c r="L606" s="118"/>
      <c r="M606" s="116" t="s">
        <v>1054</v>
      </c>
      <c r="N606" s="17"/>
      <c r="O606" s="18"/>
      <c r="P606" s="19"/>
      <c r="Q606" s="20"/>
    </row>
    <row r="607" spans="1:17" ht="15">
      <c r="A607" s="11" t="str">
        <f>CONCATENATE(B607,"  ",M607,"  ",C607,"     ",E607,"    ",F607,"    ",G607,"    ")</f>
        <v xml:space="preserve">LASER  17058-1200-011  PLAQUE ACIER  1/2'' X 2,36'' X 2,959''                 </v>
      </c>
      <c r="B607" s="122" t="s">
        <v>1001</v>
      </c>
      <c r="C607" s="122" t="s">
        <v>1055</v>
      </c>
      <c r="D607" s="122" t="s">
        <v>1056</v>
      </c>
      <c r="E607" s="122"/>
      <c r="F607" s="120"/>
      <c r="G607" s="120"/>
      <c r="H607" s="121"/>
      <c r="I607" s="6">
        <v>6.65</v>
      </c>
      <c r="J607" s="7">
        <v>44104</v>
      </c>
      <c r="K607" s="122" t="s">
        <v>191</v>
      </c>
      <c r="L607" s="118"/>
      <c r="M607" s="122" t="s">
        <v>1056</v>
      </c>
      <c r="N607" s="17"/>
      <c r="O607" s="18"/>
      <c r="P607" s="19"/>
      <c r="Q607" s="20"/>
    </row>
    <row r="608" spans="1:17" ht="15">
      <c r="A608" s="11" t="str">
        <f>CONCATENATE(B608,"  ",M608,"  ",C608,"     ",E608,"    ",F608,"    ",G608,"    ")</f>
        <v xml:space="preserve">LASER  17058-1200-012  PLAQUE ACIER  1/2'' X 3,937'' X 5,315''                 </v>
      </c>
      <c r="B608" s="123" t="s">
        <v>1001</v>
      </c>
      <c r="C608" s="123" t="s">
        <v>1057</v>
      </c>
      <c r="D608" s="123" t="s">
        <v>1058</v>
      </c>
      <c r="E608" s="123"/>
      <c r="F608" s="120"/>
      <c r="G608" s="120"/>
      <c r="H608" s="121"/>
      <c r="I608" s="6">
        <v>6.3</v>
      </c>
      <c r="J608" s="7">
        <v>44104</v>
      </c>
      <c r="K608" s="123" t="s">
        <v>191</v>
      </c>
      <c r="L608" s="118"/>
      <c r="M608" s="123" t="s">
        <v>1058</v>
      </c>
      <c r="N608" s="17"/>
      <c r="O608" s="18"/>
      <c r="P608" s="19"/>
      <c r="Q608" s="20"/>
    </row>
    <row r="609" spans="1:17" ht="15">
      <c r="A609" s="11" t="str">
        <f>CONCATENATE(B609,"  ",M609,"  ",C609,"     ",E609,"    ",F609,"    ",G609,"    ")</f>
        <v xml:space="preserve">LASER  17058-1200-013  PLAQUE ACIER  1/4'' X 1,496'' X 4-1/2''                 </v>
      </c>
      <c r="B609" s="116" t="s">
        <v>1001</v>
      </c>
      <c r="C609" s="116" t="s">
        <v>1059</v>
      </c>
      <c r="D609" s="116" t="s">
        <v>1060</v>
      </c>
      <c r="E609" s="116"/>
      <c r="F609" s="13"/>
      <c r="G609" s="14"/>
      <c r="H609" s="15"/>
      <c r="I609" s="6">
        <v>2.5</v>
      </c>
      <c r="J609" s="7">
        <v>44104</v>
      </c>
      <c r="K609" s="116" t="s">
        <v>191</v>
      </c>
      <c r="L609" s="118"/>
      <c r="M609" s="116" t="s">
        <v>1060</v>
      </c>
      <c r="N609" s="17"/>
      <c r="O609" s="18"/>
      <c r="P609" s="19"/>
      <c r="Q609" s="20"/>
    </row>
    <row r="610" spans="1:17" ht="15">
      <c r="A610" s="11" t="str">
        <f>CONCATENATE(B610,"  ",M610,"   ",C610,"    ",E610,"    ",F610,"    ",G610,"    ")</f>
        <v xml:space="preserve">LASER  17058-1200-102   PLAQUE ACIER 1/2'' X 3-1/2'' X 6-3/8''                </v>
      </c>
      <c r="B610" s="88" t="s">
        <v>1001</v>
      </c>
      <c r="C610" s="88" t="s">
        <v>1049</v>
      </c>
      <c r="D610" s="88" t="s">
        <v>1061</v>
      </c>
      <c r="E610" s="88"/>
      <c r="F610" s="62"/>
      <c r="G610" s="14"/>
      <c r="H610" s="15"/>
      <c r="I610" s="6">
        <v>10.050000000000001</v>
      </c>
      <c r="J610" s="7">
        <v>44154</v>
      </c>
      <c r="K610" s="88" t="s">
        <v>191</v>
      </c>
      <c r="L610" s="89"/>
      <c r="M610" s="88" t="s">
        <v>1061</v>
      </c>
      <c r="N610" s="17"/>
      <c r="O610" s="18"/>
      <c r="P610" s="15"/>
      <c r="Q610" s="21"/>
    </row>
    <row r="611" spans="1:17" ht="15">
      <c r="A611" s="11" t="str">
        <f>CONCATENATE(B611,"  ",M611,"  ",C611,"     ",E611,"    ",F611,"    ",G611,"    ")</f>
        <v xml:space="preserve">LASER  17058-1200-102  PLAQUE ACIER  1/2'' X 3-1/2'' X 6-3/8''                 </v>
      </c>
      <c r="B611" s="123" t="s">
        <v>1001</v>
      </c>
      <c r="C611" s="123" t="s">
        <v>1062</v>
      </c>
      <c r="D611" s="123" t="s">
        <v>1061</v>
      </c>
      <c r="E611" s="123"/>
      <c r="F611" s="120"/>
      <c r="G611" s="120"/>
      <c r="H611" s="121"/>
      <c r="I611" s="6">
        <v>9.0500000000000007</v>
      </c>
      <c r="J611" s="7">
        <v>44104</v>
      </c>
      <c r="K611" s="123" t="s">
        <v>191</v>
      </c>
      <c r="L611" s="118"/>
      <c r="M611" s="123" t="s">
        <v>1061</v>
      </c>
      <c r="N611" s="17"/>
      <c r="O611" s="18"/>
      <c r="P611" s="19"/>
      <c r="Q611" s="20"/>
    </row>
    <row r="612" spans="1:17" ht="15">
      <c r="A612" s="11" t="str">
        <f>CONCATENATE(B612,"  ",M612,"  ",C612,"     ",E612,"    ",F612,"    ",G612,"    ")</f>
        <v xml:space="preserve">LASER  17058-1200-107  PLAQUE ACIER  5/8'' X 4,921'' X 6,480''                 </v>
      </c>
      <c r="B612" s="116" t="s">
        <v>1001</v>
      </c>
      <c r="C612" s="116" t="s">
        <v>1063</v>
      </c>
      <c r="D612" s="116" t="s">
        <v>1064</v>
      </c>
      <c r="E612" s="116"/>
      <c r="F612" s="13"/>
      <c r="G612" s="14"/>
      <c r="H612" s="15"/>
      <c r="I612" s="6">
        <v>11.45</v>
      </c>
      <c r="J612" s="7">
        <v>44104</v>
      </c>
      <c r="K612" s="116" t="s">
        <v>191</v>
      </c>
      <c r="L612" s="118"/>
      <c r="M612" s="116" t="s">
        <v>1064</v>
      </c>
      <c r="N612" s="17"/>
      <c r="O612" s="18"/>
      <c r="P612" s="19"/>
      <c r="Q612" s="20"/>
    </row>
    <row r="613" spans="1:17" ht="15">
      <c r="A613" s="11" t="str">
        <f>CONCATENATE(B613,"  ",M613,"  ",C613,"     ",E613,"    ",F613,"    ",G613,"    ")</f>
        <v xml:space="preserve">LASER  17058-1200-109  PLAQUE ACIER  1/2'' X 3,805'' X 8,158''                 </v>
      </c>
      <c r="B613" s="123" t="s">
        <v>1001</v>
      </c>
      <c r="C613" s="123" t="s">
        <v>1065</v>
      </c>
      <c r="D613" s="123" t="s">
        <v>1066</v>
      </c>
      <c r="E613" s="123"/>
      <c r="F613" s="120"/>
      <c r="G613" s="120"/>
      <c r="H613" s="121"/>
      <c r="I613" s="6">
        <v>9.35</v>
      </c>
      <c r="J613" s="7">
        <v>44104</v>
      </c>
      <c r="K613" s="123" t="s">
        <v>191</v>
      </c>
      <c r="L613" s="118"/>
      <c r="M613" s="123" t="s">
        <v>1066</v>
      </c>
      <c r="N613" s="17"/>
      <c r="O613" s="18"/>
      <c r="P613" s="19"/>
      <c r="Q613" s="20"/>
    </row>
    <row r="614" spans="1:17" ht="15">
      <c r="A614" s="11" t="str">
        <f>CONCATENATE(B614,"  ",M614,"  ",C614,"     ",E614,"    ",F614,"    ",G614,"    ")</f>
        <v xml:space="preserve">LASER  17058-1200-111  PLAQUE ACIER  1/2'' X 2,959'' X 2,362''                 </v>
      </c>
      <c r="B614" s="122" t="s">
        <v>1001</v>
      </c>
      <c r="C614" s="122" t="s">
        <v>1067</v>
      </c>
      <c r="D614" s="122" t="s">
        <v>1068</v>
      </c>
      <c r="E614" s="122"/>
      <c r="F614" s="120"/>
      <c r="G614" s="120"/>
      <c r="H614" s="121"/>
      <c r="I614" s="6">
        <v>6.65</v>
      </c>
      <c r="J614" s="7">
        <v>44104</v>
      </c>
      <c r="K614" s="122" t="s">
        <v>191</v>
      </c>
      <c r="L614" s="118"/>
      <c r="M614" s="122" t="s">
        <v>1068</v>
      </c>
      <c r="N614" s="17"/>
      <c r="O614" s="18"/>
      <c r="P614" s="19"/>
      <c r="Q614" s="20"/>
    </row>
    <row r="615" spans="1:17" ht="15">
      <c r="A615" s="11" t="str">
        <f>CONCATENATE(B615,"  ",M615,"   ",C615,"    ",E615,"    ",F615,"    ",G615,"    ")</f>
        <v xml:space="preserve">LASER  17058-1300-001   PLAQUE ACIER 9/16'' X 8,268'' X 10,827''                </v>
      </c>
      <c r="B615" s="116" t="s">
        <v>1001</v>
      </c>
      <c r="C615" s="116" t="s">
        <v>1069</v>
      </c>
      <c r="D615" s="116" t="s">
        <v>1070</v>
      </c>
      <c r="E615" s="116"/>
      <c r="F615" s="13"/>
      <c r="G615" s="14"/>
      <c r="H615" s="15"/>
      <c r="I615" s="6">
        <v>14.35</v>
      </c>
      <c r="J615" s="7">
        <v>44104</v>
      </c>
      <c r="K615" s="116" t="s">
        <v>191</v>
      </c>
      <c r="L615" s="118"/>
      <c r="M615" s="116" t="s">
        <v>1070</v>
      </c>
      <c r="N615" s="17"/>
      <c r="O615" s="18"/>
      <c r="P615" s="19"/>
      <c r="Q615" s="20"/>
    </row>
    <row r="616" spans="1:17" ht="15">
      <c r="A616" s="11" t="str">
        <f>CONCATENATE(B616,"  ",M616,"   ",C616,"    ",E616,"    ",F616,"    ",G616,"    ")</f>
        <v xml:space="preserve">LASER  17058-1300-002   PLAQUE ACIER 3/4'' 9,843'' X 10,827''                </v>
      </c>
      <c r="B616" s="116" t="s">
        <v>1001</v>
      </c>
      <c r="C616" s="116" t="s">
        <v>1071</v>
      </c>
      <c r="D616" s="116" t="s">
        <v>1072</v>
      </c>
      <c r="E616" s="116"/>
      <c r="F616" s="13"/>
      <c r="G616" s="14"/>
      <c r="H616" s="15"/>
      <c r="I616" s="6">
        <v>24.85</v>
      </c>
      <c r="J616" s="7">
        <v>44104</v>
      </c>
      <c r="K616" s="116" t="s">
        <v>191</v>
      </c>
      <c r="L616" s="118"/>
      <c r="M616" s="116" t="s">
        <v>1072</v>
      </c>
      <c r="N616" s="17"/>
      <c r="O616" s="18"/>
      <c r="P616" s="19"/>
      <c r="Q616" s="20"/>
    </row>
    <row r="617" spans="1:17" ht="15">
      <c r="A617" s="11" t="str">
        <f>CONCATENATE(B617,"  ",M617,"   ",C617,"    ",E617,"    ",F617,"    ",G617,"    ")</f>
        <v xml:space="preserve">LASER  17058-1300-103   PLAQUE ACIER 9/16'' X 8,268'' X 10,827''                </v>
      </c>
      <c r="B617" s="116" t="s">
        <v>1001</v>
      </c>
      <c r="C617" s="116" t="s">
        <v>1069</v>
      </c>
      <c r="D617" s="116" t="s">
        <v>1073</v>
      </c>
      <c r="E617" s="116"/>
      <c r="F617" s="13"/>
      <c r="G617" s="14"/>
      <c r="H617" s="15"/>
      <c r="I617" s="6">
        <v>14.35</v>
      </c>
      <c r="J617" s="7">
        <v>44104</v>
      </c>
      <c r="K617" s="116" t="s">
        <v>191</v>
      </c>
      <c r="L617" s="118"/>
      <c r="M617" s="116" t="s">
        <v>1073</v>
      </c>
      <c r="N617" s="17"/>
      <c r="O617" s="18"/>
      <c r="P617" s="19"/>
      <c r="Q617" s="20"/>
    </row>
    <row r="618" spans="1:17" ht="15">
      <c r="A618" s="11" t="str">
        <f>CONCATENATE(B618,"  ",M618,"   ",C618,"    ",E618,"    ",F618,"    ",G618,"    ")</f>
        <v xml:space="preserve">LASER  17058-200-001   PLAQUE ACIER 1/2'' X 30,712'' X 111-3/4''                </v>
      </c>
      <c r="B618" s="116" t="s">
        <v>1001</v>
      </c>
      <c r="C618" s="116" t="s">
        <v>1074</v>
      </c>
      <c r="D618" s="116" t="s">
        <v>1075</v>
      </c>
      <c r="E618" s="116"/>
      <c r="F618" s="13"/>
      <c r="G618" s="14"/>
      <c r="H618" s="15"/>
      <c r="I618" s="6">
        <v>315.8</v>
      </c>
      <c r="J618" s="7">
        <v>44104</v>
      </c>
      <c r="K618" s="116" t="s">
        <v>191</v>
      </c>
      <c r="L618" s="118"/>
      <c r="M618" s="116" t="s">
        <v>1075</v>
      </c>
      <c r="N618" s="17"/>
      <c r="O618" s="18"/>
      <c r="P618" s="19"/>
      <c r="Q618" s="20"/>
    </row>
    <row r="619" spans="1:17" ht="15">
      <c r="A619" s="11" t="str">
        <f>CONCATENATE(B619,"  ",M619,"  ",C619,"     ",E619,"    ",F619,"    ",G619,"    ")</f>
        <v xml:space="preserve">LASER  17058-200-001_REV1  LASER PLAQUE 1/2'' X 111.750'' x  15.744''                  </v>
      </c>
      <c r="B619" s="122" t="s">
        <v>1001</v>
      </c>
      <c r="C619" s="122" t="s">
        <v>1076</v>
      </c>
      <c r="D619" s="122" t="s">
        <v>1077</v>
      </c>
      <c r="E619" s="122"/>
      <c r="F619" s="106"/>
      <c r="G619" s="14"/>
      <c r="H619" s="15"/>
      <c r="I619" s="6">
        <v>168.95</v>
      </c>
      <c r="J619" s="7">
        <v>44117</v>
      </c>
      <c r="K619" s="122" t="s">
        <v>191</v>
      </c>
      <c r="L619" s="118"/>
      <c r="M619" s="122" t="s">
        <v>1077</v>
      </c>
      <c r="N619" s="17"/>
      <c r="O619" s="18"/>
      <c r="P619" s="15"/>
      <c r="Q619" s="21"/>
    </row>
    <row r="620" spans="1:17" ht="15">
      <c r="A620" s="11" t="str">
        <f>CONCATENATE(B620,"  ",M620,"   ",C620,"    ",E620,"    ",F620,"    ",G620,"    ")</f>
        <v xml:space="preserve">LASER  17058-200-002   PLAQUE ACIER 1/2.. X 12-1/2'' X 18''                </v>
      </c>
      <c r="B620" s="116" t="s">
        <v>1001</v>
      </c>
      <c r="C620" s="116" t="s">
        <v>1078</v>
      </c>
      <c r="D620" s="116" t="s">
        <v>1079</v>
      </c>
      <c r="E620" s="116"/>
      <c r="F620" s="13"/>
      <c r="G620" s="14"/>
      <c r="H620" s="15"/>
      <c r="I620" s="6">
        <v>26.45</v>
      </c>
      <c r="J620" s="7">
        <v>44104</v>
      </c>
      <c r="K620" s="116" t="s">
        <v>191</v>
      </c>
      <c r="L620" s="118"/>
      <c r="M620" s="116" t="s">
        <v>1079</v>
      </c>
      <c r="N620" s="17"/>
      <c r="O620" s="18"/>
      <c r="P620" s="19"/>
      <c r="Q620" s="20"/>
    </row>
    <row r="621" spans="1:17" ht="15">
      <c r="A621" s="11" t="str">
        <f>CONCATENATE(B621,"  ",M621,"   ",C621,"    ",E621,"    ",F621,"    ",G621,"    ")</f>
        <v xml:space="preserve">LASER  17058-200-006   PLAQUE ACIER 1/4'' X 3'' X 10-1/8''                </v>
      </c>
      <c r="B621" s="116" t="s">
        <v>1001</v>
      </c>
      <c r="C621" s="116" t="s">
        <v>1080</v>
      </c>
      <c r="D621" s="116" t="s">
        <v>1081</v>
      </c>
      <c r="E621" s="116"/>
      <c r="F621" s="13"/>
      <c r="G621" s="14"/>
      <c r="H621" s="15"/>
      <c r="I621" s="6">
        <v>8.15</v>
      </c>
      <c r="J621" s="7">
        <v>44104</v>
      </c>
      <c r="K621" s="116" t="s">
        <v>191</v>
      </c>
      <c r="L621" s="118"/>
      <c r="M621" s="116" t="s">
        <v>1081</v>
      </c>
      <c r="N621" s="17"/>
      <c r="O621" s="18"/>
      <c r="P621" s="19"/>
      <c r="Q621" s="20"/>
    </row>
    <row r="622" spans="1:17" ht="15">
      <c r="A622" s="11" t="str">
        <f>CONCATENATE(B622,"  ",M622,"   ",C622,"    ",E622,"    ",F622,"    ",G622,"    ")</f>
        <v xml:space="preserve">LASER  17058-200-010   PLAQUE ACIER 1/2'' X 12-1/2'' X 18''                </v>
      </c>
      <c r="B622" s="116" t="s">
        <v>1001</v>
      </c>
      <c r="C622" s="116" t="s">
        <v>1082</v>
      </c>
      <c r="D622" s="116" t="s">
        <v>1083</v>
      </c>
      <c r="E622" s="116"/>
      <c r="F622" s="13"/>
      <c r="G622" s="14"/>
      <c r="H622" s="15"/>
      <c r="I622" s="6">
        <v>28.4</v>
      </c>
      <c r="J622" s="7">
        <v>44104</v>
      </c>
      <c r="K622" s="116" t="s">
        <v>191</v>
      </c>
      <c r="L622" s="118"/>
      <c r="M622" s="116" t="s">
        <v>1083</v>
      </c>
      <c r="N622" s="17"/>
      <c r="O622" s="18"/>
      <c r="P622" s="19"/>
      <c r="Q622" s="20"/>
    </row>
    <row r="623" spans="1:17" ht="15">
      <c r="A623" s="11" t="str">
        <f>CONCATENATE(B623,"  ",M623,"   ",C623,"    ",E623,"    ",F623,"    ",G623,"    ")</f>
        <v xml:space="preserve">LASER  17058-200-016   PLAQUE ACIER 1/2'' X 8'' X 11 3/4''                </v>
      </c>
      <c r="B623" s="116" t="s">
        <v>1001</v>
      </c>
      <c r="C623" s="116" t="s">
        <v>1084</v>
      </c>
      <c r="D623" s="116" t="s">
        <v>1085</v>
      </c>
      <c r="E623" s="116"/>
      <c r="F623" s="13"/>
      <c r="G623" s="14"/>
      <c r="H623" s="15"/>
      <c r="I623" s="6">
        <v>15.05</v>
      </c>
      <c r="J623" s="7">
        <v>44200</v>
      </c>
      <c r="K623" s="116" t="s">
        <v>191</v>
      </c>
      <c r="L623" s="118"/>
      <c r="M623" s="116" t="s">
        <v>1085</v>
      </c>
      <c r="N623" s="17"/>
      <c r="O623" s="18"/>
      <c r="P623" s="19"/>
      <c r="Q623" s="20"/>
    </row>
    <row r="624" spans="1:17" ht="15">
      <c r="A624" s="11" t="str">
        <f>CONCATENATE(B624,"  ",M624,"   ",C624,"    ",E624,"    ",F624,"    ",G624,"    ")</f>
        <v xml:space="preserve">LASER  17058-200-017-1   PLAQUE ACIER 1/2'' X 4'' X 5 3/4''                </v>
      </c>
      <c r="B624" s="116" t="s">
        <v>1001</v>
      </c>
      <c r="C624" s="116" t="s">
        <v>1086</v>
      </c>
      <c r="D624" s="116" t="s">
        <v>1087</v>
      </c>
      <c r="E624" s="116"/>
      <c r="F624" s="13"/>
      <c r="G624" s="14"/>
      <c r="H624" s="15"/>
      <c r="I624" s="6">
        <v>9.65</v>
      </c>
      <c r="J624" s="7">
        <v>44200</v>
      </c>
      <c r="K624" s="116" t="s">
        <v>191</v>
      </c>
      <c r="L624" s="118"/>
      <c r="M624" s="116" t="s">
        <v>1087</v>
      </c>
      <c r="N624" s="17"/>
      <c r="O624" s="18"/>
      <c r="P624" s="19"/>
      <c r="Q624" s="20"/>
    </row>
    <row r="625" spans="1:17" ht="15">
      <c r="A625" s="11" t="str">
        <f>CONCATENATE(B625,"  ",M625,"  ",C625,"     ",E625,"    ",F625,"    ",G625,"    ")</f>
        <v xml:space="preserve">LASER  17058-200-017-2  PLAQUE ACIER 1'' X 5'' X 8''                 </v>
      </c>
      <c r="B625" s="116" t="s">
        <v>1001</v>
      </c>
      <c r="C625" s="116" t="s">
        <v>1088</v>
      </c>
      <c r="D625" s="116" t="s">
        <v>1089</v>
      </c>
      <c r="E625" s="116"/>
      <c r="F625" s="13"/>
      <c r="G625" s="14"/>
      <c r="H625" s="15"/>
      <c r="I625" s="6">
        <v>13.95</v>
      </c>
      <c r="J625" s="7">
        <v>44200</v>
      </c>
      <c r="K625" s="116" t="s">
        <v>191</v>
      </c>
      <c r="L625" s="118"/>
      <c r="M625" s="116" t="s">
        <v>1089</v>
      </c>
      <c r="N625" s="17"/>
      <c r="O625" s="18"/>
      <c r="P625" s="19"/>
      <c r="Q625" s="20"/>
    </row>
    <row r="626" spans="1:17" ht="15">
      <c r="A626" s="11" t="str">
        <f>CONCATENATE(B626,"  ",M626,"  ",C626,"     ",E626,"    ",F626,"    ",G626,"    ")</f>
        <v xml:space="preserve">LASER  17058-200-017-3  PLAQUE ACIER 1'' X 4'' X 9''                 </v>
      </c>
      <c r="B626" s="116" t="s">
        <v>1001</v>
      </c>
      <c r="C626" s="116" t="s">
        <v>1090</v>
      </c>
      <c r="D626" s="116" t="s">
        <v>1091</v>
      </c>
      <c r="E626" s="116"/>
      <c r="F626" s="13"/>
      <c r="G626" s="14"/>
      <c r="H626" s="15"/>
      <c r="I626" s="6">
        <v>14.8</v>
      </c>
      <c r="J626" s="7">
        <v>44200</v>
      </c>
      <c r="K626" s="116" t="s">
        <v>191</v>
      </c>
      <c r="L626" s="118"/>
      <c r="M626" s="116" t="s">
        <v>1091</v>
      </c>
      <c r="N626" s="17"/>
      <c r="O626" s="18"/>
      <c r="P626" s="19"/>
      <c r="Q626" s="20"/>
    </row>
    <row r="627" spans="1:17" ht="15">
      <c r="A627" s="11" t="str">
        <f>CONCATENATE(B627,"  ",M627,"   ",C627,"    ",E627,"    ",F627,"    ",G627,"    ")</f>
        <v xml:space="preserve">LASER  17058-200-050   PLAQUE ACIER 1/2''X9''X52-9/16''                </v>
      </c>
      <c r="B627" s="116" t="s">
        <v>1001</v>
      </c>
      <c r="C627" s="116" t="s">
        <v>1092</v>
      </c>
      <c r="D627" s="116" t="s">
        <v>1093</v>
      </c>
      <c r="E627" s="116"/>
      <c r="F627" s="13"/>
      <c r="G627" s="14"/>
      <c r="H627" s="15"/>
      <c r="I627" s="6">
        <v>46.6</v>
      </c>
      <c r="J627" s="7">
        <v>44104</v>
      </c>
      <c r="K627" s="116" t="s">
        <v>191</v>
      </c>
      <c r="L627" s="118"/>
      <c r="M627" s="116" t="s">
        <v>1093</v>
      </c>
      <c r="N627" s="17"/>
      <c r="O627" s="18"/>
      <c r="P627" s="19"/>
      <c r="Q627" s="20"/>
    </row>
    <row r="628" spans="1:17" ht="15">
      <c r="A628" s="11" t="str">
        <f>CONCATENATE(B628,"  ",M628,"   ",C628,"    ",E628,"    ",F628,"    ",G628,"    ")</f>
        <v xml:space="preserve">LASER  17058-200-053   PLAQUE ACIER 3/4'' X 4'' X 15''                </v>
      </c>
      <c r="B628" s="116" t="s">
        <v>1001</v>
      </c>
      <c r="C628" s="116" t="s">
        <v>1094</v>
      </c>
      <c r="D628" s="116" t="s">
        <v>1095</v>
      </c>
      <c r="E628" s="116"/>
      <c r="F628" s="13"/>
      <c r="G628" s="14"/>
      <c r="H628" s="15"/>
      <c r="I628" s="6">
        <v>14.1</v>
      </c>
      <c r="J628" s="7">
        <v>44104</v>
      </c>
      <c r="K628" s="116" t="s">
        <v>191</v>
      </c>
      <c r="L628" s="118"/>
      <c r="M628" s="116" t="s">
        <v>1095</v>
      </c>
      <c r="N628" s="17"/>
      <c r="O628" s="18"/>
      <c r="P628" s="19"/>
      <c r="Q628" s="20"/>
    </row>
    <row r="629" spans="1:17" ht="15">
      <c r="A629" s="11" t="str">
        <f>CONCATENATE(B629,"  ",M629,"  ",C629,"     ",E629,"    ",F629,"    ",G629,"    ")</f>
        <v xml:space="preserve">LASER  17058-200-062_REV1  PLAQUE ACIER 1'' X 6'' X 7''                 </v>
      </c>
      <c r="B629" s="116" t="s">
        <v>1001</v>
      </c>
      <c r="C629" s="116" t="s">
        <v>1096</v>
      </c>
      <c r="D629" s="116" t="s">
        <v>1097</v>
      </c>
      <c r="E629" s="116"/>
      <c r="F629" s="13"/>
      <c r="G629" s="14"/>
      <c r="H629" s="15"/>
      <c r="I629" s="6">
        <v>17.7</v>
      </c>
      <c r="J629" s="7">
        <v>44200</v>
      </c>
      <c r="K629" s="116" t="s">
        <v>191</v>
      </c>
      <c r="L629" s="118"/>
      <c r="M629" s="116" t="s">
        <v>1097</v>
      </c>
      <c r="N629" s="17"/>
      <c r="O629" s="18"/>
      <c r="P629" s="19"/>
      <c r="Q629" s="20"/>
    </row>
    <row r="630" spans="1:17" ht="15">
      <c r="A630" s="11" t="str">
        <f>CONCATENATE(B630,"  ",M630,"   ",C630,"    ",E630,"    ",F630,"    ",G630,"    ")</f>
        <v xml:space="preserve">LASER  17058-200-069   PLAQUE ACIER 3/4'' X 17'' X 17,825''                </v>
      </c>
      <c r="B630" s="116" t="s">
        <v>1001</v>
      </c>
      <c r="C630" s="116" t="s">
        <v>1098</v>
      </c>
      <c r="D630" s="116" t="s">
        <v>1099</v>
      </c>
      <c r="E630" s="116"/>
      <c r="F630" s="13"/>
      <c r="G630" s="14"/>
      <c r="H630" s="15"/>
      <c r="I630" s="6">
        <v>53.05</v>
      </c>
      <c r="J630" s="7">
        <v>44104</v>
      </c>
      <c r="K630" s="116" t="s">
        <v>191</v>
      </c>
      <c r="L630" s="118"/>
      <c r="M630" s="116" t="s">
        <v>1099</v>
      </c>
      <c r="N630" s="17"/>
      <c r="O630" s="18"/>
      <c r="P630" s="19"/>
      <c r="Q630" s="20"/>
    </row>
    <row r="631" spans="1:17" ht="15">
      <c r="A631" s="11" t="str">
        <f>CONCATENATE(B631,"  ",M631,"  ",C631,"     ",E631,"    ",F631,"    ",G631,"    ")</f>
        <v xml:space="preserve">LASER  17058-200-070  PLAQUE  ACIER 1'' X 6'' X 17-1/2''                 </v>
      </c>
      <c r="B631" s="122" t="s">
        <v>1001</v>
      </c>
      <c r="C631" s="122" t="s">
        <v>1100</v>
      </c>
      <c r="D631" s="122" t="s">
        <v>1101</v>
      </c>
      <c r="E631" s="122"/>
      <c r="F631" s="11"/>
      <c r="G631" s="11"/>
      <c r="H631" s="11"/>
      <c r="I631" s="6">
        <v>29.7</v>
      </c>
      <c r="J631" s="7">
        <v>44104</v>
      </c>
      <c r="K631" s="122" t="s">
        <v>191</v>
      </c>
      <c r="L631" s="118"/>
      <c r="M631" s="122" t="s">
        <v>1101</v>
      </c>
      <c r="N631" s="17"/>
      <c r="O631" s="18"/>
      <c r="P631" s="19"/>
      <c r="Q631" s="20"/>
    </row>
    <row r="632" spans="1:17" ht="15">
      <c r="A632" s="11" t="str">
        <f>CONCATENATE(B632,"  ",M632,"  ",C632,"     ",E632,"    ",F632,"    ",G632,"    ")</f>
        <v xml:space="preserve">LASER  17058-200-072  PLAQUE ACIER 1'' X 6'' X 17''                 </v>
      </c>
      <c r="B632" s="116" t="s">
        <v>1001</v>
      </c>
      <c r="C632" s="116" t="s">
        <v>1102</v>
      </c>
      <c r="D632" s="116" t="s">
        <v>1103</v>
      </c>
      <c r="E632" s="116"/>
      <c r="F632" s="13"/>
      <c r="G632" s="14"/>
      <c r="H632" s="15"/>
      <c r="I632" s="6">
        <v>26.6</v>
      </c>
      <c r="J632" s="7">
        <v>44104</v>
      </c>
      <c r="K632" s="116" t="s">
        <v>191</v>
      </c>
      <c r="L632" s="118"/>
      <c r="M632" s="116" t="s">
        <v>1103</v>
      </c>
      <c r="N632" s="17"/>
      <c r="O632" s="18"/>
      <c r="P632" s="19"/>
      <c r="Q632" s="20"/>
    </row>
    <row r="633" spans="1:17" ht="15">
      <c r="A633" s="11" t="str">
        <f>CONCATENATE(B633,"  ",M633,"   ",C633,"    ",E633,"    ",F633,"    ",G633,"    ")</f>
        <v xml:space="preserve">LASER  17058-200-074   PLAQUE ACIER 3/4'' X 3,93'' X 6''                </v>
      </c>
      <c r="B633" s="116" t="s">
        <v>1001</v>
      </c>
      <c r="C633" s="116" t="s">
        <v>1104</v>
      </c>
      <c r="D633" s="116" t="s">
        <v>1105</v>
      </c>
      <c r="E633" s="116"/>
      <c r="F633" s="13"/>
      <c r="G633" s="14"/>
      <c r="H633" s="15"/>
      <c r="I633" s="6">
        <v>11.2</v>
      </c>
      <c r="J633" s="7">
        <v>44104</v>
      </c>
      <c r="K633" s="116" t="s">
        <v>191</v>
      </c>
      <c r="L633" s="118"/>
      <c r="M633" s="116" t="s">
        <v>1105</v>
      </c>
      <c r="N633" s="17"/>
      <c r="O633" s="18"/>
      <c r="P633" s="19"/>
      <c r="Q633" s="20"/>
    </row>
    <row r="634" spans="1:17" ht="15">
      <c r="A634" s="11" t="str">
        <f>CONCATENATE(B634,"  ",M634,"  ",C634,"     ",E634,"    ",F634,"    ",G634,"    ")</f>
        <v xml:space="preserve">LASER  17058-200-074_REV1  PLAQUE ACIER 1'' X 6'' X 7''                 </v>
      </c>
      <c r="B634" s="90" t="s">
        <v>1001</v>
      </c>
      <c r="C634" s="90" t="s">
        <v>1096</v>
      </c>
      <c r="D634" s="90" t="s">
        <v>1106</v>
      </c>
      <c r="E634" s="90"/>
      <c r="F634" s="13"/>
      <c r="G634" s="14"/>
      <c r="H634" s="15"/>
      <c r="I634" s="6">
        <v>17.7</v>
      </c>
      <c r="J634" s="7">
        <v>44200</v>
      </c>
      <c r="K634" s="90" t="s">
        <v>191</v>
      </c>
      <c r="L634" s="91"/>
      <c r="M634" s="90" t="s">
        <v>1106</v>
      </c>
      <c r="N634" s="17"/>
      <c r="O634" s="18"/>
      <c r="P634" s="19"/>
      <c r="Q634" s="20"/>
    </row>
    <row r="635" spans="1:17" ht="15">
      <c r="A635" s="11" t="str">
        <f>CONCATENATE(B635,"  ",M635,"   ",C635,"    ",E635,"    ",F635,"    ",G635,"    ")</f>
        <v xml:space="preserve">LASER  17058-200-077   PLAQUE ACIER 1/2'' X 3'' X 5-15/16''                </v>
      </c>
      <c r="B635" s="90" t="s">
        <v>1001</v>
      </c>
      <c r="C635" s="90" t="s">
        <v>1107</v>
      </c>
      <c r="D635" s="90" t="s">
        <v>1108</v>
      </c>
      <c r="E635" s="90"/>
      <c r="F635" s="13"/>
      <c r="G635" s="14"/>
      <c r="H635" s="15"/>
      <c r="I635" s="6">
        <v>8.1999999999999993</v>
      </c>
      <c r="J635" s="7">
        <v>44104</v>
      </c>
      <c r="K635" s="90" t="s">
        <v>191</v>
      </c>
      <c r="L635" s="91"/>
      <c r="M635" s="90" t="s">
        <v>1108</v>
      </c>
      <c r="N635" s="17"/>
      <c r="O635" s="18"/>
      <c r="P635" s="19"/>
      <c r="Q635" s="19"/>
    </row>
    <row r="636" spans="1:17" ht="15">
      <c r="A636" s="11" t="str">
        <f>CONCATENATE(B636,"  ",M636,"   ",C636,"    ",E636,"    ",F636,"    ",G636,"    ")</f>
        <v xml:space="preserve">LASER  17058-200-078   TOLE ACIER 0,071'' X 1,57'' X 3''                </v>
      </c>
      <c r="B636" s="90" t="s">
        <v>1001</v>
      </c>
      <c r="C636" s="90" t="s">
        <v>1109</v>
      </c>
      <c r="D636" s="90" t="s">
        <v>1110</v>
      </c>
      <c r="E636" s="90"/>
      <c r="F636" s="13"/>
      <c r="G636" s="14"/>
      <c r="H636" s="15"/>
      <c r="I636" s="6">
        <v>5.3</v>
      </c>
      <c r="J636" s="7">
        <v>44104</v>
      </c>
      <c r="K636" s="90" t="s">
        <v>191</v>
      </c>
      <c r="L636" s="91"/>
      <c r="M636" s="90" t="s">
        <v>1110</v>
      </c>
      <c r="N636" s="17"/>
      <c r="O636" s="18"/>
      <c r="P636" s="19"/>
      <c r="Q636" s="19"/>
    </row>
    <row r="637" spans="1:17" ht="15">
      <c r="A637" s="11" t="str">
        <f>CONCATENATE(B637,"  ",M637,"   ",C637,"    ",E637,"    ",F637,"    ",G637,"    ")</f>
        <v xml:space="preserve">LASER  17058-200-083   PLAQUE ACIER 3/8'' X 1-1/2'' X 2-1/2''                </v>
      </c>
      <c r="B637" s="90" t="s">
        <v>1001</v>
      </c>
      <c r="C637" s="90" t="s">
        <v>1111</v>
      </c>
      <c r="D637" s="90" t="s">
        <v>1112</v>
      </c>
      <c r="E637" s="90"/>
      <c r="F637" s="13"/>
      <c r="G637" s="14"/>
      <c r="H637" s="15"/>
      <c r="I637" s="6">
        <v>5.85</v>
      </c>
      <c r="J637" s="7">
        <v>44104</v>
      </c>
      <c r="K637" s="90" t="s">
        <v>191</v>
      </c>
      <c r="L637" s="91"/>
      <c r="M637" s="90" t="s">
        <v>1112</v>
      </c>
      <c r="N637" s="17"/>
      <c r="O637" s="18"/>
      <c r="P637" s="19"/>
      <c r="Q637" s="20"/>
    </row>
    <row r="638" spans="1:17" ht="15">
      <c r="A638" s="11" t="str">
        <f>CONCATENATE(B638,"  ",M638,"   ",C638,"    ",E638,"    ",F638,"    ",G638,"    ")</f>
        <v xml:space="preserve">LASER  17058-200-085   PLAQUE ACIER 1/2'' X 7'' X 7-1/2''                </v>
      </c>
      <c r="B638" s="90" t="s">
        <v>1001</v>
      </c>
      <c r="C638" s="90" t="s">
        <v>1113</v>
      </c>
      <c r="D638" s="90" t="s">
        <v>1114</v>
      </c>
      <c r="E638" s="90"/>
      <c r="F638" s="13"/>
      <c r="G638" s="14"/>
      <c r="H638" s="15"/>
      <c r="I638" s="6">
        <v>10.95</v>
      </c>
      <c r="J638" s="7">
        <v>44104</v>
      </c>
      <c r="K638" s="90" t="s">
        <v>191</v>
      </c>
      <c r="L638" s="91"/>
      <c r="M638" s="90" t="s">
        <v>1114</v>
      </c>
      <c r="N638" s="17"/>
      <c r="O638" s="18"/>
      <c r="P638" s="19"/>
      <c r="Q638" s="20"/>
    </row>
    <row r="639" spans="1:17" ht="15">
      <c r="A639" s="11" t="str">
        <f>CONCATENATE(B639,"  ",M639,"   ",C639,"    ",E639,"    ",F639,"    ",G639,"    ")</f>
        <v xml:space="preserve">LASER  17058-200-086   PLAQUE ACIER 3/8'' X 1-1/2'' X 1-7/8''                </v>
      </c>
      <c r="B639" s="90" t="s">
        <v>1001</v>
      </c>
      <c r="C639" s="90" t="s">
        <v>1115</v>
      </c>
      <c r="D639" s="90" t="s">
        <v>1116</v>
      </c>
      <c r="E639" s="90"/>
      <c r="F639" s="13"/>
      <c r="G639" s="14"/>
      <c r="H639" s="15"/>
      <c r="I639" s="6">
        <v>5.65</v>
      </c>
      <c r="J639" s="7">
        <v>44104</v>
      </c>
      <c r="K639" s="90" t="s">
        <v>191</v>
      </c>
      <c r="L639" s="91"/>
      <c r="M639" s="90" t="s">
        <v>1116</v>
      </c>
      <c r="N639" s="17"/>
      <c r="O639" s="18"/>
      <c r="P639" s="19"/>
      <c r="Q639" s="20"/>
    </row>
    <row r="640" spans="1:17" ht="15">
      <c r="A640" s="11" t="str">
        <f>CONCATENATE(B640,"  ",M640,"  ",C640,"     ",E640,"    ",F640,"    ",G640,"    ")</f>
        <v xml:space="preserve">LASER  17058-300-003  PLAQUE ACIER 1'' 15'' X 20''                 </v>
      </c>
      <c r="B640" s="90" t="s">
        <v>1001</v>
      </c>
      <c r="C640" s="90" t="s">
        <v>1117</v>
      </c>
      <c r="D640" s="90" t="s">
        <v>1118</v>
      </c>
      <c r="E640" s="90"/>
      <c r="F640" s="13"/>
      <c r="G640" s="14"/>
      <c r="H640" s="15"/>
      <c r="I640" s="6">
        <v>70.25</v>
      </c>
      <c r="J640" s="7">
        <v>44104</v>
      </c>
      <c r="K640" s="90" t="s">
        <v>191</v>
      </c>
      <c r="L640" s="91"/>
      <c r="M640" s="90" t="s">
        <v>1118</v>
      </c>
      <c r="N640" s="17"/>
      <c r="O640" s="18"/>
      <c r="P640" s="19"/>
      <c r="Q640" s="20"/>
    </row>
    <row r="641" spans="1:17" ht="15">
      <c r="A641" s="11" t="str">
        <f>CONCATENATE(B641,"  ",M641,"  ",C641,"     ",E641,"    ",F641,"    ",G641,"    ")</f>
        <v xml:space="preserve">LASER  17058-300-003-DR  PLAQUE ACIER 1'' X 15'' X 20''                 </v>
      </c>
      <c r="B641" s="90" t="s">
        <v>1001</v>
      </c>
      <c r="C641" s="90" t="s">
        <v>1119</v>
      </c>
      <c r="D641" s="90" t="s">
        <v>1120</v>
      </c>
      <c r="E641" s="90"/>
      <c r="F641" s="13"/>
      <c r="G641" s="14"/>
      <c r="H641" s="15"/>
      <c r="I641" s="6">
        <v>70.25</v>
      </c>
      <c r="J641" s="7">
        <v>44104</v>
      </c>
      <c r="K641" s="90" t="s">
        <v>191</v>
      </c>
      <c r="L641" s="91"/>
      <c r="M641" s="90" t="s">
        <v>1120</v>
      </c>
      <c r="N641" s="17"/>
      <c r="O641" s="18"/>
      <c r="P641" s="19"/>
      <c r="Q641" s="20"/>
    </row>
    <row r="642" spans="1:17" ht="15">
      <c r="A642" s="11" t="str">
        <f>CONCATENATE(B642,"  ",M642,"  ",C642,"     ",E642,"    ",F642,"    ",G642,"    ")</f>
        <v xml:space="preserve">LASER  17058-300-004  PLAQUE ACIER 1'' X 17'' X 17-3/4''                 </v>
      </c>
      <c r="B642" s="90" t="s">
        <v>1001</v>
      </c>
      <c r="C642" s="90" t="s">
        <v>1121</v>
      </c>
      <c r="D642" s="90" t="s">
        <v>1122</v>
      </c>
      <c r="E642" s="90"/>
      <c r="F642" s="13"/>
      <c r="G642" s="14"/>
      <c r="H642" s="15"/>
      <c r="I642" s="6">
        <v>74.95</v>
      </c>
      <c r="J642" s="7">
        <v>44104</v>
      </c>
      <c r="K642" s="90" t="s">
        <v>191</v>
      </c>
      <c r="L642" s="91"/>
      <c r="M642" s="90" t="s">
        <v>1122</v>
      </c>
      <c r="N642" s="17"/>
      <c r="O642" s="18"/>
      <c r="P642" s="19"/>
      <c r="Q642" s="19"/>
    </row>
    <row r="643" spans="1:17" ht="15">
      <c r="A643" s="11" t="str">
        <f>CONCATENATE(B643,"  ",M643,"  ",C643,"     ",E643,"    ",F643,"    ",G643,"    ")</f>
        <v xml:space="preserve">LASER  17058-300-004-DR  PLAQUE ACIER 1'' X 17'' X 17-3/4''                 </v>
      </c>
      <c r="B643" s="90" t="s">
        <v>1001</v>
      </c>
      <c r="C643" s="90" t="s">
        <v>1121</v>
      </c>
      <c r="D643" s="90" t="s">
        <v>1123</v>
      </c>
      <c r="E643" s="90"/>
      <c r="F643" s="13"/>
      <c r="G643" s="14"/>
      <c r="H643" s="15"/>
      <c r="I643" s="6">
        <v>74.95</v>
      </c>
      <c r="J643" s="7">
        <v>44104</v>
      </c>
      <c r="K643" s="90" t="s">
        <v>191</v>
      </c>
      <c r="L643" s="91"/>
      <c r="M643" s="90" t="s">
        <v>1123</v>
      </c>
      <c r="N643" s="17"/>
      <c r="O643" s="18"/>
      <c r="P643" s="19"/>
      <c r="Q643" s="19"/>
    </row>
    <row r="644" spans="1:17" ht="15">
      <c r="A644" s="11" t="str">
        <f>CONCATENATE(B644,"  ",M644,"  ",C644,"     ",E644,"    ",F644,"    ",G644,"    ")</f>
        <v xml:space="preserve">LASER  17058-300-005  PLAQUE ACIER 1'' 17'' X 21,813''                 </v>
      </c>
      <c r="B644" s="90" t="s">
        <v>1001</v>
      </c>
      <c r="C644" s="90" t="s">
        <v>1124</v>
      </c>
      <c r="D644" s="90" t="s">
        <v>1125</v>
      </c>
      <c r="E644" s="90"/>
      <c r="F644" s="13"/>
      <c r="G644" s="14"/>
      <c r="H644" s="15"/>
      <c r="I644" s="6">
        <v>89.45</v>
      </c>
      <c r="J644" s="7">
        <v>44104</v>
      </c>
      <c r="K644" s="90" t="s">
        <v>191</v>
      </c>
      <c r="L644" s="91"/>
      <c r="M644" s="90" t="s">
        <v>1125</v>
      </c>
      <c r="N644" s="17"/>
      <c r="O644" s="18"/>
      <c r="P644" s="19"/>
      <c r="Q644" s="19"/>
    </row>
    <row r="645" spans="1:17" ht="15">
      <c r="A645" s="11" t="str">
        <f t="shared" ref="A645:A651" si="14">CONCATENATE(B645,"  ",M645,"   ",C645,"    ",E645,"    ",F645,"    ",G645,"    ")</f>
        <v xml:space="preserve">LASER  17058-300-012   PLAQUE ACIER 3/4'' X 2,253'' X 7-1/2''                </v>
      </c>
      <c r="B645" s="90" t="s">
        <v>1001</v>
      </c>
      <c r="C645" s="90" t="s">
        <v>1126</v>
      </c>
      <c r="D645" s="90" t="s">
        <v>1127</v>
      </c>
      <c r="E645" s="90"/>
      <c r="F645" s="13"/>
      <c r="G645" s="14"/>
      <c r="H645" s="15"/>
      <c r="I645" s="6">
        <v>8.0500000000000007</v>
      </c>
      <c r="J645" s="7">
        <v>44104</v>
      </c>
      <c r="K645" s="90" t="s">
        <v>191</v>
      </c>
      <c r="L645" s="91"/>
      <c r="M645" s="90" t="s">
        <v>1127</v>
      </c>
      <c r="N645" s="17"/>
      <c r="O645" s="18"/>
      <c r="P645" s="19"/>
      <c r="Q645" s="19"/>
    </row>
    <row r="646" spans="1:17" ht="15">
      <c r="A646" s="11" t="str">
        <f t="shared" si="14"/>
        <v xml:space="preserve">LASER  17058-300-013   PLAQUE ACIER 1/2'' X 6'' X 9-1/2''                </v>
      </c>
      <c r="B646" s="90" t="s">
        <v>1001</v>
      </c>
      <c r="C646" s="90" t="s">
        <v>1128</v>
      </c>
      <c r="D646" s="90" t="s">
        <v>1129</v>
      </c>
      <c r="E646" s="90"/>
      <c r="F646" s="13"/>
      <c r="G646" s="14"/>
      <c r="H646" s="15"/>
      <c r="I646" s="6">
        <v>11.5</v>
      </c>
      <c r="J646" s="7">
        <v>44104</v>
      </c>
      <c r="K646" s="90" t="s">
        <v>191</v>
      </c>
      <c r="L646" s="91"/>
      <c r="M646" s="90" t="s">
        <v>1129</v>
      </c>
      <c r="N646" s="17"/>
      <c r="O646" s="18"/>
      <c r="P646" s="19"/>
      <c r="Q646" s="19"/>
    </row>
    <row r="647" spans="1:17" ht="15">
      <c r="A647" s="11" t="str">
        <f t="shared" si="14"/>
        <v xml:space="preserve">LASER  17058-300-015   PLAQUE ACIER 3/4'' X 6-1/2'' X 7,36''                </v>
      </c>
      <c r="B647" s="90" t="s">
        <v>1001</v>
      </c>
      <c r="C647" s="90" t="s">
        <v>1130</v>
      </c>
      <c r="D647" s="90" t="s">
        <v>1131</v>
      </c>
      <c r="E647" s="90"/>
      <c r="F647" s="13"/>
      <c r="G647" s="14"/>
      <c r="H647" s="15"/>
      <c r="I647" s="6">
        <v>16.399999999999999</v>
      </c>
      <c r="J647" s="7">
        <v>44104</v>
      </c>
      <c r="K647" s="90" t="s">
        <v>191</v>
      </c>
      <c r="L647" s="91"/>
      <c r="M647" s="90" t="s">
        <v>1131</v>
      </c>
      <c r="N647" s="17"/>
      <c r="O647" s="18"/>
      <c r="P647" s="19"/>
      <c r="Q647" s="19"/>
    </row>
    <row r="648" spans="1:17" ht="15">
      <c r="A648" s="11" t="str">
        <f t="shared" si="14"/>
        <v xml:space="preserve">LASER  17058-300-015-DR   PLAQUE ACIER 3/4'' X 6-1/2'' X 7,36''                </v>
      </c>
      <c r="B648" s="90" t="s">
        <v>1001</v>
      </c>
      <c r="C648" s="90" t="s">
        <v>1130</v>
      </c>
      <c r="D648" s="90" t="s">
        <v>1132</v>
      </c>
      <c r="E648" s="90"/>
      <c r="F648" s="13"/>
      <c r="G648" s="14"/>
      <c r="H648" s="15"/>
      <c r="I648" s="6">
        <v>16.399999999999999</v>
      </c>
      <c r="J648" s="7">
        <v>44104</v>
      </c>
      <c r="K648" s="90" t="s">
        <v>191</v>
      </c>
      <c r="L648" s="91"/>
      <c r="M648" s="90" t="s">
        <v>1132</v>
      </c>
      <c r="N648" s="17"/>
      <c r="O648" s="18"/>
      <c r="P648" s="19"/>
      <c r="Q648" s="19"/>
    </row>
    <row r="649" spans="1:17" ht="15">
      <c r="A649" s="11" t="str">
        <f t="shared" si="14"/>
        <v xml:space="preserve">LASER  17058-300-024   PLAQUE ACIER 3/8'' X 3-1/2'' X 4''                </v>
      </c>
      <c r="B649" s="90" t="s">
        <v>1001</v>
      </c>
      <c r="C649" s="90" t="s">
        <v>1133</v>
      </c>
      <c r="D649" s="90" t="s">
        <v>1134</v>
      </c>
      <c r="E649" s="90"/>
      <c r="F649" s="13"/>
      <c r="G649" s="14"/>
      <c r="H649" s="15"/>
      <c r="I649" s="6">
        <v>4.2</v>
      </c>
      <c r="J649" s="7">
        <v>44104</v>
      </c>
      <c r="K649" s="90" t="s">
        <v>191</v>
      </c>
      <c r="L649" s="91"/>
      <c r="M649" s="90" t="s">
        <v>1134</v>
      </c>
      <c r="N649" s="17"/>
      <c r="O649" s="18"/>
      <c r="P649" s="19"/>
      <c r="Q649" s="19"/>
    </row>
    <row r="650" spans="1:17" ht="15">
      <c r="A650" s="11" t="str">
        <f t="shared" si="14"/>
        <v xml:space="preserve">LASER  17058-300-026   PLAQUE ACIER 1/2'' X 7'' X 12-1/2''                </v>
      </c>
      <c r="B650" s="90" t="s">
        <v>1001</v>
      </c>
      <c r="C650" s="90" t="s">
        <v>1135</v>
      </c>
      <c r="D650" s="90" t="s">
        <v>1136</v>
      </c>
      <c r="E650" s="90"/>
      <c r="F650" s="13"/>
      <c r="G650" s="14"/>
      <c r="H650" s="15"/>
      <c r="I650" s="6">
        <v>11.25</v>
      </c>
      <c r="J650" s="7">
        <v>44104</v>
      </c>
      <c r="K650" s="90" t="s">
        <v>191</v>
      </c>
      <c r="L650" s="91"/>
      <c r="M650" s="90" t="s">
        <v>1136</v>
      </c>
      <c r="N650" s="17"/>
      <c r="O650" s="18"/>
      <c r="P650" s="19"/>
      <c r="Q650" s="19"/>
    </row>
    <row r="651" spans="1:17" ht="15">
      <c r="A651" s="11" t="str">
        <f t="shared" si="14"/>
        <v xml:space="preserve">LASER  17058-300-027   PLAQUE ACIER 3/4'' X 1-1/2'' X 5-1/4''                </v>
      </c>
      <c r="B651" s="90" t="s">
        <v>1001</v>
      </c>
      <c r="C651" s="90" t="s">
        <v>1137</v>
      </c>
      <c r="D651" s="90" t="s">
        <v>1138</v>
      </c>
      <c r="E651" s="90"/>
      <c r="F651" s="13"/>
      <c r="G651" s="14"/>
      <c r="H651" s="15"/>
      <c r="I651" s="6">
        <v>5.95</v>
      </c>
      <c r="J651" s="7">
        <v>44104</v>
      </c>
      <c r="K651" s="90" t="s">
        <v>191</v>
      </c>
      <c r="L651" s="91"/>
      <c r="M651" s="90" t="s">
        <v>1138</v>
      </c>
      <c r="N651" s="17"/>
      <c r="O651" s="18"/>
      <c r="P651" s="19"/>
      <c r="Q651" s="19"/>
    </row>
    <row r="652" spans="1:17" ht="15">
      <c r="A652" s="11" t="str">
        <f>CONCATENATE(B652,"  ",M652,"  ",C652,"     ",E652,"    ",F652,"    ",G652,"    ")</f>
        <v xml:space="preserve">LASER  17058-300-029  PLAQUE ACIER 1'' X 17'' X 17-3/4''                 </v>
      </c>
      <c r="B652" s="90" t="s">
        <v>1001</v>
      </c>
      <c r="C652" s="90" t="s">
        <v>1121</v>
      </c>
      <c r="D652" s="90" t="s">
        <v>1139</v>
      </c>
      <c r="E652" s="90"/>
      <c r="F652" s="13"/>
      <c r="G652" s="14"/>
      <c r="H652" s="15"/>
      <c r="I652" s="6">
        <v>74.8</v>
      </c>
      <c r="J652" s="7">
        <v>44104</v>
      </c>
      <c r="K652" s="90" t="s">
        <v>191</v>
      </c>
      <c r="L652" s="91"/>
      <c r="M652" s="90" t="s">
        <v>1139</v>
      </c>
      <c r="N652" s="17"/>
      <c r="O652" s="18"/>
      <c r="P652" s="19"/>
      <c r="Q652" s="19"/>
    </row>
    <row r="653" spans="1:17" ht="15">
      <c r="A653" s="11" t="str">
        <f>CONCATENATE(B653,"  ",M653,"  ",C653,"     ",E653,"    ",F653,"    ",G653,"    ")</f>
        <v xml:space="preserve">LASER  17058-300-029-DR  PLAQUE ACIER 1'' X 17'' X 17-3/4''                 </v>
      </c>
      <c r="B653" s="90" t="s">
        <v>1001</v>
      </c>
      <c r="C653" s="90" t="s">
        <v>1121</v>
      </c>
      <c r="D653" s="90" t="s">
        <v>1140</v>
      </c>
      <c r="E653" s="90"/>
      <c r="F653" s="13"/>
      <c r="G653" s="14"/>
      <c r="H653" s="15"/>
      <c r="I653" s="6">
        <v>74.8</v>
      </c>
      <c r="J653" s="7">
        <v>44104</v>
      </c>
      <c r="K653" s="90" t="s">
        <v>191</v>
      </c>
      <c r="L653" s="91"/>
      <c r="M653" s="90" t="s">
        <v>1140</v>
      </c>
      <c r="N653" s="17"/>
      <c r="O653" s="18"/>
      <c r="P653" s="19"/>
      <c r="Q653" s="19"/>
    </row>
    <row r="654" spans="1:17" ht="15">
      <c r="A654" s="11" t="str">
        <f>CONCATENATE(B654,"  ",M654,"  ",C654,"     ",E654,"    ",F654,"    ",G654,"    ")</f>
        <v xml:space="preserve">LASER  17058-300-031  PLAQUE ACIER  1/2'' X 5'' X 6-3/8''                 </v>
      </c>
      <c r="B654" s="90" t="s">
        <v>1001</v>
      </c>
      <c r="C654" s="90" t="s">
        <v>1141</v>
      </c>
      <c r="D654" s="90" t="s">
        <v>1142</v>
      </c>
      <c r="E654" s="90"/>
      <c r="F654" s="13"/>
      <c r="G654" s="14"/>
      <c r="H654" s="15"/>
      <c r="I654" s="6">
        <v>9.75</v>
      </c>
      <c r="J654" s="7">
        <v>44104</v>
      </c>
      <c r="K654" s="90" t="s">
        <v>191</v>
      </c>
      <c r="L654" s="91"/>
      <c r="M654" s="90" t="s">
        <v>1142</v>
      </c>
      <c r="N654" s="17"/>
      <c r="O654" s="18"/>
      <c r="P654" s="19"/>
      <c r="Q654" s="19"/>
    </row>
    <row r="655" spans="1:17" ht="15">
      <c r="A655" s="11" t="str">
        <f>CONCATENATE(B655,"  ",M655,"  ",C655,"     ",E655,"    ",F655,"    ",G655,"    ")</f>
        <v xml:space="preserve">LASER  17058-300-031-DR  PLAQUE ACIER  1/2'' X 5'' X 6-3/8''                 </v>
      </c>
      <c r="B655" s="90" t="s">
        <v>1001</v>
      </c>
      <c r="C655" s="90" t="s">
        <v>1141</v>
      </c>
      <c r="D655" s="90" t="s">
        <v>1143</v>
      </c>
      <c r="E655" s="90"/>
      <c r="F655" s="13"/>
      <c r="G655" s="14"/>
      <c r="H655" s="15"/>
      <c r="I655" s="6">
        <v>9.75</v>
      </c>
      <c r="J655" s="7">
        <v>44104</v>
      </c>
      <c r="K655" s="90" t="s">
        <v>191</v>
      </c>
      <c r="L655" s="91"/>
      <c r="M655" s="90" t="s">
        <v>1143</v>
      </c>
      <c r="N655" s="17"/>
      <c r="O655" s="18"/>
      <c r="P655" s="19"/>
      <c r="Q655" s="19"/>
    </row>
    <row r="656" spans="1:17" ht="15">
      <c r="A656" s="11" t="str">
        <f>CONCATENATE(B656,"  ",M656,"   ",C656,"    ",E656,"    ",F656,"    ",G656,"    ")</f>
        <v xml:space="preserve">LASER  17058-300-032   PLAQUE ACIER 3/4'' X 8'' X 20 1/4''                </v>
      </c>
      <c r="B656" s="107" t="s">
        <v>1001</v>
      </c>
      <c r="C656" s="107" t="s">
        <v>1144</v>
      </c>
      <c r="D656" s="107" t="s">
        <v>1145</v>
      </c>
      <c r="E656" s="107"/>
      <c r="F656" s="62"/>
      <c r="G656" s="14"/>
      <c r="H656" s="15"/>
      <c r="I656" s="6">
        <v>34.549999999999997</v>
      </c>
      <c r="J656" s="7">
        <v>44154</v>
      </c>
      <c r="K656" s="107" t="s">
        <v>191</v>
      </c>
      <c r="L656" s="108"/>
      <c r="M656" s="107" t="s">
        <v>1145</v>
      </c>
      <c r="N656" s="17"/>
      <c r="O656" s="18"/>
      <c r="P656" s="15"/>
      <c r="Q656" s="15"/>
    </row>
    <row r="657" spans="1:17" ht="15">
      <c r="A657" s="11" t="str">
        <f>CONCATENATE(B657,"  ",M657,"   ",C657,"    ",E657,"    ",F657,"    ",G657,"    ")</f>
        <v xml:space="preserve">LASER  17058-300-032   PLAQUE ACIER 3/4'' X 8'' X 20-1/4''                </v>
      </c>
      <c r="B657" s="90" t="s">
        <v>1001</v>
      </c>
      <c r="C657" s="90" t="s">
        <v>1146</v>
      </c>
      <c r="D657" s="90" t="s">
        <v>1145</v>
      </c>
      <c r="E657" s="90"/>
      <c r="F657" s="13"/>
      <c r="G657" s="14"/>
      <c r="H657" s="15"/>
      <c r="I657" s="6">
        <v>36.1</v>
      </c>
      <c r="J657" s="7">
        <v>44104</v>
      </c>
      <c r="K657" s="90" t="s">
        <v>191</v>
      </c>
      <c r="L657" s="91"/>
      <c r="M657" s="90" t="s">
        <v>1145</v>
      </c>
      <c r="N657" s="17"/>
      <c r="O657" s="18"/>
      <c r="P657" s="19"/>
      <c r="Q657" s="19"/>
    </row>
    <row r="658" spans="1:17" ht="15">
      <c r="A658" s="11" t="str">
        <f>CONCATENATE(B658,"  ",M658,"   ",C658,"    ",E658,"    ",F658,"    ",G658,"    ")</f>
        <v xml:space="preserve">LASER  17058-300-032-DR   PLAQUE ACIER 3/4'' X 8'' X 20-1/4''                </v>
      </c>
      <c r="B658" s="90" t="s">
        <v>1001</v>
      </c>
      <c r="C658" s="90" t="s">
        <v>1146</v>
      </c>
      <c r="D658" s="90" t="s">
        <v>1147</v>
      </c>
      <c r="E658" s="90"/>
      <c r="F658" s="13"/>
      <c r="G658" s="14"/>
      <c r="H658" s="15"/>
      <c r="I658" s="6">
        <v>36.1</v>
      </c>
      <c r="J658" s="7">
        <v>44104</v>
      </c>
      <c r="K658" s="90" t="s">
        <v>191</v>
      </c>
      <c r="L658" s="91"/>
      <c r="M658" s="90" t="s">
        <v>1147</v>
      </c>
      <c r="N658" s="17"/>
      <c r="O658" s="18"/>
      <c r="P658" s="19"/>
      <c r="Q658" s="19"/>
    </row>
    <row r="659" spans="1:17" ht="15">
      <c r="A659" s="11" t="str">
        <f>CONCATENATE(B659,"  ",M659,"   ",C659,"    ",E659,"    ",F659,"    ",G659,"    ")</f>
        <v xml:space="preserve">LASER  17058-300-032-DR   PLAQUE ACIER 3/4'' X 8'' X20 1/4''                </v>
      </c>
      <c r="B659" s="107" t="s">
        <v>1001</v>
      </c>
      <c r="C659" s="107" t="s">
        <v>1148</v>
      </c>
      <c r="D659" s="107" t="s">
        <v>1147</v>
      </c>
      <c r="E659" s="107"/>
      <c r="F659" s="62"/>
      <c r="G659" s="14"/>
      <c r="H659" s="15"/>
      <c r="I659" s="6">
        <v>34.549999999999997</v>
      </c>
      <c r="J659" s="7">
        <v>44154</v>
      </c>
      <c r="K659" s="107" t="s">
        <v>191</v>
      </c>
      <c r="L659" s="108"/>
      <c r="M659" s="107" t="s">
        <v>1147</v>
      </c>
      <c r="N659" s="17"/>
      <c r="O659" s="18"/>
      <c r="P659" s="15"/>
      <c r="Q659" s="15"/>
    </row>
    <row r="660" spans="1:17" ht="15">
      <c r="A660" s="11" t="str">
        <f t="shared" ref="A660:A668" si="15">CONCATENATE(B660,"  ",M660,"  ",C660,"     ",E660,"    ",F660,"    ",G660,"    ")</f>
        <v xml:space="preserve">LASER  17058-300-033  PLAQUE ACIER 1'' X 8'' X 10-1/4''                 </v>
      </c>
      <c r="B660" s="90" t="s">
        <v>1001</v>
      </c>
      <c r="C660" s="90" t="s">
        <v>1149</v>
      </c>
      <c r="D660" s="90" t="s">
        <v>1150</v>
      </c>
      <c r="E660" s="90"/>
      <c r="F660" s="13"/>
      <c r="G660" s="14"/>
      <c r="H660" s="15"/>
      <c r="I660" s="6">
        <v>27.6</v>
      </c>
      <c r="J660" s="7">
        <v>44104</v>
      </c>
      <c r="K660" s="90" t="s">
        <v>191</v>
      </c>
      <c r="L660" s="91"/>
      <c r="M660" s="90" t="s">
        <v>1150</v>
      </c>
      <c r="N660" s="17"/>
      <c r="O660" s="18"/>
      <c r="P660" s="19"/>
      <c r="Q660" s="19"/>
    </row>
    <row r="661" spans="1:17" ht="15">
      <c r="A661" s="11" t="str">
        <f t="shared" si="15"/>
        <v xml:space="preserve">LASER  17058-300-033-DR  PLAQUE ACIER 1'' X 8'' X 10-1/4''                 </v>
      </c>
      <c r="B661" s="90" t="s">
        <v>1001</v>
      </c>
      <c r="C661" s="90" t="s">
        <v>1149</v>
      </c>
      <c r="D661" s="90" t="s">
        <v>1151</v>
      </c>
      <c r="E661" s="90"/>
      <c r="F661" s="13"/>
      <c r="G661" s="14"/>
      <c r="H661" s="15"/>
      <c r="I661" s="6">
        <v>27.6</v>
      </c>
      <c r="J661" s="7">
        <v>44104</v>
      </c>
      <c r="K661" s="90" t="s">
        <v>191</v>
      </c>
      <c r="L661" s="91"/>
      <c r="M661" s="90" t="s">
        <v>1151</v>
      </c>
      <c r="N661" s="17"/>
      <c r="O661" s="18"/>
      <c r="P661" s="19"/>
      <c r="Q661" s="20"/>
    </row>
    <row r="662" spans="1:17" ht="15">
      <c r="A662" s="11" t="str">
        <f t="shared" si="15"/>
        <v xml:space="preserve">LASER  17058-300-035  PLAQUE ACIER  3/4'' X 3-1/2'' X 6-1/4''                 </v>
      </c>
      <c r="B662" s="90" t="s">
        <v>1001</v>
      </c>
      <c r="C662" s="90" t="s">
        <v>1152</v>
      </c>
      <c r="D662" s="90" t="s">
        <v>1153</v>
      </c>
      <c r="E662" s="90"/>
      <c r="F662" s="13"/>
      <c r="G662" s="14"/>
      <c r="H662" s="15"/>
      <c r="I662" s="6">
        <v>11.4</v>
      </c>
      <c r="J662" s="7">
        <v>44104</v>
      </c>
      <c r="K662" s="90" t="s">
        <v>191</v>
      </c>
      <c r="L662" s="91"/>
      <c r="M662" s="90" t="s">
        <v>1153</v>
      </c>
      <c r="N662" s="17"/>
      <c r="O662" s="18"/>
      <c r="P662" s="19"/>
      <c r="Q662" s="19"/>
    </row>
    <row r="663" spans="1:17" ht="15">
      <c r="A663" s="11" t="str">
        <f t="shared" si="15"/>
        <v xml:space="preserve">LASER  17058-300-037  PLAQUE ACIER  1/2'' X 9-1/2'' X 7''                 </v>
      </c>
      <c r="B663" s="90" t="s">
        <v>1001</v>
      </c>
      <c r="C663" s="90" t="s">
        <v>1154</v>
      </c>
      <c r="D663" s="90" t="s">
        <v>1155</v>
      </c>
      <c r="E663" s="90"/>
      <c r="F663" s="13"/>
      <c r="G663" s="14"/>
      <c r="H663" s="15"/>
      <c r="I663" s="6">
        <v>13.1</v>
      </c>
      <c r="J663" s="7">
        <v>44104</v>
      </c>
      <c r="K663" s="90" t="s">
        <v>191</v>
      </c>
      <c r="L663" s="91"/>
      <c r="M663" s="90" t="s">
        <v>1155</v>
      </c>
      <c r="N663" s="17"/>
      <c r="O663" s="18"/>
      <c r="P663" s="19"/>
      <c r="Q663" s="19"/>
    </row>
    <row r="664" spans="1:17" ht="15">
      <c r="A664" s="11" t="str">
        <f t="shared" si="15"/>
        <v xml:space="preserve">LASER  17058-300-037-DR  PLAQUE ACIER  1/2'' X 9-1/2'' X 7''                 </v>
      </c>
      <c r="B664" s="90" t="s">
        <v>1001</v>
      </c>
      <c r="C664" s="90" t="s">
        <v>1154</v>
      </c>
      <c r="D664" s="90" t="s">
        <v>1156</v>
      </c>
      <c r="E664" s="90"/>
      <c r="F664" s="13"/>
      <c r="G664" s="14"/>
      <c r="H664" s="15"/>
      <c r="I664" s="6">
        <v>13.1</v>
      </c>
      <c r="J664" s="7">
        <v>44104</v>
      </c>
      <c r="K664" s="90" t="s">
        <v>191</v>
      </c>
      <c r="L664" s="91"/>
      <c r="M664" s="90" t="s">
        <v>1156</v>
      </c>
      <c r="N664" s="17"/>
      <c r="O664" s="18"/>
      <c r="P664" s="19"/>
      <c r="Q664" s="19"/>
    </row>
    <row r="665" spans="1:17" ht="15">
      <c r="A665" s="11" t="str">
        <f t="shared" si="15"/>
        <v xml:space="preserve">LASER  17058-300-044  PLAQUE ACIER 1'' X 18-7/8'' X 26-5/16''                 </v>
      </c>
      <c r="B665" s="90" t="s">
        <v>1001</v>
      </c>
      <c r="C665" s="90" t="s">
        <v>1157</v>
      </c>
      <c r="D665" s="90" t="s">
        <v>1158</v>
      </c>
      <c r="E665" s="90"/>
      <c r="F665" s="13"/>
      <c r="G665" s="14"/>
      <c r="H665" s="15"/>
      <c r="I665" s="6">
        <v>115.1</v>
      </c>
      <c r="J665" s="7">
        <v>44104</v>
      </c>
      <c r="K665" s="90" t="s">
        <v>191</v>
      </c>
      <c r="L665" s="91"/>
      <c r="M665" s="90" t="s">
        <v>1158</v>
      </c>
      <c r="N665" s="17"/>
      <c r="O665" s="18"/>
      <c r="P665" s="19"/>
      <c r="Q665" s="19"/>
    </row>
    <row r="666" spans="1:17" ht="15">
      <c r="A666" s="11" t="str">
        <f t="shared" si="15"/>
        <v xml:space="preserve">LASER  17058-300-044-DR  PLAQUE ACIER 1'' X 18-7/8'' X 26-5/16''                 </v>
      </c>
      <c r="B666" s="90" t="s">
        <v>1001</v>
      </c>
      <c r="C666" s="90" t="s">
        <v>1157</v>
      </c>
      <c r="D666" s="90" t="s">
        <v>1159</v>
      </c>
      <c r="E666" s="90"/>
      <c r="F666" s="13"/>
      <c r="G666" s="14"/>
      <c r="H666" s="15"/>
      <c r="I666" s="6">
        <v>115.1</v>
      </c>
      <c r="J666" s="7">
        <v>44104</v>
      </c>
      <c r="K666" s="90" t="s">
        <v>191</v>
      </c>
      <c r="L666" s="91"/>
      <c r="M666" s="90" t="s">
        <v>1159</v>
      </c>
      <c r="N666" s="17"/>
      <c r="O666" s="18"/>
      <c r="P666" s="19"/>
      <c r="Q666" s="19"/>
    </row>
    <row r="667" spans="1:17" ht="15">
      <c r="A667" s="11" t="str">
        <f t="shared" si="15"/>
        <v xml:space="preserve">LASER  17058-300-045  PLAQUE ACIER 1'' X 8'' X 15''                 </v>
      </c>
      <c r="B667" s="90" t="s">
        <v>1001</v>
      </c>
      <c r="C667" s="90" t="s">
        <v>1160</v>
      </c>
      <c r="D667" s="116" t="s">
        <v>1161</v>
      </c>
      <c r="E667" s="116"/>
      <c r="F667" s="13"/>
      <c r="G667" s="14"/>
      <c r="H667" s="15"/>
      <c r="I667" s="6">
        <v>35.049999999999997</v>
      </c>
      <c r="J667" s="7">
        <v>44104</v>
      </c>
      <c r="K667" s="90" t="s">
        <v>191</v>
      </c>
      <c r="L667" s="91"/>
      <c r="M667" s="90" t="s">
        <v>1161</v>
      </c>
      <c r="N667" s="17"/>
      <c r="O667" s="18"/>
      <c r="P667" s="19"/>
      <c r="Q667" s="20"/>
    </row>
    <row r="668" spans="1:17" ht="15">
      <c r="A668" s="11" t="str">
        <f t="shared" si="15"/>
        <v xml:space="preserve">LASER  17058-300-045-DR  PLAQUE ACIER 1'' X 8'' X 15''                 </v>
      </c>
      <c r="B668" s="90" t="s">
        <v>1001</v>
      </c>
      <c r="C668" s="90" t="s">
        <v>1160</v>
      </c>
      <c r="D668" s="90" t="s">
        <v>1162</v>
      </c>
      <c r="E668" s="90"/>
      <c r="F668" s="13"/>
      <c r="G668" s="14"/>
      <c r="H668" s="15"/>
      <c r="I668" s="6">
        <v>35.049999999999997</v>
      </c>
      <c r="J668" s="7">
        <v>44104</v>
      </c>
      <c r="K668" s="90" t="s">
        <v>191</v>
      </c>
      <c r="L668" s="91"/>
      <c r="M668" s="90" t="s">
        <v>1162</v>
      </c>
      <c r="N668" s="17"/>
      <c r="O668" s="18"/>
      <c r="P668" s="19"/>
      <c r="Q668" s="19"/>
    </row>
    <row r="669" spans="1:17" ht="15">
      <c r="A669" s="11" t="str">
        <f>CONCATENATE(B669,"  ",M669,"   ",C669,"    ",E669,"    ",F669,"    ",G669,"    ")</f>
        <v xml:space="preserve">LASER  17058-300-047   PLAQUE ACIER 1/2'' X 8'' X 9-1/2''                </v>
      </c>
      <c r="B669" s="90" t="s">
        <v>1001</v>
      </c>
      <c r="C669" s="90" t="s">
        <v>1163</v>
      </c>
      <c r="D669" s="90" t="s">
        <v>1164</v>
      </c>
      <c r="E669" s="90"/>
      <c r="F669" s="13"/>
      <c r="G669" s="14"/>
      <c r="H669" s="15"/>
      <c r="I669" s="6">
        <v>13.55</v>
      </c>
      <c r="J669" s="7">
        <v>44104</v>
      </c>
      <c r="K669" s="90" t="s">
        <v>191</v>
      </c>
      <c r="L669" s="91"/>
      <c r="M669" s="90" t="s">
        <v>1164</v>
      </c>
      <c r="N669" s="17"/>
      <c r="O669" s="18"/>
      <c r="P669" s="19"/>
      <c r="Q669" s="19"/>
    </row>
    <row r="670" spans="1:17" ht="15">
      <c r="A670" s="11" t="str">
        <f>CONCATENATE(B670,"  ",M670,"   ",C670,"    ",E670,"    ",F670,"    ",G670,"    ")</f>
        <v xml:space="preserve">LASER  17058-300-062   PLAQUE ACIER 1/4'' X 3/4'' X 1,661''                </v>
      </c>
      <c r="B670" s="90" t="s">
        <v>1001</v>
      </c>
      <c r="C670" s="90" t="s">
        <v>1165</v>
      </c>
      <c r="D670" s="90" t="s">
        <v>1166</v>
      </c>
      <c r="E670" s="90"/>
      <c r="F670" s="13"/>
      <c r="G670" s="14"/>
      <c r="H670" s="15"/>
      <c r="I670" s="6">
        <v>5.35</v>
      </c>
      <c r="J670" s="7">
        <v>44104</v>
      </c>
      <c r="K670" s="90" t="s">
        <v>191</v>
      </c>
      <c r="L670" s="91"/>
      <c r="M670" s="90" t="s">
        <v>1166</v>
      </c>
      <c r="N670" s="17"/>
      <c r="O670" s="18"/>
      <c r="P670" s="19"/>
      <c r="Q670" s="19"/>
    </row>
    <row r="671" spans="1:17" ht="15">
      <c r="A671" s="11" t="str">
        <f>CONCATENATE(B671,"  ",M671,"   ",C671,"    ",E671,"    ",F671,"    ",G671,"    ")</f>
        <v xml:space="preserve">LASER  17058-300-096_Rev1   PLAQUE ACIER 1/2'' X 7 7/8'' X  21 7/16''                </v>
      </c>
      <c r="B671" s="107" t="s">
        <v>1001</v>
      </c>
      <c r="C671" s="107" t="s">
        <v>1167</v>
      </c>
      <c r="D671" s="107" t="s">
        <v>1168</v>
      </c>
      <c r="E671" s="107"/>
      <c r="F671" s="62"/>
      <c r="G671" s="14"/>
      <c r="H671" s="15"/>
      <c r="I671" s="6">
        <v>28.15</v>
      </c>
      <c r="J671" s="7">
        <v>44154</v>
      </c>
      <c r="K671" s="107" t="s">
        <v>191</v>
      </c>
      <c r="L671" s="108"/>
      <c r="M671" s="107" t="s">
        <v>1168</v>
      </c>
      <c r="N671" s="17"/>
      <c r="O671" s="18"/>
      <c r="P671" s="15"/>
      <c r="Q671" s="15"/>
    </row>
    <row r="672" spans="1:17" ht="15">
      <c r="A672" s="11" t="str">
        <f>CONCATENATE(B672,"  ",M672,"   ",C672,"    ",E672,"    ",F672,"    ",G672,"    ")</f>
        <v xml:space="preserve">LASER  17058-300-097_Rev1   PLAQUE ACIER 1/2'' X 7 7/8'' X 21 7/16''                </v>
      </c>
      <c r="B672" s="107" t="s">
        <v>1001</v>
      </c>
      <c r="C672" s="107" t="s">
        <v>1169</v>
      </c>
      <c r="D672" s="107" t="s">
        <v>1170</v>
      </c>
      <c r="E672" s="107"/>
      <c r="F672" s="62"/>
      <c r="G672" s="14"/>
      <c r="H672" s="15"/>
      <c r="I672" s="6">
        <v>27.35</v>
      </c>
      <c r="J672" s="7">
        <v>44154</v>
      </c>
      <c r="K672" s="107" t="s">
        <v>191</v>
      </c>
      <c r="L672" s="108"/>
      <c r="M672" s="107" t="s">
        <v>1170</v>
      </c>
      <c r="N672" s="17"/>
      <c r="O672" s="18"/>
      <c r="P672" s="15"/>
      <c r="Q672" s="15"/>
    </row>
    <row r="673" spans="1:17" ht="15">
      <c r="A673" s="11" t="str">
        <f>CONCATENATE(B673,"  ",M673,"  ",C673,"     ",E673,"    ",F673,"    ",G673,"    ")</f>
        <v xml:space="preserve">LASER  17058-400-007  PLAQUE ACIER  1/4''X 8-1/2'' X 34-1/2''                 </v>
      </c>
      <c r="B673" s="90" t="s">
        <v>1001</v>
      </c>
      <c r="C673" s="90" t="s">
        <v>1171</v>
      </c>
      <c r="D673" s="90" t="s">
        <v>1172</v>
      </c>
      <c r="E673" s="90"/>
      <c r="F673" s="13"/>
      <c r="G673" s="14"/>
      <c r="H673" s="15"/>
      <c r="I673" s="6">
        <v>17.350000000000001</v>
      </c>
      <c r="J673" s="7">
        <v>44104</v>
      </c>
      <c r="K673" s="90" t="s">
        <v>191</v>
      </c>
      <c r="L673" s="91"/>
      <c r="M673" s="90" t="s">
        <v>1172</v>
      </c>
      <c r="N673" s="17"/>
      <c r="O673" s="18"/>
      <c r="P673" s="19"/>
      <c r="Q673" s="19"/>
    </row>
    <row r="674" spans="1:17" ht="15">
      <c r="A674" s="11" t="str">
        <f>CONCATENATE(B674,"  ",M674,"   ",C674,"    ",E674,"    ",F674,"    ",G674,"    ")</f>
        <v xml:space="preserve">LASER  17058-400-010   PLAQUE ACIER 1/4'' X 3-7/8'' X 30''                </v>
      </c>
      <c r="B674" s="90" t="s">
        <v>1001</v>
      </c>
      <c r="C674" s="90" t="s">
        <v>1173</v>
      </c>
      <c r="D674" s="90" t="s">
        <v>1174</v>
      </c>
      <c r="E674" s="90"/>
      <c r="F674" s="13"/>
      <c r="G674" s="14"/>
      <c r="H674" s="15"/>
      <c r="I674" s="6">
        <v>11.15</v>
      </c>
      <c r="J674" s="7">
        <v>44104</v>
      </c>
      <c r="K674" s="90" t="s">
        <v>191</v>
      </c>
      <c r="L674" s="91"/>
      <c r="M674" s="90" t="s">
        <v>1174</v>
      </c>
      <c r="N674" s="17"/>
      <c r="O674" s="18"/>
      <c r="P674" s="19"/>
      <c r="Q674" s="19"/>
    </row>
    <row r="675" spans="1:17" ht="15">
      <c r="A675" s="11" t="str">
        <f>CONCATENATE(B675,"  ",M675,"   ",C675,"    ",E675,"    ",F675,"    ",G675,"    ")</f>
        <v xml:space="preserve">LASER  17058-400-012   PLAQUE ACIER 1/2'' X 4-1/4''  X 10''                </v>
      </c>
      <c r="B675" s="90" t="s">
        <v>1001</v>
      </c>
      <c r="C675" s="90" t="s">
        <v>1175</v>
      </c>
      <c r="D675" s="90" t="s">
        <v>1176</v>
      </c>
      <c r="E675" s="90"/>
      <c r="F675" s="13"/>
      <c r="G675" s="14"/>
      <c r="H675" s="15"/>
      <c r="I675" s="6">
        <v>10.6</v>
      </c>
      <c r="J675" s="7">
        <v>44104</v>
      </c>
      <c r="K675" s="90" t="s">
        <v>191</v>
      </c>
      <c r="L675" s="91"/>
      <c r="M675" s="90" t="s">
        <v>1176</v>
      </c>
      <c r="N675" s="17"/>
      <c r="O675" s="18"/>
      <c r="P675" s="19"/>
      <c r="Q675" s="19"/>
    </row>
    <row r="676" spans="1:17" ht="15">
      <c r="A676" s="11" t="str">
        <f>CONCATENATE(B676,"  ",M676,"   ",C676,"    ",E676,"    ",F676,"    ",G676,"    ")</f>
        <v xml:space="preserve">LASER  17058-400-013   PLAQUE ACIER 1/4'' X 3-7/8'' X 22-1/2''                </v>
      </c>
      <c r="B676" s="90" t="s">
        <v>1001</v>
      </c>
      <c r="C676" s="90" t="s">
        <v>1177</v>
      </c>
      <c r="D676" s="90" t="s">
        <v>1178</v>
      </c>
      <c r="E676" s="90"/>
      <c r="F676" s="13"/>
      <c r="G676" s="14"/>
      <c r="H676" s="15"/>
      <c r="I676" s="6">
        <v>9.6</v>
      </c>
      <c r="J676" s="7">
        <v>44104</v>
      </c>
      <c r="K676" s="90" t="s">
        <v>191</v>
      </c>
      <c r="L676" s="91"/>
      <c r="M676" s="90" t="s">
        <v>1178</v>
      </c>
      <c r="N676" s="17"/>
      <c r="O676" s="18"/>
      <c r="P676" s="19"/>
      <c r="Q676" s="19"/>
    </row>
    <row r="677" spans="1:17" ht="15">
      <c r="A677" s="11" t="str">
        <f>CONCATENATE(B677,"  ",M677,"   ",C677,"    ",E677,"    ",F677,"    ",G677,"    ")</f>
        <v xml:space="preserve">LASER  17058-400-023   TOLE ACIER  14 GA X 1-1/4'' X 7-3/4''                </v>
      </c>
      <c r="B677" s="90" t="s">
        <v>1001</v>
      </c>
      <c r="C677" s="90" t="s">
        <v>1179</v>
      </c>
      <c r="D677" s="90" t="s">
        <v>1180</v>
      </c>
      <c r="E677" s="90"/>
      <c r="F677" s="13"/>
      <c r="G677" s="14"/>
      <c r="H677" s="15"/>
      <c r="I677" s="6">
        <v>3</v>
      </c>
      <c r="J677" s="7">
        <v>44104</v>
      </c>
      <c r="K677" s="90" t="s">
        <v>191</v>
      </c>
      <c r="L677" s="91"/>
      <c r="M677" s="90" t="s">
        <v>1180</v>
      </c>
      <c r="N677" s="17"/>
      <c r="O677" s="18"/>
      <c r="P677" s="19"/>
      <c r="Q677" s="20"/>
    </row>
    <row r="678" spans="1:17" ht="15">
      <c r="A678" s="11" t="str">
        <f t="shared" ref="A678:A711" si="16">CONCATENATE(B678,"  ",M678,"  ",C678,"     ",E678,"    ",F678,"    ",G678,"    ")</f>
        <v xml:space="preserve">LASER  18-141-041  ACIER 50W     5,813    27.25        </v>
      </c>
      <c r="B678" s="80" t="s">
        <v>1001</v>
      </c>
      <c r="C678" s="80" t="s">
        <v>686</v>
      </c>
      <c r="D678" s="80" t="s">
        <v>1181</v>
      </c>
      <c r="E678" s="80" t="s">
        <v>1182</v>
      </c>
      <c r="F678" s="62">
        <v>27.25</v>
      </c>
      <c r="G678" s="14"/>
      <c r="H678" s="15"/>
      <c r="I678" s="6">
        <v>13.5</v>
      </c>
      <c r="J678" s="7">
        <v>43531</v>
      </c>
      <c r="K678" s="80" t="s">
        <v>191</v>
      </c>
      <c r="L678" s="6"/>
      <c r="M678" s="80" t="s">
        <v>1181</v>
      </c>
      <c r="N678" s="17"/>
      <c r="O678" s="18"/>
      <c r="P678" s="15"/>
      <c r="Q678" s="21"/>
    </row>
    <row r="679" spans="1:17" ht="15">
      <c r="A679" s="11" t="str">
        <f t="shared" si="16"/>
        <v xml:space="preserve">LASER  18-141-043  ACIER 50W     1,500    6.5        </v>
      </c>
      <c r="B679" s="80" t="s">
        <v>1001</v>
      </c>
      <c r="C679" s="80" t="s">
        <v>686</v>
      </c>
      <c r="D679" s="80" t="s">
        <v>1183</v>
      </c>
      <c r="E679" s="80" t="s">
        <v>81</v>
      </c>
      <c r="F679" s="62">
        <v>6.5</v>
      </c>
      <c r="G679" s="14"/>
      <c r="H679" s="15"/>
      <c r="I679" s="6">
        <v>4.6500000000000004</v>
      </c>
      <c r="J679" s="7">
        <v>43531</v>
      </c>
      <c r="K679" s="80" t="s">
        <v>191</v>
      </c>
      <c r="L679" s="6"/>
      <c r="M679" s="80" t="s">
        <v>1183</v>
      </c>
      <c r="N679" s="17"/>
      <c r="O679" s="18"/>
      <c r="P679" s="15"/>
      <c r="Q679" s="21"/>
    </row>
    <row r="680" spans="1:17" ht="15">
      <c r="A680" s="11" t="str">
        <f t="shared" si="16"/>
        <v xml:space="preserve">LASER  18-141-045-7  ACIER 50W     4,000    4.5        </v>
      </c>
      <c r="B680" s="80" t="s">
        <v>1001</v>
      </c>
      <c r="C680" s="80" t="s">
        <v>686</v>
      </c>
      <c r="D680" s="80" t="s">
        <v>1184</v>
      </c>
      <c r="E680" s="80" t="s">
        <v>118</v>
      </c>
      <c r="F680" s="62">
        <v>4.5</v>
      </c>
      <c r="G680" s="14"/>
      <c r="H680" s="15"/>
      <c r="I680" s="6">
        <v>4.9000000000000004</v>
      </c>
      <c r="J680" s="7">
        <v>43531</v>
      </c>
      <c r="K680" s="80" t="s">
        <v>191</v>
      </c>
      <c r="L680" s="6"/>
      <c r="M680" s="80" t="s">
        <v>1184</v>
      </c>
      <c r="N680" s="17"/>
      <c r="O680" s="18"/>
      <c r="P680" s="15"/>
      <c r="Q680" s="15"/>
    </row>
    <row r="681" spans="1:17" ht="15">
      <c r="A681" s="11" t="str">
        <f t="shared" si="16"/>
        <v xml:space="preserve">LASER  19-102-020  ACIER 50W     2,362    6        </v>
      </c>
      <c r="B681" s="80" t="s">
        <v>1001</v>
      </c>
      <c r="C681" s="80" t="s">
        <v>686</v>
      </c>
      <c r="D681" s="80" t="s">
        <v>1185</v>
      </c>
      <c r="E681" s="80" t="s">
        <v>1186</v>
      </c>
      <c r="F681" s="62">
        <v>6</v>
      </c>
      <c r="G681" s="14"/>
      <c r="H681" s="15"/>
      <c r="I681" s="6">
        <v>9.75</v>
      </c>
      <c r="J681" s="7">
        <v>43531</v>
      </c>
      <c r="K681" s="80" t="s">
        <v>191</v>
      </c>
      <c r="L681" s="6"/>
      <c r="M681" s="80" t="s">
        <v>1185</v>
      </c>
      <c r="N681" s="17"/>
      <c r="O681" s="18"/>
      <c r="P681" s="15"/>
      <c r="Q681" s="15"/>
    </row>
    <row r="682" spans="1:17" ht="15">
      <c r="A682" s="11" t="str">
        <f t="shared" si="16"/>
        <v xml:space="preserve">LASER  19-102-023  ACIER 50W     2,362    6        </v>
      </c>
      <c r="B682" s="80" t="s">
        <v>1001</v>
      </c>
      <c r="C682" s="80" t="s">
        <v>686</v>
      </c>
      <c r="D682" s="80" t="s">
        <v>1187</v>
      </c>
      <c r="E682" s="80" t="s">
        <v>1186</v>
      </c>
      <c r="F682" s="62">
        <v>6</v>
      </c>
      <c r="G682" s="14"/>
      <c r="H682" s="15"/>
      <c r="I682" s="6">
        <v>8.9</v>
      </c>
      <c r="J682" s="7">
        <v>43531</v>
      </c>
      <c r="K682" s="80" t="s">
        <v>191</v>
      </c>
      <c r="L682" s="6"/>
      <c r="M682" s="80" t="s">
        <v>1187</v>
      </c>
      <c r="N682" s="17"/>
      <c r="O682" s="18"/>
      <c r="P682" s="15"/>
      <c r="Q682" s="15"/>
    </row>
    <row r="683" spans="1:17" ht="15">
      <c r="A683" s="11" t="str">
        <f t="shared" si="16"/>
        <v xml:space="preserve">LASER  19-103-020  ACIER 50W     2,362    6        </v>
      </c>
      <c r="B683" s="80" t="s">
        <v>1001</v>
      </c>
      <c r="C683" s="80" t="s">
        <v>686</v>
      </c>
      <c r="D683" s="80" t="s">
        <v>1188</v>
      </c>
      <c r="E683" s="80" t="s">
        <v>1186</v>
      </c>
      <c r="F683" s="62">
        <v>6</v>
      </c>
      <c r="G683" s="14"/>
      <c r="H683" s="15"/>
      <c r="I683" s="6">
        <v>9.3000000000000007</v>
      </c>
      <c r="J683" s="7">
        <v>43531</v>
      </c>
      <c r="K683" s="80" t="s">
        <v>191</v>
      </c>
      <c r="L683" s="6"/>
      <c r="M683" s="80" t="s">
        <v>1188</v>
      </c>
      <c r="N683" s="17"/>
      <c r="O683" s="18"/>
      <c r="P683" s="15"/>
      <c r="Q683" s="15"/>
    </row>
    <row r="684" spans="1:17" ht="15">
      <c r="A684" s="11" t="str">
        <f t="shared" si="16"/>
        <v xml:space="preserve">LASER  19-103-023  ACIER 50W     2,362    6        </v>
      </c>
      <c r="B684" s="80" t="s">
        <v>1001</v>
      </c>
      <c r="C684" s="80" t="s">
        <v>686</v>
      </c>
      <c r="D684" s="80" t="s">
        <v>1189</v>
      </c>
      <c r="E684" s="80" t="s">
        <v>1186</v>
      </c>
      <c r="F684" s="62">
        <v>6</v>
      </c>
      <c r="G684" s="14"/>
      <c r="H684" s="15"/>
      <c r="I684" s="6">
        <v>8.9</v>
      </c>
      <c r="J684" s="7">
        <v>43531</v>
      </c>
      <c r="K684" s="80" t="s">
        <v>191</v>
      </c>
      <c r="L684" s="6"/>
      <c r="M684" s="80" t="s">
        <v>1189</v>
      </c>
      <c r="N684" s="17"/>
      <c r="O684" s="18"/>
      <c r="P684" s="15"/>
      <c r="Q684" s="15"/>
    </row>
    <row r="685" spans="1:17" ht="15">
      <c r="A685" s="11" t="str">
        <f t="shared" si="16"/>
        <v xml:space="preserve">LASER  19-106-001-6  ACIER 50W     3,25    6        </v>
      </c>
      <c r="B685" s="105" t="s">
        <v>1001</v>
      </c>
      <c r="C685" s="105" t="s">
        <v>686</v>
      </c>
      <c r="D685" s="105" t="s">
        <v>1190</v>
      </c>
      <c r="E685" s="105" t="s">
        <v>1191</v>
      </c>
      <c r="F685" s="13">
        <v>6</v>
      </c>
      <c r="G685" s="14"/>
      <c r="H685" s="15"/>
      <c r="I685" s="6">
        <v>2.85</v>
      </c>
      <c r="J685" s="7">
        <v>43549</v>
      </c>
      <c r="K685" s="105" t="s">
        <v>191</v>
      </c>
      <c r="L685" s="91"/>
      <c r="M685" s="105" t="s">
        <v>1190</v>
      </c>
      <c r="N685" s="17"/>
      <c r="O685" s="18"/>
      <c r="P685" s="15"/>
      <c r="Q685" s="15"/>
    </row>
    <row r="686" spans="1:17" ht="15">
      <c r="A686" s="11" t="str">
        <f t="shared" si="16"/>
        <v xml:space="preserve">LASER  19-106-004  ACIER 50W     2-1/2"    7.153"        </v>
      </c>
      <c r="B686" s="105" t="s">
        <v>1001</v>
      </c>
      <c r="C686" s="105" t="s">
        <v>686</v>
      </c>
      <c r="D686" s="105" t="s">
        <v>1192</v>
      </c>
      <c r="E686" s="105" t="s">
        <v>1193</v>
      </c>
      <c r="F686" s="13" t="s">
        <v>1194</v>
      </c>
      <c r="G686" s="14"/>
      <c r="H686" s="15"/>
      <c r="I686" s="6">
        <v>4.76</v>
      </c>
      <c r="J686" s="7">
        <v>43654</v>
      </c>
      <c r="K686" s="105" t="s">
        <v>1195</v>
      </c>
      <c r="L686" s="91"/>
      <c r="M686" s="105" t="s">
        <v>1192</v>
      </c>
      <c r="N686" s="17"/>
      <c r="O686" s="18"/>
      <c r="P686" s="15"/>
      <c r="Q686" s="21"/>
    </row>
    <row r="687" spans="1:17" ht="15">
      <c r="A687" s="11" t="str">
        <f t="shared" si="16"/>
        <v xml:space="preserve">LASER  19-116-002  3/16 SS304-MF 19-116-002                 </v>
      </c>
      <c r="B687" s="80" t="s">
        <v>1001</v>
      </c>
      <c r="C687" s="80" t="s">
        <v>1196</v>
      </c>
      <c r="D687" s="80" t="s">
        <v>1197</v>
      </c>
      <c r="E687" s="80"/>
      <c r="F687" s="62"/>
      <c r="G687" s="14"/>
      <c r="H687" s="15"/>
      <c r="I687" s="6">
        <v>19.600000000000001</v>
      </c>
      <c r="J687" s="7">
        <v>43588</v>
      </c>
      <c r="K687" s="80" t="s">
        <v>191</v>
      </c>
      <c r="L687" s="6"/>
      <c r="M687" s="80" t="s">
        <v>1197</v>
      </c>
      <c r="N687" s="17"/>
      <c r="O687" s="18"/>
      <c r="P687" s="15"/>
      <c r="Q687" s="21"/>
    </row>
    <row r="688" spans="1:17" ht="15">
      <c r="A688" s="11" t="str">
        <f t="shared" si="16"/>
        <v xml:space="preserve">LASER  19-116-003  3/16 SS304-MF 19-116-003                 </v>
      </c>
      <c r="B688" s="80" t="s">
        <v>1001</v>
      </c>
      <c r="C688" s="80" t="s">
        <v>1198</v>
      </c>
      <c r="D688" s="80" t="s">
        <v>1199</v>
      </c>
      <c r="E688" s="80"/>
      <c r="F688" s="62"/>
      <c r="G688" s="14"/>
      <c r="H688" s="15"/>
      <c r="I688" s="6">
        <v>19.600000000000001</v>
      </c>
      <c r="J688" s="7">
        <v>43588</v>
      </c>
      <c r="K688" s="80" t="s">
        <v>191</v>
      </c>
      <c r="L688" s="6"/>
      <c r="M688" s="80" t="s">
        <v>1199</v>
      </c>
      <c r="N688" s="17"/>
      <c r="O688" s="18"/>
      <c r="P688" s="15"/>
      <c r="Q688" s="21"/>
    </row>
    <row r="689" spans="1:17" ht="15">
      <c r="A689" s="11" t="str">
        <f t="shared" si="16"/>
        <v xml:space="preserve">LASER  19-116-004  3/16 SS304-MF 19-116-004                 </v>
      </c>
      <c r="B689" s="80" t="s">
        <v>1001</v>
      </c>
      <c r="C689" s="80" t="s">
        <v>1200</v>
      </c>
      <c r="D689" s="80" t="s">
        <v>1201</v>
      </c>
      <c r="E689" s="80"/>
      <c r="F689" s="124"/>
      <c r="G689" s="14"/>
      <c r="H689" s="15"/>
      <c r="I689" s="6">
        <v>19.2</v>
      </c>
      <c r="J689" s="7">
        <v>43588</v>
      </c>
      <c r="K689" s="80" t="s">
        <v>191</v>
      </c>
      <c r="L689" s="6"/>
      <c r="M689" s="80" t="s">
        <v>1201</v>
      </c>
      <c r="N689" s="17"/>
      <c r="O689" s="18"/>
      <c r="P689" s="15"/>
      <c r="Q689" s="21"/>
    </row>
    <row r="690" spans="1:17" ht="15">
      <c r="A690" s="11" t="str">
        <f t="shared" si="16"/>
        <v xml:space="preserve">LASER  20-108-041  11 GA                 </v>
      </c>
      <c r="B690" s="103" t="s">
        <v>1001</v>
      </c>
      <c r="C690" s="103" t="s">
        <v>680</v>
      </c>
      <c r="D690" s="103" t="s">
        <v>1202</v>
      </c>
      <c r="E690" s="103"/>
      <c r="F690" s="23"/>
      <c r="G690" s="23"/>
      <c r="H690" s="24"/>
      <c r="I690" s="6">
        <v>9.5</v>
      </c>
      <c r="J690" s="7">
        <v>44075</v>
      </c>
      <c r="K690" s="103" t="s">
        <v>191</v>
      </c>
      <c r="L690" s="75"/>
      <c r="M690" s="103" t="s">
        <v>1202</v>
      </c>
      <c r="N690" s="24"/>
      <c r="O690" s="24"/>
      <c r="P690" s="24"/>
      <c r="Q690" s="87"/>
    </row>
    <row r="691" spans="1:17" ht="15">
      <c r="A691" s="11" t="str">
        <f t="shared" si="16"/>
        <v xml:space="preserve">LASER  20-108-206  ACIER 50W                 </v>
      </c>
      <c r="B691" s="103" t="s">
        <v>1001</v>
      </c>
      <c r="C691" s="103" t="s">
        <v>686</v>
      </c>
      <c r="D691" s="103" t="s">
        <v>1203</v>
      </c>
      <c r="E691" s="103"/>
      <c r="F691" s="23"/>
      <c r="G691" s="23"/>
      <c r="H691" s="24"/>
      <c r="I691" s="6">
        <v>24.9</v>
      </c>
      <c r="J691" s="7">
        <v>44078</v>
      </c>
      <c r="K691" s="103" t="s">
        <v>191</v>
      </c>
      <c r="L691" s="75"/>
      <c r="M691" s="103" t="s">
        <v>1203</v>
      </c>
      <c r="N691" s="24"/>
      <c r="O691" s="24"/>
      <c r="P691" s="24"/>
      <c r="Q691" s="87"/>
    </row>
    <row r="692" spans="1:17" ht="15">
      <c r="A692" s="11" t="str">
        <f t="shared" si="16"/>
        <v xml:space="preserve">LASER  20-108-401-5  ACIER 50W     0.5            </v>
      </c>
      <c r="B692" s="103" t="s">
        <v>1001</v>
      </c>
      <c r="C692" s="103" t="s">
        <v>686</v>
      </c>
      <c r="D692" s="103" t="s">
        <v>1204</v>
      </c>
      <c r="E692" s="103">
        <v>0.5</v>
      </c>
      <c r="F692" s="23"/>
      <c r="G692" s="23"/>
      <c r="H692" s="24"/>
      <c r="I692" s="6">
        <v>7.05</v>
      </c>
      <c r="J692" s="7">
        <v>44047</v>
      </c>
      <c r="K692" s="103" t="s">
        <v>191</v>
      </c>
      <c r="L692" s="75"/>
      <c r="M692" s="103" t="s">
        <v>1204</v>
      </c>
      <c r="N692" s="24"/>
      <c r="O692" s="24"/>
      <c r="P692" s="24"/>
      <c r="Q692" s="24"/>
    </row>
    <row r="693" spans="1:17" ht="15">
      <c r="A693" s="11" t="str">
        <f t="shared" si="16"/>
        <v xml:space="preserve">LASER  20-108-402-1  ACIER 50W     0.5            </v>
      </c>
      <c r="B693" s="103" t="s">
        <v>1001</v>
      </c>
      <c r="C693" s="103" t="s">
        <v>686</v>
      </c>
      <c r="D693" s="103" t="s">
        <v>1205</v>
      </c>
      <c r="E693" s="103">
        <v>0.5</v>
      </c>
      <c r="F693" s="23"/>
      <c r="G693" s="23"/>
      <c r="H693" s="24"/>
      <c r="I693" s="6">
        <v>8.1999999999999993</v>
      </c>
      <c r="J693" s="7">
        <v>44047</v>
      </c>
      <c r="K693" s="103" t="s">
        <v>191</v>
      </c>
      <c r="L693" s="75"/>
      <c r="M693" s="103" t="s">
        <v>1205</v>
      </c>
      <c r="N693" s="24"/>
      <c r="O693" s="24"/>
      <c r="P693" s="24"/>
      <c r="Q693" s="24"/>
    </row>
    <row r="694" spans="1:17" ht="15">
      <c r="A694" s="11" t="str">
        <f t="shared" si="16"/>
        <v xml:space="preserve">LASER  20-108-403-11  ACIER 50W     16 GA            </v>
      </c>
      <c r="B694" s="103" t="s">
        <v>1001</v>
      </c>
      <c r="C694" s="103" t="s">
        <v>686</v>
      </c>
      <c r="D694" s="103" t="s">
        <v>1206</v>
      </c>
      <c r="E694" s="103" t="s">
        <v>682</v>
      </c>
      <c r="F694" s="23"/>
      <c r="G694" s="23"/>
      <c r="H694" s="24"/>
      <c r="I694" s="6">
        <v>31.35</v>
      </c>
      <c r="J694" s="7">
        <v>44047</v>
      </c>
      <c r="K694" s="103" t="s">
        <v>191</v>
      </c>
      <c r="L694" s="75"/>
      <c r="M694" s="103" t="s">
        <v>1206</v>
      </c>
      <c r="N694" s="24"/>
      <c r="O694" s="24"/>
      <c r="P694" s="24"/>
      <c r="Q694" s="24"/>
    </row>
    <row r="695" spans="1:17" ht="15">
      <c r="A695" s="11" t="str">
        <f t="shared" si="16"/>
        <v xml:space="preserve">LASER  20-108-403-13  ACIER 50W     16 GA            </v>
      </c>
      <c r="B695" s="103" t="s">
        <v>1001</v>
      </c>
      <c r="C695" s="103" t="s">
        <v>686</v>
      </c>
      <c r="D695" s="103" t="s">
        <v>1207</v>
      </c>
      <c r="E695" s="103" t="s">
        <v>682</v>
      </c>
      <c r="F695" s="23"/>
      <c r="G695" s="23"/>
      <c r="H695" s="24"/>
      <c r="I695" s="6">
        <v>12.15</v>
      </c>
      <c r="J695" s="7">
        <v>44047</v>
      </c>
      <c r="K695" s="103" t="s">
        <v>191</v>
      </c>
      <c r="L695" s="75"/>
      <c r="M695" s="103" t="s">
        <v>1207</v>
      </c>
      <c r="N695" s="24"/>
      <c r="O695" s="24"/>
      <c r="P695" s="24"/>
      <c r="Q695" s="24"/>
    </row>
    <row r="696" spans="1:17" ht="15">
      <c r="A696" s="11" t="str">
        <f t="shared" si="16"/>
        <v xml:space="preserve">LASER  20-108-403-14  ACIER 50W     16 GA            </v>
      </c>
      <c r="B696" s="103" t="s">
        <v>1001</v>
      </c>
      <c r="C696" s="103" t="s">
        <v>686</v>
      </c>
      <c r="D696" s="103" t="s">
        <v>1208</v>
      </c>
      <c r="E696" s="103" t="s">
        <v>682</v>
      </c>
      <c r="F696" s="23"/>
      <c r="G696" s="23"/>
      <c r="H696" s="24"/>
      <c r="I696" s="6">
        <v>12.15</v>
      </c>
      <c r="J696" s="7">
        <v>44047</v>
      </c>
      <c r="K696" s="103" t="s">
        <v>191</v>
      </c>
      <c r="L696" s="75"/>
      <c r="M696" s="103" t="s">
        <v>1208</v>
      </c>
      <c r="N696" s="24"/>
      <c r="O696" s="24"/>
      <c r="P696" s="24"/>
      <c r="Q696" s="24"/>
    </row>
    <row r="697" spans="1:17" ht="15">
      <c r="A697" s="11" t="str">
        <f t="shared" si="16"/>
        <v xml:space="preserve">LASER  20-108-403-15  ACIER 50W     16 GA            </v>
      </c>
      <c r="B697" s="103" t="s">
        <v>1001</v>
      </c>
      <c r="C697" s="103" t="s">
        <v>686</v>
      </c>
      <c r="D697" s="103" t="s">
        <v>1209</v>
      </c>
      <c r="E697" s="103" t="s">
        <v>682</v>
      </c>
      <c r="F697" s="23"/>
      <c r="G697" s="23"/>
      <c r="H697" s="24"/>
      <c r="I697" s="6">
        <v>11.6</v>
      </c>
      <c r="J697" s="7">
        <v>44047</v>
      </c>
      <c r="K697" s="103" t="s">
        <v>191</v>
      </c>
      <c r="L697" s="75"/>
      <c r="M697" s="103" t="s">
        <v>1209</v>
      </c>
      <c r="N697" s="24"/>
      <c r="O697" s="24"/>
      <c r="P697" s="24"/>
      <c r="Q697" s="24"/>
    </row>
    <row r="698" spans="1:17" ht="15">
      <c r="A698" s="11" t="str">
        <f t="shared" si="16"/>
        <v xml:space="preserve">LASER  20-108-403-16  ACIER 50W     16 GA            </v>
      </c>
      <c r="B698" s="103" t="s">
        <v>1001</v>
      </c>
      <c r="C698" s="103" t="s">
        <v>686</v>
      </c>
      <c r="D698" s="103" t="s">
        <v>1210</v>
      </c>
      <c r="E698" s="103" t="s">
        <v>682</v>
      </c>
      <c r="F698" s="23"/>
      <c r="G698" s="23"/>
      <c r="H698" s="24"/>
      <c r="I698" s="6">
        <v>10.4</v>
      </c>
      <c r="J698" s="7">
        <v>44047</v>
      </c>
      <c r="K698" s="103" t="s">
        <v>191</v>
      </c>
      <c r="L698" s="75"/>
      <c r="M698" s="103" t="s">
        <v>1210</v>
      </c>
      <c r="N698" s="24"/>
      <c r="O698" s="24"/>
      <c r="P698" s="24"/>
      <c r="Q698" s="24"/>
    </row>
    <row r="699" spans="1:17" ht="15">
      <c r="A699" s="11" t="str">
        <f t="shared" si="16"/>
        <v xml:space="preserve">LASER  20-108-403-17  ACIER 50W     16 GA            </v>
      </c>
      <c r="B699" s="103" t="s">
        <v>1001</v>
      </c>
      <c r="C699" s="103" t="s">
        <v>686</v>
      </c>
      <c r="D699" s="103" t="s">
        <v>1211</v>
      </c>
      <c r="E699" s="103" t="s">
        <v>682</v>
      </c>
      <c r="F699" s="23"/>
      <c r="G699" s="23"/>
      <c r="H699" s="24"/>
      <c r="I699" s="6">
        <v>7.85</v>
      </c>
      <c r="J699" s="7">
        <v>44047</v>
      </c>
      <c r="K699" s="103" t="s">
        <v>191</v>
      </c>
      <c r="L699" s="75"/>
      <c r="M699" s="103" t="s">
        <v>1211</v>
      </c>
      <c r="N699" s="24"/>
      <c r="O699" s="24"/>
      <c r="P699" s="24"/>
      <c r="Q699" s="24"/>
    </row>
    <row r="700" spans="1:17" ht="15">
      <c r="A700" s="11" t="str">
        <f t="shared" si="16"/>
        <v xml:space="preserve">LASER  20-108-403-18  ACIER 50W     16 GA            </v>
      </c>
      <c r="B700" s="103" t="s">
        <v>1001</v>
      </c>
      <c r="C700" s="103" t="s">
        <v>686</v>
      </c>
      <c r="D700" s="103" t="s">
        <v>1212</v>
      </c>
      <c r="E700" s="103" t="s">
        <v>682</v>
      </c>
      <c r="F700" s="23"/>
      <c r="G700" s="23"/>
      <c r="H700" s="24"/>
      <c r="I700" s="6">
        <v>10.6</v>
      </c>
      <c r="J700" s="7">
        <v>44047</v>
      </c>
      <c r="K700" s="103" t="s">
        <v>191</v>
      </c>
      <c r="L700" s="75"/>
      <c r="M700" s="103" t="s">
        <v>1212</v>
      </c>
      <c r="N700" s="24"/>
      <c r="O700" s="24"/>
      <c r="P700" s="24"/>
      <c r="Q700" s="24"/>
    </row>
    <row r="701" spans="1:17" ht="15">
      <c r="A701" s="11" t="str">
        <f t="shared" si="16"/>
        <v xml:space="preserve">LASER  20-108-403-19  ACIER 50W     16 GA            </v>
      </c>
      <c r="B701" s="84" t="s">
        <v>1001</v>
      </c>
      <c r="C701" s="84" t="s">
        <v>686</v>
      </c>
      <c r="D701" s="84" t="s">
        <v>1213</v>
      </c>
      <c r="E701" s="84" t="s">
        <v>682</v>
      </c>
      <c r="F701" s="23"/>
      <c r="G701" s="23"/>
      <c r="H701" s="24"/>
      <c r="I701" s="6">
        <v>9.75</v>
      </c>
      <c r="J701" s="7">
        <v>44047</v>
      </c>
      <c r="K701" s="84" t="s">
        <v>191</v>
      </c>
      <c r="L701" s="86"/>
      <c r="M701" s="84" t="s">
        <v>1213</v>
      </c>
      <c r="N701" s="24"/>
      <c r="O701" s="24"/>
      <c r="P701" s="24"/>
      <c r="Q701" s="87"/>
    </row>
    <row r="702" spans="1:17" ht="15">
      <c r="A702" s="11" t="str">
        <f t="shared" si="16"/>
        <v xml:space="preserve">LASER  20-108-403-20  ACIER 50W     16 GA            </v>
      </c>
      <c r="B702" s="84" t="s">
        <v>1001</v>
      </c>
      <c r="C702" s="84" t="s">
        <v>686</v>
      </c>
      <c r="D702" s="84" t="s">
        <v>1214</v>
      </c>
      <c r="E702" s="84" t="s">
        <v>682</v>
      </c>
      <c r="F702" s="23"/>
      <c r="G702" s="23"/>
      <c r="H702" s="24"/>
      <c r="I702" s="6">
        <v>7.45</v>
      </c>
      <c r="J702" s="7">
        <v>44047</v>
      </c>
      <c r="K702" s="84" t="s">
        <v>191</v>
      </c>
      <c r="L702" s="86"/>
      <c r="M702" s="84" t="s">
        <v>1214</v>
      </c>
      <c r="N702" s="24"/>
      <c r="O702" s="24"/>
      <c r="P702" s="24"/>
      <c r="Q702" s="87"/>
    </row>
    <row r="703" spans="1:17" ht="15">
      <c r="A703" s="11" t="str">
        <f t="shared" si="16"/>
        <v xml:space="preserve">LASER  20-108-505  ACIER 50W     1/2''            </v>
      </c>
      <c r="B703" s="84" t="s">
        <v>1001</v>
      </c>
      <c r="C703" s="84" t="s">
        <v>686</v>
      </c>
      <c r="D703" s="84" t="s">
        <v>1215</v>
      </c>
      <c r="E703" s="84" t="s">
        <v>1216</v>
      </c>
      <c r="F703" s="23"/>
      <c r="G703" s="23"/>
      <c r="H703" s="24"/>
      <c r="I703" s="6">
        <v>61.2</v>
      </c>
      <c r="J703" s="7">
        <v>44075</v>
      </c>
      <c r="K703" s="84" t="s">
        <v>191</v>
      </c>
      <c r="L703" s="86"/>
      <c r="M703" s="84" t="s">
        <v>1215</v>
      </c>
      <c r="N703" s="24"/>
      <c r="O703" s="24"/>
      <c r="P703" s="24"/>
      <c r="Q703" s="87"/>
    </row>
    <row r="704" spans="1:17" ht="15">
      <c r="A704" s="11" t="str">
        <f t="shared" si="16"/>
        <v xml:space="preserve">LASER  20-108-802-1  ACIER 50W     1/4''    C1020        </v>
      </c>
      <c r="B704" s="80" t="s">
        <v>1001</v>
      </c>
      <c r="C704" s="80" t="s">
        <v>686</v>
      </c>
      <c r="D704" s="80" t="s">
        <v>1217</v>
      </c>
      <c r="E704" s="80" t="s">
        <v>1218</v>
      </c>
      <c r="F704" s="92" t="s">
        <v>1219</v>
      </c>
      <c r="G704" s="14"/>
      <c r="H704" s="15"/>
      <c r="I704" s="6">
        <v>45.75</v>
      </c>
      <c r="J704" s="7">
        <v>44068</v>
      </c>
      <c r="K704" s="80" t="s">
        <v>191</v>
      </c>
      <c r="L704" s="6"/>
      <c r="M704" s="80" t="s">
        <v>1217</v>
      </c>
      <c r="N704" s="17"/>
      <c r="O704" s="18"/>
      <c r="P704" s="15"/>
      <c r="Q704" s="15"/>
    </row>
    <row r="705" spans="1:17" ht="15">
      <c r="A705" s="11" t="str">
        <f t="shared" si="16"/>
        <v xml:space="preserve">LASER  20-108-802-2  ACIER 50W     1/8''    C1020        </v>
      </c>
      <c r="B705" s="80" t="s">
        <v>1001</v>
      </c>
      <c r="C705" s="80" t="s">
        <v>686</v>
      </c>
      <c r="D705" s="80" t="s">
        <v>1220</v>
      </c>
      <c r="E705" s="80" t="s">
        <v>1221</v>
      </c>
      <c r="F705" s="92" t="s">
        <v>1219</v>
      </c>
      <c r="G705" s="14"/>
      <c r="H705" s="15"/>
      <c r="I705" s="6">
        <v>19.05</v>
      </c>
      <c r="J705" s="7">
        <v>44068</v>
      </c>
      <c r="K705" s="80" t="s">
        <v>191</v>
      </c>
      <c r="L705" s="6"/>
      <c r="M705" s="80" t="s">
        <v>1220</v>
      </c>
      <c r="N705" s="17"/>
      <c r="O705" s="18"/>
      <c r="P705" s="15"/>
      <c r="Q705" s="15"/>
    </row>
    <row r="706" spans="1:17" ht="15">
      <c r="A706" s="11" t="str">
        <f t="shared" si="16"/>
        <v xml:space="preserve">LASER  20-108-803  ACIER 50W                 </v>
      </c>
      <c r="B706" s="103" t="s">
        <v>1001</v>
      </c>
      <c r="C706" s="103" t="s">
        <v>686</v>
      </c>
      <c r="D706" s="103" t="s">
        <v>1222</v>
      </c>
      <c r="E706" s="103"/>
      <c r="F706" s="125"/>
      <c r="G706" s="23"/>
      <c r="H706" s="24"/>
      <c r="I706" s="6">
        <v>38.200000000000003</v>
      </c>
      <c r="J706" s="7">
        <v>44098</v>
      </c>
      <c r="K706" s="103" t="s">
        <v>191</v>
      </c>
      <c r="L706" s="75"/>
      <c r="M706" s="103" t="s">
        <v>1222</v>
      </c>
      <c r="N706" s="24"/>
      <c r="O706" s="24"/>
      <c r="P706" s="24"/>
      <c r="Q706" s="24"/>
    </row>
    <row r="707" spans="1:17" ht="15">
      <c r="A707" s="11" t="str">
        <f t="shared" si="16"/>
        <v xml:space="preserve">LASER  20-120-001  ACIER 50W     3/16''    STAINLESS        </v>
      </c>
      <c r="B707" s="103" t="s">
        <v>1001</v>
      </c>
      <c r="C707" s="103" t="s">
        <v>686</v>
      </c>
      <c r="D707" s="103" t="s">
        <v>1223</v>
      </c>
      <c r="E707" s="103" t="s">
        <v>1224</v>
      </c>
      <c r="F707" s="125" t="s">
        <v>1225</v>
      </c>
      <c r="G707" s="23"/>
      <c r="H707" s="24"/>
      <c r="I707" s="6">
        <v>27.13</v>
      </c>
      <c r="J707" s="7">
        <v>44056</v>
      </c>
      <c r="K707" s="103" t="s">
        <v>1226</v>
      </c>
      <c r="L707" s="75"/>
      <c r="M707" s="103" t="s">
        <v>1223</v>
      </c>
      <c r="N707" s="24"/>
      <c r="O707" s="24"/>
      <c r="P707" s="24"/>
      <c r="Q707" s="24"/>
    </row>
    <row r="708" spans="1:17" ht="15">
      <c r="A708" s="11" t="str">
        <f t="shared" si="16"/>
        <v xml:space="preserve">LASER  20-120-002  ACIER 50W     3/16''    STAINLESS        </v>
      </c>
      <c r="B708" s="103" t="s">
        <v>1001</v>
      </c>
      <c r="C708" s="103" t="s">
        <v>686</v>
      </c>
      <c r="D708" s="103" t="s">
        <v>1227</v>
      </c>
      <c r="E708" s="103" t="s">
        <v>1224</v>
      </c>
      <c r="F708" s="125" t="s">
        <v>1225</v>
      </c>
      <c r="G708" s="23"/>
      <c r="H708" s="24"/>
      <c r="I708" s="6">
        <v>28.01</v>
      </c>
      <c r="J708" s="7">
        <v>44056</v>
      </c>
      <c r="K708" s="103" t="s">
        <v>1226</v>
      </c>
      <c r="L708" s="75"/>
      <c r="M708" s="103" t="s">
        <v>1227</v>
      </c>
      <c r="N708" s="24"/>
      <c r="O708" s="24"/>
      <c r="P708" s="24"/>
      <c r="Q708" s="24"/>
    </row>
    <row r="709" spans="1:17" ht="15">
      <c r="A709" s="11" t="str">
        <f t="shared" si="16"/>
        <v xml:space="preserve">LASER  20-120-003  ACIER 50W     3/16''    STAINLESS        </v>
      </c>
      <c r="B709" s="103" t="s">
        <v>1001</v>
      </c>
      <c r="C709" s="103" t="s">
        <v>686</v>
      </c>
      <c r="D709" s="103" t="s">
        <v>1228</v>
      </c>
      <c r="E709" s="103" t="s">
        <v>1224</v>
      </c>
      <c r="F709" s="125" t="s">
        <v>1225</v>
      </c>
      <c r="G709" s="23"/>
      <c r="H709" s="24"/>
      <c r="I709" s="6">
        <v>27.21</v>
      </c>
      <c r="J709" s="7">
        <v>44056</v>
      </c>
      <c r="K709" s="103" t="s">
        <v>1226</v>
      </c>
      <c r="L709" s="75"/>
      <c r="M709" s="103" t="s">
        <v>1228</v>
      </c>
      <c r="N709" s="24"/>
      <c r="O709" s="24"/>
      <c r="P709" s="24"/>
      <c r="Q709" s="24"/>
    </row>
    <row r="710" spans="1:17" ht="15">
      <c r="A710" s="11" t="str">
        <f t="shared" si="16"/>
        <v xml:space="preserve">LASER  20-120-004  ACIER 50W     3/16''    STAINLESS        </v>
      </c>
      <c r="B710" s="103" t="s">
        <v>1001</v>
      </c>
      <c r="C710" s="103" t="s">
        <v>686</v>
      </c>
      <c r="D710" s="103" t="s">
        <v>1229</v>
      </c>
      <c r="E710" s="103" t="s">
        <v>1224</v>
      </c>
      <c r="F710" s="125" t="s">
        <v>1225</v>
      </c>
      <c r="G710" s="23"/>
      <c r="H710" s="24"/>
      <c r="I710" s="6">
        <v>27.39</v>
      </c>
      <c r="J710" s="7">
        <v>44056</v>
      </c>
      <c r="K710" s="103" t="s">
        <v>1226</v>
      </c>
      <c r="L710" s="75"/>
      <c r="M710" s="103" t="s">
        <v>1229</v>
      </c>
      <c r="N710" s="24"/>
      <c r="O710" s="24"/>
      <c r="P710" s="24"/>
      <c r="Q710" s="24"/>
    </row>
    <row r="711" spans="1:17" ht="15">
      <c r="A711" s="11" t="str">
        <f t="shared" si="16"/>
        <v xml:space="preserve">LASER  20-120-005  ACIER 50W     3/16''    STAINLESS        </v>
      </c>
      <c r="B711" s="103" t="s">
        <v>1001</v>
      </c>
      <c r="C711" s="103" t="s">
        <v>686</v>
      </c>
      <c r="D711" s="103" t="s">
        <v>1230</v>
      </c>
      <c r="E711" s="103" t="s">
        <v>1224</v>
      </c>
      <c r="F711" s="125" t="s">
        <v>1225</v>
      </c>
      <c r="G711" s="23"/>
      <c r="H711" s="24"/>
      <c r="I711" s="6">
        <v>20.66</v>
      </c>
      <c r="J711" s="7">
        <v>44056</v>
      </c>
      <c r="K711" s="103" t="s">
        <v>1226</v>
      </c>
      <c r="L711" s="75"/>
      <c r="M711" s="103" t="s">
        <v>1230</v>
      </c>
      <c r="N711" s="24"/>
      <c r="O711" s="24"/>
      <c r="P711" s="24"/>
      <c r="Q711" s="24"/>
    </row>
    <row r="712" spans="1:17" ht="15">
      <c r="A712" s="11" t="str">
        <f>CONCATENATE(B712,"  ",M712,"   ",C712,"    ",E712,"    ",F712,"    ",G712,"    ")</f>
        <v xml:space="preserve">LASER  20-127-009-3   PLAQUE ACIER 1/2'' X 3'' X 10''                 </v>
      </c>
      <c r="B712" s="126" t="s">
        <v>1001</v>
      </c>
      <c r="C712" s="126" t="s">
        <v>1231</v>
      </c>
      <c r="D712" s="126" t="s">
        <v>1232</v>
      </c>
      <c r="E712" s="126"/>
      <c r="F712" s="13"/>
      <c r="G712" s="14"/>
      <c r="H712" s="15"/>
      <c r="I712" s="6">
        <v>10.6</v>
      </c>
      <c r="J712" s="7">
        <v>44166</v>
      </c>
      <c r="K712" s="126" t="s">
        <v>191</v>
      </c>
      <c r="L712" s="127"/>
      <c r="M712" s="126" t="s">
        <v>1232</v>
      </c>
      <c r="N712" s="17"/>
      <c r="O712" s="18"/>
      <c r="P712" s="19"/>
      <c r="Q712" s="19"/>
    </row>
    <row r="713" spans="1:17" ht="15">
      <c r="A713" s="11" t="str">
        <f>CONCATENATE(B713,"  ",M713,"   ",C713,"    ",E713,"    ",F713,"    ",G713,"    ")</f>
        <v xml:space="preserve">LASER  20-127-009-5   PLAQUE ACIER 1/2'' X 10-5/16'' X 21-17/64''                </v>
      </c>
      <c r="B713" s="126" t="s">
        <v>1001</v>
      </c>
      <c r="C713" s="126" t="s">
        <v>1233</v>
      </c>
      <c r="D713" s="126" t="s">
        <v>1234</v>
      </c>
      <c r="E713" s="126"/>
      <c r="F713" s="13"/>
      <c r="G713" s="14"/>
      <c r="H713" s="15"/>
      <c r="I713" s="6">
        <v>29.7</v>
      </c>
      <c r="J713" s="7">
        <v>44166</v>
      </c>
      <c r="K713" s="126" t="s">
        <v>191</v>
      </c>
      <c r="L713" s="127"/>
      <c r="M713" s="126" t="s">
        <v>1234</v>
      </c>
      <c r="N713" s="17"/>
      <c r="O713" s="18"/>
      <c r="P713" s="19"/>
      <c r="Q713" s="19"/>
    </row>
    <row r="714" spans="1:17" ht="15">
      <c r="A714" s="11" t="str">
        <f>CONCATENATE(B714,"  ",M714,"   ",C714,"    ",E714,"    ",F714,"    ",G714,"    ")</f>
        <v xml:space="preserve">LASER  20-127-009-7   PLAQUE ACIER 1/2'' X 11,142'' X 27,331''                </v>
      </c>
      <c r="B714" s="126" t="s">
        <v>1001</v>
      </c>
      <c r="C714" s="126" t="s">
        <v>1235</v>
      </c>
      <c r="D714" s="126" t="s">
        <v>1236</v>
      </c>
      <c r="E714" s="126"/>
      <c r="F714" s="13"/>
      <c r="G714" s="14"/>
      <c r="H714" s="15"/>
      <c r="I714" s="6">
        <v>38.549999999999997</v>
      </c>
      <c r="J714" s="7">
        <v>44166</v>
      </c>
      <c r="K714" s="126" t="s">
        <v>191</v>
      </c>
      <c r="L714" s="127"/>
      <c r="M714" s="126" t="s">
        <v>1236</v>
      </c>
      <c r="N714" s="17"/>
      <c r="O714" s="18"/>
      <c r="P714" s="19"/>
      <c r="Q714" s="19"/>
    </row>
    <row r="715" spans="1:17" ht="15">
      <c r="A715" s="11" t="str">
        <f>CONCATENATE(B715,"  ",M715,"   ",C715,"    ",E715,"    ",F715,"    ",G715,"    ")</f>
        <v xml:space="preserve">LASER  20-127-022-2   PLAQUE ACIER 1/8''X 6'' X 9 3/4''                 </v>
      </c>
      <c r="B715" s="126" t="s">
        <v>1001</v>
      </c>
      <c r="C715" s="126" t="s">
        <v>1237</v>
      </c>
      <c r="D715" s="126" t="s">
        <v>1238</v>
      </c>
      <c r="E715" s="126"/>
      <c r="F715" s="13"/>
      <c r="G715" s="14"/>
      <c r="H715" s="15"/>
      <c r="I715" s="6">
        <v>7.05</v>
      </c>
      <c r="J715" s="7">
        <v>44166</v>
      </c>
      <c r="K715" s="126" t="s">
        <v>191</v>
      </c>
      <c r="L715" s="127"/>
      <c r="M715" s="126" t="s">
        <v>1238</v>
      </c>
      <c r="N715" s="17"/>
      <c r="O715" s="18"/>
      <c r="P715" s="19"/>
      <c r="Q715" s="19"/>
    </row>
    <row r="716" spans="1:17" ht="15">
      <c r="A716" s="11" t="str">
        <f>CONCATENATE(B716,"  ",M716,"   ",C716,"    ",E716,"    ",F716,"    ",G716,"    ")</f>
        <v xml:space="preserve">LASER  20-127-024-1   PLAQUE ACIER 1/2'' X 3,195'' X 5''                </v>
      </c>
      <c r="B716" s="126" t="s">
        <v>1001</v>
      </c>
      <c r="C716" s="126" t="s">
        <v>1239</v>
      </c>
      <c r="D716" s="126" t="s">
        <v>1240</v>
      </c>
      <c r="E716" s="126"/>
      <c r="F716" s="13"/>
      <c r="G716" s="14"/>
      <c r="H716" s="15"/>
      <c r="I716" s="6">
        <v>8.5</v>
      </c>
      <c r="J716" s="7">
        <v>44166</v>
      </c>
      <c r="K716" s="126" t="s">
        <v>191</v>
      </c>
      <c r="L716" s="127"/>
      <c r="M716" s="126" t="s">
        <v>1240</v>
      </c>
      <c r="N716" s="17"/>
      <c r="O716" s="18"/>
      <c r="P716" s="19"/>
      <c r="Q716" s="19"/>
    </row>
    <row r="717" spans="1:17" ht="15">
      <c r="A717" s="11" t="str">
        <f t="shared" ref="A717:A728" si="17">CONCATENATE(B717,"  ",M717,"  ",C717,"     ",E717,"    ",F717,"    ",G717,"    ")</f>
        <v xml:space="preserve">LASER  21-108-001-12  ACIER PNO : 1/8 X 31 3/4" X 62 7/16"                 </v>
      </c>
      <c r="B717" s="126" t="s">
        <v>1001</v>
      </c>
      <c r="C717" s="126" t="s">
        <v>1241</v>
      </c>
      <c r="D717" s="126" t="s">
        <v>1242</v>
      </c>
      <c r="E717" s="126"/>
      <c r="F717" s="13"/>
      <c r="G717" s="14"/>
      <c r="H717" s="15"/>
      <c r="I717" s="6">
        <v>107.95</v>
      </c>
      <c r="J717" s="7">
        <v>44338</v>
      </c>
      <c r="K717" s="126" t="s">
        <v>191</v>
      </c>
      <c r="L717" s="127"/>
      <c r="M717" s="126" t="s">
        <v>1242</v>
      </c>
      <c r="N717" s="17"/>
      <c r="O717" s="18"/>
      <c r="P717" s="19"/>
      <c r="Q717" s="19"/>
    </row>
    <row r="718" spans="1:17" ht="15">
      <c r="A718" s="11" t="str">
        <f t="shared" si="17"/>
        <v xml:space="preserve">LASER  21-108-001-13  ACIER PNO : 1/8 X 62 7/16" X 87 3/4"                 </v>
      </c>
      <c r="B718" s="126" t="s">
        <v>1001</v>
      </c>
      <c r="C718" s="126" t="s">
        <v>1243</v>
      </c>
      <c r="D718" s="126" t="s">
        <v>1244</v>
      </c>
      <c r="E718" s="126"/>
      <c r="F718" s="13"/>
      <c r="G718" s="14"/>
      <c r="H718" s="15"/>
      <c r="I718" s="6">
        <v>283.7</v>
      </c>
      <c r="J718" s="7">
        <v>44338</v>
      </c>
      <c r="K718" s="126" t="s">
        <v>191</v>
      </c>
      <c r="L718" s="127"/>
      <c r="M718" s="126" t="s">
        <v>1244</v>
      </c>
      <c r="N718" s="17"/>
      <c r="O718" s="18"/>
      <c r="P718" s="19"/>
      <c r="Q718" s="19"/>
    </row>
    <row r="719" spans="1:17" ht="15">
      <c r="A719" s="11" t="str">
        <f t="shared" si="17"/>
        <v xml:space="preserve">LASER  21-108-001-14  ACIER PNO : 3/8 X 8" X 18 25/32"                 </v>
      </c>
      <c r="B719" s="126" t="s">
        <v>1001</v>
      </c>
      <c r="C719" s="126" t="s">
        <v>1245</v>
      </c>
      <c r="D719" s="126" t="s">
        <v>1246</v>
      </c>
      <c r="E719" s="126"/>
      <c r="F719" s="13"/>
      <c r="G719" s="14"/>
      <c r="H719" s="15"/>
      <c r="I719" s="6">
        <v>24.75</v>
      </c>
      <c r="J719" s="7">
        <v>44338</v>
      </c>
      <c r="K719" s="126" t="s">
        <v>191</v>
      </c>
      <c r="L719" s="127"/>
      <c r="M719" s="126" t="s">
        <v>1246</v>
      </c>
      <c r="N719" s="17"/>
      <c r="O719" s="18"/>
      <c r="P719" s="19"/>
      <c r="Q719" s="19"/>
    </row>
    <row r="720" spans="1:17" ht="15">
      <c r="A720" s="11" t="str">
        <f t="shared" si="17"/>
        <v xml:space="preserve">LASER  21-108-001-16  ACIER PNO : 1/8 X 59 7/16" X 83 3/4"                 </v>
      </c>
      <c r="B720" s="128" t="s">
        <v>1001</v>
      </c>
      <c r="C720" s="128" t="s">
        <v>1247</v>
      </c>
      <c r="D720" s="128" t="s">
        <v>1248</v>
      </c>
      <c r="E720" s="128"/>
      <c r="F720" s="13"/>
      <c r="G720" s="14"/>
      <c r="H720" s="15"/>
      <c r="I720" s="6">
        <v>260.85000000000002</v>
      </c>
      <c r="J720" s="7">
        <v>44338</v>
      </c>
      <c r="K720" s="128" t="s">
        <v>191</v>
      </c>
      <c r="L720" s="129"/>
      <c r="M720" s="128" t="s">
        <v>1248</v>
      </c>
      <c r="N720" s="17"/>
      <c r="O720" s="18"/>
      <c r="P720" s="19"/>
      <c r="Q720" s="20"/>
    </row>
    <row r="721" spans="1:17" ht="15">
      <c r="A721" s="11" t="str">
        <f t="shared" si="17"/>
        <v xml:space="preserve">LASER  21-108-001-18  ACIER PNO : 1/8 X 62 7/16" X 87 3/4"                 </v>
      </c>
      <c r="B721" s="128" t="s">
        <v>1001</v>
      </c>
      <c r="C721" s="128" t="s">
        <v>1243</v>
      </c>
      <c r="D721" s="128" t="s">
        <v>1249</v>
      </c>
      <c r="E721" s="128"/>
      <c r="F721" s="13"/>
      <c r="G721" s="14"/>
      <c r="H721" s="15"/>
      <c r="I721" s="6">
        <v>283.7</v>
      </c>
      <c r="J721" s="7">
        <v>44338</v>
      </c>
      <c r="K721" s="128" t="s">
        <v>191</v>
      </c>
      <c r="L721" s="129"/>
      <c r="M721" s="128" t="s">
        <v>1249</v>
      </c>
      <c r="N721" s="17"/>
      <c r="O721" s="18"/>
      <c r="P721" s="19"/>
      <c r="Q721" s="20"/>
    </row>
    <row r="722" spans="1:17" ht="15">
      <c r="A722" s="11" t="str">
        <f t="shared" si="17"/>
        <v xml:space="preserve">LASER  21-108-001-20  ACIER PNO : 1/2 X 8" X 12 31/32"                 </v>
      </c>
      <c r="B722" s="128" t="s">
        <v>1001</v>
      </c>
      <c r="C722" s="128" t="s">
        <v>1250</v>
      </c>
      <c r="D722" s="128" t="s">
        <v>1251</v>
      </c>
      <c r="E722" s="128"/>
      <c r="F722" s="13"/>
      <c r="G722" s="14"/>
      <c r="H722" s="15"/>
      <c r="I722" s="6">
        <v>29.8</v>
      </c>
      <c r="J722" s="7">
        <v>44338</v>
      </c>
      <c r="K722" s="128" t="s">
        <v>191</v>
      </c>
      <c r="L722" s="129"/>
      <c r="M722" s="128" t="s">
        <v>1251</v>
      </c>
      <c r="N722" s="17"/>
      <c r="O722" s="18"/>
      <c r="P722" s="19"/>
      <c r="Q722" s="20"/>
    </row>
    <row r="723" spans="1:17" ht="15">
      <c r="A723" s="11" t="str">
        <f t="shared" si="17"/>
        <v xml:space="preserve">LASER  21-108-001-21  ACIER PNO : 1/8 X 59 7/16" X 83 3/4"                 </v>
      </c>
      <c r="B723" s="128" t="s">
        <v>1001</v>
      </c>
      <c r="C723" s="128" t="s">
        <v>1247</v>
      </c>
      <c r="D723" s="128" t="s">
        <v>1252</v>
      </c>
      <c r="E723" s="128"/>
      <c r="F723" s="13"/>
      <c r="G723" s="14"/>
      <c r="H723" s="15"/>
      <c r="I723" s="6">
        <v>260.95</v>
      </c>
      <c r="J723" s="7">
        <v>44338</v>
      </c>
      <c r="K723" s="128" t="s">
        <v>191</v>
      </c>
      <c r="L723" s="129"/>
      <c r="M723" s="128" t="s">
        <v>1252</v>
      </c>
      <c r="N723" s="17"/>
      <c r="O723" s="18"/>
      <c r="P723" s="19"/>
      <c r="Q723" s="20"/>
    </row>
    <row r="724" spans="1:17" ht="15">
      <c r="A724" s="11" t="str">
        <f t="shared" si="17"/>
        <v xml:space="preserve">LASER  21-108-001-22  ACIER PNO : 1/8 X 20 13/32" X 83 1/4"                 </v>
      </c>
      <c r="B724" s="128" t="s">
        <v>1001</v>
      </c>
      <c r="C724" s="128" t="s">
        <v>1253</v>
      </c>
      <c r="D724" s="128" t="s">
        <v>1254</v>
      </c>
      <c r="E724" s="128"/>
      <c r="F724" s="13"/>
      <c r="G724" s="14"/>
      <c r="H724" s="15"/>
      <c r="I724" s="6">
        <v>90.65</v>
      </c>
      <c r="J724" s="7">
        <v>44338</v>
      </c>
      <c r="K724" s="128" t="s">
        <v>191</v>
      </c>
      <c r="L724" s="129"/>
      <c r="M724" s="128" t="s">
        <v>1254</v>
      </c>
      <c r="N724" s="17"/>
      <c r="O724" s="18"/>
      <c r="P724" s="19"/>
      <c r="Q724" s="20"/>
    </row>
    <row r="725" spans="1:17" ht="15">
      <c r="A725" s="11" t="str">
        <f t="shared" si="17"/>
        <v xml:space="preserve">LASER  21-108-001-23  ACIER PNO : 1/8 X 7" X 97 23/32"                 </v>
      </c>
      <c r="B725" s="128" t="s">
        <v>1001</v>
      </c>
      <c r="C725" s="128" t="s">
        <v>1255</v>
      </c>
      <c r="D725" s="128" t="s">
        <v>1256</v>
      </c>
      <c r="E725" s="128"/>
      <c r="F725" s="13"/>
      <c r="G725" s="14"/>
      <c r="H725" s="15"/>
      <c r="I725" s="6">
        <v>42.7</v>
      </c>
      <c r="J725" s="7">
        <v>44338</v>
      </c>
      <c r="K725" s="128" t="s">
        <v>191</v>
      </c>
      <c r="L725" s="129"/>
      <c r="M725" s="128" t="s">
        <v>1256</v>
      </c>
      <c r="N725" s="17"/>
      <c r="O725" s="18"/>
      <c r="P725" s="19"/>
      <c r="Q725" s="20"/>
    </row>
    <row r="726" spans="1:17" ht="15">
      <c r="A726" s="11" t="str">
        <f t="shared" si="17"/>
        <v xml:space="preserve">LASER  21-108-001-24  ACIER PNO : 1/8 X 8 31/32" X 17 23/32"                 </v>
      </c>
      <c r="B726" s="128" t="s">
        <v>1001</v>
      </c>
      <c r="C726" s="128" t="s">
        <v>1257</v>
      </c>
      <c r="D726" s="128" t="s">
        <v>1258</v>
      </c>
      <c r="E726" s="128"/>
      <c r="F726" s="13"/>
      <c r="G726" s="14"/>
      <c r="H726" s="15"/>
      <c r="I726" s="6">
        <v>14.85</v>
      </c>
      <c r="J726" s="7">
        <v>44338</v>
      </c>
      <c r="K726" s="128" t="s">
        <v>191</v>
      </c>
      <c r="L726" s="129"/>
      <c r="M726" s="128" t="s">
        <v>1258</v>
      </c>
      <c r="N726" s="17"/>
      <c r="O726" s="18"/>
      <c r="P726" s="19"/>
      <c r="Q726" s="20"/>
    </row>
    <row r="727" spans="1:17" ht="15">
      <c r="A727" s="11" t="str">
        <f t="shared" si="17"/>
        <v xml:space="preserve">LASER  21-108-001-25  ACIER PNO : 1/4 X 31 3/4" X 62 7/16"                 </v>
      </c>
      <c r="B727" s="126" t="s">
        <v>1001</v>
      </c>
      <c r="C727" s="126" t="s">
        <v>1259</v>
      </c>
      <c r="D727" s="126" t="s">
        <v>1260</v>
      </c>
      <c r="E727" s="126"/>
      <c r="F727" s="13"/>
      <c r="G727" s="14"/>
      <c r="H727" s="15"/>
      <c r="I727" s="6">
        <v>108.55</v>
      </c>
      <c r="J727" s="7">
        <v>44338</v>
      </c>
      <c r="K727" s="126" t="s">
        <v>191</v>
      </c>
      <c r="L727" s="127"/>
      <c r="M727" s="126" t="s">
        <v>1260</v>
      </c>
      <c r="N727" s="17"/>
      <c r="O727" s="18"/>
      <c r="P727" s="19"/>
      <c r="Q727" s="19"/>
    </row>
    <row r="728" spans="1:17" ht="15">
      <c r="A728" s="11" t="str">
        <f t="shared" si="17"/>
        <v xml:space="preserve">LASER  21-108-001-26  ACIER PNO : 1/2 X 32" X 88"                 </v>
      </c>
      <c r="B728" s="126" t="s">
        <v>1001</v>
      </c>
      <c r="C728" s="126" t="s">
        <v>1261</v>
      </c>
      <c r="D728" s="126" t="s">
        <v>1262</v>
      </c>
      <c r="E728" s="126"/>
      <c r="F728" s="13"/>
      <c r="G728" s="14"/>
      <c r="H728" s="15"/>
      <c r="I728" s="6">
        <v>312.05</v>
      </c>
      <c r="J728" s="7">
        <v>44338</v>
      </c>
      <c r="K728" s="126" t="s">
        <v>191</v>
      </c>
      <c r="L728" s="127"/>
      <c r="M728" s="126" t="s">
        <v>1262</v>
      </c>
      <c r="N728" s="17"/>
      <c r="O728" s="18"/>
      <c r="P728" s="19"/>
      <c r="Q728" s="19"/>
    </row>
    <row r="729" spans="1:17" ht="30">
      <c r="A729" s="11" t="str">
        <f t="shared" ref="A729:A734" si="18">CONCATENATE(B729,"  ",M729,"   ",C729,"    ",E729,"    ",F729,"    ",G729,"    ")</f>
        <v xml:space="preserve">LASER  21-108-019-1   plaque acier 1/8 x 24 x 38                </v>
      </c>
      <c r="B729" s="101" t="s">
        <v>1001</v>
      </c>
      <c r="C729" s="130" t="s">
        <v>1263</v>
      </c>
      <c r="D729" s="101" t="s">
        <v>1264</v>
      </c>
      <c r="E729" s="107"/>
      <c r="F729" s="23"/>
      <c r="G729" s="14"/>
      <c r="H729" s="15"/>
      <c r="I729" s="6">
        <v>57.6</v>
      </c>
      <c r="J729" s="7">
        <v>44467</v>
      </c>
      <c r="K729" s="131" t="s">
        <v>191</v>
      </c>
      <c r="L729" s="108"/>
      <c r="M729" s="101" t="s">
        <v>1264</v>
      </c>
      <c r="N729" s="17"/>
      <c r="O729" s="18"/>
      <c r="P729" s="19"/>
      <c r="Q729" s="19"/>
    </row>
    <row r="730" spans="1:17" ht="30">
      <c r="A730" s="11" t="str">
        <f t="shared" si="18"/>
        <v xml:space="preserve">LASER  21-108-019-2   plaque acier 1/8 x 24 x 38                </v>
      </c>
      <c r="B730" s="101" t="s">
        <v>1001</v>
      </c>
      <c r="C730" s="130" t="s">
        <v>1263</v>
      </c>
      <c r="D730" s="101" t="s">
        <v>1265</v>
      </c>
      <c r="E730" s="107"/>
      <c r="F730" s="23"/>
      <c r="G730" s="14"/>
      <c r="H730" s="15"/>
      <c r="I730" s="6">
        <v>57.55</v>
      </c>
      <c r="J730" s="7">
        <v>44467</v>
      </c>
      <c r="K730" s="131" t="s">
        <v>191</v>
      </c>
      <c r="L730" s="108"/>
      <c r="M730" s="101" t="s">
        <v>1265</v>
      </c>
      <c r="N730" s="17"/>
      <c r="O730" s="18"/>
      <c r="P730" s="19"/>
      <c r="Q730" s="19"/>
    </row>
    <row r="731" spans="1:17" ht="30">
      <c r="A731" s="11" t="str">
        <f t="shared" si="18"/>
        <v xml:space="preserve">LASER  21-108-019-3   plaque acier 1/4 x 3.125 x 4.125                </v>
      </c>
      <c r="B731" s="101" t="s">
        <v>1001</v>
      </c>
      <c r="C731" s="130" t="s">
        <v>1266</v>
      </c>
      <c r="D731" s="101" t="s">
        <v>1267</v>
      </c>
      <c r="E731" s="107"/>
      <c r="F731" s="23"/>
      <c r="G731" s="14"/>
      <c r="H731" s="15"/>
      <c r="I731" s="6">
        <v>6.25</v>
      </c>
      <c r="J731" s="7">
        <v>44467</v>
      </c>
      <c r="K731" s="131" t="s">
        <v>191</v>
      </c>
      <c r="L731" s="108"/>
      <c r="M731" s="101" t="s">
        <v>1267</v>
      </c>
      <c r="N731" s="17"/>
      <c r="O731" s="18"/>
      <c r="P731" s="19"/>
      <c r="Q731" s="19"/>
    </row>
    <row r="732" spans="1:17" ht="30">
      <c r="A732" s="11" t="str">
        <f t="shared" si="18"/>
        <v xml:space="preserve">LASER  21-108-019-4   plaque acier 1/8 x 37 x 72                </v>
      </c>
      <c r="B732" s="101" t="s">
        <v>1001</v>
      </c>
      <c r="C732" s="130" t="s">
        <v>1268</v>
      </c>
      <c r="D732" s="101" t="s">
        <v>1269</v>
      </c>
      <c r="E732" s="107"/>
      <c r="F732" s="23"/>
      <c r="G732" s="14"/>
      <c r="H732" s="15"/>
      <c r="I732" s="6">
        <v>159.5</v>
      </c>
      <c r="J732" s="7">
        <v>44467</v>
      </c>
      <c r="K732" s="131" t="s">
        <v>191</v>
      </c>
      <c r="L732" s="108"/>
      <c r="M732" s="101" t="s">
        <v>1269</v>
      </c>
      <c r="N732" s="17"/>
      <c r="O732" s="18"/>
      <c r="P732" s="19"/>
      <c r="Q732" s="20"/>
    </row>
    <row r="733" spans="1:17" ht="30">
      <c r="A733" s="11" t="str">
        <f t="shared" si="18"/>
        <v xml:space="preserve">LASER  21-108-019-5   plaque acier 1/8 x 37 x 72                </v>
      </c>
      <c r="B733" s="101" t="s">
        <v>1001</v>
      </c>
      <c r="C733" s="130" t="s">
        <v>1268</v>
      </c>
      <c r="D733" s="101" t="s">
        <v>1270</v>
      </c>
      <c r="E733" s="107"/>
      <c r="F733" s="23"/>
      <c r="G733" s="14"/>
      <c r="H733" s="15"/>
      <c r="I733" s="6">
        <v>159.25</v>
      </c>
      <c r="J733" s="7">
        <v>44467</v>
      </c>
      <c r="K733" s="131" t="s">
        <v>191</v>
      </c>
      <c r="L733" s="108"/>
      <c r="M733" s="101" t="s">
        <v>1270</v>
      </c>
      <c r="N733" s="17"/>
      <c r="O733" s="18"/>
      <c r="P733" s="19"/>
      <c r="Q733" s="20"/>
    </row>
    <row r="734" spans="1:17" ht="30">
      <c r="A734" s="11" t="str">
        <f t="shared" si="18"/>
        <v xml:space="preserve">LASER  21-108-101-041   TÔLE ACIER  1/8'' x 19-7/16'' x 35-1/4''                </v>
      </c>
      <c r="B734" s="90" t="s">
        <v>1001</v>
      </c>
      <c r="C734" s="12" t="s">
        <v>1271</v>
      </c>
      <c r="D734" s="132" t="s">
        <v>1272</v>
      </c>
      <c r="E734" s="131"/>
      <c r="F734" s="23"/>
      <c r="G734" s="14"/>
      <c r="H734" s="15"/>
      <c r="I734" s="6">
        <v>50.85</v>
      </c>
      <c r="J734" s="7">
        <v>44505</v>
      </c>
      <c r="K734" s="132" t="s">
        <v>191</v>
      </c>
      <c r="L734" s="108"/>
      <c r="M734" s="107" t="s">
        <v>1273</v>
      </c>
      <c r="N734" s="17"/>
      <c r="O734" s="18"/>
      <c r="P734" s="19"/>
      <c r="Q734" s="20"/>
    </row>
    <row r="735" spans="1:17" ht="15">
      <c r="A735" s="11" t="str">
        <f t="shared" ref="A735:A786" si="19">CONCATENATE(B735,"  ",M735,"  ",C735,"     ",E735,"    ",F735,"    ",G735,"    ")</f>
        <v xml:space="preserve">LASER  21-108-101-24  ACIER PNO : 1/8 X 3 5/32" X 3 15/16"                 </v>
      </c>
      <c r="B735" s="126" t="s">
        <v>1001</v>
      </c>
      <c r="C735" s="126" t="s">
        <v>1274</v>
      </c>
      <c r="D735" s="126" t="s">
        <v>1275</v>
      </c>
      <c r="E735" s="126"/>
      <c r="F735" s="13"/>
      <c r="G735" s="14"/>
      <c r="H735" s="15"/>
      <c r="I735" s="6">
        <v>10.95</v>
      </c>
      <c r="J735" s="7">
        <v>44338</v>
      </c>
      <c r="K735" s="126" t="s">
        <v>191</v>
      </c>
      <c r="L735" s="127"/>
      <c r="M735" s="126" t="s">
        <v>1275</v>
      </c>
      <c r="N735" s="17"/>
      <c r="O735" s="18"/>
      <c r="P735" s="19"/>
      <c r="Q735" s="19"/>
    </row>
    <row r="736" spans="1:17" ht="15">
      <c r="A736" s="11" t="str">
        <f t="shared" si="19"/>
        <v xml:space="preserve">LASER  21-108-101-25  ACIER PNO : 1/8 X 35 15/16" X 87 3/4"                 </v>
      </c>
      <c r="B736" s="126" t="s">
        <v>1001</v>
      </c>
      <c r="C736" s="126" t="s">
        <v>1276</v>
      </c>
      <c r="D736" s="126" t="s">
        <v>1277</v>
      </c>
      <c r="E736" s="126"/>
      <c r="F736" s="13"/>
      <c r="G736" s="14"/>
      <c r="H736" s="15"/>
      <c r="I736" s="6">
        <v>168.2</v>
      </c>
      <c r="J736" s="7">
        <v>44338</v>
      </c>
      <c r="K736" s="126" t="s">
        <v>191</v>
      </c>
      <c r="L736" s="127"/>
      <c r="M736" s="126" t="s">
        <v>1277</v>
      </c>
      <c r="N736" s="17"/>
      <c r="O736" s="18"/>
      <c r="P736" s="19"/>
      <c r="Q736" s="19"/>
    </row>
    <row r="737" spans="1:17" ht="15">
      <c r="A737" s="11" t="str">
        <f t="shared" si="19"/>
        <v xml:space="preserve">LASER  21-108-101-26  ACIER PNO : 1/8 X 31 3/4" X 87 3/4"                 </v>
      </c>
      <c r="B737" s="126" t="s">
        <v>1001</v>
      </c>
      <c r="C737" s="126" t="s">
        <v>1278</v>
      </c>
      <c r="D737" s="126" t="s">
        <v>1279</v>
      </c>
      <c r="E737" s="126"/>
      <c r="F737" s="13"/>
      <c r="G737" s="14"/>
      <c r="H737" s="15"/>
      <c r="I737" s="6">
        <v>149.69999999999999</v>
      </c>
      <c r="J737" s="7">
        <v>44338</v>
      </c>
      <c r="K737" s="126" t="s">
        <v>191</v>
      </c>
      <c r="L737" s="127"/>
      <c r="M737" s="126" t="s">
        <v>1279</v>
      </c>
      <c r="N737" s="17"/>
      <c r="O737" s="18"/>
      <c r="P737" s="19"/>
      <c r="Q737" s="19"/>
    </row>
    <row r="738" spans="1:17" ht="15">
      <c r="A738" s="11" t="str">
        <f t="shared" si="19"/>
        <v xml:space="preserve">LASER  21-108-101-29  ACIER PNO : 1/8 X 31 3/4" X 35 15/16"                 </v>
      </c>
      <c r="B738" s="126" t="s">
        <v>1001</v>
      </c>
      <c r="C738" s="126" t="s">
        <v>1280</v>
      </c>
      <c r="D738" s="126" t="s">
        <v>1281</v>
      </c>
      <c r="E738" s="126"/>
      <c r="F738" s="13"/>
      <c r="G738" s="14"/>
      <c r="H738" s="15"/>
      <c r="I738" s="6">
        <v>64.900000000000006</v>
      </c>
      <c r="J738" s="7">
        <v>44338</v>
      </c>
      <c r="K738" s="126" t="s">
        <v>191</v>
      </c>
      <c r="L738" s="127"/>
      <c r="M738" s="126" t="s">
        <v>1281</v>
      </c>
      <c r="N738" s="17"/>
      <c r="O738" s="18"/>
      <c r="P738" s="19"/>
      <c r="Q738" s="19"/>
    </row>
    <row r="739" spans="1:17" ht="15">
      <c r="A739" s="11" t="str">
        <f t="shared" si="19"/>
        <v xml:space="preserve">LASER  21-108-101-30  ACIER PNO : 1/8 X 20 11/16" X 21 1/2"                 </v>
      </c>
      <c r="B739" s="126" t="s">
        <v>1001</v>
      </c>
      <c r="C739" s="126" t="s">
        <v>1282</v>
      </c>
      <c r="D739" s="126" t="s">
        <v>1283</v>
      </c>
      <c r="E739" s="126"/>
      <c r="F739" s="13"/>
      <c r="G739" s="14"/>
      <c r="H739" s="15"/>
      <c r="I739" s="6">
        <v>28.8</v>
      </c>
      <c r="J739" s="7">
        <v>44338</v>
      </c>
      <c r="K739" s="126" t="s">
        <v>191</v>
      </c>
      <c r="L739" s="127"/>
      <c r="M739" s="126" t="s">
        <v>1283</v>
      </c>
      <c r="N739" s="17"/>
      <c r="O739" s="18"/>
      <c r="P739" s="19"/>
      <c r="Q739" s="20"/>
    </row>
    <row r="740" spans="1:17" ht="15">
      <c r="A740" s="11" t="str">
        <f t="shared" si="19"/>
        <v xml:space="preserve">LASER  21-108-101-31  ACIER PNO : 1/8 X 20 11/16" X 21 5/16"                 </v>
      </c>
      <c r="B740" s="126" t="s">
        <v>1001</v>
      </c>
      <c r="C740" s="126" t="s">
        <v>1284</v>
      </c>
      <c r="D740" s="126" t="s">
        <v>1285</v>
      </c>
      <c r="E740" s="126"/>
      <c r="F740" s="13"/>
      <c r="G740" s="14"/>
      <c r="H740" s="15"/>
      <c r="I740" s="6">
        <v>29.3</v>
      </c>
      <c r="J740" s="7">
        <v>44338</v>
      </c>
      <c r="K740" s="126" t="s">
        <v>191</v>
      </c>
      <c r="L740" s="127"/>
      <c r="M740" s="126" t="s">
        <v>1285</v>
      </c>
      <c r="N740" s="17"/>
      <c r="O740" s="18"/>
      <c r="P740" s="19"/>
      <c r="Q740" s="19"/>
    </row>
    <row r="741" spans="1:17" ht="15">
      <c r="A741" s="11" t="str">
        <f t="shared" si="19"/>
        <v xml:space="preserve">LASER  21-108-101-32  ACIER PNO : 1/8 X 35 15/16" X 87 3/4"                 </v>
      </c>
      <c r="B741" s="126" t="s">
        <v>1001</v>
      </c>
      <c r="C741" s="126" t="s">
        <v>1276</v>
      </c>
      <c r="D741" s="126" t="s">
        <v>1286</v>
      </c>
      <c r="E741" s="126"/>
      <c r="F741" s="13"/>
      <c r="G741" s="14"/>
      <c r="H741" s="15"/>
      <c r="I741" s="6">
        <v>168.2</v>
      </c>
      <c r="J741" s="7">
        <v>44338</v>
      </c>
      <c r="K741" s="126" t="s">
        <v>191</v>
      </c>
      <c r="L741" s="127"/>
      <c r="M741" s="126" t="s">
        <v>1286</v>
      </c>
      <c r="N741" s="17"/>
      <c r="O741" s="18"/>
      <c r="P741" s="19"/>
      <c r="Q741" s="19"/>
    </row>
    <row r="742" spans="1:17" ht="15">
      <c r="A742" s="11" t="str">
        <f t="shared" si="19"/>
        <v xml:space="preserve">LASER  21-108-101-37  ACIER PNO : 1/2 X 5" X 5 1/8"                 </v>
      </c>
      <c r="B742" s="126" t="s">
        <v>1001</v>
      </c>
      <c r="C742" s="126" t="s">
        <v>1287</v>
      </c>
      <c r="D742" s="126" t="s">
        <v>1288</v>
      </c>
      <c r="E742" s="126"/>
      <c r="F742" s="13"/>
      <c r="G742" s="14"/>
      <c r="H742" s="15"/>
      <c r="I742" s="6">
        <v>13.65</v>
      </c>
      <c r="J742" s="7">
        <v>44338</v>
      </c>
      <c r="K742" s="126" t="s">
        <v>191</v>
      </c>
      <c r="L742" s="127"/>
      <c r="M742" s="126" t="s">
        <v>1288</v>
      </c>
      <c r="N742" s="17"/>
      <c r="O742" s="18"/>
      <c r="P742" s="19"/>
      <c r="Q742" s="19"/>
    </row>
    <row r="743" spans="1:17" ht="15">
      <c r="A743" s="11" t="str">
        <f t="shared" si="19"/>
        <v xml:space="preserve">LASER  21-108-101-41  ACIER PNO : 1/2 X 3 5/32" X 3 15/16"                 </v>
      </c>
      <c r="B743" s="128" t="s">
        <v>1001</v>
      </c>
      <c r="C743" s="128" t="s">
        <v>1289</v>
      </c>
      <c r="D743" s="128" t="s">
        <v>1272</v>
      </c>
      <c r="E743" s="128"/>
      <c r="F743" s="13"/>
      <c r="G743" s="14"/>
      <c r="H743" s="15"/>
      <c r="I743" s="6">
        <v>10.95</v>
      </c>
      <c r="J743" s="7">
        <v>44338</v>
      </c>
      <c r="K743" s="128" t="s">
        <v>191</v>
      </c>
      <c r="L743" s="129"/>
      <c r="M743" s="128" t="s">
        <v>1272</v>
      </c>
      <c r="N743" s="17"/>
      <c r="O743" s="18"/>
      <c r="P743" s="19"/>
      <c r="Q743" s="20"/>
    </row>
    <row r="744" spans="1:17" ht="15">
      <c r="A744" s="11" t="str">
        <f t="shared" si="19"/>
        <v xml:space="preserve">LASER  21-108-102-2  ACIER     0.5            </v>
      </c>
      <c r="B744" s="133" t="s">
        <v>1001</v>
      </c>
      <c r="C744" s="133" t="s">
        <v>1002</v>
      </c>
      <c r="D744" s="133" t="s">
        <v>1290</v>
      </c>
      <c r="E744" s="133">
        <v>0.5</v>
      </c>
      <c r="F744" s="23"/>
      <c r="G744" s="14"/>
      <c r="H744" s="15"/>
      <c r="I744" s="6">
        <v>34.15</v>
      </c>
      <c r="J744" s="7">
        <v>44348</v>
      </c>
      <c r="K744" s="133" t="s">
        <v>191</v>
      </c>
      <c r="L744" s="89"/>
      <c r="M744" s="133" t="s">
        <v>1290</v>
      </c>
      <c r="N744" s="17"/>
      <c r="O744" s="18"/>
      <c r="P744" s="19"/>
      <c r="Q744" s="20"/>
    </row>
    <row r="745" spans="1:17" ht="15">
      <c r="A745" s="11" t="str">
        <f t="shared" si="19"/>
        <v xml:space="preserve">LASER  21-108-102-3  ACIER     0.5            </v>
      </c>
      <c r="B745" s="133" t="s">
        <v>1001</v>
      </c>
      <c r="C745" s="133" t="s">
        <v>1002</v>
      </c>
      <c r="D745" s="133" t="s">
        <v>1291</v>
      </c>
      <c r="E745" s="133">
        <v>0.5</v>
      </c>
      <c r="F745" s="23"/>
      <c r="G745" s="14"/>
      <c r="H745" s="15"/>
      <c r="I745" s="6">
        <v>34.15</v>
      </c>
      <c r="J745" s="7">
        <v>44348</v>
      </c>
      <c r="K745" s="133" t="s">
        <v>191</v>
      </c>
      <c r="L745" s="89"/>
      <c r="M745" s="133" t="s">
        <v>1291</v>
      </c>
      <c r="N745" s="17"/>
      <c r="O745" s="18"/>
      <c r="P745" s="19"/>
      <c r="Q745" s="20"/>
    </row>
    <row r="746" spans="1:17" ht="15">
      <c r="A746" s="11" t="str">
        <f t="shared" si="19"/>
        <v xml:space="preserve">LASER  21-108-102-4  ACIER     0.25            </v>
      </c>
      <c r="B746" s="133" t="s">
        <v>1001</v>
      </c>
      <c r="C746" s="133" t="s">
        <v>1002</v>
      </c>
      <c r="D746" s="133" t="s">
        <v>1292</v>
      </c>
      <c r="E746" s="133">
        <v>0.25</v>
      </c>
      <c r="F746" s="23"/>
      <c r="G746" s="14"/>
      <c r="H746" s="15"/>
      <c r="I746" s="6">
        <v>60.4</v>
      </c>
      <c r="J746" s="7">
        <v>44348</v>
      </c>
      <c r="K746" s="133" t="s">
        <v>191</v>
      </c>
      <c r="L746" s="89"/>
      <c r="M746" s="133" t="s">
        <v>1292</v>
      </c>
      <c r="N746" s="17"/>
      <c r="O746" s="18"/>
      <c r="P746" s="19"/>
      <c r="Q746" s="20"/>
    </row>
    <row r="747" spans="1:17" ht="15">
      <c r="A747" s="11" t="str">
        <f t="shared" si="19"/>
        <v xml:space="preserve">LASER  21-108-102-6  ACIER     0.75            </v>
      </c>
      <c r="B747" s="133" t="s">
        <v>1001</v>
      </c>
      <c r="C747" s="133" t="s">
        <v>1002</v>
      </c>
      <c r="D747" s="133" t="s">
        <v>1293</v>
      </c>
      <c r="E747" s="133">
        <v>0.75</v>
      </c>
      <c r="F747" s="23"/>
      <c r="G747" s="14"/>
      <c r="H747" s="15"/>
      <c r="I747" s="6">
        <v>20.2</v>
      </c>
      <c r="J747" s="7">
        <v>44348</v>
      </c>
      <c r="K747" s="133" t="s">
        <v>191</v>
      </c>
      <c r="L747" s="89"/>
      <c r="M747" s="133" t="s">
        <v>1293</v>
      </c>
      <c r="N747" s="17"/>
      <c r="O747" s="18"/>
      <c r="P747" s="19"/>
      <c r="Q747" s="20"/>
    </row>
    <row r="748" spans="1:17" ht="15">
      <c r="A748" s="11" t="str">
        <f t="shared" si="19"/>
        <v xml:space="preserve">LASER  21-108-102-7  ACIER     0.75            </v>
      </c>
      <c r="B748" s="133" t="s">
        <v>1001</v>
      </c>
      <c r="C748" s="133" t="s">
        <v>1002</v>
      </c>
      <c r="D748" s="133" t="s">
        <v>1294</v>
      </c>
      <c r="E748" s="133">
        <v>0.75</v>
      </c>
      <c r="F748" s="23"/>
      <c r="G748" s="14"/>
      <c r="H748" s="15"/>
      <c r="I748" s="6">
        <v>20.2</v>
      </c>
      <c r="J748" s="7">
        <v>44348</v>
      </c>
      <c r="K748" s="133" t="s">
        <v>191</v>
      </c>
      <c r="L748" s="89"/>
      <c r="M748" s="133" t="s">
        <v>1294</v>
      </c>
      <c r="N748" s="17"/>
      <c r="O748" s="18"/>
      <c r="P748" s="19"/>
      <c r="Q748" s="20"/>
    </row>
    <row r="749" spans="1:17" ht="15">
      <c r="A749" s="11" t="str">
        <f t="shared" si="19"/>
        <v xml:space="preserve">LASER  21-108-102-8  ACIER     0.25            </v>
      </c>
      <c r="B749" s="133" t="s">
        <v>1001</v>
      </c>
      <c r="C749" s="133" t="s">
        <v>1002</v>
      </c>
      <c r="D749" s="133" t="s">
        <v>1295</v>
      </c>
      <c r="E749" s="133">
        <v>0.25</v>
      </c>
      <c r="F749" s="23"/>
      <c r="G749" s="14"/>
      <c r="H749" s="15"/>
      <c r="I749" s="6">
        <v>14.3</v>
      </c>
      <c r="J749" s="7">
        <v>44348</v>
      </c>
      <c r="K749" s="133" t="s">
        <v>191</v>
      </c>
      <c r="L749" s="89"/>
      <c r="M749" s="133" t="s">
        <v>1295</v>
      </c>
      <c r="N749" s="17"/>
      <c r="O749" s="18"/>
      <c r="P749" s="19"/>
      <c r="Q749" s="20"/>
    </row>
    <row r="750" spans="1:17" ht="15">
      <c r="A750" s="11" t="str">
        <f t="shared" si="19"/>
        <v xml:space="preserve">LASER  21-108-103-1  ACIER     0.5            </v>
      </c>
      <c r="B750" s="133" t="s">
        <v>1001</v>
      </c>
      <c r="C750" s="133" t="s">
        <v>1002</v>
      </c>
      <c r="D750" s="133" t="s">
        <v>1296</v>
      </c>
      <c r="E750" s="133">
        <v>0.5</v>
      </c>
      <c r="F750" s="23"/>
      <c r="G750" s="14"/>
      <c r="H750" s="15"/>
      <c r="I750" s="6">
        <v>10.8</v>
      </c>
      <c r="J750" s="7">
        <v>44348</v>
      </c>
      <c r="K750" s="133" t="s">
        <v>191</v>
      </c>
      <c r="L750" s="89"/>
      <c r="M750" s="133" t="s">
        <v>1296</v>
      </c>
      <c r="N750" s="17"/>
      <c r="O750" s="18"/>
      <c r="P750" s="19"/>
      <c r="Q750" s="20"/>
    </row>
    <row r="751" spans="1:17" ht="15">
      <c r="A751" s="11" t="str">
        <f t="shared" si="19"/>
        <v xml:space="preserve">LASER  21-108-103-2  ACIER     0.5            </v>
      </c>
      <c r="B751" s="133" t="s">
        <v>1001</v>
      </c>
      <c r="C751" s="133" t="s">
        <v>1002</v>
      </c>
      <c r="D751" s="133" t="s">
        <v>1297</v>
      </c>
      <c r="E751" s="133">
        <v>0.5</v>
      </c>
      <c r="F751" s="23"/>
      <c r="G751" s="14"/>
      <c r="H751" s="15"/>
      <c r="I751" s="6">
        <v>10.8</v>
      </c>
      <c r="J751" s="7">
        <v>44348</v>
      </c>
      <c r="K751" s="133" t="s">
        <v>191</v>
      </c>
      <c r="L751" s="89"/>
      <c r="M751" s="133" t="s">
        <v>1297</v>
      </c>
      <c r="N751" s="17"/>
      <c r="O751" s="18"/>
      <c r="P751" s="19"/>
      <c r="Q751" s="20"/>
    </row>
    <row r="752" spans="1:17" ht="15">
      <c r="A752" s="11" t="str">
        <f t="shared" si="19"/>
        <v xml:space="preserve">LASER  21-108-103-3  ACIER     0.5            </v>
      </c>
      <c r="B752" s="133" t="s">
        <v>1001</v>
      </c>
      <c r="C752" s="133" t="s">
        <v>1002</v>
      </c>
      <c r="D752" s="133" t="s">
        <v>1298</v>
      </c>
      <c r="E752" s="133">
        <v>0.5</v>
      </c>
      <c r="F752" s="23"/>
      <c r="G752" s="14"/>
      <c r="H752" s="15"/>
      <c r="I752" s="6">
        <v>28.05</v>
      </c>
      <c r="J752" s="7">
        <v>44348</v>
      </c>
      <c r="K752" s="133" t="s">
        <v>191</v>
      </c>
      <c r="L752" s="89"/>
      <c r="M752" s="133" t="s">
        <v>1298</v>
      </c>
      <c r="N752" s="17"/>
      <c r="O752" s="18"/>
      <c r="P752" s="19"/>
      <c r="Q752" s="20"/>
    </row>
    <row r="753" spans="1:17" ht="15">
      <c r="A753" s="11" t="str">
        <f t="shared" si="19"/>
        <v xml:space="preserve">LASER  21-108-103-4  ACIER     0.5            </v>
      </c>
      <c r="B753" s="133" t="s">
        <v>1001</v>
      </c>
      <c r="C753" s="133" t="s">
        <v>1002</v>
      </c>
      <c r="D753" s="133" t="s">
        <v>1299</v>
      </c>
      <c r="E753" s="133">
        <v>0.5</v>
      </c>
      <c r="F753" s="23"/>
      <c r="G753" s="14"/>
      <c r="H753" s="15"/>
      <c r="I753" s="6">
        <v>16.5</v>
      </c>
      <c r="J753" s="7">
        <v>44348</v>
      </c>
      <c r="K753" s="133" t="s">
        <v>191</v>
      </c>
      <c r="L753" s="89"/>
      <c r="M753" s="133" t="s">
        <v>1299</v>
      </c>
      <c r="N753" s="17"/>
      <c r="O753" s="18"/>
      <c r="P753" s="19"/>
      <c r="Q753" s="20"/>
    </row>
    <row r="754" spans="1:17" ht="15">
      <c r="A754" s="11" t="str">
        <f t="shared" si="19"/>
        <v xml:space="preserve">LASER  21-108-112  ACIER     0.125            </v>
      </c>
      <c r="B754" s="133" t="s">
        <v>1001</v>
      </c>
      <c r="C754" s="133" t="s">
        <v>1002</v>
      </c>
      <c r="D754" s="133" t="s">
        <v>1300</v>
      </c>
      <c r="E754" s="133">
        <v>0.125</v>
      </c>
      <c r="F754" s="23"/>
      <c r="G754" s="14"/>
      <c r="H754" s="15"/>
      <c r="I754" s="6">
        <v>7.6</v>
      </c>
      <c r="J754" s="7">
        <v>44348</v>
      </c>
      <c r="K754" s="133" t="s">
        <v>191</v>
      </c>
      <c r="L754" s="89"/>
      <c r="M754" s="133" t="s">
        <v>1300</v>
      </c>
      <c r="N754" s="17"/>
      <c r="O754" s="18"/>
      <c r="P754" s="19"/>
      <c r="Q754" s="20"/>
    </row>
    <row r="755" spans="1:17" ht="15">
      <c r="A755" s="11" t="str">
        <f t="shared" si="19"/>
        <v xml:space="preserve">LASER  21-108-201-10  ACIER     1/2"            </v>
      </c>
      <c r="B755" s="133" t="s">
        <v>1001</v>
      </c>
      <c r="C755" s="133" t="s">
        <v>1002</v>
      </c>
      <c r="D755" s="133" t="s">
        <v>1301</v>
      </c>
      <c r="E755" s="133" t="s">
        <v>1302</v>
      </c>
      <c r="F755" s="23"/>
      <c r="G755" s="14"/>
      <c r="H755" s="15"/>
      <c r="I755" s="6">
        <v>12.2</v>
      </c>
      <c r="J755" s="7">
        <v>44348</v>
      </c>
      <c r="K755" s="133" t="s">
        <v>191</v>
      </c>
      <c r="L755" s="89"/>
      <c r="M755" s="133" t="s">
        <v>1301</v>
      </c>
      <c r="N755" s="17"/>
      <c r="O755" s="18"/>
      <c r="P755" s="19"/>
      <c r="Q755" s="20"/>
    </row>
    <row r="756" spans="1:17" ht="15">
      <c r="A756" s="11" t="str">
        <f t="shared" si="19"/>
        <v xml:space="preserve">LASER  21-108-201-11  ACIER     1/2"            </v>
      </c>
      <c r="B756" s="133" t="s">
        <v>1001</v>
      </c>
      <c r="C756" s="133" t="s">
        <v>1002</v>
      </c>
      <c r="D756" s="133" t="s">
        <v>1303</v>
      </c>
      <c r="E756" s="133" t="s">
        <v>1302</v>
      </c>
      <c r="F756" s="23"/>
      <c r="G756" s="14"/>
      <c r="H756" s="15"/>
      <c r="I756" s="6">
        <v>12.1</v>
      </c>
      <c r="J756" s="7">
        <v>44348</v>
      </c>
      <c r="K756" s="133" t="s">
        <v>191</v>
      </c>
      <c r="L756" s="89"/>
      <c r="M756" s="133" t="s">
        <v>1303</v>
      </c>
      <c r="N756" s="17"/>
      <c r="O756" s="18"/>
      <c r="P756" s="19"/>
      <c r="Q756" s="20"/>
    </row>
    <row r="757" spans="1:17" ht="15">
      <c r="A757" s="11" t="str">
        <f t="shared" si="19"/>
        <v xml:space="preserve">LASER  21-108-201-14  ACIER     1/2"            </v>
      </c>
      <c r="B757" s="133" t="s">
        <v>1001</v>
      </c>
      <c r="C757" s="133" t="s">
        <v>1002</v>
      </c>
      <c r="D757" s="133" t="s">
        <v>1304</v>
      </c>
      <c r="E757" s="133" t="s">
        <v>1302</v>
      </c>
      <c r="F757" s="23"/>
      <c r="G757" s="14"/>
      <c r="H757" s="15"/>
      <c r="I757" s="6">
        <v>7.6</v>
      </c>
      <c r="J757" s="7">
        <v>44348</v>
      </c>
      <c r="K757" s="133" t="s">
        <v>191</v>
      </c>
      <c r="L757" s="89"/>
      <c r="M757" s="133" t="s">
        <v>1304</v>
      </c>
      <c r="N757" s="17"/>
      <c r="O757" s="18"/>
      <c r="P757" s="19"/>
      <c r="Q757" s="20"/>
    </row>
    <row r="758" spans="1:17" ht="15">
      <c r="A758" s="11" t="str">
        <f t="shared" si="19"/>
        <v xml:space="preserve">LASER  21-108-201-7  ACIER     1/2"            </v>
      </c>
      <c r="B758" s="133" t="s">
        <v>1001</v>
      </c>
      <c r="C758" s="133" t="s">
        <v>1002</v>
      </c>
      <c r="D758" s="133" t="s">
        <v>1305</v>
      </c>
      <c r="E758" s="133" t="s">
        <v>1302</v>
      </c>
      <c r="F758" s="23"/>
      <c r="G758" s="14"/>
      <c r="H758" s="15"/>
      <c r="I758" s="6">
        <v>10.25</v>
      </c>
      <c r="J758" s="7">
        <v>44348</v>
      </c>
      <c r="K758" s="133" t="s">
        <v>191</v>
      </c>
      <c r="L758" s="89"/>
      <c r="M758" s="133" t="s">
        <v>1305</v>
      </c>
      <c r="N758" s="17"/>
      <c r="O758" s="18"/>
      <c r="P758" s="19"/>
      <c r="Q758" s="20"/>
    </row>
    <row r="759" spans="1:17" ht="15">
      <c r="A759" s="11" t="str">
        <f t="shared" si="19"/>
        <v xml:space="preserve">LASER  21-108-201-9  ACIER     1/2"            </v>
      </c>
      <c r="B759" s="133" t="s">
        <v>1001</v>
      </c>
      <c r="C759" s="133" t="s">
        <v>1002</v>
      </c>
      <c r="D759" s="133" t="s">
        <v>1306</v>
      </c>
      <c r="E759" s="133" t="s">
        <v>1302</v>
      </c>
      <c r="F759" s="23"/>
      <c r="G759" s="14"/>
      <c r="H759" s="15"/>
      <c r="I759" s="6">
        <v>6.4</v>
      </c>
      <c r="J759" s="7">
        <v>44348</v>
      </c>
      <c r="K759" s="133" t="s">
        <v>191</v>
      </c>
      <c r="L759" s="89"/>
      <c r="M759" s="133" t="s">
        <v>1306</v>
      </c>
      <c r="N759" s="17"/>
      <c r="O759" s="18"/>
      <c r="P759" s="19"/>
      <c r="Q759" s="20"/>
    </row>
    <row r="760" spans="1:17" ht="15">
      <c r="A760" s="11" t="str">
        <f t="shared" si="19"/>
        <v xml:space="preserve">LASER  21-108-301-10  ACIER     3/8"            </v>
      </c>
      <c r="B760" s="133" t="s">
        <v>1001</v>
      </c>
      <c r="C760" s="133" t="s">
        <v>1002</v>
      </c>
      <c r="D760" s="133" t="s">
        <v>1307</v>
      </c>
      <c r="E760" s="133" t="s">
        <v>1308</v>
      </c>
      <c r="F760" s="23"/>
      <c r="G760" s="14"/>
      <c r="H760" s="15"/>
      <c r="I760" s="6">
        <v>21.4</v>
      </c>
      <c r="J760" s="7">
        <v>44348</v>
      </c>
      <c r="K760" s="133" t="s">
        <v>191</v>
      </c>
      <c r="L760" s="89"/>
      <c r="M760" s="133" t="s">
        <v>1307</v>
      </c>
      <c r="N760" s="17"/>
      <c r="O760" s="18"/>
      <c r="P760" s="19"/>
      <c r="Q760" s="20"/>
    </row>
    <row r="761" spans="1:17" ht="15">
      <c r="A761" s="11" t="str">
        <f t="shared" si="19"/>
        <v xml:space="preserve">LASER  21-108-301-13  ACIER     1/2"            </v>
      </c>
      <c r="B761" s="133" t="s">
        <v>1001</v>
      </c>
      <c r="C761" s="133" t="s">
        <v>1002</v>
      </c>
      <c r="D761" s="133" t="s">
        <v>1309</v>
      </c>
      <c r="E761" s="133" t="s">
        <v>1302</v>
      </c>
      <c r="F761" s="23"/>
      <c r="G761" s="14"/>
      <c r="H761" s="15"/>
      <c r="I761" s="6">
        <v>17.3</v>
      </c>
      <c r="J761" s="7">
        <v>44348</v>
      </c>
      <c r="K761" s="133" t="s">
        <v>191</v>
      </c>
      <c r="L761" s="89"/>
      <c r="M761" s="133" t="s">
        <v>1309</v>
      </c>
      <c r="N761" s="17"/>
      <c r="O761" s="18"/>
      <c r="P761" s="19"/>
      <c r="Q761" s="20"/>
    </row>
    <row r="762" spans="1:17" ht="15">
      <c r="A762" s="11" t="str">
        <f t="shared" si="19"/>
        <v xml:space="preserve">LASER  21-108-301-5  ACIER     1/2"            </v>
      </c>
      <c r="B762" s="133" t="s">
        <v>1001</v>
      </c>
      <c r="C762" s="133" t="s">
        <v>1002</v>
      </c>
      <c r="D762" s="133" t="s">
        <v>1310</v>
      </c>
      <c r="E762" s="133" t="s">
        <v>1302</v>
      </c>
      <c r="F762" s="23"/>
      <c r="G762" s="14"/>
      <c r="H762" s="15"/>
      <c r="I762" s="6">
        <v>16.95</v>
      </c>
      <c r="J762" s="7">
        <v>44348</v>
      </c>
      <c r="K762" s="133" t="s">
        <v>191</v>
      </c>
      <c r="L762" s="89"/>
      <c r="M762" s="133" t="s">
        <v>1310</v>
      </c>
      <c r="N762" s="17"/>
      <c r="O762" s="18"/>
      <c r="P762" s="19"/>
      <c r="Q762" s="20"/>
    </row>
    <row r="763" spans="1:17" ht="15">
      <c r="A763" s="11" t="str">
        <f t="shared" si="19"/>
        <v xml:space="preserve">LASER  21-108-301-7  ACIER     1/4"            </v>
      </c>
      <c r="B763" s="133" t="s">
        <v>1001</v>
      </c>
      <c r="C763" s="133" t="s">
        <v>1002</v>
      </c>
      <c r="D763" s="133" t="s">
        <v>1311</v>
      </c>
      <c r="E763" s="133" t="s">
        <v>1312</v>
      </c>
      <c r="F763" s="23"/>
      <c r="G763" s="14"/>
      <c r="H763" s="15"/>
      <c r="I763" s="6">
        <v>46.95</v>
      </c>
      <c r="J763" s="7">
        <v>44348</v>
      </c>
      <c r="K763" s="133" t="s">
        <v>191</v>
      </c>
      <c r="L763" s="89"/>
      <c r="M763" s="133" t="s">
        <v>1311</v>
      </c>
      <c r="N763" s="17"/>
      <c r="O763" s="18"/>
      <c r="P763" s="19"/>
      <c r="Q763" s="20"/>
    </row>
    <row r="764" spans="1:17" ht="15">
      <c r="A764" s="11" t="str">
        <f t="shared" si="19"/>
        <v xml:space="preserve">LASER  21-108-301-8  ACIER     1/2"            </v>
      </c>
      <c r="B764" s="133" t="s">
        <v>1001</v>
      </c>
      <c r="C764" s="131" t="s">
        <v>1002</v>
      </c>
      <c r="D764" s="131" t="s">
        <v>1313</v>
      </c>
      <c r="E764" s="131" t="s">
        <v>1302</v>
      </c>
      <c r="F764" s="23"/>
      <c r="G764" s="14"/>
      <c r="H764" s="15"/>
      <c r="I764" s="6">
        <v>16.95</v>
      </c>
      <c r="J764" s="7">
        <v>44348</v>
      </c>
      <c r="K764" s="133" t="s">
        <v>191</v>
      </c>
      <c r="L764" s="108"/>
      <c r="M764" s="131" t="s">
        <v>1313</v>
      </c>
      <c r="N764" s="17"/>
      <c r="O764" s="18"/>
      <c r="P764" s="19"/>
      <c r="Q764" s="20"/>
    </row>
    <row r="765" spans="1:17" ht="15">
      <c r="A765" s="11" t="str">
        <f t="shared" si="19"/>
        <v xml:space="preserve">LASER  21-108-306-2  ACIER     1/2"            </v>
      </c>
      <c r="B765" s="133" t="s">
        <v>1001</v>
      </c>
      <c r="C765" s="131" t="s">
        <v>1002</v>
      </c>
      <c r="D765" s="131" t="s">
        <v>1314</v>
      </c>
      <c r="E765" s="131" t="s">
        <v>1302</v>
      </c>
      <c r="F765" s="23"/>
      <c r="G765" s="14"/>
      <c r="H765" s="15"/>
      <c r="I765" s="6">
        <v>11.8</v>
      </c>
      <c r="J765" s="7">
        <v>44348</v>
      </c>
      <c r="K765" s="133" t="s">
        <v>191</v>
      </c>
      <c r="L765" s="108"/>
      <c r="M765" s="131" t="s">
        <v>1314</v>
      </c>
      <c r="N765" s="17"/>
      <c r="O765" s="18"/>
      <c r="P765" s="19"/>
      <c r="Q765" s="20"/>
    </row>
    <row r="766" spans="1:17" ht="15">
      <c r="A766" s="11" t="str">
        <f t="shared" si="19"/>
        <v xml:space="preserve">LASER  21-108-401-6  ACIER     1/8"            </v>
      </c>
      <c r="B766" s="133" t="s">
        <v>1001</v>
      </c>
      <c r="C766" s="131" t="s">
        <v>1002</v>
      </c>
      <c r="D766" s="131" t="s">
        <v>1315</v>
      </c>
      <c r="E766" s="131" t="s">
        <v>1316</v>
      </c>
      <c r="F766" s="23"/>
      <c r="G766" s="14"/>
      <c r="H766" s="15"/>
      <c r="I766" s="6">
        <v>237.4</v>
      </c>
      <c r="J766" s="7">
        <v>44348</v>
      </c>
      <c r="K766" s="133" t="s">
        <v>191</v>
      </c>
      <c r="L766" s="108"/>
      <c r="M766" s="131" t="s">
        <v>1315</v>
      </c>
      <c r="N766" s="17"/>
      <c r="O766" s="18"/>
      <c r="P766" s="19"/>
      <c r="Q766" s="20"/>
    </row>
    <row r="767" spans="1:17" ht="15">
      <c r="A767" s="11" t="str">
        <f t="shared" si="19"/>
        <v xml:space="preserve">LASER  21-108-402-2  ACIER     1/2"            </v>
      </c>
      <c r="B767" s="133" t="s">
        <v>1001</v>
      </c>
      <c r="C767" s="131" t="s">
        <v>1002</v>
      </c>
      <c r="D767" s="131" t="s">
        <v>1317</v>
      </c>
      <c r="E767" s="131" t="s">
        <v>1302</v>
      </c>
      <c r="F767" s="23"/>
      <c r="G767" s="14"/>
      <c r="H767" s="15"/>
      <c r="I767" s="6">
        <v>8.6</v>
      </c>
      <c r="J767" s="7">
        <v>44348</v>
      </c>
      <c r="K767" s="133" t="s">
        <v>191</v>
      </c>
      <c r="L767" s="108"/>
      <c r="M767" s="131" t="s">
        <v>1317</v>
      </c>
      <c r="N767" s="17"/>
      <c r="O767" s="18"/>
      <c r="P767" s="19"/>
      <c r="Q767" s="20"/>
    </row>
    <row r="768" spans="1:17" ht="15">
      <c r="A768" s="11" t="str">
        <f t="shared" si="19"/>
        <v xml:space="preserve">LASER  21-108-402-3  ACIER     1/2"            </v>
      </c>
      <c r="B768" s="133" t="s">
        <v>1001</v>
      </c>
      <c r="C768" s="131" t="s">
        <v>1002</v>
      </c>
      <c r="D768" s="131" t="s">
        <v>1318</v>
      </c>
      <c r="E768" s="131" t="s">
        <v>1302</v>
      </c>
      <c r="F768" s="23"/>
      <c r="G768" s="14"/>
      <c r="H768" s="15"/>
      <c r="I768" s="6">
        <v>8.85</v>
      </c>
      <c r="J768" s="7">
        <v>44348</v>
      </c>
      <c r="K768" s="133" t="s">
        <v>191</v>
      </c>
      <c r="L768" s="108"/>
      <c r="M768" s="131" t="s">
        <v>1318</v>
      </c>
      <c r="N768" s="17"/>
      <c r="O768" s="18"/>
      <c r="P768" s="19"/>
      <c r="Q768" s="20"/>
    </row>
    <row r="769" spans="1:17" ht="15">
      <c r="A769" s="11" t="str">
        <f t="shared" si="19"/>
        <v xml:space="preserve">LASER  21-108-403-2  ACIER     1/2"            </v>
      </c>
      <c r="B769" s="133" t="s">
        <v>1001</v>
      </c>
      <c r="C769" s="131" t="s">
        <v>1002</v>
      </c>
      <c r="D769" s="131" t="s">
        <v>1319</v>
      </c>
      <c r="E769" s="131" t="s">
        <v>1302</v>
      </c>
      <c r="F769" s="23"/>
      <c r="G769" s="14"/>
      <c r="H769" s="15"/>
      <c r="I769" s="6">
        <v>9.85</v>
      </c>
      <c r="J769" s="7">
        <v>44348</v>
      </c>
      <c r="K769" s="133" t="s">
        <v>191</v>
      </c>
      <c r="L769" s="108"/>
      <c r="M769" s="131" t="s">
        <v>1319</v>
      </c>
      <c r="N769" s="17"/>
      <c r="O769" s="18"/>
      <c r="P769" s="19"/>
      <c r="Q769" s="20"/>
    </row>
    <row r="770" spans="1:17" ht="15">
      <c r="A770" s="11" t="str">
        <f t="shared" si="19"/>
        <v xml:space="preserve">LASER  21-108-403-3  ACIER     1/2"            </v>
      </c>
      <c r="B770" s="133" t="s">
        <v>1001</v>
      </c>
      <c r="C770" s="131" t="s">
        <v>1002</v>
      </c>
      <c r="D770" s="131" t="s">
        <v>1320</v>
      </c>
      <c r="E770" s="131" t="s">
        <v>1302</v>
      </c>
      <c r="F770" s="23"/>
      <c r="G770" s="14"/>
      <c r="H770" s="15"/>
      <c r="I770" s="6">
        <v>8.1999999999999993</v>
      </c>
      <c r="J770" s="7">
        <v>44348</v>
      </c>
      <c r="K770" s="133" t="s">
        <v>191</v>
      </c>
      <c r="L770" s="108"/>
      <c r="M770" s="131" t="s">
        <v>1320</v>
      </c>
      <c r="N770" s="17"/>
      <c r="O770" s="18"/>
      <c r="P770" s="19"/>
      <c r="Q770" s="20"/>
    </row>
    <row r="771" spans="1:17" ht="15">
      <c r="A771" s="11" t="str">
        <f t="shared" si="19"/>
        <v xml:space="preserve">LASER  21-108-404-2  ACIER     1/2"            </v>
      </c>
      <c r="B771" s="133" t="s">
        <v>1001</v>
      </c>
      <c r="C771" s="131" t="s">
        <v>1002</v>
      </c>
      <c r="D771" s="131" t="s">
        <v>1321</v>
      </c>
      <c r="E771" s="131" t="s">
        <v>1302</v>
      </c>
      <c r="F771" s="23"/>
      <c r="G771" s="14"/>
      <c r="H771" s="15"/>
      <c r="I771" s="6">
        <v>8.1999999999999993</v>
      </c>
      <c r="J771" s="7">
        <v>44348</v>
      </c>
      <c r="K771" s="133" t="s">
        <v>191</v>
      </c>
      <c r="L771" s="108"/>
      <c r="M771" s="131" t="s">
        <v>1321</v>
      </c>
      <c r="N771" s="17"/>
      <c r="O771" s="18"/>
      <c r="P771" s="19"/>
      <c r="Q771" s="20"/>
    </row>
    <row r="772" spans="1:17" ht="15">
      <c r="A772" s="11" t="str">
        <f t="shared" si="19"/>
        <v xml:space="preserve">LASER  21-108-405-2  ACIER     1/2"            </v>
      </c>
      <c r="B772" s="133" t="s">
        <v>1001</v>
      </c>
      <c r="C772" s="131" t="s">
        <v>1002</v>
      </c>
      <c r="D772" s="131" t="s">
        <v>1322</v>
      </c>
      <c r="E772" s="131" t="s">
        <v>1302</v>
      </c>
      <c r="F772" s="23"/>
      <c r="G772" s="14"/>
      <c r="H772" s="15"/>
      <c r="I772" s="6">
        <v>9.85</v>
      </c>
      <c r="J772" s="7">
        <v>44348</v>
      </c>
      <c r="K772" s="133" t="s">
        <v>191</v>
      </c>
      <c r="L772" s="108"/>
      <c r="M772" s="131" t="s">
        <v>1322</v>
      </c>
      <c r="N772" s="17"/>
      <c r="O772" s="18"/>
      <c r="P772" s="19"/>
      <c r="Q772" s="20"/>
    </row>
    <row r="773" spans="1:17" ht="15">
      <c r="A773" s="11" t="str">
        <f t="shared" si="19"/>
        <v xml:space="preserve">LASER  21-108-405-3  ACIER     1/2"            </v>
      </c>
      <c r="B773" s="133" t="s">
        <v>1001</v>
      </c>
      <c r="C773" s="131" t="s">
        <v>1002</v>
      </c>
      <c r="D773" s="131" t="s">
        <v>1323</v>
      </c>
      <c r="E773" s="131" t="s">
        <v>1302</v>
      </c>
      <c r="F773" s="23"/>
      <c r="G773" s="14"/>
      <c r="H773" s="15"/>
      <c r="I773" s="6">
        <v>8.1999999999999993</v>
      </c>
      <c r="J773" s="7">
        <v>44348</v>
      </c>
      <c r="K773" s="133" t="s">
        <v>191</v>
      </c>
      <c r="L773" s="108"/>
      <c r="M773" s="131" t="s">
        <v>1323</v>
      </c>
      <c r="N773" s="17"/>
      <c r="O773" s="18"/>
      <c r="P773" s="19"/>
      <c r="Q773" s="20"/>
    </row>
    <row r="774" spans="1:17" ht="15">
      <c r="A774" s="11" t="str">
        <f t="shared" si="19"/>
        <v xml:space="preserve">LASER  21-108-406-2  ACIER     1/2"            </v>
      </c>
      <c r="B774" s="133" t="s">
        <v>1001</v>
      </c>
      <c r="C774" s="131" t="s">
        <v>1002</v>
      </c>
      <c r="D774" s="131" t="s">
        <v>1324</v>
      </c>
      <c r="E774" s="131" t="s">
        <v>1302</v>
      </c>
      <c r="F774" s="23"/>
      <c r="G774" s="14"/>
      <c r="H774" s="15"/>
      <c r="I774" s="6">
        <v>5.55</v>
      </c>
      <c r="J774" s="7">
        <v>44348</v>
      </c>
      <c r="K774" s="133" t="s">
        <v>191</v>
      </c>
      <c r="L774" s="108"/>
      <c r="M774" s="131" t="s">
        <v>1324</v>
      </c>
      <c r="N774" s="17"/>
      <c r="O774" s="18"/>
      <c r="P774" s="19"/>
      <c r="Q774" s="20"/>
    </row>
    <row r="775" spans="1:17" ht="15">
      <c r="A775" s="11" t="str">
        <f t="shared" si="19"/>
        <v xml:space="preserve">LASER  21-108-408-3  ACIER     1/2"            </v>
      </c>
      <c r="B775" s="133" t="s">
        <v>1001</v>
      </c>
      <c r="C775" s="131" t="s">
        <v>1002</v>
      </c>
      <c r="D775" s="131" t="s">
        <v>1325</v>
      </c>
      <c r="E775" s="131" t="s">
        <v>1302</v>
      </c>
      <c r="F775" s="23"/>
      <c r="G775" s="14"/>
      <c r="H775" s="15"/>
      <c r="I775" s="6">
        <v>15.55</v>
      </c>
      <c r="J775" s="7">
        <v>44348</v>
      </c>
      <c r="K775" s="133" t="s">
        <v>191</v>
      </c>
      <c r="L775" s="108"/>
      <c r="M775" s="131" t="s">
        <v>1325</v>
      </c>
      <c r="N775" s="17"/>
      <c r="O775" s="18"/>
      <c r="P775" s="19"/>
      <c r="Q775" s="20"/>
    </row>
    <row r="776" spans="1:17" ht="15">
      <c r="A776" s="11" t="str">
        <f t="shared" si="19"/>
        <v xml:space="preserve">LASER  21-108-408-4  ACIER     3/8''            </v>
      </c>
      <c r="B776" s="133" t="s">
        <v>1001</v>
      </c>
      <c r="C776" s="131" t="s">
        <v>1002</v>
      </c>
      <c r="D776" s="131" t="s">
        <v>1326</v>
      </c>
      <c r="E776" s="131" t="s">
        <v>1327</v>
      </c>
      <c r="F776" s="23"/>
      <c r="G776" s="14"/>
      <c r="H776" s="15"/>
      <c r="I776" s="6">
        <v>7.3</v>
      </c>
      <c r="J776" s="7">
        <v>44348</v>
      </c>
      <c r="K776" s="133" t="s">
        <v>191</v>
      </c>
      <c r="L776" s="108"/>
      <c r="M776" s="131" t="s">
        <v>1326</v>
      </c>
      <c r="N776" s="17"/>
      <c r="O776" s="18"/>
      <c r="P776" s="19"/>
      <c r="Q776" s="20"/>
    </row>
    <row r="777" spans="1:17" ht="15">
      <c r="A777" s="11" t="str">
        <f t="shared" si="19"/>
        <v xml:space="preserve">LASER  21-108-408-6  ACIER     1/4''            </v>
      </c>
      <c r="B777" s="133" t="s">
        <v>1001</v>
      </c>
      <c r="C777" s="131" t="s">
        <v>1002</v>
      </c>
      <c r="D777" s="131" t="s">
        <v>1328</v>
      </c>
      <c r="E777" s="131" t="s">
        <v>1218</v>
      </c>
      <c r="F777" s="23"/>
      <c r="G777" s="14"/>
      <c r="H777" s="15"/>
      <c r="I777" s="6">
        <v>3.65</v>
      </c>
      <c r="J777" s="7">
        <v>44348</v>
      </c>
      <c r="K777" s="133" t="s">
        <v>191</v>
      </c>
      <c r="L777" s="108"/>
      <c r="M777" s="131" t="s">
        <v>1328</v>
      </c>
      <c r="N777" s="17"/>
      <c r="O777" s="18"/>
      <c r="P777" s="19"/>
      <c r="Q777" s="20"/>
    </row>
    <row r="778" spans="1:17" ht="15">
      <c r="A778" s="11" t="str">
        <f t="shared" si="19"/>
        <v xml:space="preserve">LASER  21-108-408-7  ACIER     1/2''            </v>
      </c>
      <c r="B778" s="133" t="s">
        <v>1001</v>
      </c>
      <c r="C778" s="131" t="s">
        <v>1002</v>
      </c>
      <c r="D778" s="131" t="s">
        <v>1329</v>
      </c>
      <c r="E778" s="131" t="s">
        <v>1216</v>
      </c>
      <c r="F778" s="23"/>
      <c r="G778" s="14"/>
      <c r="H778" s="15"/>
      <c r="I778" s="6">
        <v>7.25</v>
      </c>
      <c r="J778" s="7">
        <v>44348</v>
      </c>
      <c r="K778" s="133" t="s">
        <v>191</v>
      </c>
      <c r="L778" s="108"/>
      <c r="M778" s="131" t="s">
        <v>1329</v>
      </c>
      <c r="N778" s="17"/>
      <c r="O778" s="18"/>
      <c r="P778" s="19"/>
      <c r="Q778" s="20"/>
    </row>
    <row r="779" spans="1:17" ht="15">
      <c r="A779" s="11" t="str">
        <f t="shared" si="19"/>
        <v xml:space="preserve">LASER  21-108-413-2  ACIER 50W     1/2''    3.5    4.5    </v>
      </c>
      <c r="B779" s="133" t="s">
        <v>1001</v>
      </c>
      <c r="C779" s="131" t="s">
        <v>686</v>
      </c>
      <c r="D779" s="131" t="s">
        <v>1330</v>
      </c>
      <c r="E779" s="131" t="s">
        <v>1216</v>
      </c>
      <c r="F779" s="134">
        <v>3.5</v>
      </c>
      <c r="G779" s="134">
        <v>4.5</v>
      </c>
      <c r="H779" s="15"/>
      <c r="I779" s="6">
        <v>10.65</v>
      </c>
      <c r="J779" s="7">
        <v>44376</v>
      </c>
      <c r="K779" s="133" t="s">
        <v>191</v>
      </c>
      <c r="L779" s="108"/>
      <c r="M779" s="131" t="s">
        <v>1330</v>
      </c>
      <c r="N779" s="17"/>
      <c r="O779" s="18"/>
      <c r="P779" s="15"/>
      <c r="Q779" s="21"/>
    </row>
    <row r="780" spans="1:17" ht="15">
      <c r="A780" s="11" t="str">
        <f t="shared" si="19"/>
        <v xml:space="preserve">LASER  21-108-413-3  ACIER 50W     1    2    2.5    </v>
      </c>
      <c r="B780" s="133" t="s">
        <v>1001</v>
      </c>
      <c r="C780" s="131" t="s">
        <v>686</v>
      </c>
      <c r="D780" s="131" t="s">
        <v>1331</v>
      </c>
      <c r="E780" s="131">
        <v>1</v>
      </c>
      <c r="F780" s="134">
        <v>2</v>
      </c>
      <c r="G780" s="134">
        <v>2.5</v>
      </c>
      <c r="H780" s="131"/>
      <c r="I780" s="6">
        <v>9.9499999999999993</v>
      </c>
      <c r="J780" s="7">
        <v>44376</v>
      </c>
      <c r="K780" s="133" t="s">
        <v>191</v>
      </c>
      <c r="L780" s="108"/>
      <c r="M780" s="131" t="s">
        <v>1331</v>
      </c>
      <c r="N780" s="17"/>
      <c r="O780" s="18"/>
      <c r="P780" s="15"/>
      <c r="Q780" s="21"/>
    </row>
    <row r="781" spans="1:17" ht="15">
      <c r="A781" s="11" t="str">
        <f t="shared" si="19"/>
        <v xml:space="preserve">LASER  21-108-413-4  ACIER 50W     1/2''    4.25    4.25    </v>
      </c>
      <c r="B781" s="133" t="s">
        <v>1001</v>
      </c>
      <c r="C781" s="131" t="s">
        <v>686</v>
      </c>
      <c r="D781" s="131" t="s">
        <v>1332</v>
      </c>
      <c r="E781" s="131" t="s">
        <v>1216</v>
      </c>
      <c r="F781" s="132">
        <v>4.25</v>
      </c>
      <c r="G781" s="132">
        <v>4.25</v>
      </c>
      <c r="H781" s="131"/>
      <c r="I781" s="6">
        <v>12.75</v>
      </c>
      <c r="J781" s="7">
        <v>44376</v>
      </c>
      <c r="K781" s="133" t="s">
        <v>191</v>
      </c>
      <c r="L781" s="108"/>
      <c r="M781" s="131" t="s">
        <v>1332</v>
      </c>
      <c r="N781" s="17"/>
      <c r="O781" s="18"/>
      <c r="P781" s="15"/>
      <c r="Q781" s="21"/>
    </row>
    <row r="782" spans="1:17" ht="15">
      <c r="A782" s="11" t="str">
        <f t="shared" si="19"/>
        <v xml:space="preserve">LASER  21-108-414-2  ACIER 50W     1    2    2.5    </v>
      </c>
      <c r="B782" s="133" t="s">
        <v>1001</v>
      </c>
      <c r="C782" s="131" t="s">
        <v>686</v>
      </c>
      <c r="D782" s="131" t="s">
        <v>1333</v>
      </c>
      <c r="E782" s="131">
        <v>1</v>
      </c>
      <c r="F782" s="23">
        <v>2</v>
      </c>
      <c r="G782" s="132">
        <v>2.5</v>
      </c>
      <c r="H782" s="131"/>
      <c r="I782" s="6">
        <v>9.9499999999999993</v>
      </c>
      <c r="J782" s="7">
        <v>44376</v>
      </c>
      <c r="K782" s="133" t="s">
        <v>191</v>
      </c>
      <c r="L782" s="108"/>
      <c r="M782" s="131" t="s">
        <v>1333</v>
      </c>
      <c r="N782" s="17"/>
      <c r="O782" s="18"/>
      <c r="P782" s="15"/>
      <c r="Q782" s="21"/>
    </row>
    <row r="783" spans="1:17" ht="15">
      <c r="A783" s="11" t="str">
        <f t="shared" si="19"/>
        <v xml:space="preserve">LASER  21-108-414-3  ACIER 50W     1/2''    3.5    4.25    </v>
      </c>
      <c r="B783" s="133" t="s">
        <v>1001</v>
      </c>
      <c r="C783" s="131" t="s">
        <v>686</v>
      </c>
      <c r="D783" s="131" t="s">
        <v>1334</v>
      </c>
      <c r="E783" s="131" t="s">
        <v>1216</v>
      </c>
      <c r="F783" s="132">
        <v>3.5</v>
      </c>
      <c r="G783" s="132">
        <v>4.25</v>
      </c>
      <c r="H783" s="131"/>
      <c r="I783" s="6">
        <v>11.15</v>
      </c>
      <c r="J783" s="7">
        <v>44376</v>
      </c>
      <c r="K783" s="133" t="s">
        <v>191</v>
      </c>
      <c r="L783" s="108"/>
      <c r="M783" s="131" t="s">
        <v>1334</v>
      </c>
      <c r="N783" s="17"/>
      <c r="O783" s="18"/>
      <c r="P783" s="15"/>
      <c r="Q783" s="21"/>
    </row>
    <row r="784" spans="1:17" ht="15">
      <c r="A784" s="11" t="str">
        <f t="shared" si="19"/>
        <v xml:space="preserve">LASER  21-108-414-4  ACIER 50W     1/4''    5.16    5.16    </v>
      </c>
      <c r="B784" s="133" t="s">
        <v>1001</v>
      </c>
      <c r="C784" s="131" t="s">
        <v>686</v>
      </c>
      <c r="D784" s="131" t="s">
        <v>1335</v>
      </c>
      <c r="E784" s="131" t="s">
        <v>1218</v>
      </c>
      <c r="F784" s="132">
        <v>5.16</v>
      </c>
      <c r="G784" s="132">
        <v>5.16</v>
      </c>
      <c r="H784" s="131"/>
      <c r="I784" s="6">
        <v>10.35</v>
      </c>
      <c r="J784" s="7">
        <v>44376</v>
      </c>
      <c r="K784" s="133" t="s">
        <v>191</v>
      </c>
      <c r="L784" s="108"/>
      <c r="M784" s="131" t="s">
        <v>1335</v>
      </c>
      <c r="N784" s="17"/>
      <c r="O784" s="18"/>
      <c r="P784" s="15"/>
      <c r="Q784" s="21"/>
    </row>
    <row r="785" spans="1:17" ht="15">
      <c r="A785" s="11" t="str">
        <f t="shared" si="19"/>
        <v xml:space="preserve">LASER  21-108-414-5  ACIER 50W     3/4''    5.16    5.16    </v>
      </c>
      <c r="B785" s="133" t="s">
        <v>1001</v>
      </c>
      <c r="C785" s="131" t="s">
        <v>686</v>
      </c>
      <c r="D785" s="131" t="s">
        <v>1336</v>
      </c>
      <c r="E785" s="131" t="s">
        <v>1337</v>
      </c>
      <c r="F785" s="132">
        <v>5.16</v>
      </c>
      <c r="G785" s="132">
        <v>5.16</v>
      </c>
      <c r="H785" s="131"/>
      <c r="I785" s="6">
        <v>19.600000000000001</v>
      </c>
      <c r="J785" s="7">
        <v>44376</v>
      </c>
      <c r="K785" s="133" t="s">
        <v>191</v>
      </c>
      <c r="L785" s="108"/>
      <c r="M785" s="131" t="s">
        <v>1336</v>
      </c>
      <c r="N785" s="17"/>
      <c r="O785" s="18"/>
      <c r="P785" s="15"/>
      <c r="Q785" s="21"/>
    </row>
    <row r="786" spans="1:17" ht="15">
      <c r="A786" s="11" t="str">
        <f t="shared" si="19"/>
        <v xml:space="preserve">LASER  21-108-414-6  ACIER 50W     1/4''    5.16    5.16    </v>
      </c>
      <c r="B786" s="133" t="s">
        <v>1001</v>
      </c>
      <c r="C786" s="131" t="s">
        <v>686</v>
      </c>
      <c r="D786" s="131" t="s">
        <v>1338</v>
      </c>
      <c r="E786" s="131" t="s">
        <v>1218</v>
      </c>
      <c r="F786" s="132">
        <v>5.16</v>
      </c>
      <c r="G786" s="132">
        <v>5.16</v>
      </c>
      <c r="H786" s="131"/>
      <c r="I786" s="6">
        <v>10</v>
      </c>
      <c r="J786" s="7">
        <v>44376</v>
      </c>
      <c r="K786" s="133" t="s">
        <v>191</v>
      </c>
      <c r="L786" s="108"/>
      <c r="M786" s="131" t="s">
        <v>1338</v>
      </c>
      <c r="N786" s="17"/>
      <c r="O786" s="18"/>
      <c r="P786" s="15"/>
      <c r="Q786" s="21"/>
    </row>
    <row r="787" spans="1:17" ht="15">
      <c r="A787" s="11" t="str">
        <f>CONCATENATE(D787, " ",B787,"  ",M787,"  ",C787,"     ",E787,"    ",F787,"    ",G787,"    ")</f>
        <v xml:space="preserve"> 21-116-006-11.DXF LASER   21-116-006-11.DXF  ACIER 50W     0.5    2    2    </v>
      </c>
      <c r="B787" s="133" t="s">
        <v>1001</v>
      </c>
      <c r="C787" s="131" t="s">
        <v>686</v>
      </c>
      <c r="D787" s="24" t="s">
        <v>1339</v>
      </c>
      <c r="E787" s="135">
        <v>0.5</v>
      </c>
      <c r="F787" s="135">
        <v>2</v>
      </c>
      <c r="G787" s="135">
        <v>2</v>
      </c>
      <c r="H787" s="24"/>
      <c r="I787" s="6">
        <v>3.05</v>
      </c>
      <c r="J787" s="136">
        <v>44578</v>
      </c>
      <c r="K787" s="133" t="s">
        <v>191</v>
      </c>
      <c r="L787" s="6"/>
      <c r="M787" s="24" t="s">
        <v>1339</v>
      </c>
      <c r="N787" s="17"/>
      <c r="O787" s="18"/>
      <c r="P787" s="15"/>
      <c r="Q787" s="21"/>
    </row>
    <row r="788" spans="1:17" ht="15">
      <c r="A788" s="11" t="str">
        <f t="shared" ref="A788:A837" si="20">CONCATENATE(D788, " ",B788,"  ",M788,"  ",C788,"     ",E788,"    ",F788,"    ",G788,"    ")</f>
        <v xml:space="preserve"> 21-116-006-13.DXF LASER   21-116-006-13.DXF  ACIER 50W     0.125     42.25     34    </v>
      </c>
      <c r="B788" s="133" t="s">
        <v>1001</v>
      </c>
      <c r="C788" s="131" t="s">
        <v>686</v>
      </c>
      <c r="D788" s="24" t="s">
        <v>1340</v>
      </c>
      <c r="E788" s="135" t="s">
        <v>1341</v>
      </c>
      <c r="F788" s="135" t="s">
        <v>1342</v>
      </c>
      <c r="G788" s="135">
        <v>34</v>
      </c>
      <c r="H788" s="24"/>
      <c r="I788" s="6">
        <v>83.45</v>
      </c>
      <c r="J788" s="136">
        <v>44578</v>
      </c>
      <c r="K788" s="133" t="s">
        <v>191</v>
      </c>
      <c r="L788" s="6"/>
      <c r="M788" s="24" t="s">
        <v>1340</v>
      </c>
      <c r="N788" s="17"/>
      <c r="O788" s="18"/>
      <c r="P788" s="15"/>
      <c r="Q788" s="21"/>
    </row>
    <row r="789" spans="1:17" ht="15">
      <c r="A789" s="11" t="str">
        <f t="shared" si="20"/>
        <v xml:space="preserve"> LASER   21-116-006-15.DXF  ACIER 50W     0.125     34.25     34    </v>
      </c>
      <c r="B789" s="133" t="s">
        <v>1001</v>
      </c>
      <c r="C789" s="131" t="s">
        <v>686</v>
      </c>
      <c r="D789" s="24"/>
      <c r="E789" s="135" t="s">
        <v>1341</v>
      </c>
      <c r="F789" s="135" t="s">
        <v>1343</v>
      </c>
      <c r="G789" s="135">
        <v>34</v>
      </c>
      <c r="H789" s="24"/>
      <c r="I789" s="6">
        <v>69.05</v>
      </c>
      <c r="J789" s="136">
        <v>44578</v>
      </c>
      <c r="K789" s="133" t="s">
        <v>191</v>
      </c>
      <c r="L789" s="6"/>
      <c r="M789" s="24" t="s">
        <v>1344</v>
      </c>
      <c r="N789" s="17"/>
      <c r="O789" s="18"/>
      <c r="P789" s="15"/>
      <c r="Q789" s="21"/>
    </row>
    <row r="790" spans="1:17" ht="15">
      <c r="A790" s="11" t="str">
        <f t="shared" si="20"/>
        <v xml:space="preserve">21-116-006-17.DXF LASER  21-116-006-17.DXF  ACIER 50W     0.5     10.75     9    </v>
      </c>
      <c r="B790" s="133" t="s">
        <v>1001</v>
      </c>
      <c r="C790" s="131" t="s">
        <v>686</v>
      </c>
      <c r="D790" s="24" t="s">
        <v>1345</v>
      </c>
      <c r="E790" s="135" t="s">
        <v>1346</v>
      </c>
      <c r="F790" s="135" t="s">
        <v>1347</v>
      </c>
      <c r="G790" s="135">
        <v>9</v>
      </c>
      <c r="H790" s="24"/>
      <c r="I790" s="6">
        <v>27.2</v>
      </c>
      <c r="J790" s="136">
        <v>44578</v>
      </c>
      <c r="K790" s="133" t="s">
        <v>191</v>
      </c>
      <c r="L790" s="6"/>
      <c r="M790" s="24" t="s">
        <v>1345</v>
      </c>
      <c r="N790" s="17"/>
      <c r="O790" s="18"/>
      <c r="P790" s="15"/>
      <c r="Q790" s="21"/>
    </row>
    <row r="791" spans="1:17" ht="15">
      <c r="A791" s="11" t="str">
        <f t="shared" si="20"/>
        <v xml:space="preserve">21-116-006-18.DXF LASER  21-116-006-18.DXF  ACIER 50W     0.25     6.92     4.5    </v>
      </c>
      <c r="B791" s="133" t="s">
        <v>1001</v>
      </c>
      <c r="C791" s="131" t="s">
        <v>686</v>
      </c>
      <c r="D791" s="24" t="s">
        <v>1348</v>
      </c>
      <c r="E791" s="135" t="s">
        <v>1349</v>
      </c>
      <c r="F791" s="135" t="s">
        <v>1350</v>
      </c>
      <c r="G791" s="135" t="s">
        <v>1351</v>
      </c>
      <c r="H791" s="24"/>
      <c r="I791" s="6">
        <v>9.4</v>
      </c>
      <c r="J791" s="136">
        <v>44578</v>
      </c>
      <c r="K791" s="133" t="s">
        <v>191</v>
      </c>
      <c r="L791" s="6"/>
      <c r="M791" s="24" t="s">
        <v>1348</v>
      </c>
      <c r="N791" s="17"/>
      <c r="O791" s="18"/>
      <c r="P791" s="15"/>
      <c r="Q791" s="21"/>
    </row>
    <row r="792" spans="1:17" ht="15">
      <c r="A792" s="11" t="str">
        <f t="shared" si="20"/>
        <v xml:space="preserve">21-116-006-21.DXF LASER  21-116-006-21.DXF  ACIER 50W     0.5     2.5     2.5    </v>
      </c>
      <c r="B792" s="133" t="s">
        <v>1001</v>
      </c>
      <c r="C792" s="131" t="s">
        <v>686</v>
      </c>
      <c r="D792" s="24" t="s">
        <v>1352</v>
      </c>
      <c r="E792" s="135" t="s">
        <v>1346</v>
      </c>
      <c r="F792" s="135" t="s">
        <v>1353</v>
      </c>
      <c r="G792" s="135" t="s">
        <v>1354</v>
      </c>
      <c r="H792" s="24"/>
      <c r="I792" s="6">
        <v>4.25</v>
      </c>
      <c r="J792" s="136">
        <v>44578</v>
      </c>
      <c r="K792" s="133" t="s">
        <v>191</v>
      </c>
      <c r="L792" s="6"/>
      <c r="M792" s="24" t="s">
        <v>1352</v>
      </c>
      <c r="N792" s="17"/>
      <c r="O792" s="18"/>
      <c r="P792" s="15"/>
      <c r="Q792" s="21"/>
    </row>
    <row r="793" spans="1:17" ht="15">
      <c r="A793" s="11" t="str">
        <f t="shared" si="20"/>
        <v xml:space="preserve">21-116-006-23.DXF LASER + PLIAGE  21-116-006-23.DXF  ACIER 50W     0.063     10.784     8.651    </v>
      </c>
      <c r="B793" s="133" t="s">
        <v>1355</v>
      </c>
      <c r="C793" s="131" t="s">
        <v>686</v>
      </c>
      <c r="D793" s="24" t="s">
        <v>1356</v>
      </c>
      <c r="E793" s="135" t="s">
        <v>1357</v>
      </c>
      <c r="F793" s="135" t="s">
        <v>1358</v>
      </c>
      <c r="G793" s="135" t="s">
        <v>1359</v>
      </c>
      <c r="H793" s="24"/>
      <c r="I793" s="6">
        <v>23.35</v>
      </c>
      <c r="J793" s="136">
        <v>44578</v>
      </c>
      <c r="K793" s="133" t="s">
        <v>191</v>
      </c>
      <c r="L793" s="6"/>
      <c r="M793" s="24" t="s">
        <v>1356</v>
      </c>
      <c r="N793" s="17"/>
      <c r="O793" s="18"/>
      <c r="P793" s="15"/>
      <c r="Q793" s="21"/>
    </row>
    <row r="794" spans="1:17" ht="15">
      <c r="A794" s="11" t="str">
        <f t="shared" si="20"/>
        <v xml:space="preserve">21-116-006-24.DXF LASER  21-116-006-24.DXF  ACIER 50W     0.5     11    4    </v>
      </c>
      <c r="B794" s="133" t="s">
        <v>1001</v>
      </c>
      <c r="C794" s="131" t="s">
        <v>686</v>
      </c>
      <c r="D794" s="24" t="s">
        <v>1360</v>
      </c>
      <c r="E794" s="135" t="s">
        <v>1346</v>
      </c>
      <c r="F794" s="135">
        <v>11</v>
      </c>
      <c r="G794" s="135">
        <v>4</v>
      </c>
      <c r="H794" s="24"/>
      <c r="I794" s="6">
        <v>15.55</v>
      </c>
      <c r="J794" s="136">
        <v>44578</v>
      </c>
      <c r="K794" s="133" t="s">
        <v>191</v>
      </c>
      <c r="L794" s="6"/>
      <c r="M794" s="24" t="s">
        <v>1360</v>
      </c>
      <c r="N794" s="17"/>
      <c r="O794" s="18"/>
      <c r="P794" s="15"/>
      <c r="Q794" s="21"/>
    </row>
    <row r="795" spans="1:17" ht="15">
      <c r="A795" s="11" t="str">
        <f t="shared" si="20"/>
        <v xml:space="preserve">21-116-006-26.DXF LASER + PLIAGE  21-116-006-26.DXF  ACIER 50W     0.125    33.5    6.816    </v>
      </c>
      <c r="B795" s="133" t="s">
        <v>1355</v>
      </c>
      <c r="C795" s="131" t="s">
        <v>686</v>
      </c>
      <c r="D795" s="24" t="s">
        <v>1361</v>
      </c>
      <c r="E795" s="135">
        <v>0.125</v>
      </c>
      <c r="F795" s="135">
        <v>33.5</v>
      </c>
      <c r="G795" s="135">
        <v>6.8159999999999998</v>
      </c>
      <c r="H795" s="24"/>
      <c r="I795" s="6">
        <v>23.75</v>
      </c>
      <c r="J795" s="136">
        <v>44578</v>
      </c>
      <c r="K795" s="133" t="s">
        <v>191</v>
      </c>
      <c r="L795" s="6"/>
      <c r="M795" s="24" t="s">
        <v>1361</v>
      </c>
      <c r="N795" s="17"/>
      <c r="O795" s="18"/>
      <c r="P795" s="15"/>
      <c r="Q795" s="21"/>
    </row>
    <row r="796" spans="1:17" ht="15">
      <c r="A796" s="11" t="str">
        <f t="shared" si="20"/>
        <v xml:space="preserve">21-116-006-27.DXF LASER  21-116-006-27.DXF  ACIER 50W     0.5     2.569     1.569    </v>
      </c>
      <c r="B796" s="133" t="s">
        <v>1001</v>
      </c>
      <c r="C796" s="131" t="s">
        <v>686</v>
      </c>
      <c r="D796" s="24" t="s">
        <v>1362</v>
      </c>
      <c r="E796" s="135" t="s">
        <v>1346</v>
      </c>
      <c r="F796" s="135" t="s">
        <v>1363</v>
      </c>
      <c r="G796" s="135" t="s">
        <v>1364</v>
      </c>
      <c r="H796" s="24"/>
      <c r="I796" s="6">
        <v>4.4000000000000004</v>
      </c>
      <c r="J796" s="136">
        <v>44578</v>
      </c>
      <c r="K796" s="133" t="s">
        <v>191</v>
      </c>
      <c r="L796" s="6"/>
      <c r="M796" s="24" t="s">
        <v>1362</v>
      </c>
      <c r="N796" s="17"/>
      <c r="O796" s="18"/>
      <c r="P796" s="15"/>
      <c r="Q796" s="21"/>
    </row>
    <row r="797" spans="1:17" ht="15">
      <c r="A797" s="11" t="str">
        <f t="shared" si="20"/>
        <v xml:space="preserve">21-116-006-28.DXF LASER  21-116-006-28.DXF  ACIER 50W     0.125     41.938     34    </v>
      </c>
      <c r="B797" s="133" t="s">
        <v>1001</v>
      </c>
      <c r="C797" s="131" t="s">
        <v>686</v>
      </c>
      <c r="D797" s="24" t="s">
        <v>1365</v>
      </c>
      <c r="E797" s="135" t="s">
        <v>1341</v>
      </c>
      <c r="F797" s="135" t="s">
        <v>1366</v>
      </c>
      <c r="G797" s="135">
        <v>34</v>
      </c>
      <c r="H797" s="24"/>
      <c r="I797" s="6">
        <v>81.650000000000006</v>
      </c>
      <c r="J797" s="136">
        <v>44578</v>
      </c>
      <c r="K797" s="133" t="s">
        <v>191</v>
      </c>
      <c r="L797" s="6"/>
      <c r="M797" s="24" t="s">
        <v>1365</v>
      </c>
      <c r="N797" s="17"/>
      <c r="O797" s="18"/>
      <c r="P797" s="15"/>
      <c r="Q797" s="21"/>
    </row>
    <row r="798" spans="1:17" ht="15">
      <c r="A798" s="11" t="str">
        <f t="shared" si="20"/>
        <v xml:space="preserve">21-116-006-7.DXF LASER  21-116-006-7.DXF  ACIER 50W     0.125     2.545     1.545    </v>
      </c>
      <c r="B798" s="133" t="s">
        <v>1001</v>
      </c>
      <c r="C798" s="131" t="s">
        <v>686</v>
      </c>
      <c r="D798" s="24" t="s">
        <v>1367</v>
      </c>
      <c r="E798" s="135" t="s">
        <v>1341</v>
      </c>
      <c r="F798" s="135" t="s">
        <v>1368</v>
      </c>
      <c r="G798" s="135" t="s">
        <v>1369</v>
      </c>
      <c r="H798" s="24"/>
      <c r="I798" s="6">
        <v>3.05</v>
      </c>
      <c r="J798" s="136">
        <v>44578</v>
      </c>
      <c r="K798" s="133" t="s">
        <v>191</v>
      </c>
      <c r="L798" s="6"/>
      <c r="M798" s="24" t="s">
        <v>1367</v>
      </c>
      <c r="N798" s="17"/>
      <c r="O798" s="18"/>
      <c r="P798" s="15"/>
      <c r="Q798" s="21"/>
    </row>
    <row r="799" spans="1:17" ht="15">
      <c r="A799" s="11" t="str">
        <f t="shared" si="20"/>
        <v xml:space="preserve">21-116-014-10.DXF LASER  21-116-014-10.DXF  ACIER 50W     0.5    10    36.25    </v>
      </c>
      <c r="B799" s="133" t="s">
        <v>1001</v>
      </c>
      <c r="C799" s="131" t="s">
        <v>686</v>
      </c>
      <c r="D799" s="24" t="s">
        <v>1370</v>
      </c>
      <c r="E799" s="135">
        <v>0.5</v>
      </c>
      <c r="F799" s="135">
        <v>10</v>
      </c>
      <c r="G799" s="135">
        <v>36.25</v>
      </c>
      <c r="H799" s="24"/>
      <c r="I799" s="6">
        <v>84.65</v>
      </c>
      <c r="J799" s="136">
        <v>44578</v>
      </c>
      <c r="K799" s="133" t="s">
        <v>191</v>
      </c>
      <c r="L799" s="6"/>
      <c r="M799" s="24" t="s">
        <v>1370</v>
      </c>
      <c r="N799" s="17"/>
      <c r="O799" s="18"/>
      <c r="P799" s="15"/>
      <c r="Q799" s="21"/>
    </row>
    <row r="800" spans="1:17" ht="15">
      <c r="A800" s="11" t="str">
        <f t="shared" si="20"/>
        <v xml:space="preserve">21-116-014-13.DXF LASER  21-116-014-13.DXF  ACIER 50W     0.25    2.76    6.4    </v>
      </c>
      <c r="B800" s="133" t="s">
        <v>1001</v>
      </c>
      <c r="C800" s="131" t="s">
        <v>686</v>
      </c>
      <c r="D800" s="24" t="s">
        <v>1371</v>
      </c>
      <c r="E800" s="135">
        <v>0.25</v>
      </c>
      <c r="F800" s="135">
        <v>2.76</v>
      </c>
      <c r="G800" s="135">
        <v>6.4</v>
      </c>
      <c r="H800" s="24"/>
      <c r="I800" s="6">
        <v>7.8</v>
      </c>
      <c r="J800" s="136">
        <v>44578</v>
      </c>
      <c r="K800" s="133" t="s">
        <v>191</v>
      </c>
      <c r="L800" s="6"/>
      <c r="M800" s="24" t="s">
        <v>1371</v>
      </c>
      <c r="N800" s="17"/>
      <c r="O800" s="18"/>
      <c r="P800" s="15"/>
      <c r="Q800" s="21"/>
    </row>
    <row r="801" spans="1:17" ht="15">
      <c r="A801" s="11" t="str">
        <f t="shared" si="20"/>
        <v xml:space="preserve">21-116-014-15.DXF LASER + PLIAGE  21-116-014-15.DXF  ACIER 50W     0.125    6.5    30.2    </v>
      </c>
      <c r="B801" s="133" t="s">
        <v>1355</v>
      </c>
      <c r="C801" s="131" t="s">
        <v>686</v>
      </c>
      <c r="D801" s="24" t="s">
        <v>1372</v>
      </c>
      <c r="E801" s="135">
        <v>0.125</v>
      </c>
      <c r="F801" s="135">
        <v>6.5</v>
      </c>
      <c r="G801" s="135">
        <v>30.2</v>
      </c>
      <c r="H801" s="24"/>
      <c r="I801" s="6">
        <v>22.55</v>
      </c>
      <c r="J801" s="136">
        <v>44578</v>
      </c>
      <c r="K801" s="133" t="s">
        <v>191</v>
      </c>
      <c r="L801" s="6"/>
      <c r="M801" s="24" t="s">
        <v>1372</v>
      </c>
      <c r="N801" s="17"/>
      <c r="O801" s="18"/>
      <c r="P801" s="15"/>
      <c r="Q801" s="21"/>
    </row>
    <row r="802" spans="1:17" ht="15">
      <c r="A802" s="11" t="str">
        <f t="shared" si="20"/>
        <v xml:space="preserve">21-116-014-16.DXF LASER + PLIAGE  21-116-014-16.DXF  ACIER 50W     0.125    3.5    19.2    </v>
      </c>
      <c r="B802" s="133" t="s">
        <v>1355</v>
      </c>
      <c r="C802" s="131" t="s">
        <v>686</v>
      </c>
      <c r="D802" s="24" t="s">
        <v>1373</v>
      </c>
      <c r="E802" s="135">
        <v>0.125</v>
      </c>
      <c r="F802" s="135">
        <v>3.5</v>
      </c>
      <c r="G802" s="135">
        <v>19.2</v>
      </c>
      <c r="H802" s="24"/>
      <c r="I802" s="6">
        <v>20.05</v>
      </c>
      <c r="J802" s="136">
        <v>44578</v>
      </c>
      <c r="K802" s="133" t="s">
        <v>191</v>
      </c>
      <c r="L802" s="6"/>
      <c r="M802" s="24" t="s">
        <v>1373</v>
      </c>
      <c r="N802" s="17"/>
      <c r="O802" s="18"/>
      <c r="P802" s="15"/>
      <c r="Q802" s="21"/>
    </row>
    <row r="803" spans="1:17" ht="15">
      <c r="A803" s="11" t="str">
        <f t="shared" si="20"/>
        <v xml:space="preserve">21-116-014-17.DXF LASER  21-116-014-17.DXF  ACIER 50W     0.25    3    7.5    </v>
      </c>
      <c r="B803" s="133" t="s">
        <v>1001</v>
      </c>
      <c r="C803" s="131" t="s">
        <v>686</v>
      </c>
      <c r="D803" s="24" t="s">
        <v>1374</v>
      </c>
      <c r="E803" s="135">
        <v>0.25</v>
      </c>
      <c r="F803" s="135">
        <v>3</v>
      </c>
      <c r="G803" s="135">
        <v>7.5</v>
      </c>
      <c r="H803" s="24"/>
      <c r="I803" s="6">
        <v>8.15</v>
      </c>
      <c r="J803" s="136">
        <v>44578</v>
      </c>
      <c r="K803" s="133" t="s">
        <v>191</v>
      </c>
      <c r="L803" s="6"/>
      <c r="M803" s="24" t="s">
        <v>1374</v>
      </c>
      <c r="N803" s="17"/>
      <c r="O803" s="18"/>
      <c r="P803" s="15"/>
      <c r="Q803" s="21"/>
    </row>
    <row r="804" spans="1:17" ht="15">
      <c r="A804" s="11" t="str">
        <f t="shared" si="20"/>
        <v xml:space="preserve">21-116-014-18.DXF LASER + PLIAGE  21-116-014-18.DXF  ACIER 50W     0.125    20    7.2    </v>
      </c>
      <c r="B804" s="133" t="s">
        <v>1355</v>
      </c>
      <c r="C804" s="131" t="s">
        <v>686</v>
      </c>
      <c r="D804" s="24" t="s">
        <v>1375</v>
      </c>
      <c r="E804" s="135">
        <v>0.125</v>
      </c>
      <c r="F804" s="135">
        <v>20</v>
      </c>
      <c r="G804" s="135">
        <v>7.2</v>
      </c>
      <c r="H804" s="24"/>
      <c r="I804" s="6">
        <v>19.3</v>
      </c>
      <c r="J804" s="136">
        <v>44578</v>
      </c>
      <c r="K804" s="133" t="s">
        <v>191</v>
      </c>
      <c r="L804" s="6"/>
      <c r="M804" s="24" t="s">
        <v>1375</v>
      </c>
      <c r="N804" s="17"/>
      <c r="O804" s="18"/>
      <c r="P804" s="15"/>
      <c r="Q804" s="21"/>
    </row>
    <row r="805" spans="1:17" ht="15">
      <c r="A805" s="11" t="str">
        <f t="shared" si="20"/>
        <v xml:space="preserve">21-116-014-19.DXF LASER  21-116-014-19.DXF  ACIER 50W     0.5    7.5    3    </v>
      </c>
      <c r="B805" s="133" t="s">
        <v>1001</v>
      </c>
      <c r="C805" s="131" t="s">
        <v>686</v>
      </c>
      <c r="D805" s="24" t="s">
        <v>1376</v>
      </c>
      <c r="E805" s="135">
        <v>0.5</v>
      </c>
      <c r="F805" s="135">
        <v>7.5</v>
      </c>
      <c r="G805" s="135">
        <v>3</v>
      </c>
      <c r="H805" s="24"/>
      <c r="I805" s="6">
        <v>11.1</v>
      </c>
      <c r="J805" s="136">
        <v>44578</v>
      </c>
      <c r="K805" s="133" t="s">
        <v>191</v>
      </c>
      <c r="L805" s="6"/>
      <c r="M805" s="24" t="s">
        <v>1376</v>
      </c>
      <c r="N805" s="17"/>
      <c r="O805" s="18"/>
      <c r="P805" s="15"/>
      <c r="Q805" s="21"/>
    </row>
    <row r="806" spans="1:17" ht="15">
      <c r="A806" s="11" t="str">
        <f t="shared" si="20"/>
        <v xml:space="preserve">21-116-014-2.DXF LASER  21-116-014-2.DXF  ACIER 50W     0.75    6    10    </v>
      </c>
      <c r="B806" s="133" t="s">
        <v>1001</v>
      </c>
      <c r="C806" s="131" t="s">
        <v>686</v>
      </c>
      <c r="D806" s="24" t="s">
        <v>1377</v>
      </c>
      <c r="E806" s="135">
        <v>0.75</v>
      </c>
      <c r="F806" s="135">
        <v>6</v>
      </c>
      <c r="G806" s="135">
        <v>10</v>
      </c>
      <c r="H806" s="24"/>
      <c r="I806" s="6">
        <v>27.2</v>
      </c>
      <c r="J806" s="136">
        <v>44578</v>
      </c>
      <c r="K806" s="133" t="s">
        <v>191</v>
      </c>
      <c r="L806" s="6"/>
      <c r="M806" s="24" t="s">
        <v>1377</v>
      </c>
      <c r="N806" s="17"/>
      <c r="O806" s="18"/>
      <c r="P806" s="15"/>
      <c r="Q806" s="21"/>
    </row>
    <row r="807" spans="1:17" ht="15">
      <c r="A807" s="11" t="str">
        <f t="shared" si="20"/>
        <v xml:space="preserve">21-116-014-20.DXF LASER + PLIAGE  21-116-014-20.DXF  ACIER 50W     0.125    10    24.875    </v>
      </c>
      <c r="B807" s="133" t="s">
        <v>1355</v>
      </c>
      <c r="C807" s="131" t="s">
        <v>686</v>
      </c>
      <c r="D807" s="24" t="s">
        <v>1378</v>
      </c>
      <c r="E807" s="135">
        <v>0.125</v>
      </c>
      <c r="F807" s="135">
        <v>10</v>
      </c>
      <c r="G807" s="135">
        <v>24.875</v>
      </c>
      <c r="H807" s="24"/>
      <c r="I807" s="6">
        <v>29.2</v>
      </c>
      <c r="J807" s="136">
        <v>44578</v>
      </c>
      <c r="K807" s="133" t="s">
        <v>191</v>
      </c>
      <c r="L807" s="6"/>
      <c r="M807" s="24" t="s">
        <v>1378</v>
      </c>
      <c r="N807" s="17"/>
      <c r="O807" s="18"/>
      <c r="P807" s="15"/>
      <c r="Q807" s="21"/>
    </row>
    <row r="808" spans="1:17" ht="15">
      <c r="A808" s="11" t="str">
        <f t="shared" si="20"/>
        <v xml:space="preserve">21-116-014-21.DXF LASER + PLIAGE  21-116-014-21.DXF  ACIER 50W     0.125    10    24.875    </v>
      </c>
      <c r="B808" s="133" t="s">
        <v>1355</v>
      </c>
      <c r="C808" s="131" t="s">
        <v>686</v>
      </c>
      <c r="D808" s="24" t="s">
        <v>1379</v>
      </c>
      <c r="E808" s="135">
        <v>0.125</v>
      </c>
      <c r="F808" s="135">
        <v>10</v>
      </c>
      <c r="G808" s="135">
        <v>24.875</v>
      </c>
      <c r="H808" s="24"/>
      <c r="I808" s="6">
        <v>29.2</v>
      </c>
      <c r="J808" s="136">
        <v>44578</v>
      </c>
      <c r="K808" s="133" t="s">
        <v>191</v>
      </c>
      <c r="L808" s="6"/>
      <c r="M808" s="24" t="s">
        <v>1379</v>
      </c>
      <c r="N808" s="17"/>
      <c r="O808" s="18"/>
      <c r="P808" s="15"/>
      <c r="Q808" s="21"/>
    </row>
    <row r="809" spans="1:17" ht="15">
      <c r="A809" s="11" t="str">
        <f t="shared" si="20"/>
        <v xml:space="preserve">21-116-014-3.DXF LASER  21-116-014-3.DXF  ACIER 50W     0.5    6    21.25    </v>
      </c>
      <c r="B809" s="133" t="s">
        <v>1001</v>
      </c>
      <c r="C809" s="131" t="s">
        <v>686</v>
      </c>
      <c r="D809" s="24" t="s">
        <v>1380</v>
      </c>
      <c r="E809" s="135">
        <v>0.5</v>
      </c>
      <c r="F809" s="135">
        <v>6</v>
      </c>
      <c r="G809" s="135">
        <v>21.25</v>
      </c>
      <c r="H809" s="24"/>
      <c r="I809" s="6">
        <v>34.65</v>
      </c>
      <c r="J809" s="136">
        <v>44578</v>
      </c>
      <c r="K809" s="133" t="s">
        <v>191</v>
      </c>
      <c r="L809" s="6"/>
      <c r="M809" s="24" t="s">
        <v>1380</v>
      </c>
      <c r="N809" s="17"/>
      <c r="O809" s="18"/>
      <c r="P809" s="15"/>
      <c r="Q809" s="21"/>
    </row>
    <row r="810" spans="1:17" ht="15">
      <c r="A810" s="11" t="str">
        <f t="shared" si="20"/>
        <v xml:space="preserve">21-116-014-4.DXF LASER  21-116-014-4.DXF  ACIER 50W     0.5    6    21.8    </v>
      </c>
      <c r="B810" s="133" t="s">
        <v>1001</v>
      </c>
      <c r="C810" s="131" t="s">
        <v>686</v>
      </c>
      <c r="D810" s="24" t="s">
        <v>1381</v>
      </c>
      <c r="E810" s="135">
        <v>0.5</v>
      </c>
      <c r="F810" s="135">
        <v>6</v>
      </c>
      <c r="G810" s="135">
        <v>21.8</v>
      </c>
      <c r="H810" s="24"/>
      <c r="I810" s="6">
        <v>34.65</v>
      </c>
      <c r="J810" s="136">
        <v>44578</v>
      </c>
      <c r="K810" s="133" t="s">
        <v>191</v>
      </c>
      <c r="L810" s="6"/>
      <c r="M810" s="24" t="s">
        <v>1381</v>
      </c>
      <c r="N810" s="17"/>
      <c r="O810" s="18"/>
      <c r="P810" s="15"/>
      <c r="Q810" s="21"/>
    </row>
    <row r="811" spans="1:17" ht="15">
      <c r="A811" s="11" t="str">
        <f t="shared" si="20"/>
        <v xml:space="preserve">21-116-014-5.DXF LASER  21-116-014-5.DXF  ACIER 50W     0.5    6    5.25    </v>
      </c>
      <c r="B811" s="133" t="s">
        <v>1001</v>
      </c>
      <c r="C811" s="131" t="s">
        <v>686</v>
      </c>
      <c r="D811" s="24" t="s">
        <v>1382</v>
      </c>
      <c r="E811" s="135">
        <v>0.5</v>
      </c>
      <c r="F811" s="135">
        <v>6</v>
      </c>
      <c r="G811" s="135">
        <v>5.25</v>
      </c>
      <c r="H811" s="24"/>
      <c r="I811" s="6">
        <v>13.65</v>
      </c>
      <c r="J811" s="136">
        <v>44578</v>
      </c>
      <c r="K811" s="133" t="s">
        <v>191</v>
      </c>
      <c r="L811" s="6"/>
      <c r="M811" s="24" t="s">
        <v>1382</v>
      </c>
      <c r="N811" s="17"/>
      <c r="O811" s="18"/>
      <c r="P811" s="15"/>
      <c r="Q811" s="21"/>
    </row>
    <row r="812" spans="1:17" ht="15">
      <c r="A812" s="11" t="str">
        <f t="shared" si="20"/>
        <v xml:space="preserve">21-116-014-6.DXF LASER + PLIAGE  21-116-014-6.DXF  ACIER 50W     0.125    6.5    34.25    </v>
      </c>
      <c r="B812" s="133" t="s">
        <v>1355</v>
      </c>
      <c r="C812" s="131" t="s">
        <v>686</v>
      </c>
      <c r="D812" s="24" t="s">
        <v>1383</v>
      </c>
      <c r="E812" s="135">
        <v>0.125</v>
      </c>
      <c r="F812" s="135">
        <v>6.5</v>
      </c>
      <c r="G812" s="135">
        <v>34.25</v>
      </c>
      <c r="H812" s="24"/>
      <c r="I812" s="6">
        <v>29.15</v>
      </c>
      <c r="J812" s="136">
        <v>44578</v>
      </c>
      <c r="K812" s="133" t="s">
        <v>191</v>
      </c>
      <c r="L812" s="6"/>
      <c r="M812" s="24" t="s">
        <v>1383</v>
      </c>
      <c r="N812" s="17"/>
      <c r="O812" s="18"/>
      <c r="P812" s="15"/>
      <c r="Q812" s="21"/>
    </row>
    <row r="813" spans="1:17" ht="15">
      <c r="A813" s="11" t="str">
        <f t="shared" si="20"/>
        <v xml:space="preserve">21-116-014-7.DXF LASER  21-116-014-7.DXF  ACIER 50W     0.5    10    30    </v>
      </c>
      <c r="B813" s="133" t="s">
        <v>1001</v>
      </c>
      <c r="C813" s="131" t="s">
        <v>686</v>
      </c>
      <c r="D813" s="24" t="s">
        <v>1384</v>
      </c>
      <c r="E813" s="135">
        <v>0.5</v>
      </c>
      <c r="F813" s="135">
        <v>10</v>
      </c>
      <c r="G813" s="135">
        <v>30</v>
      </c>
      <c r="H813" s="24"/>
      <c r="I813" s="6">
        <v>69.8</v>
      </c>
      <c r="J813" s="136">
        <v>44578</v>
      </c>
      <c r="K813" s="133" t="s">
        <v>191</v>
      </c>
      <c r="L813" s="6"/>
      <c r="M813" s="24" t="s">
        <v>1384</v>
      </c>
      <c r="N813" s="17"/>
      <c r="O813" s="18"/>
      <c r="P813" s="15"/>
      <c r="Q813" s="21"/>
    </row>
    <row r="814" spans="1:17" ht="15">
      <c r="A814" s="11" t="str">
        <f t="shared" si="20"/>
        <v xml:space="preserve">21-116-014-8.DXF LASER  21-116-014-8.DXF  ACIER 50W     0.25    2.5    7.5    </v>
      </c>
      <c r="B814" s="133" t="s">
        <v>1001</v>
      </c>
      <c r="C814" s="131" t="s">
        <v>686</v>
      </c>
      <c r="D814" s="24" t="s">
        <v>1385</v>
      </c>
      <c r="E814" s="135">
        <v>0.25</v>
      </c>
      <c r="F814" s="135">
        <v>2.5</v>
      </c>
      <c r="G814" s="135">
        <v>7.5</v>
      </c>
      <c r="H814" s="24"/>
      <c r="I814" s="6">
        <v>8.15</v>
      </c>
      <c r="J814" s="136">
        <v>44578</v>
      </c>
      <c r="K814" s="133" t="s">
        <v>191</v>
      </c>
      <c r="L814" s="6"/>
      <c r="M814" s="24" t="s">
        <v>1385</v>
      </c>
      <c r="N814" s="17"/>
      <c r="O814" s="18"/>
      <c r="P814" s="15"/>
      <c r="Q814" s="21"/>
    </row>
    <row r="815" spans="1:17" ht="15">
      <c r="A815" s="11" t="str">
        <f t="shared" si="20"/>
        <v xml:space="preserve">21-116-014-9.DXF LASER  21-116-014-9.DXF  ACIER 50W     0.5    10    38    </v>
      </c>
      <c r="B815" s="133" t="s">
        <v>1001</v>
      </c>
      <c r="C815" s="131" t="s">
        <v>686</v>
      </c>
      <c r="D815" s="24" t="s">
        <v>1386</v>
      </c>
      <c r="E815" s="135">
        <v>0.5</v>
      </c>
      <c r="F815" s="135">
        <v>10</v>
      </c>
      <c r="G815" s="135">
        <v>38</v>
      </c>
      <c r="H815" s="24"/>
      <c r="I815" s="6">
        <v>86.8</v>
      </c>
      <c r="J815" s="136">
        <v>44578</v>
      </c>
      <c r="K815" s="133" t="s">
        <v>191</v>
      </c>
      <c r="L815" s="6"/>
      <c r="M815" s="24" t="s">
        <v>1386</v>
      </c>
      <c r="N815" s="17"/>
      <c r="O815" s="18"/>
      <c r="P815" s="15"/>
      <c r="Q815" s="21"/>
    </row>
    <row r="816" spans="1:17" ht="15">
      <c r="A816" s="11" t="str">
        <f t="shared" si="20"/>
        <v xml:space="preserve">21-116-017.DXF LASER  21-116-017.DXF  ACIER 50W     0.5    11.875    18    </v>
      </c>
      <c r="B816" s="133" t="s">
        <v>1001</v>
      </c>
      <c r="C816" s="131" t="s">
        <v>686</v>
      </c>
      <c r="D816" s="24" t="s">
        <v>1387</v>
      </c>
      <c r="E816" s="135">
        <v>0.5</v>
      </c>
      <c r="F816" s="135">
        <v>11.875</v>
      </c>
      <c r="G816" s="135">
        <v>18</v>
      </c>
      <c r="H816" s="137"/>
      <c r="I816" s="6">
        <v>51.85</v>
      </c>
      <c r="J816" s="136">
        <v>44578</v>
      </c>
      <c r="K816" s="133" t="s">
        <v>191</v>
      </c>
      <c r="L816" s="6"/>
      <c r="M816" s="24" t="s">
        <v>1387</v>
      </c>
      <c r="N816" s="17"/>
      <c r="O816" s="18"/>
      <c r="P816" s="15"/>
      <c r="Q816" s="21"/>
    </row>
    <row r="817" spans="1:17" ht="15">
      <c r="A817" s="11" t="str">
        <f t="shared" si="20"/>
        <v xml:space="preserve">21-116-022-1.DXF LASER  21-116-022-1.DXF  ACIER 50W     0.5    6    3.43    </v>
      </c>
      <c r="B817" s="133" t="s">
        <v>1001</v>
      </c>
      <c r="C817" s="131" t="s">
        <v>686</v>
      </c>
      <c r="D817" s="24" t="s">
        <v>1388</v>
      </c>
      <c r="E817" s="135">
        <v>0.5</v>
      </c>
      <c r="F817" s="135">
        <v>6</v>
      </c>
      <c r="G817" s="135">
        <v>3.43</v>
      </c>
      <c r="H817" s="137"/>
      <c r="I817" s="6">
        <v>11</v>
      </c>
      <c r="J817" s="136">
        <v>44578</v>
      </c>
      <c r="K817" s="133" t="s">
        <v>191</v>
      </c>
      <c r="L817" s="6"/>
      <c r="M817" s="24" t="s">
        <v>1388</v>
      </c>
      <c r="N817" s="17"/>
      <c r="O817" s="18"/>
      <c r="P817" s="15"/>
      <c r="Q817" s="21"/>
    </row>
    <row r="818" spans="1:17" ht="15">
      <c r="A818" s="11" t="str">
        <f t="shared" si="20"/>
        <v xml:space="preserve">21-116-022-2.DXF LASER  21-116-022-2.DXF  ACIER 50W     0.5    5    3.43    </v>
      </c>
      <c r="B818" s="133" t="s">
        <v>1001</v>
      </c>
      <c r="C818" s="131" t="s">
        <v>686</v>
      </c>
      <c r="D818" s="24" t="s">
        <v>1389</v>
      </c>
      <c r="E818" s="135">
        <v>0.5</v>
      </c>
      <c r="F818" s="135">
        <v>5</v>
      </c>
      <c r="G818" s="135">
        <v>3.43</v>
      </c>
      <c r="H818" s="137"/>
      <c r="I818" s="6">
        <v>10.1</v>
      </c>
      <c r="J818" s="136">
        <v>44578</v>
      </c>
      <c r="K818" s="133" t="s">
        <v>191</v>
      </c>
      <c r="L818" s="6"/>
      <c r="M818" s="24" t="s">
        <v>1389</v>
      </c>
      <c r="N818" s="17"/>
      <c r="O818" s="18"/>
      <c r="P818" s="15"/>
      <c r="Q818" s="21"/>
    </row>
    <row r="819" spans="1:17" ht="15">
      <c r="A819" s="11" t="str">
        <f t="shared" si="20"/>
        <v xml:space="preserve">21-116-022-3.DXF LASER  21-116-022-3.DXF  ACIER 50W     0.125    6.76    4.76    </v>
      </c>
      <c r="B819" s="133" t="s">
        <v>1001</v>
      </c>
      <c r="C819" s="131" t="s">
        <v>686</v>
      </c>
      <c r="D819" s="24" t="s">
        <v>1390</v>
      </c>
      <c r="E819" s="135">
        <v>0.125</v>
      </c>
      <c r="F819" s="135">
        <v>6.76</v>
      </c>
      <c r="G819" s="135">
        <v>4.76</v>
      </c>
      <c r="H819" s="137"/>
      <c r="I819" s="6">
        <v>7.3</v>
      </c>
      <c r="J819" s="136">
        <v>44578</v>
      </c>
      <c r="K819" s="133" t="s">
        <v>191</v>
      </c>
      <c r="L819" s="6"/>
      <c r="M819" s="24" t="s">
        <v>1390</v>
      </c>
      <c r="N819" s="17"/>
      <c r="O819" s="18"/>
      <c r="P819" s="15"/>
      <c r="Q819" s="21"/>
    </row>
    <row r="820" spans="1:17" ht="15">
      <c r="A820" s="11" t="str">
        <f t="shared" si="20"/>
        <v xml:space="preserve">21-116-022-4.DXF LASER  21-116-022-4.DXF  ACIER 50W     0.75    21    18    </v>
      </c>
      <c r="B820" s="133" t="s">
        <v>1001</v>
      </c>
      <c r="C820" s="131" t="s">
        <v>686</v>
      </c>
      <c r="D820" s="24" t="s">
        <v>1391</v>
      </c>
      <c r="E820" s="135">
        <v>0.75</v>
      </c>
      <c r="F820" s="135">
        <v>21</v>
      </c>
      <c r="G820" s="135">
        <v>18</v>
      </c>
      <c r="H820" s="137"/>
      <c r="I820" s="6">
        <v>155.75</v>
      </c>
      <c r="J820" s="136">
        <v>44578</v>
      </c>
      <c r="K820" s="133" t="s">
        <v>191</v>
      </c>
      <c r="L820" s="6"/>
      <c r="M820" s="24" t="s">
        <v>1391</v>
      </c>
      <c r="N820" s="17"/>
      <c r="O820" s="18"/>
      <c r="P820" s="15"/>
      <c r="Q820" s="21"/>
    </row>
    <row r="821" spans="1:17" ht="15">
      <c r="A821" s="11" t="str">
        <f t="shared" si="20"/>
        <v xml:space="preserve">21-116-025.DXF LASER  21-116-025.DXF  ACIER 50W     0.5    5.5    8    </v>
      </c>
      <c r="B821" s="133" t="s">
        <v>1001</v>
      </c>
      <c r="C821" s="131" t="s">
        <v>686</v>
      </c>
      <c r="D821" s="24" t="s">
        <v>1392</v>
      </c>
      <c r="E821" s="135">
        <v>0.5</v>
      </c>
      <c r="F821" s="135">
        <v>5.5</v>
      </c>
      <c r="G821" s="135">
        <v>8</v>
      </c>
      <c r="H821" s="137"/>
      <c r="I821" s="6">
        <v>16.25</v>
      </c>
      <c r="J821" s="136">
        <v>44578</v>
      </c>
      <c r="K821" s="133" t="s">
        <v>191</v>
      </c>
      <c r="L821" s="6"/>
      <c r="M821" s="24" t="s">
        <v>1392</v>
      </c>
      <c r="N821" s="17"/>
      <c r="O821" s="18"/>
      <c r="P821" s="15"/>
      <c r="Q821" s="21"/>
    </row>
    <row r="822" spans="1:17" ht="15">
      <c r="A822" s="11" t="str">
        <f t="shared" si="20"/>
        <v xml:space="preserve">CLEF 42 FABPLUS LASER  CLEF 42 FABPLUS  LASER CLEF 42 FABPLUS / PLAQUE 3/8''                 </v>
      </c>
      <c r="B822" s="84" t="s">
        <v>1001</v>
      </c>
      <c r="C822" s="103" t="s">
        <v>1393</v>
      </c>
      <c r="D822" s="103" t="s">
        <v>1394</v>
      </c>
      <c r="E822" s="103"/>
      <c r="F822" s="125"/>
      <c r="G822" s="23"/>
      <c r="H822" s="24"/>
      <c r="I822" s="6">
        <v>8.25</v>
      </c>
      <c r="J822" s="7">
        <v>44098</v>
      </c>
      <c r="K822" s="84" t="s">
        <v>191</v>
      </c>
      <c r="L822" s="75"/>
      <c r="M822" s="103" t="s">
        <v>1394</v>
      </c>
      <c r="N822" s="24"/>
      <c r="O822" s="24"/>
      <c r="P822" s="24"/>
      <c r="Q822" s="87"/>
    </row>
    <row r="823" spans="1:17" ht="15">
      <c r="A823" s="11" t="str">
        <f t="shared" si="20"/>
        <v xml:space="preserve">CLEF ER 32 LASER  CLEF ER 32  LASER PLAQUE 1/4 X 3'' X 12''      ER32            </v>
      </c>
      <c r="B823" s="122" t="s">
        <v>1001</v>
      </c>
      <c r="C823" s="105" t="s">
        <v>1003</v>
      </c>
      <c r="D823" s="105" t="s">
        <v>1395</v>
      </c>
      <c r="E823" s="105" t="s">
        <v>1396</v>
      </c>
      <c r="F823" s="106"/>
      <c r="G823" s="14"/>
      <c r="H823" s="15"/>
      <c r="I823" s="6">
        <v>7.05</v>
      </c>
      <c r="J823" s="7" t="s">
        <v>1397</v>
      </c>
      <c r="K823" s="122" t="s">
        <v>191</v>
      </c>
      <c r="L823" s="91"/>
      <c r="M823" s="105" t="s">
        <v>1395</v>
      </c>
      <c r="N823" s="17"/>
      <c r="O823" s="18"/>
      <c r="P823" s="15"/>
      <c r="Q823" s="21"/>
    </row>
    <row r="824" spans="1:17" ht="15">
      <c r="A824" s="11" t="str">
        <f t="shared" si="20"/>
        <v xml:space="preserve">CLEF ER 40 LASER  CLEF ER 40  LASER PLAQUE 1/4 X 3'' X 12''      ER40            </v>
      </c>
      <c r="B824" s="122" t="s">
        <v>1001</v>
      </c>
      <c r="C824" s="122" t="s">
        <v>1003</v>
      </c>
      <c r="D824" s="122" t="s">
        <v>1398</v>
      </c>
      <c r="E824" s="122" t="s">
        <v>1399</v>
      </c>
      <c r="F824" s="106"/>
      <c r="G824" s="14"/>
      <c r="H824" s="15"/>
      <c r="I824" s="6">
        <v>7.05</v>
      </c>
      <c r="J824" s="7" t="s">
        <v>1397</v>
      </c>
      <c r="K824" s="122" t="s">
        <v>191</v>
      </c>
      <c r="L824" s="118"/>
      <c r="M824" s="122" t="s">
        <v>1398</v>
      </c>
      <c r="N824" s="17"/>
      <c r="O824" s="18"/>
      <c r="P824" s="15"/>
      <c r="Q824" s="21"/>
    </row>
    <row r="825" spans="1:17" ht="15">
      <c r="A825" s="11" t="str">
        <f t="shared" si="20"/>
        <v xml:space="preserve">FAB-410-001-10 LASER  FAB-410-001-10  TOLE ACIER 1/8 29 41.11/16                 </v>
      </c>
      <c r="B825" s="116" t="s">
        <v>1001</v>
      </c>
      <c r="C825" s="138" t="s">
        <v>1400</v>
      </c>
      <c r="D825" s="116" t="s">
        <v>1401</v>
      </c>
      <c r="E825" s="138"/>
      <c r="F825" s="23"/>
      <c r="G825" s="23"/>
      <c r="H825" s="24"/>
      <c r="I825" s="6">
        <v>77.150000000000006</v>
      </c>
      <c r="J825" s="7">
        <v>44446</v>
      </c>
      <c r="K825" s="116" t="s">
        <v>191</v>
      </c>
      <c r="L825" s="83"/>
      <c r="M825" s="116" t="s">
        <v>1401</v>
      </c>
      <c r="N825" s="17"/>
      <c r="O825" s="18"/>
      <c r="P825" s="19"/>
      <c r="Q825" s="20"/>
    </row>
    <row r="826" spans="1:17" ht="15">
      <c r="A826" s="11" t="str">
        <f t="shared" si="20"/>
        <v xml:space="preserve">FAB-410-002-1 LASER  FAB-410-002-1  PLAQUE ACIER 1/2 6 9                 </v>
      </c>
      <c r="B826" s="116" t="s">
        <v>1001</v>
      </c>
      <c r="C826" s="138" t="s">
        <v>1402</v>
      </c>
      <c r="D826" s="116" t="s">
        <v>1403</v>
      </c>
      <c r="E826" s="138"/>
      <c r="F826" s="23"/>
      <c r="G826" s="23"/>
      <c r="H826" s="24"/>
      <c r="I826" s="6">
        <v>19.95</v>
      </c>
      <c r="J826" s="7">
        <v>44446</v>
      </c>
      <c r="K826" s="116" t="s">
        <v>191</v>
      </c>
      <c r="L826" s="83"/>
      <c r="M826" s="116" t="s">
        <v>1403</v>
      </c>
      <c r="N826" s="17"/>
      <c r="O826" s="18"/>
      <c r="P826" s="19"/>
      <c r="Q826" s="20"/>
    </row>
    <row r="827" spans="1:17" ht="15">
      <c r="A827" s="11" t="str">
        <f t="shared" si="20"/>
        <v xml:space="preserve">FAB-410-002-9 LASER  FAB-410-002-9  PLAQUE ACIER 1/2 6 8.561                 </v>
      </c>
      <c r="B827" s="116" t="s">
        <v>1001</v>
      </c>
      <c r="C827" s="138" t="s">
        <v>1404</v>
      </c>
      <c r="D827" s="116" t="s">
        <v>1405</v>
      </c>
      <c r="E827" s="138"/>
      <c r="F827" s="23"/>
      <c r="G827" s="23"/>
      <c r="H827" s="24"/>
      <c r="I827" s="6">
        <v>20.2</v>
      </c>
      <c r="J827" s="7">
        <v>44446</v>
      </c>
      <c r="K827" s="116" t="s">
        <v>191</v>
      </c>
      <c r="L827" s="83"/>
      <c r="M827" s="116" t="s">
        <v>1405</v>
      </c>
      <c r="N827" s="17"/>
      <c r="O827" s="18"/>
      <c r="P827" s="19"/>
      <c r="Q827" s="20"/>
    </row>
    <row r="828" spans="1:17" ht="15.75">
      <c r="A828" s="11" t="str">
        <f t="shared" si="20"/>
        <v xml:space="preserve">FAB-410-005-2 LASER  FAB-410-005-2  ACIER 50W     plaque acier 1'' x 6.25'' x 8.5''            </v>
      </c>
      <c r="B828" s="133" t="s">
        <v>1001</v>
      </c>
      <c r="C828" s="133" t="s">
        <v>686</v>
      </c>
      <c r="D828" s="139" t="s">
        <v>1406</v>
      </c>
      <c r="E828" s="140" t="s">
        <v>1407</v>
      </c>
      <c r="F828" s="132"/>
      <c r="G828" s="132"/>
      <c r="H828" s="131"/>
      <c r="I828" s="6">
        <v>40.049999999999997</v>
      </c>
      <c r="J828" s="7">
        <v>44461</v>
      </c>
      <c r="K828" s="133" t="s">
        <v>191</v>
      </c>
      <c r="L828" s="89"/>
      <c r="M828" s="88" t="s">
        <v>1406</v>
      </c>
      <c r="N828" s="17"/>
      <c r="O828" s="18"/>
      <c r="P828" s="15"/>
      <c r="Q828" s="21"/>
    </row>
    <row r="829" spans="1:17" ht="15">
      <c r="A829" s="11" t="str">
        <f t="shared" si="20"/>
        <v xml:space="preserve">FAB-410-005-6 LASER  FAB-410-005-6  PLAQUE ACIER 1/2 4.724 5.567                 </v>
      </c>
      <c r="B829" s="116" t="s">
        <v>1001</v>
      </c>
      <c r="C829" s="138" t="s">
        <v>1408</v>
      </c>
      <c r="D829" s="116" t="s">
        <v>1409</v>
      </c>
      <c r="E829" s="138"/>
      <c r="F829" s="23"/>
      <c r="G829" s="23"/>
      <c r="H829" s="24"/>
      <c r="I829" s="6">
        <v>13.85</v>
      </c>
      <c r="J829" s="7">
        <v>44446</v>
      </c>
      <c r="K829" s="116" t="s">
        <v>191</v>
      </c>
      <c r="L829" s="83"/>
      <c r="M829" s="116" t="s">
        <v>1409</v>
      </c>
      <c r="N829" s="17"/>
      <c r="O829" s="18"/>
      <c r="P829" s="19"/>
      <c r="Q829" s="20"/>
    </row>
    <row r="830" spans="1:17" ht="15">
      <c r="A830" s="11" t="str">
        <f t="shared" si="20"/>
        <v xml:space="preserve">FAB-410-010-5 LASER  FAB-410-010-5  PLAQUE ACIER 1/2 6 9                 </v>
      </c>
      <c r="B830" s="116" t="s">
        <v>1001</v>
      </c>
      <c r="C830" s="138" t="s">
        <v>1402</v>
      </c>
      <c r="D830" s="116" t="s">
        <v>1410</v>
      </c>
      <c r="E830" s="138"/>
      <c r="F830" s="23"/>
      <c r="G830" s="23"/>
      <c r="H830" s="24"/>
      <c r="I830" s="6">
        <v>20.3</v>
      </c>
      <c r="J830" s="7">
        <v>44446</v>
      </c>
      <c r="K830" s="116" t="s">
        <v>191</v>
      </c>
      <c r="L830" s="83"/>
      <c r="M830" s="116" t="s">
        <v>1410</v>
      </c>
      <c r="N830" s="17"/>
      <c r="O830" s="18"/>
      <c r="P830" s="19"/>
      <c r="Q830" s="20"/>
    </row>
    <row r="831" spans="1:17" ht="15">
      <c r="A831" s="11" t="str">
        <f t="shared" si="20"/>
        <v xml:space="preserve">FAB-410-010-8 LASER  FAB-410-010-8  PLAQUE ACIER 1/2 6 8.561                 </v>
      </c>
      <c r="B831" s="116" t="s">
        <v>1001</v>
      </c>
      <c r="C831" s="138" t="s">
        <v>1404</v>
      </c>
      <c r="D831" s="116" t="s">
        <v>1411</v>
      </c>
      <c r="E831" s="138"/>
      <c r="F831" s="23"/>
      <c r="G831" s="23"/>
      <c r="H831" s="24"/>
      <c r="I831" s="6">
        <v>20.2</v>
      </c>
      <c r="J831" s="7">
        <v>44446</v>
      </c>
      <c r="K831" s="116" t="s">
        <v>191</v>
      </c>
      <c r="L831" s="83"/>
      <c r="M831" s="116" t="s">
        <v>1411</v>
      </c>
      <c r="N831" s="17"/>
      <c r="O831" s="18"/>
      <c r="P831" s="19"/>
      <c r="Q831" s="20"/>
    </row>
    <row r="832" spans="1:17" ht="15">
      <c r="A832" s="11" t="str">
        <f t="shared" si="20"/>
        <v xml:space="preserve">FAB-410-027 LASER  FAB-410-027  PLAQUE ACIER 1/2 2 23.5                 </v>
      </c>
      <c r="B832" s="116" t="s">
        <v>1001</v>
      </c>
      <c r="C832" s="138" t="s">
        <v>1412</v>
      </c>
      <c r="D832" s="116" t="s">
        <v>1413</v>
      </c>
      <c r="E832" s="138"/>
      <c r="F832" s="23"/>
      <c r="G832" s="23"/>
      <c r="H832" s="24"/>
      <c r="I832" s="6">
        <v>19.850000000000001</v>
      </c>
      <c r="J832" s="7">
        <v>44446</v>
      </c>
      <c r="K832" s="116" t="s">
        <v>191</v>
      </c>
      <c r="L832" s="83"/>
      <c r="M832" s="116" t="s">
        <v>1413</v>
      </c>
      <c r="N832" s="17"/>
      <c r="O832" s="18"/>
      <c r="P832" s="19"/>
      <c r="Q832" s="20"/>
    </row>
    <row r="833" spans="1:17" ht="15">
      <c r="A833" s="11" t="str">
        <f t="shared" si="20"/>
        <v xml:space="preserve">FAB-410-029-1 LASER  FAB-410-029-1  TÔLE ACIER 1/8'' X 5.75'' X 8.375 ''                 </v>
      </c>
      <c r="B833" s="90" t="s">
        <v>1001</v>
      </c>
      <c r="C833" s="12" t="s">
        <v>1414</v>
      </c>
      <c r="D833" s="90" t="s">
        <v>1415</v>
      </c>
      <c r="E833" s="12"/>
      <c r="F833" s="85"/>
      <c r="G833" s="23"/>
      <c r="H833" s="24"/>
      <c r="I833" s="6">
        <v>8.65</v>
      </c>
      <c r="J833" s="7">
        <v>44490</v>
      </c>
      <c r="K833" s="90" t="s">
        <v>191</v>
      </c>
      <c r="L833" s="6"/>
      <c r="M833" s="90" t="s">
        <v>1415</v>
      </c>
      <c r="N833" s="17"/>
      <c r="O833" s="18"/>
      <c r="P833" s="19"/>
      <c r="Q833" s="20"/>
    </row>
    <row r="834" spans="1:17" ht="15">
      <c r="A834" s="11" t="str">
        <f t="shared" si="20"/>
        <v xml:space="preserve">FAB-410-029-2 LASER  FAB-410-029-2  TÔLE ACIER  1/8'' X 5.75'' X 6.355 ''                 </v>
      </c>
      <c r="B834" s="90" t="s">
        <v>1001</v>
      </c>
      <c r="C834" s="12" t="s">
        <v>1416</v>
      </c>
      <c r="D834" s="90" t="s">
        <v>1417</v>
      </c>
      <c r="E834" s="12"/>
      <c r="F834" s="85"/>
      <c r="G834" s="23"/>
      <c r="H834" s="24"/>
      <c r="I834" s="6">
        <v>7.9</v>
      </c>
      <c r="J834" s="7">
        <v>44490</v>
      </c>
      <c r="K834" s="90" t="s">
        <v>191</v>
      </c>
      <c r="L834" s="6"/>
      <c r="M834" s="90" t="s">
        <v>1417</v>
      </c>
      <c r="N834" s="17"/>
      <c r="O834" s="18"/>
      <c r="P834" s="19"/>
      <c r="Q834" s="20"/>
    </row>
    <row r="835" spans="1:17" ht="15">
      <c r="A835" s="11" t="str">
        <f t="shared" si="20"/>
        <v xml:space="preserve">FAB-410-034-1 LASER  FAB-410-034-1  PLAQUE ACIER 1/2 4.5 5.5                 </v>
      </c>
      <c r="B835" s="90" t="s">
        <v>1001</v>
      </c>
      <c r="C835" s="12" t="s">
        <v>1418</v>
      </c>
      <c r="D835" s="90" t="s">
        <v>1419</v>
      </c>
      <c r="E835" s="12"/>
      <c r="F835" s="85"/>
      <c r="G835" s="23"/>
      <c r="H835" s="24"/>
      <c r="I835" s="6">
        <v>13.4</v>
      </c>
      <c r="J835" s="7">
        <v>44446</v>
      </c>
      <c r="K835" s="90" t="s">
        <v>191</v>
      </c>
      <c r="L835" s="6"/>
      <c r="M835" s="90" t="s">
        <v>1419</v>
      </c>
      <c r="N835" s="17"/>
      <c r="O835" s="18"/>
      <c r="P835" s="19"/>
      <c r="Q835" s="20"/>
    </row>
    <row r="836" spans="1:17" ht="15">
      <c r="A836" s="11" t="str">
        <f t="shared" si="20"/>
        <v xml:space="preserve">FAB-410-034-2 LASER  FAB-410-034-2  PLAQUE ACIER 1/4 4.5 5.5                 </v>
      </c>
      <c r="B836" s="90" t="s">
        <v>1001</v>
      </c>
      <c r="C836" s="12" t="s">
        <v>1420</v>
      </c>
      <c r="D836" s="90" t="s">
        <v>1421</v>
      </c>
      <c r="E836" s="12"/>
      <c r="F836" s="85"/>
      <c r="G836" s="23"/>
      <c r="H836" s="24"/>
      <c r="I836" s="6">
        <v>9.4499999999999993</v>
      </c>
      <c r="J836" s="7">
        <v>44446</v>
      </c>
      <c r="K836" s="90" t="s">
        <v>191</v>
      </c>
      <c r="L836" s="6"/>
      <c r="M836" s="90" t="s">
        <v>1421</v>
      </c>
      <c r="N836" s="17"/>
      <c r="O836" s="18"/>
      <c r="P836" s="19"/>
      <c r="Q836" s="20"/>
    </row>
    <row r="837" spans="1:17" ht="15">
      <c r="A837" s="11" t="str">
        <f t="shared" si="20"/>
        <v xml:space="preserve">FAB-410-073-2 LASER  FAB-410-073-2  PLAQUE ACIER 1/4 1.813 2.813                 </v>
      </c>
      <c r="B837" s="90" t="s">
        <v>1001</v>
      </c>
      <c r="C837" s="12" t="s">
        <v>1422</v>
      </c>
      <c r="D837" s="90" t="s">
        <v>1423</v>
      </c>
      <c r="E837" s="12"/>
      <c r="F837" s="85"/>
      <c r="G837" s="23"/>
      <c r="H837" s="24"/>
      <c r="I837" s="6">
        <v>6.15</v>
      </c>
      <c r="J837" s="7">
        <v>44446</v>
      </c>
      <c r="K837" s="90" t="s">
        <v>191</v>
      </c>
      <c r="L837" s="6"/>
      <c r="M837" s="90" t="s">
        <v>1423</v>
      </c>
      <c r="N837" s="17"/>
      <c r="O837" s="18"/>
      <c r="P837" s="19"/>
      <c r="Q837" s="20"/>
    </row>
    <row r="838" spans="1:17" ht="15">
      <c r="A838" s="11" t="str">
        <f>CONCATENATE(B838,"  ",M838,"   ",C838,"    ",E838,"    ",F838,"    ",G838,"    ")</f>
        <v xml:space="preserve">LASER  FAB-410-073-5   PLAQUE ACIER 1/4 2.5 4.5                </v>
      </c>
      <c r="B838" s="90" t="s">
        <v>1001</v>
      </c>
      <c r="C838" s="12" t="s">
        <v>1424</v>
      </c>
      <c r="D838" s="90" t="s">
        <v>1425</v>
      </c>
      <c r="E838" s="12"/>
      <c r="F838" s="85"/>
      <c r="G838" s="23"/>
      <c r="H838" s="24"/>
      <c r="I838" s="6">
        <v>7.4</v>
      </c>
      <c r="J838" s="7">
        <v>44446</v>
      </c>
      <c r="K838" s="90" t="s">
        <v>191</v>
      </c>
      <c r="L838" s="6"/>
      <c r="M838" s="90" t="s">
        <v>1425</v>
      </c>
      <c r="N838" s="17"/>
      <c r="O838" s="18"/>
      <c r="P838" s="19"/>
      <c r="Q838" s="20"/>
    </row>
    <row r="839" spans="1:17" ht="15">
      <c r="A839" s="11" t="str">
        <f>CONCATENATE(B839,"  ",M839,"   ",C839,"    ",E839,"    ",F839,"    ",G839,"    ")</f>
        <v xml:space="preserve">LASER  FAB-410-601-5   TOLE STAINLESS 16 AWG 16.466 17.091                </v>
      </c>
      <c r="B839" s="90" t="s">
        <v>1001</v>
      </c>
      <c r="C839" s="12" t="s">
        <v>1426</v>
      </c>
      <c r="D839" s="90" t="s">
        <v>1427</v>
      </c>
      <c r="E839" s="12"/>
      <c r="F839" s="85"/>
      <c r="G839" s="23"/>
      <c r="H839" s="24"/>
      <c r="I839" s="6">
        <v>27.4</v>
      </c>
      <c r="J839" s="7">
        <v>44488</v>
      </c>
      <c r="K839" s="90" t="s">
        <v>191</v>
      </c>
      <c r="L839" s="6"/>
      <c r="M839" s="90" t="s">
        <v>1427</v>
      </c>
      <c r="N839" s="17"/>
      <c r="O839" s="18"/>
      <c r="P839" s="19"/>
      <c r="Q839" s="20"/>
    </row>
    <row r="840" spans="1:17" ht="15">
      <c r="A840" s="11" t="str">
        <f>CONCATENATE(B840,"  ",M840,"   ",C840,"    ",E840,"    ",F840,"    ",G840,"    ")</f>
        <v xml:space="preserve">LASER  FAB-410-601-6   TOLE STAINLESS 16 AWG 16.41 17.035                </v>
      </c>
      <c r="B840" s="90" t="s">
        <v>1001</v>
      </c>
      <c r="C840" s="12" t="s">
        <v>1428</v>
      </c>
      <c r="D840" s="90" t="s">
        <v>1429</v>
      </c>
      <c r="E840" s="12"/>
      <c r="F840" s="85"/>
      <c r="G840" s="23"/>
      <c r="H840" s="24"/>
      <c r="I840" s="6">
        <v>25.3</v>
      </c>
      <c r="J840" s="7">
        <v>44488</v>
      </c>
      <c r="K840" s="90" t="s">
        <v>191</v>
      </c>
      <c r="L840" s="6"/>
      <c r="M840" s="90" t="s">
        <v>1429</v>
      </c>
      <c r="N840" s="17"/>
      <c r="O840" s="18"/>
      <c r="P840" s="19"/>
      <c r="Q840" s="20"/>
    </row>
    <row r="841" spans="1:17" ht="15">
      <c r="A841" s="11" t="str">
        <f t="shared" ref="A841:A864" si="21">CONCATENATE(B841,"  ",M841,"  ",C841,"     ",E841,"    ",F841,"    ",G841,"    ")</f>
        <v xml:space="preserve">LASER  FAB-425-001-18  ACIER 50W     0.5    2    34.5    </v>
      </c>
      <c r="B841" s="131" t="s">
        <v>1001</v>
      </c>
      <c r="C841" s="131" t="s">
        <v>686</v>
      </c>
      <c r="D841" s="131" t="s">
        <v>1430</v>
      </c>
      <c r="E841" s="131">
        <v>0.5</v>
      </c>
      <c r="F841" s="141">
        <v>2</v>
      </c>
      <c r="G841" s="132">
        <v>34.5</v>
      </c>
      <c r="H841" s="15"/>
      <c r="I841" s="6">
        <v>25.35</v>
      </c>
      <c r="J841" s="7">
        <v>44425</v>
      </c>
      <c r="K841" s="131" t="s">
        <v>191</v>
      </c>
      <c r="L841" s="108"/>
      <c r="M841" s="131" t="s">
        <v>1430</v>
      </c>
      <c r="N841" s="17"/>
      <c r="O841" s="18"/>
      <c r="P841" s="15"/>
      <c r="Q841" s="21"/>
    </row>
    <row r="842" spans="1:17" ht="15">
      <c r="A842" s="11" t="str">
        <f t="shared" si="21"/>
        <v xml:space="preserve">LASER  FAB-425-001-19  ACIER 50W     1    5.5    6    </v>
      </c>
      <c r="B842" s="131" t="s">
        <v>1001</v>
      </c>
      <c r="C842" s="131" t="s">
        <v>686</v>
      </c>
      <c r="D842" s="131" t="s">
        <v>1431</v>
      </c>
      <c r="E842" s="131">
        <v>1</v>
      </c>
      <c r="F842" s="132">
        <v>5.5</v>
      </c>
      <c r="G842" s="132">
        <v>6</v>
      </c>
      <c r="H842" s="15"/>
      <c r="I842" s="6">
        <v>24.1</v>
      </c>
      <c r="J842" s="7">
        <v>44425</v>
      </c>
      <c r="K842" s="131" t="s">
        <v>191</v>
      </c>
      <c r="L842" s="108"/>
      <c r="M842" s="131" t="s">
        <v>1431</v>
      </c>
      <c r="N842" s="17"/>
      <c r="O842" s="18"/>
      <c r="P842" s="15"/>
      <c r="Q842" s="21"/>
    </row>
    <row r="843" spans="1:17" ht="15">
      <c r="A843" s="11" t="str">
        <f t="shared" si="21"/>
        <v xml:space="preserve">LASER  FAB-425-001-20  ACIER 50W     0.5    44.5    79.165    </v>
      </c>
      <c r="B843" s="131" t="s">
        <v>1001</v>
      </c>
      <c r="C843" s="131" t="s">
        <v>686</v>
      </c>
      <c r="D843" s="131" t="s">
        <v>1432</v>
      </c>
      <c r="E843" s="131">
        <v>0.5</v>
      </c>
      <c r="F843" s="141">
        <v>44.5</v>
      </c>
      <c r="G843" s="132">
        <v>79.165000000000006</v>
      </c>
      <c r="H843" s="15"/>
      <c r="I843" s="6">
        <v>958.05</v>
      </c>
      <c r="J843" s="7">
        <v>44425</v>
      </c>
      <c r="K843" s="131" t="s">
        <v>191</v>
      </c>
      <c r="L843" s="108"/>
      <c r="M843" s="131" t="s">
        <v>1432</v>
      </c>
      <c r="N843" s="17"/>
      <c r="O843" s="18"/>
      <c r="P843" s="15"/>
      <c r="Q843" s="21"/>
    </row>
    <row r="844" spans="1:17" ht="15">
      <c r="A844" s="11" t="str">
        <f t="shared" si="21"/>
        <v xml:space="preserve">LASER  FAB-425-001-26  ACIER 50W     0.375    3    29.5    </v>
      </c>
      <c r="B844" s="131" t="s">
        <v>1001</v>
      </c>
      <c r="C844" s="131" t="s">
        <v>686</v>
      </c>
      <c r="D844" s="131" t="s">
        <v>1433</v>
      </c>
      <c r="E844" s="131">
        <v>0.375</v>
      </c>
      <c r="F844" s="141">
        <v>3</v>
      </c>
      <c r="G844" s="132">
        <v>29.5</v>
      </c>
      <c r="H844" s="15"/>
      <c r="I844" s="6">
        <v>26.35</v>
      </c>
      <c r="J844" s="7">
        <v>44425</v>
      </c>
      <c r="K844" s="131" t="s">
        <v>191</v>
      </c>
      <c r="L844" s="108"/>
      <c r="M844" s="131" t="s">
        <v>1433</v>
      </c>
      <c r="N844" s="17"/>
      <c r="O844" s="18"/>
      <c r="P844" s="15"/>
      <c r="Q844" s="21"/>
    </row>
    <row r="845" spans="1:17" ht="15">
      <c r="A845" s="11" t="str">
        <f t="shared" si="21"/>
        <v xml:space="preserve">LASER  FAB-425-001-27  ACIER 50W     0.75    3    7.875    </v>
      </c>
      <c r="B845" s="131" t="s">
        <v>1001</v>
      </c>
      <c r="C845" s="131" t="s">
        <v>686</v>
      </c>
      <c r="D845" s="131" t="s">
        <v>1434</v>
      </c>
      <c r="E845" s="131">
        <v>0.75</v>
      </c>
      <c r="F845" s="141">
        <v>3</v>
      </c>
      <c r="G845" s="132">
        <v>7.875</v>
      </c>
      <c r="H845" s="15"/>
      <c r="I845" s="6">
        <v>13.8</v>
      </c>
      <c r="J845" s="7">
        <v>44425</v>
      </c>
      <c r="K845" s="131" t="s">
        <v>191</v>
      </c>
      <c r="L845" s="108"/>
      <c r="M845" s="131" t="s">
        <v>1434</v>
      </c>
      <c r="N845" s="17"/>
      <c r="O845" s="18"/>
      <c r="P845" s="15"/>
      <c r="Q845" s="21"/>
    </row>
    <row r="846" spans="1:17" ht="15">
      <c r="A846" s="11" t="str">
        <f t="shared" si="21"/>
        <v xml:space="preserve">LASER  FAB-425-001-36  ACIER 50W     1    6.807    7    </v>
      </c>
      <c r="B846" s="131" t="s">
        <v>1001</v>
      </c>
      <c r="C846" s="131" t="s">
        <v>686</v>
      </c>
      <c r="D846" s="131" t="s">
        <v>1435</v>
      </c>
      <c r="E846" s="131">
        <v>1</v>
      </c>
      <c r="F846" s="141">
        <v>6.8070000000000004</v>
      </c>
      <c r="G846" s="132">
        <v>7</v>
      </c>
      <c r="H846" s="15"/>
      <c r="I846" s="6">
        <v>29.65</v>
      </c>
      <c r="J846" s="7">
        <v>44376</v>
      </c>
      <c r="K846" s="131" t="s">
        <v>191</v>
      </c>
      <c r="L846" s="108"/>
      <c r="M846" s="131" t="s">
        <v>1435</v>
      </c>
      <c r="N846" s="17"/>
      <c r="O846" s="18"/>
      <c r="P846" s="15"/>
      <c r="Q846" s="21"/>
    </row>
    <row r="847" spans="1:17" ht="15">
      <c r="A847" s="11" t="str">
        <f t="shared" si="21"/>
        <v xml:space="preserve">LASER  FAB-425-002-4  ACIER 50W     2,5''    3,5''        </v>
      </c>
      <c r="B847" s="133" t="s">
        <v>1001</v>
      </c>
      <c r="C847" s="133" t="s">
        <v>686</v>
      </c>
      <c r="D847" s="133" t="s">
        <v>1436</v>
      </c>
      <c r="E847" s="133" t="s">
        <v>1437</v>
      </c>
      <c r="F847" s="133" t="s">
        <v>1438</v>
      </c>
      <c r="G847" s="23"/>
      <c r="H847" s="131"/>
      <c r="I847" s="6">
        <v>9.3000000000000007</v>
      </c>
      <c r="J847" s="7">
        <v>44425</v>
      </c>
      <c r="K847" s="133" t="s">
        <v>191</v>
      </c>
      <c r="L847" s="89"/>
      <c r="M847" s="133" t="s">
        <v>1436</v>
      </c>
      <c r="N847" s="17"/>
      <c r="O847" s="18"/>
      <c r="P847" s="15"/>
      <c r="Q847" s="21"/>
    </row>
    <row r="848" spans="1:17" ht="15">
      <c r="A848" s="11" t="str">
        <f t="shared" si="21"/>
        <v xml:space="preserve">LASER  FAB-425-002-5  ACIER 50W     2,5''    3,5''        </v>
      </c>
      <c r="B848" s="133" t="s">
        <v>1001</v>
      </c>
      <c r="C848" s="133" t="s">
        <v>686</v>
      </c>
      <c r="D848" s="133" t="s">
        <v>1439</v>
      </c>
      <c r="E848" s="133" t="s">
        <v>1437</v>
      </c>
      <c r="F848" s="133" t="s">
        <v>1438</v>
      </c>
      <c r="G848" s="23"/>
      <c r="H848" s="131"/>
      <c r="I848" s="6">
        <v>9.3000000000000007</v>
      </c>
      <c r="J848" s="7">
        <v>44425</v>
      </c>
      <c r="K848" s="133" t="s">
        <v>191</v>
      </c>
      <c r="L848" s="89"/>
      <c r="M848" s="133" t="s">
        <v>1439</v>
      </c>
      <c r="N848" s="17"/>
      <c r="O848" s="18"/>
      <c r="P848" s="15"/>
      <c r="Q848" s="21"/>
    </row>
    <row r="849" spans="1:17" ht="15">
      <c r="A849" s="11" t="str">
        <f t="shared" si="21"/>
        <v xml:space="preserve">LASER  FAB-425-002-6  ACIER 50W     2-3/4''    7-7/8''        </v>
      </c>
      <c r="B849" s="133" t="s">
        <v>1001</v>
      </c>
      <c r="C849" s="133" t="s">
        <v>686</v>
      </c>
      <c r="D849" s="133" t="s">
        <v>1440</v>
      </c>
      <c r="E849" s="133" t="s">
        <v>1441</v>
      </c>
      <c r="F849" s="133" t="s">
        <v>1442</v>
      </c>
      <c r="G849" s="23"/>
      <c r="H849" s="131"/>
      <c r="I849" s="6">
        <v>12.85</v>
      </c>
      <c r="J849" s="7">
        <v>44425</v>
      </c>
      <c r="K849" s="133" t="s">
        <v>191</v>
      </c>
      <c r="L849" s="89"/>
      <c r="M849" s="133" t="s">
        <v>1440</v>
      </c>
      <c r="N849" s="17"/>
      <c r="O849" s="18"/>
      <c r="P849" s="15"/>
      <c r="Q849" s="21"/>
    </row>
    <row r="850" spans="1:17" ht="15">
      <c r="A850" s="11" t="str">
        <f t="shared" si="21"/>
        <v xml:space="preserve">LASER  FAB-425-101-6  ACIER 50W     0.75    5.90625    5.90625    </v>
      </c>
      <c r="B850" s="133" t="s">
        <v>1001</v>
      </c>
      <c r="C850" s="133" t="s">
        <v>686</v>
      </c>
      <c r="D850" s="133" t="s">
        <v>1443</v>
      </c>
      <c r="E850" s="133">
        <v>0.75</v>
      </c>
      <c r="F850" s="142">
        <v>5.90625</v>
      </c>
      <c r="G850" s="143">
        <v>5.90625</v>
      </c>
      <c r="H850" s="15"/>
      <c r="I850" s="6">
        <v>19.149999999999999</v>
      </c>
      <c r="J850" s="7">
        <v>44425</v>
      </c>
      <c r="K850" s="133" t="s">
        <v>191</v>
      </c>
      <c r="L850" s="89"/>
      <c r="M850" s="133" t="s">
        <v>1443</v>
      </c>
      <c r="N850" s="17"/>
      <c r="O850" s="18"/>
      <c r="P850" s="15"/>
      <c r="Q850" s="21"/>
    </row>
    <row r="851" spans="1:17" ht="15">
      <c r="A851" s="11" t="str">
        <f t="shared" si="21"/>
        <v xml:space="preserve">LASER  FAB-425-108  ACIER 50W     2-1/4''    2-1/4''        </v>
      </c>
      <c r="B851" s="133" t="s">
        <v>1001</v>
      </c>
      <c r="C851" s="133" t="s">
        <v>686</v>
      </c>
      <c r="D851" s="133" t="s">
        <v>1444</v>
      </c>
      <c r="E851" s="133" t="s">
        <v>1445</v>
      </c>
      <c r="F851" s="133" t="s">
        <v>1445</v>
      </c>
      <c r="G851" s="23"/>
      <c r="H851" s="131"/>
      <c r="I851" s="6">
        <v>4.3499999999999996</v>
      </c>
      <c r="J851" s="7">
        <v>44425</v>
      </c>
      <c r="K851" s="133" t="s">
        <v>191</v>
      </c>
      <c r="L851" s="89"/>
      <c r="M851" s="133" t="s">
        <v>1444</v>
      </c>
      <c r="N851" s="17"/>
      <c r="O851" s="18"/>
      <c r="P851" s="15"/>
      <c r="Q851" s="21"/>
    </row>
    <row r="852" spans="1:17" ht="15">
      <c r="A852" s="11" t="str">
        <f t="shared" si="21"/>
        <v xml:space="preserve">LASER  FAB-425-202-2  ACIER 50W     1    14    18.5    </v>
      </c>
      <c r="B852" s="133" t="s">
        <v>1001</v>
      </c>
      <c r="C852" s="133" t="s">
        <v>686</v>
      </c>
      <c r="D852" s="133" t="s">
        <v>1446</v>
      </c>
      <c r="E852" s="133">
        <v>1</v>
      </c>
      <c r="F852" s="133">
        <v>14</v>
      </c>
      <c r="G852" s="131">
        <v>18.5</v>
      </c>
      <c r="H852" s="15"/>
      <c r="I852" s="6">
        <v>152.65</v>
      </c>
      <c r="J852" s="7">
        <v>44425</v>
      </c>
      <c r="K852" s="133" t="s">
        <v>191</v>
      </c>
      <c r="L852" s="89"/>
      <c r="M852" s="133" t="s">
        <v>1446</v>
      </c>
      <c r="N852" s="17"/>
      <c r="O852" s="18"/>
      <c r="P852" s="15"/>
      <c r="Q852" s="21"/>
    </row>
    <row r="853" spans="1:17" ht="15">
      <c r="A853" s="11" t="str">
        <f t="shared" si="21"/>
        <v xml:space="preserve">LASER  FAB-425-301  ACIER 50W     0.125    24.5    79.17    </v>
      </c>
      <c r="B853" s="133" t="s">
        <v>1001</v>
      </c>
      <c r="C853" s="133" t="s">
        <v>686</v>
      </c>
      <c r="D853" s="133" t="s">
        <v>1447</v>
      </c>
      <c r="E853" s="133">
        <v>0.125</v>
      </c>
      <c r="F853" s="133">
        <v>24.5</v>
      </c>
      <c r="G853" s="131">
        <v>79.17</v>
      </c>
      <c r="H853" s="15"/>
      <c r="I853" s="6">
        <v>137.05000000000001</v>
      </c>
      <c r="J853" s="7">
        <v>44425</v>
      </c>
      <c r="K853" s="133" t="s">
        <v>191</v>
      </c>
      <c r="L853" s="89"/>
      <c r="M853" s="133" t="s">
        <v>1447</v>
      </c>
      <c r="N853" s="17"/>
      <c r="O853" s="18"/>
      <c r="P853" s="15"/>
      <c r="Q853" s="21"/>
    </row>
    <row r="854" spans="1:17" ht="15">
      <c r="A854" s="11" t="str">
        <f t="shared" si="21"/>
        <v xml:space="preserve">LASER  FAB-425-302  ACIER 50W     0.125    44.5    68    </v>
      </c>
      <c r="B854" s="133" t="s">
        <v>1001</v>
      </c>
      <c r="C854" s="133" t="s">
        <v>686</v>
      </c>
      <c r="D854" s="133" t="s">
        <v>1448</v>
      </c>
      <c r="E854" s="133">
        <v>0.125</v>
      </c>
      <c r="F854" s="133">
        <v>44.5</v>
      </c>
      <c r="G854" s="131">
        <v>68</v>
      </c>
      <c r="H854" s="15"/>
      <c r="I854" s="6">
        <v>205.8</v>
      </c>
      <c r="J854" s="7">
        <v>44425</v>
      </c>
      <c r="K854" s="133" t="s">
        <v>191</v>
      </c>
      <c r="L854" s="89"/>
      <c r="M854" s="133" t="s">
        <v>1448</v>
      </c>
      <c r="N854" s="17"/>
      <c r="O854" s="18"/>
      <c r="P854" s="15"/>
      <c r="Q854" s="21"/>
    </row>
    <row r="855" spans="1:17" ht="15">
      <c r="A855" s="11" t="str">
        <f t="shared" si="21"/>
        <v xml:space="preserve">LASER  FAB-425-303  ACIER 50W     0.125    12.79    79.17    </v>
      </c>
      <c r="B855" s="133" t="s">
        <v>1001</v>
      </c>
      <c r="C855" s="133" t="s">
        <v>686</v>
      </c>
      <c r="D855" s="133" t="s">
        <v>1449</v>
      </c>
      <c r="E855" s="133">
        <v>0.125</v>
      </c>
      <c r="F855" s="133">
        <v>12.79</v>
      </c>
      <c r="G855" s="131">
        <v>79.17</v>
      </c>
      <c r="H855" s="15"/>
      <c r="I855" s="6">
        <v>75</v>
      </c>
      <c r="J855" s="7">
        <v>44425</v>
      </c>
      <c r="K855" s="133" t="s">
        <v>191</v>
      </c>
      <c r="L855" s="89"/>
      <c r="M855" s="133" t="s">
        <v>1449</v>
      </c>
      <c r="N855" s="17"/>
      <c r="O855" s="18"/>
      <c r="P855" s="15"/>
      <c r="Q855" s="21"/>
    </row>
    <row r="856" spans="1:17" ht="15">
      <c r="A856" s="11" t="str">
        <f t="shared" si="21"/>
        <v xml:space="preserve">LASER  FAB-425-304  ACIER 50W     0.125    39.61    42    </v>
      </c>
      <c r="B856" s="133" t="s">
        <v>1001</v>
      </c>
      <c r="C856" s="133" t="s">
        <v>686</v>
      </c>
      <c r="D856" s="133" t="s">
        <v>1450</v>
      </c>
      <c r="E856" s="133">
        <v>0.125</v>
      </c>
      <c r="F856" s="133">
        <v>39.61</v>
      </c>
      <c r="G856" s="131">
        <v>42</v>
      </c>
      <c r="H856" s="15"/>
      <c r="I856" s="6">
        <v>115.8</v>
      </c>
      <c r="J856" s="7">
        <v>44425</v>
      </c>
      <c r="K856" s="133" t="s">
        <v>191</v>
      </c>
      <c r="L856" s="89"/>
      <c r="M856" s="133" t="s">
        <v>1450</v>
      </c>
      <c r="N856" s="17"/>
      <c r="O856" s="18"/>
      <c r="P856" s="15"/>
      <c r="Q856" s="21"/>
    </row>
    <row r="857" spans="1:17" ht="15">
      <c r="A857" s="11" t="str">
        <f t="shared" si="21"/>
        <v xml:space="preserve">LASER  FAB-425-305  ACIER 50W     0.125    25.91    79.17    </v>
      </c>
      <c r="B857" s="133" t="s">
        <v>1001</v>
      </c>
      <c r="C857" s="133" t="s">
        <v>686</v>
      </c>
      <c r="D857" s="133" t="s">
        <v>1451</v>
      </c>
      <c r="E857" s="133">
        <v>0.125</v>
      </c>
      <c r="F857" s="133">
        <v>25.91</v>
      </c>
      <c r="G857" s="131">
        <v>79.17</v>
      </c>
      <c r="H857" s="15"/>
      <c r="I857" s="6">
        <v>142</v>
      </c>
      <c r="J857" s="7">
        <v>44425</v>
      </c>
      <c r="K857" s="133" t="s">
        <v>191</v>
      </c>
      <c r="L857" s="89"/>
      <c r="M857" s="133" t="s">
        <v>1451</v>
      </c>
      <c r="N857" s="17"/>
      <c r="O857" s="18"/>
      <c r="P857" s="15"/>
      <c r="Q857" s="21"/>
    </row>
    <row r="858" spans="1:17" ht="15">
      <c r="A858" s="11" t="str">
        <f t="shared" si="21"/>
        <v xml:space="preserve">LASER  FAB-425-307  ACIER 50W     0.125    26.87    79.17    </v>
      </c>
      <c r="B858" s="133" t="s">
        <v>1001</v>
      </c>
      <c r="C858" s="133" t="s">
        <v>686</v>
      </c>
      <c r="D858" s="133" t="s">
        <v>1452</v>
      </c>
      <c r="E858" s="133">
        <v>0.125</v>
      </c>
      <c r="F858" s="133">
        <v>26.87</v>
      </c>
      <c r="G858" s="131">
        <v>79.17</v>
      </c>
      <c r="H858" s="15"/>
      <c r="I858" s="6">
        <v>147.15</v>
      </c>
      <c r="J858" s="7">
        <v>44425</v>
      </c>
      <c r="K858" s="133" t="s">
        <v>191</v>
      </c>
      <c r="L858" s="89"/>
      <c r="M858" s="133" t="s">
        <v>1452</v>
      </c>
      <c r="N858" s="17"/>
      <c r="O858" s="18"/>
      <c r="P858" s="15"/>
      <c r="Q858" s="21"/>
    </row>
    <row r="859" spans="1:17" ht="15">
      <c r="A859" s="11" t="str">
        <f t="shared" si="21"/>
        <v xml:space="preserve">LASER  FAB-425-308-11  ACIER 50W     51.433    7.593        </v>
      </c>
      <c r="B859" s="133" t="s">
        <v>1001</v>
      </c>
      <c r="C859" s="133" t="s">
        <v>686</v>
      </c>
      <c r="D859" s="133" t="s">
        <v>1453</v>
      </c>
      <c r="E859" s="133">
        <v>51.433</v>
      </c>
      <c r="F859" s="133">
        <v>7.593</v>
      </c>
      <c r="G859" s="23"/>
      <c r="H859" s="131"/>
      <c r="I859" s="6">
        <v>37.35</v>
      </c>
      <c r="J859" s="7">
        <v>44425</v>
      </c>
      <c r="K859" s="133" t="s">
        <v>191</v>
      </c>
      <c r="L859" s="89"/>
      <c r="M859" s="133" t="s">
        <v>1453</v>
      </c>
      <c r="N859" s="17"/>
      <c r="O859" s="18"/>
      <c r="P859" s="15"/>
      <c r="Q859" s="21"/>
    </row>
    <row r="860" spans="1:17" ht="15">
      <c r="A860" s="11" t="str">
        <f t="shared" si="21"/>
        <v xml:space="preserve">LASER  FAB-425-308-12  ACIER 50W     51.437    7        </v>
      </c>
      <c r="B860" s="133" t="s">
        <v>1001</v>
      </c>
      <c r="C860" s="133" t="s">
        <v>686</v>
      </c>
      <c r="D860" s="133" t="s">
        <v>1454</v>
      </c>
      <c r="E860" s="133">
        <v>51.436999999999998</v>
      </c>
      <c r="F860" s="133">
        <v>7</v>
      </c>
      <c r="G860" s="23"/>
      <c r="H860" s="131"/>
      <c r="I860" s="6">
        <v>33.950000000000003</v>
      </c>
      <c r="J860" s="7">
        <v>44425</v>
      </c>
      <c r="K860" s="133" t="s">
        <v>191</v>
      </c>
      <c r="L860" s="89"/>
      <c r="M860" s="133" t="s">
        <v>1454</v>
      </c>
      <c r="N860" s="17"/>
      <c r="O860" s="18"/>
      <c r="P860" s="15"/>
      <c r="Q860" s="21"/>
    </row>
    <row r="861" spans="1:17" ht="15">
      <c r="A861" s="11" t="str">
        <f t="shared" si="21"/>
        <v xml:space="preserve">LASER  FAB-425-308-14  ACIER 50W     55.334    39.583        </v>
      </c>
      <c r="B861" s="133" t="s">
        <v>1001</v>
      </c>
      <c r="C861" s="133" t="s">
        <v>686</v>
      </c>
      <c r="D861" s="133" t="s">
        <v>1455</v>
      </c>
      <c r="E861" s="133">
        <v>55.334000000000003</v>
      </c>
      <c r="F861" s="133">
        <v>39.582999999999998</v>
      </c>
      <c r="G861" s="23"/>
      <c r="H861" s="131"/>
      <c r="I861" s="6">
        <v>163.25</v>
      </c>
      <c r="J861" s="7">
        <v>44425</v>
      </c>
      <c r="K861" s="133" t="s">
        <v>191</v>
      </c>
      <c r="L861" s="89"/>
      <c r="M861" s="133" t="s">
        <v>1455</v>
      </c>
      <c r="N861" s="17"/>
      <c r="O861" s="18"/>
      <c r="P861" s="15"/>
      <c r="Q861" s="21"/>
    </row>
    <row r="862" spans="1:17" ht="15">
      <c r="A862" s="11" t="str">
        <f t="shared" si="21"/>
        <v xml:space="preserve">LASER  FAB-425-308-15  ACIER 50W     39.583    3.904        </v>
      </c>
      <c r="B862" s="133" t="s">
        <v>1001</v>
      </c>
      <c r="C862" s="133" t="s">
        <v>686</v>
      </c>
      <c r="D862" s="133" t="s">
        <v>1456</v>
      </c>
      <c r="E862" s="133">
        <v>39.582999999999998</v>
      </c>
      <c r="F862" s="133">
        <v>3.9039999999999999</v>
      </c>
      <c r="G862" s="23"/>
      <c r="H862" s="131"/>
      <c r="I862" s="6">
        <v>19.649999999999999</v>
      </c>
      <c r="J862" s="7">
        <v>44425</v>
      </c>
      <c r="K862" s="133" t="s">
        <v>191</v>
      </c>
      <c r="L862" s="89"/>
      <c r="M862" s="133" t="s">
        <v>1456</v>
      </c>
      <c r="N862" s="17"/>
      <c r="O862" s="18"/>
      <c r="P862" s="15"/>
      <c r="Q862" s="21"/>
    </row>
    <row r="863" spans="1:17" ht="15">
      <c r="A863" s="11" t="str">
        <f t="shared" si="21"/>
        <v xml:space="preserve">LASER  FAB-425-308-16  ACIER 50W     39.833    1.883        </v>
      </c>
      <c r="B863" s="133" t="s">
        <v>1001</v>
      </c>
      <c r="C863" s="133" t="s">
        <v>686</v>
      </c>
      <c r="D863" s="133" t="s">
        <v>1457</v>
      </c>
      <c r="E863" s="131">
        <v>39.832999999999998</v>
      </c>
      <c r="F863" s="131">
        <v>1.883</v>
      </c>
      <c r="G863" s="23"/>
      <c r="H863" s="131"/>
      <c r="I863" s="6">
        <v>11.85</v>
      </c>
      <c r="J863" s="7">
        <v>44425</v>
      </c>
      <c r="K863" s="133" t="s">
        <v>191</v>
      </c>
      <c r="L863" s="108"/>
      <c r="M863" s="133" t="s">
        <v>1457</v>
      </c>
      <c r="N863" s="17"/>
      <c r="O863" s="18"/>
      <c r="P863" s="15"/>
      <c r="Q863" s="21"/>
    </row>
    <row r="864" spans="1:17" ht="15">
      <c r="A864" s="11" t="str">
        <f t="shared" si="21"/>
        <v xml:space="preserve">LASER  FAB-425-401-5  ACIER 50W     5    25        </v>
      </c>
      <c r="B864" s="133" t="s">
        <v>1001</v>
      </c>
      <c r="C864" s="133" t="s">
        <v>686</v>
      </c>
      <c r="D864" s="133" t="s">
        <v>1458</v>
      </c>
      <c r="E864" s="133">
        <v>5</v>
      </c>
      <c r="F864" s="133">
        <v>25</v>
      </c>
      <c r="G864" s="23"/>
      <c r="H864" s="131"/>
      <c r="I864" s="6">
        <v>43.65</v>
      </c>
      <c r="J864" s="7">
        <v>44425</v>
      </c>
      <c r="K864" s="133" t="s">
        <v>191</v>
      </c>
      <c r="L864" s="89"/>
      <c r="M864" s="133" t="s">
        <v>1458</v>
      </c>
      <c r="N864" s="17"/>
      <c r="O864" s="18"/>
      <c r="P864" s="15"/>
      <c r="Q864" s="21"/>
    </row>
    <row r="865" spans="1:17" ht="15">
      <c r="A865" s="11" t="str">
        <f>CONCATENATE(B865,"  ",M865,"   ",C865,"    ",E865,"    ",F865,"    ",G865,"    ")</f>
        <v xml:space="preserve">LASER  FAB-425-601-5   TOLE STAINLESS 16 AWG 16.466 17.091                </v>
      </c>
      <c r="B865" s="116" t="s">
        <v>1001</v>
      </c>
      <c r="C865" s="138" t="s">
        <v>1426</v>
      </c>
      <c r="D865" s="116" t="s">
        <v>1459</v>
      </c>
      <c r="E865" s="12"/>
      <c r="F865" s="23"/>
      <c r="G865" s="23"/>
      <c r="H865" s="24"/>
      <c r="I865" s="6">
        <v>28.55</v>
      </c>
      <c r="J865" s="7">
        <v>44488</v>
      </c>
      <c r="K865" s="116" t="s">
        <v>191</v>
      </c>
      <c r="L865" s="6"/>
      <c r="M865" s="116" t="s">
        <v>1459</v>
      </c>
      <c r="N865" s="17"/>
      <c r="O865" s="18"/>
      <c r="P865" s="19"/>
      <c r="Q865" s="20"/>
    </row>
    <row r="866" spans="1:17" ht="15">
      <c r="A866" s="11" t="str">
        <f>CONCATENATE(B866,"  ",M866,"   ",C866,"    ",E866,"    ",F866,"    ",G866,"    ")</f>
        <v xml:space="preserve">LASER  FAB-425-601-6   TOLE STAINLESS 16 AWG 16.41 17.035                </v>
      </c>
      <c r="B866" s="116" t="s">
        <v>1001</v>
      </c>
      <c r="C866" s="138" t="s">
        <v>1428</v>
      </c>
      <c r="D866" s="116" t="s">
        <v>1460</v>
      </c>
      <c r="E866" s="138"/>
      <c r="F866" s="85"/>
      <c r="G866" s="23"/>
      <c r="H866" s="24"/>
      <c r="I866" s="6">
        <v>25.3</v>
      </c>
      <c r="J866" s="7">
        <v>44488</v>
      </c>
      <c r="K866" s="116" t="s">
        <v>191</v>
      </c>
      <c r="L866" s="83"/>
      <c r="M866" s="116" t="s">
        <v>1460</v>
      </c>
      <c r="N866" s="17"/>
      <c r="O866" s="18"/>
      <c r="P866" s="19"/>
      <c r="Q866" s="20"/>
    </row>
    <row r="867" spans="1:17" ht="15">
      <c r="A867" s="11" t="str">
        <f>CONCATENATE(B867,"  ",M867,"   ",C867,"    ",E867,"    ",F867,"    ",G867,"    ")</f>
        <v xml:space="preserve">LASER  FAB-441-001   PLAQUE ACIER 3/4'' X 7,01'' X 9,57''                </v>
      </c>
      <c r="B867" s="116" t="s">
        <v>1001</v>
      </c>
      <c r="C867" s="116" t="s">
        <v>1461</v>
      </c>
      <c r="D867" s="116" t="s">
        <v>1462</v>
      </c>
      <c r="E867" s="116"/>
      <c r="F867" s="117"/>
      <c r="G867" s="14"/>
      <c r="H867" s="15"/>
      <c r="I867" s="6">
        <v>20.85</v>
      </c>
      <c r="J867" s="7">
        <v>44256</v>
      </c>
      <c r="K867" s="116" t="s">
        <v>191</v>
      </c>
      <c r="L867" s="118"/>
      <c r="M867" s="116" t="s">
        <v>1462</v>
      </c>
      <c r="N867" s="17"/>
      <c r="O867" s="18"/>
      <c r="P867" s="19"/>
      <c r="Q867" s="20"/>
    </row>
    <row r="868" spans="1:17" ht="15">
      <c r="A868" s="11" t="str">
        <f>CONCATENATE(B868,"  ",M868,"  ",C868,"     ",E868,"    ",F868,"    ",G868,"    ")</f>
        <v xml:space="preserve">LASER  FAB-441-001  ACIER 50W     PLAQUE ACIER 3/4'' X 7,01'' X 9,57''            </v>
      </c>
      <c r="B868" s="133" t="s">
        <v>1001</v>
      </c>
      <c r="C868" s="133" t="s">
        <v>686</v>
      </c>
      <c r="D868" s="133" t="s">
        <v>1462</v>
      </c>
      <c r="E868" s="133" t="s">
        <v>1461</v>
      </c>
      <c r="F868" s="133"/>
      <c r="G868" s="23"/>
      <c r="H868" s="131"/>
      <c r="I868" s="6">
        <v>32.799999999999997</v>
      </c>
      <c r="J868" s="7">
        <v>44483</v>
      </c>
      <c r="K868" s="133" t="s">
        <v>191</v>
      </c>
      <c r="L868" s="89"/>
      <c r="M868" s="133" t="s">
        <v>1462</v>
      </c>
      <c r="N868" s="17"/>
      <c r="O868" s="18"/>
      <c r="P868" s="15"/>
      <c r="Q868" s="21"/>
    </row>
    <row r="869" spans="1:17" ht="15">
      <c r="A869" s="11" t="str">
        <f>CONCATENATE(B869,"  ",M869,"   ",C869,"    ",E869,"    ",F869,"    ",G869,"    ")</f>
        <v xml:space="preserve">LASER  FAB-441-002-1   PLAQUE ACIER 1/2'' X 6,03'' X 11,94''                </v>
      </c>
      <c r="B869" s="116" t="s">
        <v>1001</v>
      </c>
      <c r="C869" s="116" t="s">
        <v>1463</v>
      </c>
      <c r="D869" s="116" t="s">
        <v>1464</v>
      </c>
      <c r="E869" s="116"/>
      <c r="F869" s="117"/>
      <c r="G869" s="14"/>
      <c r="H869" s="15"/>
      <c r="I869" s="6">
        <v>15.65</v>
      </c>
      <c r="J869" s="7">
        <v>44256</v>
      </c>
      <c r="K869" s="116" t="s">
        <v>191</v>
      </c>
      <c r="L869" s="118"/>
      <c r="M869" s="116" t="s">
        <v>1464</v>
      </c>
      <c r="N869" s="17"/>
      <c r="O869" s="18"/>
      <c r="P869" s="19"/>
      <c r="Q869" s="20"/>
    </row>
    <row r="870" spans="1:17" ht="15">
      <c r="A870" s="11" t="str">
        <f>CONCATENATE(B870,"  ",M870,"  ",C870,"     ",E870,"    ",F870,"    ",G870,"    ")</f>
        <v xml:space="preserve">LASER  FAB-441-002-1  ACIER 50W     PLAQUE ACIER 1/2'' X 6,03'' X 11,94''            </v>
      </c>
      <c r="B870" s="133" t="s">
        <v>1001</v>
      </c>
      <c r="C870" s="133" t="s">
        <v>686</v>
      </c>
      <c r="D870" s="133" t="s">
        <v>1464</v>
      </c>
      <c r="E870" s="133" t="s">
        <v>1463</v>
      </c>
      <c r="F870" s="133"/>
      <c r="G870" s="23"/>
      <c r="H870" s="131"/>
      <c r="I870" s="6">
        <v>23.75</v>
      </c>
      <c r="J870" s="7">
        <v>44483</v>
      </c>
      <c r="K870" s="133" t="s">
        <v>191</v>
      </c>
      <c r="L870" s="89"/>
      <c r="M870" s="133" t="s">
        <v>1464</v>
      </c>
      <c r="N870" s="17"/>
      <c r="O870" s="18"/>
      <c r="P870" s="15"/>
      <c r="Q870" s="21"/>
    </row>
    <row r="871" spans="1:17" ht="15">
      <c r="A871" s="11" t="str">
        <f>CONCATENATE(B871,"  ",M871,"   ",C871,"    ",E871,"    ",F871,"    ",G871,"    ")</f>
        <v xml:space="preserve">LASER  FAB-441-002-2   PLAQUE ACIER 1/2'' X 6,03'' X 11,94''                </v>
      </c>
      <c r="B871" s="116" t="s">
        <v>1001</v>
      </c>
      <c r="C871" s="116" t="s">
        <v>1463</v>
      </c>
      <c r="D871" s="116" t="s">
        <v>1465</v>
      </c>
      <c r="E871" s="116"/>
      <c r="F871" s="117"/>
      <c r="G871" s="14"/>
      <c r="H871" s="15"/>
      <c r="I871" s="6">
        <v>16.399999999999999</v>
      </c>
      <c r="J871" s="7">
        <v>44256</v>
      </c>
      <c r="K871" s="116" t="s">
        <v>191</v>
      </c>
      <c r="L871" s="118"/>
      <c r="M871" s="116" t="s">
        <v>1465</v>
      </c>
      <c r="N871" s="17"/>
      <c r="O871" s="18"/>
      <c r="P871" s="19"/>
      <c r="Q871" s="20"/>
    </row>
    <row r="872" spans="1:17" ht="15">
      <c r="A872" s="11" t="str">
        <f>CONCATENATE(B872,"  ",M872,"  ",C872,"     ",E872,"    ",F872,"    ",G872,"    ")</f>
        <v xml:space="preserve">LASER  FAB-441-002-2  ACIER 50W     PLAQUE ACIER 1/2'' X 6,03'' X 11,94''            </v>
      </c>
      <c r="B872" s="133" t="s">
        <v>1001</v>
      </c>
      <c r="C872" s="133" t="s">
        <v>686</v>
      </c>
      <c r="D872" s="133" t="s">
        <v>1465</v>
      </c>
      <c r="E872" s="133" t="s">
        <v>1463</v>
      </c>
      <c r="F872" s="133"/>
      <c r="G872" s="23"/>
      <c r="H872" s="131"/>
      <c r="I872" s="6">
        <v>23.75</v>
      </c>
      <c r="J872" s="7">
        <v>44483</v>
      </c>
      <c r="K872" s="133" t="s">
        <v>191</v>
      </c>
      <c r="L872" s="89"/>
      <c r="M872" s="133" t="s">
        <v>1465</v>
      </c>
      <c r="N872" s="17"/>
      <c r="O872" s="18"/>
      <c r="P872" s="15"/>
      <c r="Q872" s="21"/>
    </row>
    <row r="873" spans="1:17" ht="15">
      <c r="A873" s="11" t="str">
        <f>CONCATENATE(B873,"  ",M873,"   ",C873,"    ",E873,"    ",F873,"    ",G873,"    ")</f>
        <v xml:space="preserve">LASER  FAB-441-003   PLAQUE ACIER 3/4'' X 7,01'' X 11,94''                </v>
      </c>
      <c r="B873" s="90" t="s">
        <v>1001</v>
      </c>
      <c r="C873" s="90" t="s">
        <v>1466</v>
      </c>
      <c r="D873" s="90" t="s">
        <v>1467</v>
      </c>
      <c r="E873" s="90"/>
      <c r="F873" s="13"/>
      <c r="G873" s="14"/>
      <c r="H873" s="15"/>
      <c r="I873" s="6">
        <v>25.5</v>
      </c>
      <c r="J873" s="7">
        <v>44256</v>
      </c>
      <c r="K873" s="90" t="s">
        <v>191</v>
      </c>
      <c r="L873" s="91"/>
      <c r="M873" s="90" t="s">
        <v>1467</v>
      </c>
      <c r="N873" s="17"/>
      <c r="O873" s="18"/>
      <c r="P873" s="19"/>
      <c r="Q873" s="20"/>
    </row>
    <row r="874" spans="1:17" ht="15">
      <c r="A874" s="11" t="str">
        <f>CONCATENATE(B874,"  ",M874,"  ",C874,"     ",E874,"    ",F874,"    ",G874,"    ")</f>
        <v xml:space="preserve">LASER  FAB-441-003  ACIER 50W     PLAQUE ACIER 3/4'' X 7,01'' X 11,94''            </v>
      </c>
      <c r="B874" s="131" t="s">
        <v>1001</v>
      </c>
      <c r="C874" s="131" t="s">
        <v>686</v>
      </c>
      <c r="D874" s="131" t="s">
        <v>1467</v>
      </c>
      <c r="E874" s="131" t="s">
        <v>1466</v>
      </c>
      <c r="F874" s="131"/>
      <c r="G874" s="23"/>
      <c r="H874" s="131"/>
      <c r="I874" s="6">
        <v>38.049999999999997</v>
      </c>
      <c r="J874" s="7">
        <v>44483</v>
      </c>
      <c r="K874" s="131" t="s">
        <v>191</v>
      </c>
      <c r="L874" s="108"/>
      <c r="M874" s="131" t="s">
        <v>1467</v>
      </c>
      <c r="N874" s="17"/>
      <c r="O874" s="18"/>
      <c r="P874" s="15"/>
      <c r="Q874" s="21"/>
    </row>
    <row r="875" spans="1:17" ht="15">
      <c r="A875" s="11" t="str">
        <f>CONCATENATE(B875,"  ",M875,"   ",C875,"    ",E875,"    ",F875,"    ",G875,"    ")</f>
        <v xml:space="preserve">LASER  FAB-441-011   TOLE 1/8'' X 6,89'' X 11,77''                </v>
      </c>
      <c r="B875" s="90" t="s">
        <v>1001</v>
      </c>
      <c r="C875" s="90" t="s">
        <v>1468</v>
      </c>
      <c r="D875" s="90" t="s">
        <v>1469</v>
      </c>
      <c r="E875" s="90"/>
      <c r="F875" s="13"/>
      <c r="G875" s="14"/>
      <c r="H875" s="15"/>
      <c r="I875" s="6">
        <v>8.25</v>
      </c>
      <c r="J875" s="7">
        <v>44256</v>
      </c>
      <c r="K875" s="90" t="s">
        <v>191</v>
      </c>
      <c r="L875" s="91"/>
      <c r="M875" s="90" t="s">
        <v>1469</v>
      </c>
      <c r="N875" s="17"/>
      <c r="O875" s="18"/>
      <c r="P875" s="19"/>
      <c r="Q875" s="20"/>
    </row>
    <row r="876" spans="1:17" ht="15">
      <c r="A876" s="11" t="str">
        <f>CONCATENATE(B876,"  ",M876,"  ",C876,"     ",E876,"    ",F876,"    ",G876,"    ")</f>
        <v xml:space="preserve">LASER  FAB-441-011  ACIER 50W     TOLE 1/8'' X 6,89'' X 11,77''            </v>
      </c>
      <c r="B876" s="131" t="s">
        <v>1001</v>
      </c>
      <c r="C876" s="131" t="s">
        <v>686</v>
      </c>
      <c r="D876" s="131" t="s">
        <v>1469</v>
      </c>
      <c r="E876" s="131" t="s">
        <v>1468</v>
      </c>
      <c r="F876" s="131"/>
      <c r="G876" s="23"/>
      <c r="H876" s="131"/>
      <c r="I876" s="6">
        <v>10.5</v>
      </c>
      <c r="J876" s="7">
        <v>44483</v>
      </c>
      <c r="K876" s="131" t="s">
        <v>191</v>
      </c>
      <c r="L876" s="108"/>
      <c r="M876" s="131" t="s">
        <v>1469</v>
      </c>
      <c r="N876" s="17"/>
      <c r="O876" s="18"/>
      <c r="P876" s="15"/>
      <c r="Q876" s="21"/>
    </row>
    <row r="877" spans="1:17" ht="15">
      <c r="A877" s="11" t="str">
        <f>CONCATENATE(B877,"  ",M877,"   ",C877,"    ",E877,"    ",F877,"    ",G877,"    ")</f>
        <v xml:space="preserve">LASER  FAB-441-012   PLAQUE ACIER 1/2'' X 6,91'' X 7,01''                </v>
      </c>
      <c r="B877" s="90" t="s">
        <v>1001</v>
      </c>
      <c r="C877" s="90" t="s">
        <v>1470</v>
      </c>
      <c r="D877" s="90" t="s">
        <v>1471</v>
      </c>
      <c r="E877" s="90"/>
      <c r="F877" s="13"/>
      <c r="G877" s="14"/>
      <c r="H877" s="15"/>
      <c r="I877" s="6">
        <v>13.1</v>
      </c>
      <c r="J877" s="7">
        <v>44256</v>
      </c>
      <c r="K877" s="90" t="s">
        <v>191</v>
      </c>
      <c r="L877" s="91"/>
      <c r="M877" s="90" t="s">
        <v>1471</v>
      </c>
      <c r="N877" s="17"/>
      <c r="O877" s="18"/>
      <c r="P877" s="19"/>
      <c r="Q877" s="20"/>
    </row>
    <row r="878" spans="1:17" ht="15">
      <c r="A878" s="11" t="str">
        <f>CONCATENATE(B878,"  ",M878,"  ",C878,"     ",E878,"    ",F878,"    ",G878,"    ")</f>
        <v xml:space="preserve">LASER  FAB-441-012  ACIER 50W     PLAQUE ACIER 1/2'' X 6,91'' X 7,01''            </v>
      </c>
      <c r="B878" s="131" t="s">
        <v>1001</v>
      </c>
      <c r="C878" s="131" t="s">
        <v>686</v>
      </c>
      <c r="D878" s="131" t="s">
        <v>1471</v>
      </c>
      <c r="E878" s="131" t="s">
        <v>1470</v>
      </c>
      <c r="F878" s="131"/>
      <c r="G878" s="23"/>
      <c r="H878" s="131"/>
      <c r="I878" s="6">
        <v>18</v>
      </c>
      <c r="J878" s="7">
        <v>44483</v>
      </c>
      <c r="K878" s="131" t="s">
        <v>191</v>
      </c>
      <c r="L878" s="108"/>
      <c r="M878" s="131" t="s">
        <v>1471</v>
      </c>
      <c r="N878" s="17"/>
      <c r="O878" s="18"/>
      <c r="P878" s="15"/>
      <c r="Q878" s="21"/>
    </row>
    <row r="879" spans="1:17" ht="15">
      <c r="A879" s="11" t="str">
        <f>CONCATENATE(B879,"  ",M879,"   ",C879,"    ",E879,"    ",F879,"    ",G879,"    ")</f>
        <v xml:space="preserve">LASER  FAB-951-002   PLAQUE ACIER 1/2'' X 13,433'' X 144''                </v>
      </c>
      <c r="B879" s="90" t="s">
        <v>1001</v>
      </c>
      <c r="C879" s="90" t="s">
        <v>1472</v>
      </c>
      <c r="D879" s="90" t="s">
        <v>1473</v>
      </c>
      <c r="E879" s="90"/>
      <c r="F879" s="11"/>
      <c r="G879" s="11"/>
      <c r="H879" s="11"/>
      <c r="I879" s="6">
        <v>459.2</v>
      </c>
      <c r="J879" s="7">
        <v>44530</v>
      </c>
      <c r="K879" s="90" t="s">
        <v>191</v>
      </c>
      <c r="L879" s="91"/>
      <c r="M879" s="90" t="s">
        <v>1473</v>
      </c>
      <c r="N879" s="17"/>
      <c r="O879" s="18"/>
      <c r="P879" s="15"/>
      <c r="Q879" s="21"/>
    </row>
    <row r="880" spans="1:17" ht="15">
      <c r="A880" s="11" t="str">
        <f>CONCATENATE(B880,"  ",M880,"   ",C880,"    ",E880,"    ",F880,"    ",G880,"    ")</f>
        <v xml:space="preserve">LASER  FAB-951-002-A   PLAQUE ACIER 1/2'' X 13,48'' X 72,675''                </v>
      </c>
      <c r="B880" s="90" t="s">
        <v>1001</v>
      </c>
      <c r="C880" s="90" t="s">
        <v>1474</v>
      </c>
      <c r="D880" s="90" t="s">
        <v>1475</v>
      </c>
      <c r="E880" s="90"/>
      <c r="F880" s="11"/>
      <c r="G880" s="11"/>
      <c r="H880" s="11"/>
      <c r="I880" s="6">
        <v>135.47999999999999</v>
      </c>
      <c r="J880" s="7">
        <v>44215</v>
      </c>
      <c r="K880" s="90" t="s">
        <v>191</v>
      </c>
      <c r="L880" s="91"/>
      <c r="M880" s="90" t="s">
        <v>1475</v>
      </c>
      <c r="N880" s="17"/>
      <c r="O880" s="18"/>
      <c r="P880" s="15"/>
      <c r="Q880" s="21"/>
    </row>
    <row r="881" spans="1:17" ht="15">
      <c r="A881" s="11" t="str">
        <f>CONCATENATE(B881,"  ",M881,"   ",C881,"    ",E881,"    ",F881,"    ",G881,"    ")</f>
        <v xml:space="preserve">LASER  FAB-951-002-B   PLAQUE ACIER 1/2'' X 13,48'' X 72,675''                </v>
      </c>
      <c r="B881" s="90" t="s">
        <v>1001</v>
      </c>
      <c r="C881" s="90" t="s">
        <v>1474</v>
      </c>
      <c r="D881" s="90" t="s">
        <v>1476</v>
      </c>
      <c r="E881" s="90"/>
      <c r="F881" s="11"/>
      <c r="G881" s="11"/>
      <c r="H881" s="11"/>
      <c r="I881" s="6">
        <v>135.47999999999999</v>
      </c>
      <c r="J881" s="7">
        <v>44215</v>
      </c>
      <c r="K881" s="90" t="s">
        <v>191</v>
      </c>
      <c r="L881" s="91"/>
      <c r="M881" s="90" t="s">
        <v>1476</v>
      </c>
      <c r="N881" s="17"/>
      <c r="O881" s="18"/>
      <c r="P881" s="15"/>
      <c r="Q881" s="21"/>
    </row>
    <row r="882" spans="1:17" ht="15">
      <c r="A882" s="11" t="str">
        <f>CONCATENATE(B882,"  ",M882,"   ",C882,"    ",E882,"    ",F882,"    ",G882,"    ")</f>
        <v xml:space="preserve">LASER  FAB-951-003-4   PLAQUE ACIER 3/4'' X 7-3/8'' X 7-3/8''                </v>
      </c>
      <c r="B882" s="122" t="s">
        <v>1001</v>
      </c>
      <c r="C882" s="122" t="s">
        <v>1477</v>
      </c>
      <c r="D882" s="122" t="s">
        <v>1478</v>
      </c>
      <c r="E882" s="122"/>
      <c r="F882" s="144"/>
      <c r="G882" s="11"/>
      <c r="H882" s="144"/>
      <c r="I882" s="6">
        <v>17.75</v>
      </c>
      <c r="J882" s="7">
        <v>44249</v>
      </c>
      <c r="K882" s="122" t="s">
        <v>191</v>
      </c>
      <c r="L882" s="118"/>
      <c r="M882" s="122" t="s">
        <v>1478</v>
      </c>
      <c r="N882" s="17"/>
      <c r="O882" s="18"/>
      <c r="P882" s="15"/>
      <c r="Q882" s="21"/>
    </row>
    <row r="883" spans="1:17" ht="15">
      <c r="A883" s="11" t="str">
        <f>CONCATENATE(B883,"  ",M883,"   ",C883,"    ",E883,"    ",F883,"    ",G883,"    ")</f>
        <v xml:space="preserve">LASER  FAB-951-005   PLAQUE ACIER 3/8'' X 29-1/2'' X 72-1/2''                </v>
      </c>
      <c r="B883" s="122" t="s">
        <v>1001</v>
      </c>
      <c r="C883" s="122" t="s">
        <v>1479</v>
      </c>
      <c r="D883" s="122" t="s">
        <v>1480</v>
      </c>
      <c r="E883" s="122"/>
      <c r="F883" s="144"/>
      <c r="G883" s="11"/>
      <c r="H883" s="144"/>
      <c r="I883" s="6">
        <v>220</v>
      </c>
      <c r="J883" s="7">
        <v>44249</v>
      </c>
      <c r="K883" s="122" t="s">
        <v>191</v>
      </c>
      <c r="L883" s="118"/>
      <c r="M883" s="122" t="s">
        <v>1480</v>
      </c>
      <c r="N883" s="17"/>
      <c r="O883" s="18"/>
      <c r="P883" s="15"/>
      <c r="Q883" s="21"/>
    </row>
    <row r="884" spans="1:17" ht="15.75">
      <c r="A884" s="11" t="str">
        <f>CONCATENATE(B884,"  ",M884,"  ",C884,"     ",E884,"    ",F884,"    ",G884,"    ")</f>
        <v xml:space="preserve">LASER  FAB-951-005  3/8 PNO                 </v>
      </c>
      <c r="B884" s="84" t="s">
        <v>1001</v>
      </c>
      <c r="C884" s="84" t="s">
        <v>1481</v>
      </c>
      <c r="D884" s="84" t="s">
        <v>1480</v>
      </c>
      <c r="E884" s="84"/>
      <c r="F884" s="117"/>
      <c r="G884" s="14"/>
      <c r="H884" s="145"/>
      <c r="I884" s="6">
        <v>174.8</v>
      </c>
      <c r="J884" s="7">
        <v>44200</v>
      </c>
      <c r="K884" s="84" t="s">
        <v>191</v>
      </c>
      <c r="L884" s="86"/>
      <c r="M884" s="84" t="s">
        <v>1480</v>
      </c>
      <c r="N884" s="17"/>
      <c r="O884" s="18"/>
      <c r="P884" s="19"/>
      <c r="Q884" s="20"/>
    </row>
    <row r="885" spans="1:17" ht="15">
      <c r="A885" s="11" t="str">
        <f>CONCATENATE(B885,"  ",M885,"   ",C885,"    ",E885,"    ",F885,"    ",G885,"    ")</f>
        <v xml:space="preserve">LASER  FAB-951-011   PLAQUE ACIER 1/2'' X 3,54'' X 5,91''                </v>
      </c>
      <c r="B885" s="116" t="s">
        <v>1001</v>
      </c>
      <c r="C885" s="116" t="s">
        <v>1482</v>
      </c>
      <c r="D885" s="116" t="s">
        <v>1483</v>
      </c>
      <c r="E885" s="116"/>
      <c r="F885" s="144"/>
      <c r="G885" s="11"/>
      <c r="H885" s="144"/>
      <c r="I885" s="6">
        <v>5.95</v>
      </c>
      <c r="J885" s="7">
        <v>44249</v>
      </c>
      <c r="K885" s="116" t="s">
        <v>191</v>
      </c>
      <c r="L885" s="118"/>
      <c r="M885" s="116" t="s">
        <v>1483</v>
      </c>
      <c r="N885" s="17"/>
      <c r="O885" s="18"/>
      <c r="P885" s="15"/>
      <c r="Q885" s="21"/>
    </row>
    <row r="886" spans="1:17" ht="15">
      <c r="A886" s="11" t="str">
        <f>CONCATENATE(B886,"  ",M886,"   ",C886,"    ",E886,"    ",F886,"    ",G886,"    ")</f>
        <v xml:space="preserve">LASER  FAB-951-012   PLAQUE ACIER 3/4'' X 8'' X 8''                </v>
      </c>
      <c r="B886" s="122" t="s">
        <v>1001</v>
      </c>
      <c r="C886" s="122" t="s">
        <v>1484</v>
      </c>
      <c r="D886" s="122" t="s">
        <v>1485</v>
      </c>
      <c r="E886" s="122"/>
      <c r="F886" s="144"/>
      <c r="G886" s="11"/>
      <c r="H886" s="144"/>
      <c r="I886" s="6">
        <v>17.7</v>
      </c>
      <c r="J886" s="7">
        <v>44249</v>
      </c>
      <c r="K886" s="122" t="s">
        <v>191</v>
      </c>
      <c r="L886" s="118"/>
      <c r="M886" s="122" t="s">
        <v>1485</v>
      </c>
      <c r="N886" s="17"/>
      <c r="O886" s="18"/>
      <c r="P886" s="15"/>
      <c r="Q886" s="21"/>
    </row>
    <row r="887" spans="1:17" ht="15">
      <c r="A887" s="11" t="str">
        <f>CONCATENATE(B887,"  ",M887,"   ",C887,"    ",E887,"    ",F887,"    ",G887,"    ")</f>
        <v xml:space="preserve">LASER  FAB-951-023-1   PLAQUE ACIER 1/2'' X 3,54'' X 5,91''                </v>
      </c>
      <c r="B887" s="116" t="s">
        <v>1001</v>
      </c>
      <c r="C887" s="116" t="s">
        <v>1482</v>
      </c>
      <c r="D887" s="116" t="s">
        <v>1486</v>
      </c>
      <c r="E887" s="116"/>
      <c r="F887" s="144"/>
      <c r="G887" s="11"/>
      <c r="H887" s="144"/>
      <c r="I887" s="6">
        <v>5.9</v>
      </c>
      <c r="J887" s="7">
        <v>44249</v>
      </c>
      <c r="K887" s="116" t="s">
        <v>191</v>
      </c>
      <c r="L887" s="118"/>
      <c r="M887" s="116" t="s">
        <v>1486</v>
      </c>
      <c r="N887" s="17"/>
      <c r="O887" s="18"/>
      <c r="P887" s="15"/>
      <c r="Q887" s="21"/>
    </row>
    <row r="888" spans="1:17" ht="15">
      <c r="A888" s="11" t="str">
        <f>CONCATENATE(B888,"  ",M888,"   ",C888,"    ",E888,"    ",F888,"    ",G888,"    ")</f>
        <v xml:space="preserve">LASER  FAB-951-026   PLAQUE ACIER 1/8'' X 7,28''X 7,28''                </v>
      </c>
      <c r="B888" s="122" t="s">
        <v>1001</v>
      </c>
      <c r="C888" s="122" t="s">
        <v>1487</v>
      </c>
      <c r="D888" s="122" t="s">
        <v>1488</v>
      </c>
      <c r="E888" s="122"/>
      <c r="F888" s="144"/>
      <c r="G888" s="11"/>
      <c r="H888" s="144"/>
      <c r="I888" s="6">
        <v>3.05</v>
      </c>
      <c r="J888" s="7">
        <v>44249</v>
      </c>
      <c r="K888" s="122" t="s">
        <v>191</v>
      </c>
      <c r="L888" s="118"/>
      <c r="M888" s="122" t="s">
        <v>1488</v>
      </c>
      <c r="N888" s="17"/>
      <c r="O888" s="18"/>
      <c r="P888" s="15"/>
      <c r="Q888" s="21"/>
    </row>
    <row r="889" spans="1:17" ht="15">
      <c r="A889" s="146" t="str">
        <f>CONCATENATE(B889,"  ",M889,"  ",N889,"  ",C889,"     ",E889,"    ",F889,"    ",G889,"    ")</f>
        <v xml:space="preserve">LASER  FAB-951-027  21-104  PLAQUE  ACIER 1/4'' X 2,8'' X 6-1/2''                  </v>
      </c>
      <c r="B889" s="122" t="s">
        <v>1001</v>
      </c>
      <c r="C889" s="122" t="s">
        <v>1489</v>
      </c>
      <c r="D889" s="122" t="s">
        <v>1490</v>
      </c>
      <c r="E889" s="122"/>
      <c r="F889" s="144"/>
      <c r="G889" s="11"/>
      <c r="H889" s="144"/>
      <c r="I889" s="6">
        <v>11.25</v>
      </c>
      <c r="J889" s="7">
        <v>44531</v>
      </c>
      <c r="K889" s="122" t="s">
        <v>191</v>
      </c>
      <c r="L889" s="118"/>
      <c r="M889" s="122" t="s">
        <v>1490</v>
      </c>
      <c r="N889" s="17" t="s">
        <v>1491</v>
      </c>
      <c r="O889" s="18"/>
      <c r="P889" s="15"/>
      <c r="Q889" s="21"/>
    </row>
    <row r="890" spans="1:17" ht="15">
      <c r="A890" s="146" t="str">
        <f>CONCATENATE(B890,"  ",M890,"  ",N890,"  ",C890,"     ",E890,"    ",F890,"    ",G890,"    ")</f>
        <v xml:space="preserve">LASER  FAB-951-027  21-105  PLAQUE  ACIER 1/4'' X 2,8'' X 6-1/2''                  </v>
      </c>
      <c r="B890" s="122" t="s">
        <v>1001</v>
      </c>
      <c r="C890" s="122" t="s">
        <v>1489</v>
      </c>
      <c r="D890" s="122" t="s">
        <v>1490</v>
      </c>
      <c r="E890" s="122"/>
      <c r="F890" s="144"/>
      <c r="G890" s="11"/>
      <c r="H890" s="144"/>
      <c r="I890" s="6">
        <v>7.6</v>
      </c>
      <c r="J890" s="7">
        <v>44536</v>
      </c>
      <c r="K890" s="122" t="s">
        <v>191</v>
      </c>
      <c r="L890" s="118"/>
      <c r="M890" s="122" t="s">
        <v>1490</v>
      </c>
      <c r="N890" s="17" t="s">
        <v>1492</v>
      </c>
      <c r="O890" s="18"/>
      <c r="P890" s="15"/>
      <c r="Q890" s="21"/>
    </row>
    <row r="891" spans="1:17" ht="15">
      <c r="A891" s="11" t="str">
        <f>CONCATENATE(B891,"  ",M891,"  ",C891,"     ",E891,"    ",F891,"    ",G891,"    ")</f>
        <v xml:space="preserve">LASER  FAB-951-027  PLAQUE  ACIER 1/4'' X 2,8'' X 6-1/2''                  </v>
      </c>
      <c r="B891" s="122" t="s">
        <v>1001</v>
      </c>
      <c r="C891" s="122" t="s">
        <v>1489</v>
      </c>
      <c r="D891" s="122" t="s">
        <v>1490</v>
      </c>
      <c r="E891" s="122"/>
      <c r="F891" s="144"/>
      <c r="G891" s="11"/>
      <c r="H891" s="144"/>
      <c r="I891" s="6">
        <v>10.15</v>
      </c>
      <c r="J891" s="7">
        <v>44215</v>
      </c>
      <c r="K891" s="122" t="s">
        <v>191</v>
      </c>
      <c r="L891" s="118"/>
      <c r="M891" s="122" t="s">
        <v>1490</v>
      </c>
      <c r="N891" s="17"/>
      <c r="O891" s="18"/>
      <c r="P891" s="15"/>
      <c r="Q891" s="21"/>
    </row>
    <row r="892" spans="1:17" ht="15">
      <c r="A892" s="146" t="str">
        <f t="shared" ref="A892:A970" si="22">CONCATENATE(B892,"  ",M892,"  ",N892,"  ",C892,"     ",E892,"    ",F892,"    ",G892,"    ")</f>
        <v xml:space="preserve">LASER  FAB-951-029    PLAQUE ACIER 1/4'' X 3,8'' X 8,35''                 </v>
      </c>
      <c r="B892" s="116" t="s">
        <v>1001</v>
      </c>
      <c r="C892" s="116" t="s">
        <v>1493</v>
      </c>
      <c r="D892" s="116" t="s">
        <v>1494</v>
      </c>
      <c r="E892" s="116"/>
      <c r="F892" s="144"/>
      <c r="G892" s="11"/>
      <c r="H892" s="144"/>
      <c r="I892" s="6">
        <v>17.95</v>
      </c>
      <c r="J892" s="7">
        <v>44215</v>
      </c>
      <c r="K892" s="116" t="s">
        <v>191</v>
      </c>
      <c r="L892" s="118"/>
      <c r="M892" s="116" t="s">
        <v>1494</v>
      </c>
      <c r="N892" s="17"/>
      <c r="O892" s="18"/>
      <c r="P892" s="15"/>
      <c r="Q892" s="21"/>
    </row>
    <row r="893" spans="1:17" ht="15">
      <c r="A893" s="146" t="str">
        <f t="shared" si="22"/>
        <v xml:space="preserve">LASER  FAB-951-029-1  21-104  PLAQUE ACIER 1/4'' X 3,8'' X 8,35''                 </v>
      </c>
      <c r="B893" s="116" t="s">
        <v>1001</v>
      </c>
      <c r="C893" s="116" t="s">
        <v>1493</v>
      </c>
      <c r="D893" s="116" t="s">
        <v>1494</v>
      </c>
      <c r="E893" s="116"/>
      <c r="F893" s="144"/>
      <c r="G893" s="11"/>
      <c r="H893" s="144"/>
      <c r="I893" s="6">
        <v>16.05</v>
      </c>
      <c r="J893" s="7">
        <v>44531</v>
      </c>
      <c r="K893" s="116" t="s">
        <v>191</v>
      </c>
      <c r="L893" s="118"/>
      <c r="M893" s="116" t="s">
        <v>1495</v>
      </c>
      <c r="N893" s="17" t="s">
        <v>1491</v>
      </c>
      <c r="O893" s="18"/>
      <c r="P893" s="15"/>
      <c r="Q893" s="21"/>
    </row>
    <row r="894" spans="1:17" ht="15">
      <c r="A894" s="146" t="str">
        <f t="shared" si="22"/>
        <v xml:space="preserve">LASER  FAB-951-029-1  21-105  PLAQUE ACIER 1/4'' X 3,8'' X 8,35''                 </v>
      </c>
      <c r="B894" s="116" t="s">
        <v>1001</v>
      </c>
      <c r="C894" s="116" t="s">
        <v>1493</v>
      </c>
      <c r="D894" s="116" t="s">
        <v>1494</v>
      </c>
      <c r="E894" s="116"/>
      <c r="F894" s="144"/>
      <c r="G894" s="11"/>
      <c r="H894" s="144"/>
      <c r="I894" s="6">
        <v>14</v>
      </c>
      <c r="J894" s="7">
        <v>44536</v>
      </c>
      <c r="K894" s="116" t="s">
        <v>191</v>
      </c>
      <c r="L894" s="118"/>
      <c r="M894" s="116" t="s">
        <v>1495</v>
      </c>
      <c r="N894" s="17" t="s">
        <v>1492</v>
      </c>
      <c r="O894" s="18"/>
      <c r="P894" s="15"/>
      <c r="Q894" s="21"/>
    </row>
    <row r="895" spans="1:17" ht="15">
      <c r="A895" s="146" t="str">
        <f t="shared" si="22"/>
        <v xml:space="preserve">LASER  FAB-951-030    PLAQUE  ACIER 1/4'' X 2,8'' X 6-1/2''                  </v>
      </c>
      <c r="B895" s="116" t="s">
        <v>1001</v>
      </c>
      <c r="C895" s="116" t="s">
        <v>1489</v>
      </c>
      <c r="D895" s="116" t="s">
        <v>1496</v>
      </c>
      <c r="E895" s="116"/>
      <c r="F895" s="144"/>
      <c r="G895" s="11"/>
      <c r="H895" s="144"/>
      <c r="I895" s="6">
        <v>10.15</v>
      </c>
      <c r="J895" s="7">
        <v>44215</v>
      </c>
      <c r="K895" s="116" t="s">
        <v>191</v>
      </c>
      <c r="L895" s="118"/>
      <c r="M895" s="116" t="s">
        <v>1496</v>
      </c>
      <c r="N895" s="17"/>
      <c r="O895" s="18"/>
      <c r="P895" s="15"/>
      <c r="Q895" s="21"/>
    </row>
    <row r="896" spans="1:17" ht="15">
      <c r="A896" s="146" t="str">
        <f t="shared" si="22"/>
        <v xml:space="preserve">LASER  FAB-951-030  21-104  PLAQUE  ACIER 1/4'' X 2,8'' X 6-1/2''                  </v>
      </c>
      <c r="B896" s="116" t="s">
        <v>1001</v>
      </c>
      <c r="C896" s="116" t="s">
        <v>1489</v>
      </c>
      <c r="D896" s="116" t="s">
        <v>1496</v>
      </c>
      <c r="E896" s="116"/>
      <c r="F896" s="144"/>
      <c r="G896" s="11"/>
      <c r="H896" s="144"/>
      <c r="I896" s="6">
        <v>11.25</v>
      </c>
      <c r="J896" s="7">
        <v>44215</v>
      </c>
      <c r="K896" s="116" t="s">
        <v>191</v>
      </c>
      <c r="L896" s="118"/>
      <c r="M896" s="116" t="s">
        <v>1496</v>
      </c>
      <c r="N896" s="17" t="s">
        <v>1491</v>
      </c>
      <c r="O896" s="18"/>
      <c r="P896" s="15"/>
      <c r="Q896" s="21"/>
    </row>
    <row r="897" spans="1:17" ht="15">
      <c r="A897" s="146" t="str">
        <f t="shared" si="22"/>
        <v xml:space="preserve">LASER  FAB-951-030  21-105  PLAQUE  ACIER 1/4'' X 2,8'' X 6-1/2''                  </v>
      </c>
      <c r="B897" s="116" t="s">
        <v>1001</v>
      </c>
      <c r="C897" s="116" t="s">
        <v>1489</v>
      </c>
      <c r="D897" s="116" t="s">
        <v>1496</v>
      </c>
      <c r="E897" s="116"/>
      <c r="F897" s="144"/>
      <c r="G897" s="11"/>
      <c r="H897" s="144"/>
      <c r="I897" s="6">
        <v>7.6</v>
      </c>
      <c r="J897" s="7">
        <v>44536</v>
      </c>
      <c r="K897" s="116" t="s">
        <v>191</v>
      </c>
      <c r="L897" s="118"/>
      <c r="M897" s="116" t="s">
        <v>1496</v>
      </c>
      <c r="N897" s="17" t="s">
        <v>1492</v>
      </c>
      <c r="O897" s="18"/>
      <c r="P897" s="15"/>
      <c r="Q897" s="21"/>
    </row>
    <row r="898" spans="1:17" ht="15">
      <c r="A898" s="146" t="str">
        <f t="shared" si="22"/>
        <v xml:space="preserve">LASER  FAB-951-031-1    PLAQUE ACIER 3/8'' X 5,51'' X 11,28''                 </v>
      </c>
      <c r="B898" s="90" t="s">
        <v>1001</v>
      </c>
      <c r="C898" s="90" t="s">
        <v>1497</v>
      </c>
      <c r="D898" s="90" t="s">
        <v>1498</v>
      </c>
      <c r="E898" s="90"/>
      <c r="F898" s="13"/>
      <c r="G898" s="14"/>
      <c r="H898" s="15"/>
      <c r="I898" s="6">
        <v>14.3</v>
      </c>
      <c r="J898" s="7">
        <v>44238</v>
      </c>
      <c r="K898" s="90" t="s">
        <v>191</v>
      </c>
      <c r="L898" s="91"/>
      <c r="M898" s="90" t="s">
        <v>1498</v>
      </c>
      <c r="N898" s="17"/>
      <c r="O898" s="18"/>
      <c r="P898" s="19"/>
      <c r="Q898" s="20"/>
    </row>
    <row r="899" spans="1:17" ht="15">
      <c r="A899" s="146" t="str">
        <f t="shared" si="22"/>
        <v xml:space="preserve">LASER  FAB-951-031-2    PLAQUE ACIER 3/8'' X 11,28'' X 101,18''                 </v>
      </c>
      <c r="B899" s="90" t="s">
        <v>1001</v>
      </c>
      <c r="C899" s="90" t="s">
        <v>1499</v>
      </c>
      <c r="D899" s="90" t="s">
        <v>1500</v>
      </c>
      <c r="E899" s="90"/>
      <c r="F899" s="13"/>
      <c r="G899" s="14"/>
      <c r="H899" s="15"/>
      <c r="I899" s="6">
        <v>137.4</v>
      </c>
      <c r="J899" s="7">
        <v>44238</v>
      </c>
      <c r="K899" s="90" t="s">
        <v>191</v>
      </c>
      <c r="L899" s="91"/>
      <c r="M899" s="90" t="s">
        <v>1500</v>
      </c>
      <c r="N899" s="17"/>
      <c r="O899" s="18"/>
      <c r="P899" s="19"/>
      <c r="Q899" s="20"/>
    </row>
    <row r="900" spans="1:17" ht="15">
      <c r="A900" s="146" t="str">
        <f t="shared" si="22"/>
        <v xml:space="preserve">LASER  FAB-951-031-3    PLAQUE ACIER 1/2'' X 1,46'' X 7,14''                 </v>
      </c>
      <c r="B900" s="90" t="s">
        <v>1001</v>
      </c>
      <c r="C900" s="90" t="s">
        <v>1501</v>
      </c>
      <c r="D900" s="90" t="s">
        <v>1502</v>
      </c>
      <c r="E900" s="90"/>
      <c r="F900" s="13"/>
      <c r="G900" s="14"/>
      <c r="H900" s="15"/>
      <c r="I900" s="6">
        <v>8.4</v>
      </c>
      <c r="J900" s="7">
        <v>44238</v>
      </c>
      <c r="K900" s="90" t="s">
        <v>191</v>
      </c>
      <c r="L900" s="91"/>
      <c r="M900" s="90" t="s">
        <v>1502</v>
      </c>
      <c r="N900" s="17"/>
      <c r="O900" s="18"/>
      <c r="P900" s="19"/>
      <c r="Q900" s="20"/>
    </row>
    <row r="901" spans="1:17" ht="15">
      <c r="A901" s="146" t="str">
        <f t="shared" si="22"/>
        <v xml:space="preserve">LASER  FAB-951-031-7    PLAQUE ACIER 1/2'' X 3'' X 14,79''                 </v>
      </c>
      <c r="B901" s="90" t="s">
        <v>1001</v>
      </c>
      <c r="C901" s="90" t="s">
        <v>1503</v>
      </c>
      <c r="D901" s="90" t="s">
        <v>1504</v>
      </c>
      <c r="E901" s="90"/>
      <c r="F901" s="13"/>
      <c r="G901" s="14"/>
      <c r="H901" s="15"/>
      <c r="I901" s="6">
        <v>13.05</v>
      </c>
      <c r="J901" s="7">
        <v>44238</v>
      </c>
      <c r="K901" s="90" t="s">
        <v>191</v>
      </c>
      <c r="L901" s="91"/>
      <c r="M901" s="90" t="s">
        <v>1504</v>
      </c>
      <c r="N901" s="17"/>
      <c r="O901" s="18"/>
      <c r="P901" s="19"/>
      <c r="Q901" s="20"/>
    </row>
    <row r="902" spans="1:17" ht="15">
      <c r="A902" s="146" t="str">
        <f t="shared" si="22"/>
        <v xml:space="preserve">LASER  FAB-951-031-8    PLAQUE ACIER 1/2'' X 3'' X 12,45''                 </v>
      </c>
      <c r="B902" s="90" t="s">
        <v>1001</v>
      </c>
      <c r="C902" s="90" t="s">
        <v>1505</v>
      </c>
      <c r="D902" s="90" t="s">
        <v>1506</v>
      </c>
      <c r="E902" s="90"/>
      <c r="F902" s="13"/>
      <c r="G902" s="14"/>
      <c r="H902" s="15"/>
      <c r="I902" s="6">
        <v>12.1</v>
      </c>
      <c r="J902" s="7">
        <v>44238</v>
      </c>
      <c r="K902" s="90" t="s">
        <v>191</v>
      </c>
      <c r="L902" s="91"/>
      <c r="M902" s="90" t="s">
        <v>1506</v>
      </c>
      <c r="N902" s="17"/>
      <c r="O902" s="18"/>
      <c r="P902" s="19"/>
      <c r="Q902" s="19"/>
    </row>
    <row r="903" spans="1:17" ht="15">
      <c r="A903" s="146" t="str">
        <f t="shared" si="22"/>
        <v xml:space="preserve">LASER  FAB-951-034-1    PLAQUE ACIER 3/8'' X 5,51'' X 11,28''                 </v>
      </c>
      <c r="B903" s="90" t="s">
        <v>1001</v>
      </c>
      <c r="C903" s="90" t="s">
        <v>1497</v>
      </c>
      <c r="D903" s="90" t="s">
        <v>1507</v>
      </c>
      <c r="E903" s="12"/>
      <c r="F903" s="13"/>
      <c r="G903" s="14"/>
      <c r="H903" s="15"/>
      <c r="I903" s="6">
        <v>17.899999999999999</v>
      </c>
      <c r="J903" s="7">
        <v>44463</v>
      </c>
      <c r="K903" s="90" t="s">
        <v>191</v>
      </c>
      <c r="L903" s="6"/>
      <c r="M903" s="90" t="s">
        <v>1507</v>
      </c>
      <c r="N903" s="17"/>
      <c r="O903" s="18"/>
      <c r="P903" s="19"/>
      <c r="Q903" s="19"/>
    </row>
    <row r="904" spans="1:17" ht="15">
      <c r="A904" s="146" t="str">
        <f t="shared" si="22"/>
        <v xml:space="preserve">LASER  FAB-951-034-1  21-105  PLAQUE ACIER 3/8'' X 5,51'' X 11,28''                 </v>
      </c>
      <c r="B904" s="90" t="s">
        <v>1001</v>
      </c>
      <c r="C904" s="90" t="s">
        <v>1497</v>
      </c>
      <c r="D904" s="90" t="s">
        <v>1507</v>
      </c>
      <c r="E904" s="12"/>
      <c r="F904" s="13"/>
      <c r="G904" s="14"/>
      <c r="H904" s="15"/>
      <c r="I904" s="6">
        <v>15.8</v>
      </c>
      <c r="J904" s="7">
        <v>44536</v>
      </c>
      <c r="K904" s="90" t="s">
        <v>191</v>
      </c>
      <c r="L904" s="6"/>
      <c r="M904" s="90" t="s">
        <v>1507</v>
      </c>
      <c r="N904" s="17" t="s">
        <v>1492</v>
      </c>
      <c r="O904" s="18"/>
      <c r="P904" s="19"/>
      <c r="Q904" s="19"/>
    </row>
    <row r="905" spans="1:17" ht="15">
      <c r="A905" s="146" t="str">
        <f t="shared" si="22"/>
        <v xml:space="preserve">LASER  FAB-951-034-2    PLAQUE ACIER 3/8'' X 11,28'' X 101,18''                 </v>
      </c>
      <c r="B905" s="90" t="s">
        <v>1001</v>
      </c>
      <c r="C905" s="90" t="s">
        <v>1499</v>
      </c>
      <c r="D905" s="90" t="s">
        <v>1508</v>
      </c>
      <c r="E905" s="12"/>
      <c r="F905" s="13"/>
      <c r="G905" s="14"/>
      <c r="H905" s="15"/>
      <c r="I905" s="6">
        <v>209.8</v>
      </c>
      <c r="J905" s="7">
        <v>44463</v>
      </c>
      <c r="K905" s="90" t="s">
        <v>191</v>
      </c>
      <c r="L905" s="6"/>
      <c r="M905" s="90" t="s">
        <v>1508</v>
      </c>
      <c r="N905" s="17"/>
      <c r="O905" s="18"/>
      <c r="P905" s="19"/>
      <c r="Q905" s="19"/>
    </row>
    <row r="906" spans="1:17" ht="15">
      <c r="A906" s="146" t="str">
        <f t="shared" si="22"/>
        <v xml:space="preserve">LASER  FAB-951-034-2  21-105  PLAQUE ACIER 3/8'' X 11,28'' X 101,18''                 </v>
      </c>
      <c r="B906" s="90" t="s">
        <v>1001</v>
      </c>
      <c r="C906" s="90" t="s">
        <v>1499</v>
      </c>
      <c r="D906" s="90" t="s">
        <v>1508</v>
      </c>
      <c r="E906" s="12"/>
      <c r="F906" s="13"/>
      <c r="G906" s="14"/>
      <c r="H906" s="15"/>
      <c r="I906" s="6">
        <v>196</v>
      </c>
      <c r="J906" s="7">
        <v>41249</v>
      </c>
      <c r="K906" s="90" t="s">
        <v>191</v>
      </c>
      <c r="L906" s="6"/>
      <c r="M906" s="90" t="s">
        <v>1508</v>
      </c>
      <c r="N906" s="17" t="s">
        <v>1492</v>
      </c>
      <c r="O906" s="18"/>
      <c r="P906" s="19"/>
      <c r="Q906" s="19"/>
    </row>
    <row r="907" spans="1:17" ht="15">
      <c r="A907" s="146" t="str">
        <f t="shared" si="22"/>
        <v xml:space="preserve">LASER  FAB-951-034-3    PLAQUE ACIER 1/2'' X 1,46'' X 7,14''                 </v>
      </c>
      <c r="B907" s="90" t="s">
        <v>1001</v>
      </c>
      <c r="C907" s="90" t="s">
        <v>1501</v>
      </c>
      <c r="D907" s="90" t="s">
        <v>1509</v>
      </c>
      <c r="E907" s="12"/>
      <c r="F907" s="13"/>
      <c r="G907" s="14"/>
      <c r="H907" s="15"/>
      <c r="I907" s="6">
        <v>9.9</v>
      </c>
      <c r="J907" s="7">
        <v>44463</v>
      </c>
      <c r="K907" s="90" t="s">
        <v>191</v>
      </c>
      <c r="L907" s="6"/>
      <c r="M907" s="90" t="s">
        <v>1509</v>
      </c>
      <c r="N907" s="17"/>
      <c r="O907" s="18"/>
      <c r="P907" s="19"/>
      <c r="Q907" s="19"/>
    </row>
    <row r="908" spans="1:17" ht="15">
      <c r="A908" s="146" t="str">
        <f t="shared" si="22"/>
        <v xml:space="preserve">LASER  FAB-951-034-3  21-105  PLAQUE ACIER 1/2'' X 1,46'' X 7,14''                 </v>
      </c>
      <c r="B908" s="90" t="s">
        <v>1001</v>
      </c>
      <c r="C908" s="90" t="s">
        <v>1501</v>
      </c>
      <c r="D908" s="90" t="s">
        <v>1509</v>
      </c>
      <c r="E908" s="12"/>
      <c r="F908" s="13"/>
      <c r="G908" s="14"/>
      <c r="H908" s="15"/>
      <c r="I908" s="6">
        <v>6.2</v>
      </c>
      <c r="J908" s="7">
        <v>44536</v>
      </c>
      <c r="K908" s="90" t="s">
        <v>191</v>
      </c>
      <c r="L908" s="6"/>
      <c r="M908" s="90" t="s">
        <v>1509</v>
      </c>
      <c r="N908" s="17" t="s">
        <v>1492</v>
      </c>
      <c r="O908" s="18"/>
      <c r="P908" s="19"/>
      <c r="Q908" s="19"/>
    </row>
    <row r="909" spans="1:17" ht="15">
      <c r="A909" s="146" t="str">
        <f t="shared" si="22"/>
        <v xml:space="preserve">LASER  FAB-951-034-7    PLAQUE ACIER 1/2'' X 3'' X 14,79''                 </v>
      </c>
      <c r="B909" s="90" t="s">
        <v>1001</v>
      </c>
      <c r="C909" s="90" t="s">
        <v>1503</v>
      </c>
      <c r="D909" s="90" t="s">
        <v>1510</v>
      </c>
      <c r="E909" s="12"/>
      <c r="F909" s="13"/>
      <c r="G909" s="14"/>
      <c r="H909" s="15"/>
      <c r="I909" s="6">
        <v>17.45</v>
      </c>
      <c r="J909" s="7">
        <v>44463</v>
      </c>
      <c r="K909" s="90" t="s">
        <v>191</v>
      </c>
      <c r="L909" s="6"/>
      <c r="M909" s="90" t="s">
        <v>1510</v>
      </c>
      <c r="N909" s="17"/>
      <c r="O909" s="18"/>
      <c r="P909" s="19"/>
      <c r="Q909" s="19"/>
    </row>
    <row r="910" spans="1:17" ht="15">
      <c r="A910" s="146" t="str">
        <f t="shared" si="22"/>
        <v xml:space="preserve">LASER  FAB-951-034-7  21-105  PLAQUE ACIER 1/2'' X 3'' X 14,79''                 </v>
      </c>
      <c r="B910" s="90" t="s">
        <v>1001</v>
      </c>
      <c r="C910" s="90" t="s">
        <v>1503</v>
      </c>
      <c r="D910" s="90" t="s">
        <v>1510</v>
      </c>
      <c r="E910" s="12"/>
      <c r="F910" s="13"/>
      <c r="G910" s="14"/>
      <c r="H910" s="15"/>
      <c r="I910" s="6">
        <v>14.8</v>
      </c>
      <c r="J910" s="7">
        <v>44536</v>
      </c>
      <c r="K910" s="90" t="s">
        <v>191</v>
      </c>
      <c r="L910" s="6"/>
      <c r="M910" s="90" t="s">
        <v>1510</v>
      </c>
      <c r="N910" s="17" t="s">
        <v>1492</v>
      </c>
      <c r="O910" s="18"/>
      <c r="P910" s="19"/>
      <c r="Q910" s="19"/>
    </row>
    <row r="911" spans="1:17" ht="15">
      <c r="A911" s="146" t="str">
        <f t="shared" si="22"/>
        <v xml:space="preserve">LASER  FAB-951-034-8    PLAQUE ACIER 1/2'' X 3'' X 12,45''                 </v>
      </c>
      <c r="B911" s="90" t="s">
        <v>1001</v>
      </c>
      <c r="C911" s="90" t="s">
        <v>1505</v>
      </c>
      <c r="D911" s="90" t="s">
        <v>1511</v>
      </c>
      <c r="E911" s="12"/>
      <c r="F911" s="13"/>
      <c r="G911" s="14"/>
      <c r="H911" s="15"/>
      <c r="I911" s="6">
        <v>15.85</v>
      </c>
      <c r="J911" s="7">
        <v>44463</v>
      </c>
      <c r="K911" s="90" t="s">
        <v>191</v>
      </c>
      <c r="L911" s="6"/>
      <c r="M911" s="90" t="s">
        <v>1511</v>
      </c>
      <c r="N911" s="17"/>
      <c r="O911" s="18"/>
      <c r="P911" s="19"/>
      <c r="Q911" s="19"/>
    </row>
    <row r="912" spans="1:17" ht="15">
      <c r="A912" s="146" t="str">
        <f t="shared" si="22"/>
        <v xml:space="preserve">LASER  FAB-951-034-8  21-105  PLAQUE ACIER 1/2'' X 3'' X 12,45''                 </v>
      </c>
      <c r="B912" s="90" t="s">
        <v>1001</v>
      </c>
      <c r="C912" s="90" t="s">
        <v>1505</v>
      </c>
      <c r="D912" s="90" t="s">
        <v>1511</v>
      </c>
      <c r="E912" s="12"/>
      <c r="F912" s="13"/>
      <c r="G912" s="14"/>
      <c r="H912" s="15"/>
      <c r="I912" s="6">
        <v>13.35</v>
      </c>
      <c r="J912" s="7">
        <v>44536</v>
      </c>
      <c r="K912" s="90" t="s">
        <v>191</v>
      </c>
      <c r="L912" s="6"/>
      <c r="M912" s="90" t="s">
        <v>1511</v>
      </c>
      <c r="N912" s="17" t="s">
        <v>1492</v>
      </c>
      <c r="O912" s="18"/>
      <c r="P912" s="19"/>
      <c r="Q912" s="19"/>
    </row>
    <row r="913" spans="1:17" ht="15">
      <c r="A913" s="146" t="str">
        <f t="shared" si="22"/>
        <v xml:space="preserve">LASER  FAB-951-036    PLAQUE ACIER 1/8'' X 4-1/2'' X 16,8''                 </v>
      </c>
      <c r="B913" s="90" t="s">
        <v>1001</v>
      </c>
      <c r="C913" s="90" t="s">
        <v>1512</v>
      </c>
      <c r="D913" s="90" t="s">
        <v>1513</v>
      </c>
      <c r="E913" s="90"/>
      <c r="F913" s="11"/>
      <c r="G913" s="11"/>
      <c r="H913" s="11"/>
      <c r="I913" s="6">
        <v>18.25</v>
      </c>
      <c r="J913" s="7">
        <v>44215</v>
      </c>
      <c r="K913" s="90" t="s">
        <v>191</v>
      </c>
      <c r="L913" s="91"/>
      <c r="M913" s="90" t="s">
        <v>1513</v>
      </c>
      <c r="N913" s="17"/>
      <c r="O913" s="18"/>
      <c r="P913" s="15"/>
      <c r="Q913" s="15"/>
    </row>
    <row r="914" spans="1:17" ht="15">
      <c r="A914" s="146" t="str">
        <f t="shared" si="22"/>
        <v xml:space="preserve">LASER  FAB-951-037    PLAQUE ACIER 1/8'' X 14,4'' X 118-1/8''                 </v>
      </c>
      <c r="B914" s="90" t="s">
        <v>1001</v>
      </c>
      <c r="C914" s="90" t="s">
        <v>1514</v>
      </c>
      <c r="D914" s="90" t="s">
        <v>1515</v>
      </c>
      <c r="E914" s="90"/>
      <c r="F914" s="11"/>
      <c r="G914" s="11"/>
      <c r="H914" s="11"/>
      <c r="I914" s="6">
        <v>93.1</v>
      </c>
      <c r="J914" s="7">
        <v>44215</v>
      </c>
      <c r="K914" s="90" t="s">
        <v>191</v>
      </c>
      <c r="L914" s="91"/>
      <c r="M914" s="90" t="s">
        <v>1515</v>
      </c>
      <c r="N914" s="17"/>
      <c r="O914" s="18"/>
      <c r="P914" s="15"/>
      <c r="Q914" s="15"/>
    </row>
    <row r="915" spans="1:17" ht="15">
      <c r="A915" s="146" t="str">
        <f t="shared" si="22"/>
        <v xml:space="preserve">LASER  FAB-951-037  21-104  PLAQUE ACIER 1/8'' X 14,4'' X 118-1/8''                 </v>
      </c>
      <c r="B915" s="90" t="s">
        <v>1001</v>
      </c>
      <c r="C915" s="90" t="s">
        <v>1514</v>
      </c>
      <c r="D915" s="90" t="s">
        <v>1515</v>
      </c>
      <c r="E915" s="90"/>
      <c r="F915" s="11"/>
      <c r="G915" s="11"/>
      <c r="H915" s="11"/>
      <c r="I915" s="6">
        <v>126.55</v>
      </c>
      <c r="J915" s="7">
        <v>44215</v>
      </c>
      <c r="K915" s="90" t="s">
        <v>191</v>
      </c>
      <c r="L915" s="91"/>
      <c r="M915" s="90" t="s">
        <v>1515</v>
      </c>
      <c r="N915" s="17" t="s">
        <v>1491</v>
      </c>
      <c r="O915" s="18"/>
      <c r="P915" s="15"/>
      <c r="Q915" s="21"/>
    </row>
    <row r="916" spans="1:17" ht="15">
      <c r="A916" s="146" t="str">
        <f t="shared" si="22"/>
        <v xml:space="preserve">LASER  FAB-951-038    PLAQUE 1/4'' X 11-1/8'' X 51-3/16''                 </v>
      </c>
      <c r="B916" s="90" t="s">
        <v>1001</v>
      </c>
      <c r="C916" s="90" t="s">
        <v>1516</v>
      </c>
      <c r="D916" s="90" t="s">
        <v>1517</v>
      </c>
      <c r="E916" s="90"/>
      <c r="F916" s="11"/>
      <c r="G916" s="11"/>
      <c r="H916" s="11"/>
      <c r="I916" s="6">
        <v>73.75</v>
      </c>
      <c r="J916" s="7">
        <v>44215</v>
      </c>
      <c r="K916" s="90" t="s">
        <v>191</v>
      </c>
      <c r="L916" s="91"/>
      <c r="M916" s="90" t="s">
        <v>1517</v>
      </c>
      <c r="N916" s="17"/>
      <c r="O916" s="18"/>
      <c r="P916" s="15"/>
      <c r="Q916" s="15"/>
    </row>
    <row r="917" spans="1:17" ht="15">
      <c r="A917" s="146" t="str">
        <f t="shared" si="22"/>
        <v xml:space="preserve">LASER  FAB-951-038  21-104  PLAQUE 1/4'' X 11-1/8'' X 51-3/16''                 </v>
      </c>
      <c r="B917" s="90" t="s">
        <v>1001</v>
      </c>
      <c r="C917" s="90" t="s">
        <v>1516</v>
      </c>
      <c r="D917" s="90" t="s">
        <v>1517</v>
      </c>
      <c r="E917" s="90"/>
      <c r="F917" s="11"/>
      <c r="G917" s="11"/>
      <c r="H917" s="11"/>
      <c r="I917" s="6">
        <v>100.95</v>
      </c>
      <c r="J917" s="7">
        <v>44215</v>
      </c>
      <c r="K917" s="90" t="s">
        <v>191</v>
      </c>
      <c r="L917" s="91"/>
      <c r="M917" s="90" t="s">
        <v>1517</v>
      </c>
      <c r="N917" s="17" t="s">
        <v>1491</v>
      </c>
      <c r="O917" s="18"/>
      <c r="P917" s="15"/>
      <c r="Q917" s="21"/>
    </row>
    <row r="918" spans="1:17" ht="15">
      <c r="A918" s="146" t="str">
        <f t="shared" si="22"/>
        <v xml:space="preserve">LASER  FAB-951-040    PLAQUE ACIER 1/8'' X 7,313'' X 118-1/8''                 </v>
      </c>
      <c r="B918" s="90" t="s">
        <v>1001</v>
      </c>
      <c r="C918" s="90" t="s">
        <v>1518</v>
      </c>
      <c r="D918" s="90" t="s">
        <v>1519</v>
      </c>
      <c r="E918" s="90"/>
      <c r="F918" s="11"/>
      <c r="G918" s="11"/>
      <c r="H918" s="11"/>
      <c r="I918" s="6">
        <v>63.95</v>
      </c>
      <c r="J918" s="7">
        <v>44215</v>
      </c>
      <c r="K918" s="90" t="s">
        <v>191</v>
      </c>
      <c r="L918" s="91"/>
      <c r="M918" s="90" t="s">
        <v>1519</v>
      </c>
      <c r="N918" s="17"/>
      <c r="O918" s="18"/>
      <c r="P918" s="15"/>
      <c r="Q918" s="15"/>
    </row>
    <row r="919" spans="1:17" ht="15">
      <c r="A919" s="146" t="str">
        <f t="shared" si="22"/>
        <v xml:space="preserve">LASER  FAB-951-040  21-104  PLAQUE ACIER 1/8'' X 7,313'' X 118-1/8''                 </v>
      </c>
      <c r="B919" s="90" t="s">
        <v>1001</v>
      </c>
      <c r="C919" s="90" t="s">
        <v>1518</v>
      </c>
      <c r="D919" s="90" t="s">
        <v>1519</v>
      </c>
      <c r="E919" s="90"/>
      <c r="F919" s="11"/>
      <c r="G919" s="11"/>
      <c r="H919" s="11"/>
      <c r="I919" s="6">
        <v>77.7</v>
      </c>
      <c r="J919" s="7">
        <v>44531</v>
      </c>
      <c r="K919" s="90" t="s">
        <v>191</v>
      </c>
      <c r="L919" s="91"/>
      <c r="M919" s="90" t="s">
        <v>1519</v>
      </c>
      <c r="N919" s="17" t="s">
        <v>1491</v>
      </c>
      <c r="O919" s="18"/>
      <c r="P919" s="15"/>
      <c r="Q919" s="21"/>
    </row>
    <row r="920" spans="1:17" ht="15">
      <c r="A920" s="146" t="str">
        <f t="shared" si="22"/>
        <v xml:space="preserve">LASER  FAB-951-040  21-105  PLAQUE ACIER 1/8'' X 7,313'' X 118-1/8''                 </v>
      </c>
      <c r="B920" s="90" t="s">
        <v>1001</v>
      </c>
      <c r="C920" s="90" t="s">
        <v>1518</v>
      </c>
      <c r="D920" s="90" t="s">
        <v>1519</v>
      </c>
      <c r="E920" s="90"/>
      <c r="F920" s="11"/>
      <c r="G920" s="11"/>
      <c r="H920" s="11"/>
      <c r="I920" s="6">
        <v>66.599999999999994</v>
      </c>
      <c r="J920" s="7">
        <v>44536</v>
      </c>
      <c r="K920" s="90" t="s">
        <v>191</v>
      </c>
      <c r="L920" s="91"/>
      <c r="M920" s="90" t="s">
        <v>1519</v>
      </c>
      <c r="N920" s="17" t="s">
        <v>1492</v>
      </c>
      <c r="O920" s="18"/>
      <c r="P920" s="15"/>
      <c r="Q920" s="21"/>
    </row>
    <row r="921" spans="1:17" ht="15">
      <c r="A921" s="146" t="str">
        <f t="shared" si="22"/>
        <v xml:space="preserve">LASER  FAB-951-045    TOLE ACIER 1/16'' X 13-5/8'' X 61-7/8''                 </v>
      </c>
      <c r="B921" s="90" t="s">
        <v>1001</v>
      </c>
      <c r="C921" s="90" t="s">
        <v>1520</v>
      </c>
      <c r="D921" s="90" t="s">
        <v>1521</v>
      </c>
      <c r="E921" s="90"/>
      <c r="F921" s="11"/>
      <c r="G921" s="11"/>
      <c r="H921" s="11"/>
      <c r="I921" s="6">
        <v>34.25</v>
      </c>
      <c r="J921" s="7">
        <v>44215</v>
      </c>
      <c r="K921" s="90" t="s">
        <v>191</v>
      </c>
      <c r="L921" s="91"/>
      <c r="M921" s="90" t="s">
        <v>1521</v>
      </c>
      <c r="N921" s="17"/>
      <c r="O921" s="18"/>
      <c r="P921" s="15"/>
      <c r="Q921" s="15"/>
    </row>
    <row r="922" spans="1:17" ht="15">
      <c r="A922" s="146" t="str">
        <f t="shared" si="22"/>
        <v xml:space="preserve">LASER  FAB-951-045  21-104  TOLE ACIER 1/16'' X 13-5/8'' X 61-7/8''                 </v>
      </c>
      <c r="B922" s="90" t="s">
        <v>1001</v>
      </c>
      <c r="C922" s="90" t="s">
        <v>1520</v>
      </c>
      <c r="D922" s="90" t="s">
        <v>1521</v>
      </c>
      <c r="E922" s="90"/>
      <c r="F922" s="11"/>
      <c r="G922" s="11"/>
      <c r="H922" s="11"/>
      <c r="I922" s="6">
        <v>50</v>
      </c>
      <c r="J922" s="7">
        <v>44215</v>
      </c>
      <c r="K922" s="90" t="s">
        <v>191</v>
      </c>
      <c r="L922" s="91"/>
      <c r="M922" s="90" t="s">
        <v>1521</v>
      </c>
      <c r="N922" s="17" t="s">
        <v>1491</v>
      </c>
      <c r="O922" s="18"/>
      <c r="P922" s="15"/>
      <c r="Q922" s="21"/>
    </row>
    <row r="923" spans="1:17" ht="15">
      <c r="A923" s="146" t="str">
        <f t="shared" si="22"/>
        <v xml:space="preserve">LASER  FAB-951-045  21-105  TOLE ACIER 1/16'' X 13-5/8'' X 61-7/8''                 </v>
      </c>
      <c r="B923" s="90" t="s">
        <v>1001</v>
      </c>
      <c r="C923" s="90" t="s">
        <v>1520</v>
      </c>
      <c r="D923" s="90" t="s">
        <v>1521</v>
      </c>
      <c r="E923" s="90"/>
      <c r="F923" s="11"/>
      <c r="G923" s="11"/>
      <c r="H923" s="11"/>
      <c r="I923" s="6">
        <v>40.4</v>
      </c>
      <c r="J923" s="7">
        <v>44536</v>
      </c>
      <c r="K923" s="90" t="s">
        <v>191</v>
      </c>
      <c r="L923" s="91"/>
      <c r="M923" s="90" t="s">
        <v>1521</v>
      </c>
      <c r="N923" s="17" t="s">
        <v>1492</v>
      </c>
      <c r="O923" s="18"/>
      <c r="P923" s="15"/>
      <c r="Q923" s="21"/>
    </row>
    <row r="924" spans="1:17" ht="15">
      <c r="A924" s="146" t="str">
        <f t="shared" si="22"/>
        <v xml:space="preserve">LASER  FAB-951-051    PLAQUE ACIER 1/2''X 3-7/8'' X 4-1/2''                 </v>
      </c>
      <c r="B924" s="105" t="s">
        <v>1001</v>
      </c>
      <c r="C924" s="105" t="s">
        <v>1522</v>
      </c>
      <c r="D924" s="105" t="s">
        <v>1523</v>
      </c>
      <c r="E924" s="105"/>
      <c r="F924" s="11"/>
      <c r="G924" s="11"/>
      <c r="H924" s="11"/>
      <c r="I924" s="6">
        <v>9.15</v>
      </c>
      <c r="J924" s="7">
        <v>44215</v>
      </c>
      <c r="K924" s="105" t="s">
        <v>191</v>
      </c>
      <c r="L924" s="91"/>
      <c r="M924" s="105" t="s">
        <v>1523</v>
      </c>
      <c r="N924" s="17"/>
      <c r="O924" s="18"/>
      <c r="P924" s="15"/>
      <c r="Q924" s="15"/>
    </row>
    <row r="925" spans="1:17" ht="15">
      <c r="A925" s="146" t="str">
        <f t="shared" si="22"/>
        <v xml:space="preserve">LASER  FAB-951-051  21-105  PLAQUE ACIER 1/2''X 3-7/8'' X 4-1/2''                 </v>
      </c>
      <c r="B925" s="105" t="s">
        <v>1001</v>
      </c>
      <c r="C925" s="105" t="s">
        <v>1522</v>
      </c>
      <c r="D925" s="105" t="s">
        <v>1523</v>
      </c>
      <c r="E925" s="105"/>
      <c r="F925" s="11"/>
      <c r="G925" s="11"/>
      <c r="H925" s="11"/>
      <c r="I925" s="6">
        <v>8.85</v>
      </c>
      <c r="J925" s="7">
        <v>44536</v>
      </c>
      <c r="K925" s="105" t="s">
        <v>191</v>
      </c>
      <c r="L925" s="91"/>
      <c r="M925" s="105" t="s">
        <v>1523</v>
      </c>
      <c r="N925" s="17" t="s">
        <v>1492</v>
      </c>
      <c r="O925" s="18"/>
      <c r="P925" s="15"/>
      <c r="Q925" s="15"/>
    </row>
    <row r="926" spans="1:17" ht="15">
      <c r="A926" s="146" t="str">
        <f t="shared" si="22"/>
        <v xml:space="preserve">LASER  FAB-951-053    PLAQUE ACIER 1/2'' X 6'' X 135,83''                 </v>
      </c>
      <c r="B926" s="90" t="s">
        <v>1001</v>
      </c>
      <c r="C926" s="90" t="s">
        <v>1524</v>
      </c>
      <c r="D926" s="90" t="s">
        <v>1525</v>
      </c>
      <c r="E926" s="90"/>
      <c r="F926" s="11"/>
      <c r="G926" s="11"/>
      <c r="H926" s="11"/>
      <c r="I926" s="6">
        <v>115.95</v>
      </c>
      <c r="J926" s="7">
        <v>44264</v>
      </c>
      <c r="K926" s="90" t="s">
        <v>191</v>
      </c>
      <c r="L926" s="91"/>
      <c r="M926" s="90" t="s">
        <v>1525</v>
      </c>
      <c r="N926" s="17"/>
      <c r="O926" s="18"/>
      <c r="P926" s="15"/>
      <c r="Q926" s="15"/>
    </row>
    <row r="927" spans="1:17" ht="15">
      <c r="A927" s="146" t="str">
        <f t="shared" si="22"/>
        <v xml:space="preserve">LASER  FAB-951-063    PLAQUE ACIER 1/2'' X 6'' X 135,83''                 </v>
      </c>
      <c r="B927" s="90" t="s">
        <v>1001</v>
      </c>
      <c r="C927" s="90" t="s">
        <v>1524</v>
      </c>
      <c r="D927" s="90" t="s">
        <v>1526</v>
      </c>
      <c r="E927" s="90"/>
      <c r="F927" s="11"/>
      <c r="G927" s="11"/>
      <c r="H927" s="11"/>
      <c r="I927" s="6">
        <v>115.95</v>
      </c>
      <c r="J927" s="7">
        <v>44264</v>
      </c>
      <c r="K927" s="90" t="s">
        <v>191</v>
      </c>
      <c r="L927" s="91"/>
      <c r="M927" s="90" t="s">
        <v>1526</v>
      </c>
      <c r="N927" s="17"/>
      <c r="O927" s="18"/>
      <c r="P927" s="15"/>
      <c r="Q927" s="15"/>
    </row>
    <row r="928" spans="1:17" ht="15">
      <c r="A928" s="146" t="str">
        <f t="shared" si="22"/>
        <v xml:space="preserve">LASER  FAB-951-101-1    PLAQUE ACIER 1/2'' X 14,6'' X 15-3/4''                 </v>
      </c>
      <c r="B928" s="90" t="s">
        <v>1001</v>
      </c>
      <c r="C928" s="90" t="s">
        <v>1527</v>
      </c>
      <c r="D928" s="90" t="s">
        <v>1528</v>
      </c>
      <c r="E928" s="90"/>
      <c r="F928" s="11"/>
      <c r="G928" s="11"/>
      <c r="H928" s="11"/>
      <c r="I928" s="6">
        <v>37.049999999999997</v>
      </c>
      <c r="J928" s="7">
        <v>44249</v>
      </c>
      <c r="K928" s="90" t="s">
        <v>191</v>
      </c>
      <c r="L928" s="91"/>
      <c r="M928" s="90" t="s">
        <v>1528</v>
      </c>
      <c r="N928" s="17"/>
      <c r="O928" s="18"/>
      <c r="P928" s="15"/>
      <c r="Q928" s="15"/>
    </row>
    <row r="929" spans="1:17" ht="15">
      <c r="A929" s="146" t="str">
        <f t="shared" si="22"/>
        <v xml:space="preserve">LASER  FAB-951-101-10    PLAQUE ACIER 1/2'' X 3'' X 3''                 </v>
      </c>
      <c r="B929" s="90" t="s">
        <v>1001</v>
      </c>
      <c r="C929" s="90" t="s">
        <v>1529</v>
      </c>
      <c r="D929" s="90" t="s">
        <v>1530</v>
      </c>
      <c r="E929" s="90"/>
      <c r="F929" s="11"/>
      <c r="G929" s="11"/>
      <c r="H929" s="11"/>
      <c r="I929" s="6">
        <v>3.9</v>
      </c>
      <c r="J929" s="7">
        <v>44249</v>
      </c>
      <c r="K929" s="90" t="s">
        <v>191</v>
      </c>
      <c r="L929" s="91"/>
      <c r="M929" s="90" t="s">
        <v>1530</v>
      </c>
      <c r="N929" s="17"/>
      <c r="O929" s="18"/>
      <c r="P929" s="15"/>
      <c r="Q929" s="15"/>
    </row>
    <row r="930" spans="1:17" ht="15">
      <c r="A930" s="146" t="str">
        <f t="shared" si="22"/>
        <v xml:space="preserve">LASER  FAB-951-101-11    PLAQUE ACIER 1/2'' X 1-5/8'' X 3-3/16''                 </v>
      </c>
      <c r="B930" s="90" t="s">
        <v>1001</v>
      </c>
      <c r="C930" s="90" t="s">
        <v>1531</v>
      </c>
      <c r="D930" s="90" t="s">
        <v>1532</v>
      </c>
      <c r="E930" s="90"/>
      <c r="F930" s="11"/>
      <c r="G930" s="11"/>
      <c r="H930" s="11"/>
      <c r="I930" s="6">
        <v>2.15</v>
      </c>
      <c r="J930" s="7">
        <v>44215</v>
      </c>
      <c r="K930" s="90" t="s">
        <v>191</v>
      </c>
      <c r="L930" s="91"/>
      <c r="M930" s="90" t="s">
        <v>1532</v>
      </c>
      <c r="N930" s="17"/>
      <c r="O930" s="18"/>
      <c r="P930" s="15"/>
      <c r="Q930" s="15"/>
    </row>
    <row r="931" spans="1:17" ht="15">
      <c r="A931" s="146" t="str">
        <f t="shared" si="22"/>
        <v xml:space="preserve">LASER  FAB-951-101-12    PLAQUE ACIER 1/4'' X 15,75'' X 66,625''                 </v>
      </c>
      <c r="B931" s="90" t="s">
        <v>1001</v>
      </c>
      <c r="C931" s="90" t="s">
        <v>1533</v>
      </c>
      <c r="D931" s="90" t="s">
        <v>1534</v>
      </c>
      <c r="E931" s="90"/>
      <c r="F931" s="13"/>
      <c r="G931" s="14"/>
      <c r="H931" s="15"/>
      <c r="I931" s="6">
        <v>77.150000000000006</v>
      </c>
      <c r="J931" s="7">
        <v>44238</v>
      </c>
      <c r="K931" s="90" t="s">
        <v>191</v>
      </c>
      <c r="L931" s="91"/>
      <c r="M931" s="90" t="s">
        <v>1534</v>
      </c>
      <c r="N931" s="17"/>
      <c r="O931" s="18"/>
      <c r="P931" s="19"/>
      <c r="Q931" s="19"/>
    </row>
    <row r="932" spans="1:17" ht="15">
      <c r="A932" s="146" t="str">
        <f t="shared" si="22"/>
        <v xml:space="preserve">LASER  FAB-951-101-2    PLAQUE ACIER 1'' X 8,86'' 15-3/4''                 </v>
      </c>
      <c r="B932" s="90" t="s">
        <v>1001</v>
      </c>
      <c r="C932" s="90" t="s">
        <v>1535</v>
      </c>
      <c r="D932" s="90" t="s">
        <v>1536</v>
      </c>
      <c r="E932" s="90"/>
      <c r="F932" s="11"/>
      <c r="G932" s="11"/>
      <c r="H932" s="11"/>
      <c r="I932" s="6">
        <v>52.25</v>
      </c>
      <c r="J932" s="7">
        <v>44249</v>
      </c>
      <c r="K932" s="90" t="s">
        <v>191</v>
      </c>
      <c r="L932" s="91"/>
      <c r="M932" s="90" t="s">
        <v>1536</v>
      </c>
      <c r="N932" s="17"/>
      <c r="O932" s="18"/>
      <c r="P932" s="15"/>
      <c r="Q932" s="15"/>
    </row>
    <row r="933" spans="1:17" ht="15">
      <c r="A933" s="146" t="str">
        <f t="shared" si="22"/>
        <v xml:space="preserve">LASER  FAB-951-101-3    PLAQUE ACIER 1'' X 8,86'' 15-3/4''                 </v>
      </c>
      <c r="B933" s="90" t="s">
        <v>1001</v>
      </c>
      <c r="C933" s="90" t="s">
        <v>1535</v>
      </c>
      <c r="D933" s="90" t="s">
        <v>1537</v>
      </c>
      <c r="E933" s="90"/>
      <c r="F933" s="11"/>
      <c r="G933" s="11"/>
      <c r="H933" s="11"/>
      <c r="I933" s="6">
        <v>52.25</v>
      </c>
      <c r="J933" s="7">
        <v>44249</v>
      </c>
      <c r="K933" s="90" t="s">
        <v>191</v>
      </c>
      <c r="L933" s="91"/>
      <c r="M933" s="90" t="s">
        <v>1537</v>
      </c>
      <c r="N933" s="17"/>
      <c r="O933" s="18"/>
      <c r="P933" s="15"/>
      <c r="Q933" s="15"/>
    </row>
    <row r="934" spans="1:17" ht="15">
      <c r="A934" s="146" t="str">
        <f t="shared" si="22"/>
        <v xml:space="preserve">LASER  FAB-951-101-4    PLAQUE ACIER 1/2'' X 4,42'' X 10''                 </v>
      </c>
      <c r="B934" s="90" t="s">
        <v>1001</v>
      </c>
      <c r="C934" s="90" t="s">
        <v>1538</v>
      </c>
      <c r="D934" s="90" t="s">
        <v>1539</v>
      </c>
      <c r="E934" s="90"/>
      <c r="F934" s="11"/>
      <c r="G934" s="11"/>
      <c r="H934" s="11"/>
      <c r="I934" s="6">
        <v>20.45</v>
      </c>
      <c r="J934" s="7">
        <v>44249</v>
      </c>
      <c r="K934" s="90" t="s">
        <v>191</v>
      </c>
      <c r="L934" s="91"/>
      <c r="M934" s="90" t="s">
        <v>1539</v>
      </c>
      <c r="N934" s="17"/>
      <c r="O934" s="18"/>
      <c r="P934" s="15"/>
      <c r="Q934" s="15"/>
    </row>
    <row r="935" spans="1:17" ht="15">
      <c r="A935" s="146" t="str">
        <f t="shared" si="22"/>
        <v xml:space="preserve">LASER  FAB-951-101-5    PLAQUE ACIER 1/2'' X 15-3/4'' X 22''                 </v>
      </c>
      <c r="B935" s="90" t="s">
        <v>1001</v>
      </c>
      <c r="C935" s="90" t="s">
        <v>1540</v>
      </c>
      <c r="D935" s="90" t="s">
        <v>1541</v>
      </c>
      <c r="E935" s="90"/>
      <c r="F935" s="11"/>
      <c r="G935" s="11"/>
      <c r="H935" s="11"/>
      <c r="I935" s="6">
        <v>53.75</v>
      </c>
      <c r="J935" s="7">
        <v>44249</v>
      </c>
      <c r="K935" s="90" t="s">
        <v>191</v>
      </c>
      <c r="L935" s="91"/>
      <c r="M935" s="90" t="s">
        <v>1541</v>
      </c>
      <c r="N935" s="17"/>
      <c r="O935" s="18"/>
      <c r="P935" s="15"/>
      <c r="Q935" s="15"/>
    </row>
    <row r="936" spans="1:17" ht="15">
      <c r="A936" s="146" t="str">
        <f t="shared" si="22"/>
        <v xml:space="preserve">LASER  FAB-951-101-6    PLAQUE ACIER 1/4'' X 8'' X 8''                 </v>
      </c>
      <c r="B936" s="105" t="s">
        <v>1001</v>
      </c>
      <c r="C936" s="105" t="s">
        <v>1542</v>
      </c>
      <c r="D936" s="105" t="s">
        <v>1543</v>
      </c>
      <c r="E936" s="105"/>
      <c r="F936" s="11"/>
      <c r="G936" s="11"/>
      <c r="H936" s="11"/>
      <c r="I936" s="6">
        <v>6.7</v>
      </c>
      <c r="J936" s="7">
        <v>44249</v>
      </c>
      <c r="K936" s="105" t="s">
        <v>191</v>
      </c>
      <c r="L936" s="91"/>
      <c r="M936" s="105" t="s">
        <v>1543</v>
      </c>
      <c r="N936" s="17"/>
      <c r="O936" s="18"/>
      <c r="P936" s="15"/>
      <c r="Q936" s="15"/>
    </row>
    <row r="937" spans="1:17" ht="15">
      <c r="A937" s="146" t="str">
        <f t="shared" si="22"/>
        <v xml:space="preserve">LASER  FAB-951-101-7    PLAQUE ACIER 1/2'' X 14,6'' X 15-3/4''                 </v>
      </c>
      <c r="B937" s="90" t="s">
        <v>1001</v>
      </c>
      <c r="C937" s="90" t="s">
        <v>1527</v>
      </c>
      <c r="D937" s="90" t="s">
        <v>1544</v>
      </c>
      <c r="E937" s="90"/>
      <c r="F937" s="11"/>
      <c r="G937" s="11"/>
      <c r="H937" s="11"/>
      <c r="I937" s="6">
        <v>37.85</v>
      </c>
      <c r="J937" s="7">
        <v>44249</v>
      </c>
      <c r="K937" s="90" t="s">
        <v>191</v>
      </c>
      <c r="L937" s="91"/>
      <c r="M937" s="90" t="s">
        <v>1544</v>
      </c>
      <c r="N937" s="17"/>
      <c r="O937" s="18"/>
      <c r="P937" s="15"/>
      <c r="Q937" s="15"/>
    </row>
    <row r="938" spans="1:17" ht="15">
      <c r="A938" s="146" t="str">
        <f t="shared" si="22"/>
        <v xml:space="preserve">LASER  FAB-951-101-8    PLAQUE ACIER 1/4'' X 2'' X 5''                 </v>
      </c>
      <c r="B938" s="105" t="s">
        <v>1001</v>
      </c>
      <c r="C938" s="105" t="s">
        <v>1545</v>
      </c>
      <c r="D938" s="105" t="s">
        <v>1546</v>
      </c>
      <c r="E938" s="105"/>
      <c r="F938" s="11"/>
      <c r="G938" s="11"/>
      <c r="H938" s="11"/>
      <c r="I938" s="6">
        <v>1.7</v>
      </c>
      <c r="J938" s="7">
        <v>44249</v>
      </c>
      <c r="K938" s="105" t="s">
        <v>191</v>
      </c>
      <c r="L938" s="91"/>
      <c r="M938" s="105" t="s">
        <v>1546</v>
      </c>
      <c r="N938" s="17"/>
      <c r="O938" s="18"/>
      <c r="P938" s="15"/>
      <c r="Q938" s="15"/>
    </row>
    <row r="939" spans="1:17" ht="15">
      <c r="A939" s="146" t="str">
        <f t="shared" si="22"/>
        <v xml:space="preserve">LASER  FAB-951-102    PLAQUE 3/4'' X 3-7/8'' X 5-7/8''                 </v>
      </c>
      <c r="B939" s="90" t="s">
        <v>1001</v>
      </c>
      <c r="C939" s="90" t="s">
        <v>1547</v>
      </c>
      <c r="D939" s="90" t="s">
        <v>1548</v>
      </c>
      <c r="E939" s="90"/>
      <c r="F939" s="11"/>
      <c r="G939" s="11"/>
      <c r="H939" s="11"/>
      <c r="I939" s="6">
        <v>13.75</v>
      </c>
      <c r="J939" s="7">
        <v>44215</v>
      </c>
      <c r="K939" s="90" t="s">
        <v>191</v>
      </c>
      <c r="L939" s="91"/>
      <c r="M939" s="90" t="s">
        <v>1548</v>
      </c>
      <c r="N939" s="17"/>
      <c r="O939" s="18"/>
      <c r="P939" s="15"/>
      <c r="Q939" s="15"/>
    </row>
    <row r="940" spans="1:17" ht="15">
      <c r="A940" s="146" t="str">
        <f t="shared" si="22"/>
        <v xml:space="preserve">LASER  FAB-951-102  21-104  PLAQUE 3/4'' X 3-7/8'' X 5-7/8''                 </v>
      </c>
      <c r="B940" s="90" t="s">
        <v>1001</v>
      </c>
      <c r="C940" s="90" t="s">
        <v>1547</v>
      </c>
      <c r="D940" s="90" t="s">
        <v>1548</v>
      </c>
      <c r="E940" s="90"/>
      <c r="F940" s="11"/>
      <c r="G940" s="11"/>
      <c r="H940" s="11"/>
      <c r="I940" s="6">
        <v>17.5</v>
      </c>
      <c r="J940" s="7">
        <v>44215</v>
      </c>
      <c r="K940" s="90" t="s">
        <v>191</v>
      </c>
      <c r="L940" s="91"/>
      <c r="M940" s="90" t="s">
        <v>1548</v>
      </c>
      <c r="N940" s="17" t="s">
        <v>1491</v>
      </c>
      <c r="O940" s="18"/>
      <c r="P940" s="15"/>
      <c r="Q940" s="21"/>
    </row>
    <row r="941" spans="1:17" ht="15">
      <c r="A941" s="146" t="str">
        <f t="shared" si="22"/>
        <v xml:space="preserve">LASER  FAB-951-102  21-105  PLAQUE 3/4'' X 3-7/8'' X 5-7/8''                 </v>
      </c>
      <c r="B941" s="90" t="s">
        <v>1001</v>
      </c>
      <c r="C941" s="90" t="s">
        <v>1547</v>
      </c>
      <c r="D941" s="90" t="s">
        <v>1548</v>
      </c>
      <c r="E941" s="90"/>
      <c r="F941" s="11"/>
      <c r="G941" s="11"/>
      <c r="H941" s="11"/>
      <c r="I941" s="6">
        <v>12.2</v>
      </c>
      <c r="J941" s="7">
        <v>44536</v>
      </c>
      <c r="K941" s="90" t="s">
        <v>191</v>
      </c>
      <c r="L941" s="91"/>
      <c r="M941" s="90" t="s">
        <v>1548</v>
      </c>
      <c r="N941" s="17" t="s">
        <v>1492</v>
      </c>
      <c r="O941" s="18"/>
      <c r="P941" s="15"/>
      <c r="Q941" s="21"/>
    </row>
    <row r="942" spans="1:17" ht="15">
      <c r="A942" s="146" t="str">
        <f t="shared" si="22"/>
        <v xml:space="preserve">LASER  FAB-951-104-1    TOLE ACIER 1/16'' X 4-5/8'' X 18-3/4''                 </v>
      </c>
      <c r="B942" s="90" t="s">
        <v>1001</v>
      </c>
      <c r="C942" s="90" t="s">
        <v>1549</v>
      </c>
      <c r="D942" s="90" t="s">
        <v>1550</v>
      </c>
      <c r="E942" s="90"/>
      <c r="F942" s="11"/>
      <c r="G942" s="11"/>
      <c r="H942" s="11"/>
      <c r="I942" s="6">
        <v>15.95</v>
      </c>
      <c r="J942" s="7">
        <v>44215</v>
      </c>
      <c r="K942" s="90" t="s">
        <v>191</v>
      </c>
      <c r="L942" s="91"/>
      <c r="M942" s="90" t="s">
        <v>1550</v>
      </c>
      <c r="N942" s="17"/>
      <c r="O942" s="18"/>
      <c r="P942" s="15"/>
      <c r="Q942" s="15"/>
    </row>
    <row r="943" spans="1:17" ht="15">
      <c r="A943" s="146" t="str">
        <f t="shared" si="22"/>
        <v xml:space="preserve">LASER  FAB-951-104-1  21-104  TOLE ACIER 1/16'' X 4-5/8'' X 18-3/4''                 </v>
      </c>
      <c r="B943" s="90" t="s">
        <v>1001</v>
      </c>
      <c r="C943" s="90" t="s">
        <v>1549</v>
      </c>
      <c r="D943" s="90" t="s">
        <v>1550</v>
      </c>
      <c r="E943" s="90"/>
      <c r="F943" s="11"/>
      <c r="G943" s="11"/>
      <c r="H943" s="11"/>
      <c r="I943" s="6">
        <v>20.7</v>
      </c>
      <c r="J943" s="7">
        <v>44215</v>
      </c>
      <c r="K943" s="90" t="s">
        <v>191</v>
      </c>
      <c r="L943" s="91"/>
      <c r="M943" s="90" t="s">
        <v>1550</v>
      </c>
      <c r="N943" s="17" t="s">
        <v>1491</v>
      </c>
      <c r="O943" s="18"/>
      <c r="P943" s="15"/>
      <c r="Q943" s="21"/>
    </row>
    <row r="944" spans="1:17" ht="15">
      <c r="A944" s="146" t="str">
        <f t="shared" si="22"/>
        <v xml:space="preserve">LASER  FAB-951-104-1  21-105  TOLE ACIER 1/16'' X 4-5/8'' X 18-3/4''                 </v>
      </c>
      <c r="B944" s="90" t="s">
        <v>1001</v>
      </c>
      <c r="C944" s="90" t="s">
        <v>1549</v>
      </c>
      <c r="D944" s="90" t="s">
        <v>1550</v>
      </c>
      <c r="E944" s="90"/>
      <c r="F944" s="11"/>
      <c r="G944" s="11"/>
      <c r="H944" s="11"/>
      <c r="I944" s="6">
        <v>14</v>
      </c>
      <c r="J944" s="7">
        <v>44536</v>
      </c>
      <c r="K944" s="90" t="s">
        <v>191</v>
      </c>
      <c r="L944" s="91"/>
      <c r="M944" s="90" t="s">
        <v>1550</v>
      </c>
      <c r="N944" s="17" t="s">
        <v>1492</v>
      </c>
      <c r="O944" s="18"/>
      <c r="P944" s="15"/>
      <c r="Q944" s="21"/>
    </row>
    <row r="945" spans="1:17" ht="15">
      <c r="A945" s="146" t="str">
        <f t="shared" si="22"/>
        <v xml:space="preserve">LASER  FAB-951-104-2    TOLE ACIER 1/16'' X 3-1/8'' X 15-3/4''                 </v>
      </c>
      <c r="B945" s="105" t="s">
        <v>1001</v>
      </c>
      <c r="C945" s="105" t="s">
        <v>1551</v>
      </c>
      <c r="D945" s="105" t="s">
        <v>1552</v>
      </c>
      <c r="E945" s="105"/>
      <c r="F945" s="11"/>
      <c r="G945" s="11"/>
      <c r="H945" s="11"/>
      <c r="I945" s="6">
        <v>6.5</v>
      </c>
      <c r="J945" s="7">
        <v>44215</v>
      </c>
      <c r="K945" s="105" t="s">
        <v>191</v>
      </c>
      <c r="L945" s="91"/>
      <c r="M945" s="105" t="s">
        <v>1552</v>
      </c>
      <c r="N945" s="17"/>
      <c r="O945" s="18"/>
      <c r="P945" s="15"/>
      <c r="Q945" s="15"/>
    </row>
    <row r="946" spans="1:17" ht="15">
      <c r="A946" s="146" t="str">
        <f t="shared" si="22"/>
        <v xml:space="preserve">LASER  FAB-951-104-2  21-104  TOLE ACIER 1/16'' X 3-1/8'' X 15-3/4''                 </v>
      </c>
      <c r="B946" s="105" t="s">
        <v>1001</v>
      </c>
      <c r="C946" s="105" t="s">
        <v>1551</v>
      </c>
      <c r="D946" s="105" t="s">
        <v>1552</v>
      </c>
      <c r="E946" s="105"/>
      <c r="F946" s="11"/>
      <c r="G946" s="11"/>
      <c r="H946" s="11"/>
      <c r="I946" s="6">
        <v>7.6</v>
      </c>
      <c r="J946" s="7">
        <v>44215</v>
      </c>
      <c r="K946" s="105" t="s">
        <v>191</v>
      </c>
      <c r="L946" s="91"/>
      <c r="M946" s="105" t="s">
        <v>1552</v>
      </c>
      <c r="N946" s="17" t="s">
        <v>1491</v>
      </c>
      <c r="O946" s="18"/>
      <c r="P946" s="15"/>
      <c r="Q946" s="21"/>
    </row>
    <row r="947" spans="1:17" ht="15">
      <c r="A947" s="146" t="str">
        <f t="shared" si="22"/>
        <v xml:space="preserve">LASER  FAB-951-104-2  21-105  TOLE ACIER 1/16'' X 3-1/8'' X 15-3/4''                 </v>
      </c>
      <c r="B947" s="105" t="s">
        <v>1001</v>
      </c>
      <c r="C947" s="105" t="s">
        <v>1551</v>
      </c>
      <c r="D947" s="105" t="s">
        <v>1552</v>
      </c>
      <c r="E947" s="105"/>
      <c r="F947" s="11"/>
      <c r="G947" s="11"/>
      <c r="H947" s="11"/>
      <c r="I947" s="6">
        <v>4.05</v>
      </c>
      <c r="J947" s="7">
        <v>44536</v>
      </c>
      <c r="K947" s="105" t="s">
        <v>191</v>
      </c>
      <c r="L947" s="91"/>
      <c r="M947" s="105" t="s">
        <v>1552</v>
      </c>
      <c r="N947" s="17" t="s">
        <v>1492</v>
      </c>
      <c r="O947" s="18"/>
      <c r="P947" s="15"/>
      <c r="Q947" s="21"/>
    </row>
    <row r="948" spans="1:17" ht="15">
      <c r="A948" s="146" t="str">
        <f t="shared" si="22"/>
        <v xml:space="preserve">LASER  FAB-951-106    PLAQUE ACIER 1/2'' X 6'' X 86,61''                 </v>
      </c>
      <c r="B948" s="105" t="s">
        <v>1001</v>
      </c>
      <c r="C948" s="105" t="s">
        <v>1553</v>
      </c>
      <c r="D948" s="105" t="s">
        <v>1554</v>
      </c>
      <c r="E948" s="105"/>
      <c r="F948" s="11"/>
      <c r="G948" s="11"/>
      <c r="H948" s="11"/>
      <c r="I948" s="6">
        <v>77.8</v>
      </c>
      <c r="J948" s="7">
        <v>44264</v>
      </c>
      <c r="K948" s="105" t="s">
        <v>191</v>
      </c>
      <c r="L948" s="91"/>
      <c r="M948" s="105" t="s">
        <v>1554</v>
      </c>
      <c r="N948" s="17"/>
      <c r="O948" s="18"/>
      <c r="P948" s="15"/>
      <c r="Q948" s="15"/>
    </row>
    <row r="949" spans="1:17" ht="15">
      <c r="A949" s="146" t="str">
        <f t="shared" si="22"/>
        <v xml:space="preserve">LASER  FAB-951-109    TOLE ACIER 1/8'' X 2-9/16'' X 3,15''                  </v>
      </c>
      <c r="B949" s="105" t="s">
        <v>1001</v>
      </c>
      <c r="C949" s="105" t="s">
        <v>1555</v>
      </c>
      <c r="D949" s="105" t="s">
        <v>1556</v>
      </c>
      <c r="E949" s="105"/>
      <c r="F949" s="11"/>
      <c r="G949" s="11"/>
      <c r="H949" s="11"/>
      <c r="I949" s="6">
        <v>5.9</v>
      </c>
      <c r="J949" s="7">
        <v>44215</v>
      </c>
      <c r="K949" s="105" t="s">
        <v>191</v>
      </c>
      <c r="L949" s="91"/>
      <c r="M949" s="105" t="s">
        <v>1556</v>
      </c>
      <c r="N949" s="17"/>
      <c r="O949" s="18"/>
      <c r="P949" s="15"/>
      <c r="Q949" s="15"/>
    </row>
    <row r="950" spans="1:17" ht="15">
      <c r="A950" s="146" t="str">
        <f t="shared" si="22"/>
        <v xml:space="preserve">LASER  FAB-951-112    TOLE 1/8'' X 1'' X 5''                 </v>
      </c>
      <c r="B950" s="105" t="s">
        <v>1001</v>
      </c>
      <c r="C950" s="105" t="s">
        <v>1557</v>
      </c>
      <c r="D950" s="105" t="s">
        <v>1558</v>
      </c>
      <c r="E950" s="105"/>
      <c r="F950" s="11"/>
      <c r="G950" s="11"/>
      <c r="H950" s="11"/>
      <c r="I950" s="6">
        <v>5.6</v>
      </c>
      <c r="J950" s="7">
        <v>44215</v>
      </c>
      <c r="K950" s="105" t="s">
        <v>191</v>
      </c>
      <c r="L950" s="91"/>
      <c r="M950" s="105" t="s">
        <v>1558</v>
      </c>
      <c r="N950" s="17"/>
      <c r="O950" s="18"/>
      <c r="P950" s="15"/>
      <c r="Q950" s="15"/>
    </row>
    <row r="951" spans="1:17" ht="15">
      <c r="A951" s="146" t="str">
        <f t="shared" si="22"/>
        <v xml:space="preserve">LASER  FAB-951-112  21-104  TOLE 1/8'' X 1'' X 5''                 </v>
      </c>
      <c r="B951" s="105" t="s">
        <v>1001</v>
      </c>
      <c r="C951" s="105" t="s">
        <v>1557</v>
      </c>
      <c r="D951" s="105" t="s">
        <v>1558</v>
      </c>
      <c r="E951" s="105"/>
      <c r="F951" s="11"/>
      <c r="G951" s="11"/>
      <c r="H951" s="11"/>
      <c r="I951" s="6">
        <v>5.55</v>
      </c>
      <c r="J951" s="7">
        <v>44215</v>
      </c>
      <c r="K951" s="105" t="s">
        <v>191</v>
      </c>
      <c r="L951" s="91"/>
      <c r="M951" s="105" t="s">
        <v>1558</v>
      </c>
      <c r="N951" s="17" t="s">
        <v>1491</v>
      </c>
      <c r="O951" s="18"/>
      <c r="P951" s="15"/>
      <c r="Q951" s="21"/>
    </row>
    <row r="952" spans="1:17" ht="15">
      <c r="A952" s="146" t="str">
        <f t="shared" si="22"/>
        <v xml:space="preserve">LASER  FAB-951-113    TOLE 1/8'' X 9-1/8'' X 28-3/8''                 </v>
      </c>
      <c r="B952" s="90" t="s">
        <v>1001</v>
      </c>
      <c r="C952" s="90" t="s">
        <v>1559</v>
      </c>
      <c r="D952" s="90" t="s">
        <v>1560</v>
      </c>
      <c r="E952" s="90"/>
      <c r="F952" s="11"/>
      <c r="G952" s="11"/>
      <c r="H952" s="11"/>
      <c r="I952" s="6">
        <v>30.55</v>
      </c>
      <c r="J952" s="7">
        <v>44215</v>
      </c>
      <c r="K952" s="90" t="s">
        <v>191</v>
      </c>
      <c r="L952" s="91"/>
      <c r="M952" s="90" t="s">
        <v>1560</v>
      </c>
      <c r="N952" s="17"/>
      <c r="O952" s="18"/>
      <c r="P952" s="15"/>
      <c r="Q952" s="15"/>
    </row>
    <row r="953" spans="1:17" ht="15">
      <c r="A953" s="146" t="str">
        <f t="shared" si="22"/>
        <v xml:space="preserve">LASER  FAB-951-113  21-104  TOLE 1/8'' X 9-1/8'' X 28-3/8''                 </v>
      </c>
      <c r="B953" s="90" t="s">
        <v>1001</v>
      </c>
      <c r="C953" s="90" t="s">
        <v>1559</v>
      </c>
      <c r="D953" s="90" t="s">
        <v>1560</v>
      </c>
      <c r="E953" s="90"/>
      <c r="F953" s="11"/>
      <c r="G953" s="11"/>
      <c r="H953" s="11"/>
      <c r="I953" s="6">
        <v>33.85</v>
      </c>
      <c r="J953" s="7">
        <v>44215</v>
      </c>
      <c r="K953" s="90" t="s">
        <v>191</v>
      </c>
      <c r="L953" s="91"/>
      <c r="M953" s="90" t="s">
        <v>1560</v>
      </c>
      <c r="N953" s="17" t="s">
        <v>1491</v>
      </c>
      <c r="O953" s="18"/>
      <c r="P953" s="15"/>
      <c r="Q953" s="21"/>
    </row>
    <row r="954" spans="1:17" ht="15">
      <c r="A954" s="146" t="str">
        <f t="shared" si="22"/>
        <v xml:space="preserve">LASER  FAB-951-113  21-105  TOLE 1/8'' X 9-1/8'' X 28-3/8''                 </v>
      </c>
      <c r="B954" s="90" t="s">
        <v>1001</v>
      </c>
      <c r="C954" s="90" t="s">
        <v>1559</v>
      </c>
      <c r="D954" s="90" t="s">
        <v>1560</v>
      </c>
      <c r="E954" s="90"/>
      <c r="F954" s="11"/>
      <c r="G954" s="11"/>
      <c r="H954" s="11"/>
      <c r="I954" s="6">
        <v>30.15</v>
      </c>
      <c r="J954" s="7">
        <v>44536</v>
      </c>
      <c r="K954" s="90" t="s">
        <v>191</v>
      </c>
      <c r="L954" s="91"/>
      <c r="M954" s="90" t="s">
        <v>1560</v>
      </c>
      <c r="N954" s="17" t="s">
        <v>1492</v>
      </c>
      <c r="O954" s="18"/>
      <c r="P954" s="15"/>
      <c r="Q954" s="21"/>
    </row>
    <row r="955" spans="1:17" ht="15">
      <c r="A955" s="146" t="str">
        <f t="shared" si="22"/>
        <v xml:space="preserve">LASER  FAB-951-201  21-105  PLAQUE ACIER 3/4'' X 17,32'' X 25,59''                 </v>
      </c>
      <c r="B955" s="90" t="s">
        <v>1001</v>
      </c>
      <c r="C955" s="90" t="s">
        <v>1561</v>
      </c>
      <c r="D955" s="90" t="s">
        <v>1562</v>
      </c>
      <c r="E955" s="90"/>
      <c r="F955" s="13"/>
      <c r="G955" s="14"/>
      <c r="H955" s="15"/>
      <c r="I955" s="6">
        <v>163.65</v>
      </c>
      <c r="J955" s="7">
        <v>44536</v>
      </c>
      <c r="K955" s="90" t="s">
        <v>191</v>
      </c>
      <c r="L955" s="91"/>
      <c r="M955" s="90" t="s">
        <v>1562</v>
      </c>
      <c r="N955" s="17" t="s">
        <v>1492</v>
      </c>
      <c r="O955" s="147"/>
      <c r="P955" s="148"/>
      <c r="Q955" s="147"/>
    </row>
    <row r="956" spans="1:17" ht="15">
      <c r="A956" s="146" t="str">
        <f t="shared" si="22"/>
        <v xml:space="preserve">LASER  FAB-951-202  21-105  PLAQUE ALUMINIUM 3/4'' X 13,39'' X 15,75''                 </v>
      </c>
      <c r="B956" s="90" t="s">
        <v>1001</v>
      </c>
      <c r="C956" s="90" t="s">
        <v>1563</v>
      </c>
      <c r="D956" s="90" t="s">
        <v>1564</v>
      </c>
      <c r="E956" s="90"/>
      <c r="F956" s="13"/>
      <c r="G956" s="14"/>
      <c r="H956" s="15"/>
      <c r="I956" s="6">
        <v>97.5</v>
      </c>
      <c r="J956" s="7">
        <v>44536</v>
      </c>
      <c r="K956" s="90" t="s">
        <v>191</v>
      </c>
      <c r="L956" s="91"/>
      <c r="M956" s="90" t="s">
        <v>1564</v>
      </c>
      <c r="N956" s="17" t="s">
        <v>1492</v>
      </c>
      <c r="O956" s="147"/>
      <c r="P956" s="148"/>
      <c r="Q956" s="147"/>
    </row>
    <row r="957" spans="1:17" ht="15">
      <c r="A957" s="146" t="str">
        <f t="shared" si="22"/>
        <v xml:space="preserve">LASER  FAB-951-204  21-105  PLAQUE ACIER 1/4'' X 16,89'' X 25,59''                 </v>
      </c>
      <c r="B957" s="90" t="s">
        <v>1001</v>
      </c>
      <c r="C957" s="90" t="s">
        <v>1565</v>
      </c>
      <c r="D957" s="90" t="s">
        <v>1566</v>
      </c>
      <c r="E957" s="90"/>
      <c r="F957" s="13"/>
      <c r="G957" s="14"/>
      <c r="H957" s="15"/>
      <c r="I957" s="6">
        <v>37.9</v>
      </c>
      <c r="J957" s="7">
        <v>44536</v>
      </c>
      <c r="K957" s="90" t="s">
        <v>191</v>
      </c>
      <c r="L957" s="91"/>
      <c r="M957" s="90" t="s">
        <v>1566</v>
      </c>
      <c r="N957" s="17" t="s">
        <v>1492</v>
      </c>
      <c r="O957" s="147"/>
      <c r="P957" s="148"/>
      <c r="Q957" s="147"/>
    </row>
    <row r="958" spans="1:17" ht="15">
      <c r="A958" s="146" t="str">
        <f t="shared" si="22"/>
        <v xml:space="preserve">LASER  FAB-951-205  21-105  PLAQUE ALUMINIUM 1/2'' X 13,39'' X 15,75''                 </v>
      </c>
      <c r="B958" s="90" t="s">
        <v>1001</v>
      </c>
      <c r="C958" s="90" t="s">
        <v>1567</v>
      </c>
      <c r="D958" s="90" t="s">
        <v>1568</v>
      </c>
      <c r="E958" s="90"/>
      <c r="F958" s="13"/>
      <c r="G958" s="14"/>
      <c r="H958" s="15"/>
      <c r="I958" s="6">
        <v>49.8</v>
      </c>
      <c r="J958" s="7">
        <v>44536</v>
      </c>
      <c r="K958" s="90" t="s">
        <v>191</v>
      </c>
      <c r="L958" s="91"/>
      <c r="M958" s="90" t="s">
        <v>1568</v>
      </c>
      <c r="N958" s="17" t="s">
        <v>1492</v>
      </c>
      <c r="O958" s="147"/>
      <c r="P958" s="148"/>
      <c r="Q958" s="147"/>
    </row>
    <row r="959" spans="1:17" ht="15">
      <c r="A959" s="146" t="str">
        <f t="shared" si="22"/>
        <v xml:space="preserve">LASER  FAB-951-206  21-105  PLAQUE ACIER 1/4'' X 16,89'' X 25,59''                 </v>
      </c>
      <c r="B959" s="90" t="s">
        <v>1001</v>
      </c>
      <c r="C959" s="90" t="s">
        <v>1565</v>
      </c>
      <c r="D959" s="90" t="s">
        <v>1569</v>
      </c>
      <c r="E959" s="90"/>
      <c r="F959" s="13"/>
      <c r="G959" s="14"/>
      <c r="H959" s="15"/>
      <c r="I959" s="6">
        <v>37.9</v>
      </c>
      <c r="J959" s="7">
        <v>44536</v>
      </c>
      <c r="K959" s="90" t="s">
        <v>191</v>
      </c>
      <c r="L959" s="91"/>
      <c r="M959" s="90" t="s">
        <v>1569</v>
      </c>
      <c r="N959" s="17" t="s">
        <v>1492</v>
      </c>
      <c r="O959" s="147"/>
      <c r="P959" s="148"/>
      <c r="Q959" s="147"/>
    </row>
    <row r="960" spans="1:17" ht="15">
      <c r="A960" s="146" t="str">
        <f t="shared" si="22"/>
        <v xml:space="preserve">LASER  FAB-951-210  21-105  PLAQUE ACIER 1/4'' X 13,39'' X 18,18''                 </v>
      </c>
      <c r="B960" s="90" t="s">
        <v>1001</v>
      </c>
      <c r="C960" s="90" t="s">
        <v>1570</v>
      </c>
      <c r="D960" s="90" t="s">
        <v>1571</v>
      </c>
      <c r="E960" s="90"/>
      <c r="F960" s="13"/>
      <c r="G960" s="14"/>
      <c r="H960" s="15"/>
      <c r="I960" s="6">
        <v>34.25</v>
      </c>
      <c r="J960" s="7">
        <v>44536</v>
      </c>
      <c r="K960" s="90" t="s">
        <v>191</v>
      </c>
      <c r="L960" s="91"/>
      <c r="M960" s="90" t="s">
        <v>1571</v>
      </c>
      <c r="N960" s="17" t="s">
        <v>1492</v>
      </c>
      <c r="O960" s="147"/>
      <c r="P960" s="148"/>
      <c r="Q960" s="147"/>
    </row>
    <row r="961" spans="1:17" ht="15">
      <c r="A961" s="146" t="str">
        <f t="shared" si="22"/>
        <v xml:space="preserve">LASER  FAB-951-211  21-105  PLAQUE ACIER 1/2'' X 4,92'' X 6,5''                 </v>
      </c>
      <c r="B961" s="90" t="s">
        <v>1001</v>
      </c>
      <c r="C961" s="90" t="s">
        <v>1572</v>
      </c>
      <c r="D961" s="90" t="s">
        <v>1573</v>
      </c>
      <c r="E961" s="90"/>
      <c r="F961" s="13"/>
      <c r="G961" s="14"/>
      <c r="H961" s="15"/>
      <c r="I961" s="6">
        <v>12.55</v>
      </c>
      <c r="J961" s="7">
        <v>44536</v>
      </c>
      <c r="K961" s="90" t="s">
        <v>191</v>
      </c>
      <c r="L961" s="91"/>
      <c r="M961" s="90" t="s">
        <v>1573</v>
      </c>
      <c r="N961" s="17" t="s">
        <v>1492</v>
      </c>
      <c r="O961" s="147"/>
      <c r="P961" s="148"/>
      <c r="Q961" s="147"/>
    </row>
    <row r="962" spans="1:17" ht="15">
      <c r="A962" s="146" t="str">
        <f t="shared" si="22"/>
        <v xml:space="preserve">LASER  FAB-951-212  21-105  PLAQUE ACIER 1/2'' X 1,97'' X 1,97''                 </v>
      </c>
      <c r="B962" s="90" t="s">
        <v>1001</v>
      </c>
      <c r="C962" s="90" t="s">
        <v>1574</v>
      </c>
      <c r="D962" s="90" t="s">
        <v>1575</v>
      </c>
      <c r="E962" s="90"/>
      <c r="F962" s="13"/>
      <c r="G962" s="14"/>
      <c r="H962" s="15"/>
      <c r="I962" s="6">
        <v>1.6</v>
      </c>
      <c r="J962" s="7">
        <v>44536</v>
      </c>
      <c r="K962" s="90" t="s">
        <v>191</v>
      </c>
      <c r="L962" s="91"/>
      <c r="M962" s="90" t="s">
        <v>1575</v>
      </c>
      <c r="N962" s="17" t="s">
        <v>1492</v>
      </c>
      <c r="O962" s="147"/>
      <c r="P962" s="148"/>
      <c r="Q962" s="147"/>
    </row>
    <row r="963" spans="1:17" ht="15">
      <c r="A963" s="146" t="str">
        <f t="shared" si="22"/>
        <v xml:space="preserve">LASER  FAB-951-214  21-105  PLAQUE ACIER 1/2'' X 13,39'' X 17,39''                 </v>
      </c>
      <c r="B963" s="90" t="s">
        <v>1001</v>
      </c>
      <c r="C963" s="90" t="s">
        <v>1576</v>
      </c>
      <c r="D963" s="90" t="s">
        <v>1577</v>
      </c>
      <c r="E963" s="90"/>
      <c r="F963" s="13"/>
      <c r="G963" s="14"/>
      <c r="H963" s="15"/>
      <c r="I963" s="6">
        <v>60</v>
      </c>
      <c r="J963" s="7">
        <v>44536</v>
      </c>
      <c r="K963" s="90" t="s">
        <v>191</v>
      </c>
      <c r="L963" s="91"/>
      <c r="M963" s="90" t="s">
        <v>1577</v>
      </c>
      <c r="N963" s="17" t="s">
        <v>1492</v>
      </c>
      <c r="O963" s="147"/>
      <c r="P963" s="148"/>
      <c r="Q963" s="147"/>
    </row>
    <row r="964" spans="1:17" ht="15">
      <c r="A964" s="146" t="str">
        <f t="shared" si="22"/>
        <v xml:space="preserve">LASER  FAB-951-215  21-105  PLAQUE ACIER 1/2'' X 12,89'' X 16,93''                 </v>
      </c>
      <c r="B964" s="90" t="s">
        <v>1001</v>
      </c>
      <c r="C964" s="90" t="s">
        <v>1578</v>
      </c>
      <c r="D964" s="90" t="s">
        <v>1579</v>
      </c>
      <c r="E964" s="90"/>
      <c r="F964" s="13"/>
      <c r="G964" s="14"/>
      <c r="H964" s="15"/>
      <c r="I964" s="6">
        <v>53.95</v>
      </c>
      <c r="J964" s="7">
        <v>44536</v>
      </c>
      <c r="K964" s="90" t="s">
        <v>191</v>
      </c>
      <c r="L964" s="91"/>
      <c r="M964" s="90" t="s">
        <v>1579</v>
      </c>
      <c r="N964" s="17" t="s">
        <v>1492</v>
      </c>
      <c r="O964" s="147"/>
      <c r="P964" s="148"/>
      <c r="Q964" s="147"/>
    </row>
    <row r="965" spans="1:17" ht="15">
      <c r="A965" s="146" t="str">
        <f t="shared" si="22"/>
        <v xml:space="preserve">LASER  FAB-951-216  21-105  PLAQUE ACIER 1/2'' X 12,89'' X 16,93''                 </v>
      </c>
      <c r="B965" s="90" t="s">
        <v>1001</v>
      </c>
      <c r="C965" s="90" t="s">
        <v>1578</v>
      </c>
      <c r="D965" s="90" t="s">
        <v>1580</v>
      </c>
      <c r="E965" s="90"/>
      <c r="F965" s="13"/>
      <c r="G965" s="14"/>
      <c r="H965" s="15"/>
      <c r="I965" s="6">
        <v>54.4</v>
      </c>
      <c r="J965" s="7">
        <v>44536</v>
      </c>
      <c r="K965" s="90" t="s">
        <v>191</v>
      </c>
      <c r="L965" s="91"/>
      <c r="M965" s="90" t="s">
        <v>1580</v>
      </c>
      <c r="N965" s="17" t="s">
        <v>1492</v>
      </c>
      <c r="O965" s="147"/>
      <c r="P965" s="148"/>
      <c r="Q965" s="147"/>
    </row>
    <row r="966" spans="1:17" ht="15">
      <c r="A966" s="146" t="str">
        <f t="shared" si="22"/>
        <v xml:space="preserve">LASER  FAB-951-218  21-105  TOLE ACIER 1/8'' X 10'' X 16,54''                 </v>
      </c>
      <c r="B966" s="90" t="s">
        <v>1001</v>
      </c>
      <c r="C966" s="90" t="s">
        <v>1581</v>
      </c>
      <c r="D966" s="90" t="s">
        <v>1582</v>
      </c>
      <c r="E966" s="90"/>
      <c r="F966" s="13"/>
      <c r="G966" s="14"/>
      <c r="H966" s="15"/>
      <c r="I966" s="6">
        <v>9.4</v>
      </c>
      <c r="J966" s="7">
        <v>44536</v>
      </c>
      <c r="K966" s="90" t="s">
        <v>191</v>
      </c>
      <c r="L966" s="91"/>
      <c r="M966" s="90" t="s">
        <v>1582</v>
      </c>
      <c r="N966" s="17" t="s">
        <v>1492</v>
      </c>
      <c r="O966" s="147"/>
      <c r="P966" s="148"/>
      <c r="Q966" s="147"/>
    </row>
    <row r="967" spans="1:17" ht="15">
      <c r="A967" s="146" t="str">
        <f t="shared" si="22"/>
        <v xml:space="preserve">LASER  FAB-951-219  21-105  PLAQUE ACIER 1/4'' X 5,31'' X 7,48''                 </v>
      </c>
      <c r="B967" s="90" t="s">
        <v>1001</v>
      </c>
      <c r="C967" s="90" t="s">
        <v>1583</v>
      </c>
      <c r="D967" s="90" t="s">
        <v>1584</v>
      </c>
      <c r="E967" s="90"/>
      <c r="F967" s="13"/>
      <c r="G967" s="14"/>
      <c r="H967" s="15"/>
      <c r="I967" s="6">
        <v>9.75</v>
      </c>
      <c r="J967" s="7">
        <v>44536</v>
      </c>
      <c r="K967" s="90" t="s">
        <v>191</v>
      </c>
      <c r="L967" s="91"/>
      <c r="M967" s="90" t="s">
        <v>1584</v>
      </c>
      <c r="N967" s="17" t="s">
        <v>1492</v>
      </c>
      <c r="O967" s="147"/>
      <c r="P967" s="148"/>
      <c r="Q967" s="147"/>
    </row>
    <row r="968" spans="1:17" ht="15">
      <c r="A968" s="146" t="str">
        <f t="shared" si="22"/>
        <v xml:space="preserve">LASER  FAB-951-220  21-105  TOLE ACIER 1/16''X  5,093'' X 9,843''                 </v>
      </c>
      <c r="B968" s="90" t="s">
        <v>1001</v>
      </c>
      <c r="C968" t="s">
        <v>1585</v>
      </c>
      <c r="D968" s="90" t="s">
        <v>1586</v>
      </c>
      <c r="E968" s="12"/>
      <c r="F968" s="13"/>
      <c r="G968" s="14"/>
      <c r="H968" s="15"/>
      <c r="I968" s="6">
        <v>3.5</v>
      </c>
      <c r="J968" s="7">
        <v>44536</v>
      </c>
      <c r="K968" s="90" t="s">
        <v>191</v>
      </c>
      <c r="L968" s="6"/>
      <c r="M968" s="80" t="s">
        <v>1586</v>
      </c>
      <c r="N968" s="17" t="s">
        <v>1492</v>
      </c>
      <c r="O968" s="147"/>
      <c r="P968" s="148"/>
      <c r="Q968" s="147"/>
    </row>
    <row r="969" spans="1:17" ht="15">
      <c r="A969" s="146" t="str">
        <f t="shared" si="22"/>
        <v xml:space="preserve">LASER  FAB-951-220  21-104  TOLE ACIER 1/16''X  5,093'' X 9,843''                 </v>
      </c>
      <c r="B969" s="90" t="s">
        <v>1001</v>
      </c>
      <c r="C969" t="s">
        <v>1585</v>
      </c>
      <c r="D969" s="90" t="s">
        <v>1586</v>
      </c>
      <c r="E969" s="12"/>
      <c r="F969" s="13"/>
      <c r="G969" s="14"/>
      <c r="H969" s="15"/>
      <c r="I969" s="6">
        <v>3.5</v>
      </c>
      <c r="J969" s="7">
        <v>44536</v>
      </c>
      <c r="K969" s="90" t="s">
        <v>191</v>
      </c>
      <c r="L969" s="6"/>
      <c r="M969" s="80" t="s">
        <v>1586</v>
      </c>
      <c r="N969" s="17" t="s">
        <v>1491</v>
      </c>
      <c r="O969" s="147"/>
      <c r="P969" s="148"/>
      <c r="Q969" s="147"/>
    </row>
    <row r="970" spans="1:17" ht="15">
      <c r="A970" s="146" t="str">
        <f t="shared" si="22"/>
        <v xml:space="preserve">LASER  FAB-951-222    TOLE ACIER 1/8'' X 1,77'' X 2,95''                 </v>
      </c>
      <c r="B970" s="90" t="s">
        <v>1001</v>
      </c>
      <c r="C970" s="90" t="s">
        <v>1587</v>
      </c>
      <c r="D970" s="90" t="s">
        <v>1588</v>
      </c>
      <c r="E970" s="90"/>
      <c r="F970" s="13"/>
      <c r="G970" s="14"/>
      <c r="H970" s="15"/>
      <c r="I970" s="6">
        <v>5.75</v>
      </c>
      <c r="J970" s="7">
        <v>44536</v>
      </c>
      <c r="K970" s="90" t="s">
        <v>191</v>
      </c>
      <c r="L970" s="91"/>
      <c r="M970" s="90" t="s">
        <v>1588</v>
      </c>
      <c r="N970" s="17"/>
      <c r="O970" s="18"/>
      <c r="P970" s="19"/>
      <c r="Q970" s="19"/>
    </row>
    <row r="971" spans="1:17" ht="15">
      <c r="A971" s="146" t="str">
        <f t="shared" ref="A971:A1063" si="23">CONCATENATE(B971,"  ",M971,"  ",N971,"  ",C971,"     ",E971,"    ",F971,"    ",G971,"    ")</f>
        <v xml:space="preserve">LASER  FAB-951-223    TOLE ACIER 1/8'' X 1,77'' X 2,95''                 </v>
      </c>
      <c r="B971" s="90" t="s">
        <v>1001</v>
      </c>
      <c r="C971" s="90" t="s">
        <v>1587</v>
      </c>
      <c r="D971" s="90" t="s">
        <v>1589</v>
      </c>
      <c r="E971" s="90"/>
      <c r="F971" s="13"/>
      <c r="G971" s="14"/>
      <c r="H971" s="15"/>
      <c r="I971" s="6">
        <v>5.75</v>
      </c>
      <c r="J971" s="7">
        <v>44536</v>
      </c>
      <c r="K971" s="90" t="s">
        <v>191</v>
      </c>
      <c r="L971" s="91"/>
      <c r="M971" s="90" t="s">
        <v>1589</v>
      </c>
      <c r="N971" s="17"/>
      <c r="O971" s="18"/>
      <c r="P971" s="19"/>
      <c r="Q971" s="19"/>
    </row>
    <row r="972" spans="1:17" ht="15">
      <c r="A972" s="146" t="str">
        <f t="shared" si="23"/>
        <v xml:space="preserve">LASER  FAB-951-303    PLAQUE 1/2'' X 7-1/2'' X 143,8''                 </v>
      </c>
      <c r="B972" s="90" t="s">
        <v>1001</v>
      </c>
      <c r="C972" s="90" t="s">
        <v>1590</v>
      </c>
      <c r="D972" s="90" t="s">
        <v>1591</v>
      </c>
      <c r="E972" s="90"/>
      <c r="F972" s="11"/>
      <c r="G972" s="11"/>
      <c r="H972" s="11"/>
      <c r="I972" s="6">
        <v>162.6</v>
      </c>
      <c r="J972" s="7">
        <v>44215</v>
      </c>
      <c r="K972" s="90" t="s">
        <v>191</v>
      </c>
      <c r="L972" s="91"/>
      <c r="M972" s="90" t="s">
        <v>1591</v>
      </c>
      <c r="N972" s="17"/>
      <c r="O972" s="18"/>
      <c r="P972" s="15"/>
      <c r="Q972" s="15"/>
    </row>
    <row r="973" spans="1:17" ht="15">
      <c r="A973" s="146" t="str">
        <f t="shared" si="23"/>
        <v xml:space="preserve">LASER  FAB-951-303  21-105  PLAQUE 1/2'' X 7-1/2'' X 143,8''                 </v>
      </c>
      <c r="B973" s="90" t="s">
        <v>1001</v>
      </c>
      <c r="C973" s="90" t="s">
        <v>1590</v>
      </c>
      <c r="D973" s="90" t="s">
        <v>1591</v>
      </c>
      <c r="E973" s="90"/>
      <c r="F973" s="11"/>
      <c r="G973" s="11"/>
      <c r="H973" s="11"/>
      <c r="I973" s="6">
        <v>269.3</v>
      </c>
      <c r="J973" s="7">
        <v>44536</v>
      </c>
      <c r="K973" s="90" t="s">
        <v>191</v>
      </c>
      <c r="L973" s="91"/>
      <c r="M973" s="90" t="s">
        <v>1591</v>
      </c>
      <c r="N973" s="17" t="s">
        <v>1492</v>
      </c>
      <c r="O973" s="18"/>
      <c r="P973" s="15"/>
      <c r="Q973" s="15"/>
    </row>
    <row r="974" spans="1:17" ht="15">
      <c r="A974" s="146" t="str">
        <f t="shared" si="23"/>
        <v xml:space="preserve">LASER  FAB-951-304    PLAQUE 1/2'' X 6'' X 143,8''                 </v>
      </c>
      <c r="B974" s="90" t="s">
        <v>1001</v>
      </c>
      <c r="C974" s="90" t="s">
        <v>1592</v>
      </c>
      <c r="D974" s="90" t="s">
        <v>1593</v>
      </c>
      <c r="E974" s="90"/>
      <c r="F974" s="11"/>
      <c r="G974" s="11"/>
      <c r="H974" s="11"/>
      <c r="I974" s="6">
        <v>131.65</v>
      </c>
      <c r="J974" s="7">
        <v>44215</v>
      </c>
      <c r="K974" s="90" t="s">
        <v>191</v>
      </c>
      <c r="L974" s="91"/>
      <c r="M974" s="90" t="s">
        <v>1593</v>
      </c>
      <c r="N974" s="17"/>
      <c r="O974" s="18"/>
      <c r="P974" s="15"/>
      <c r="Q974" s="15"/>
    </row>
    <row r="975" spans="1:17" ht="15">
      <c r="A975" s="146" t="str">
        <f t="shared" si="23"/>
        <v xml:space="preserve">LASER  FAB-951-304  21-105  PLAQUE 1/2'' X 6'' X 143,8''                 </v>
      </c>
      <c r="B975" s="90" t="s">
        <v>1001</v>
      </c>
      <c r="C975" s="90" t="s">
        <v>1592</v>
      </c>
      <c r="D975" s="90" t="s">
        <v>1593</v>
      </c>
      <c r="E975" s="90"/>
      <c r="F975" s="11"/>
      <c r="G975" s="11"/>
      <c r="H975" s="11"/>
      <c r="I975" s="6">
        <v>200.9</v>
      </c>
      <c r="J975" s="7">
        <v>44536</v>
      </c>
      <c r="K975" s="90" t="s">
        <v>191</v>
      </c>
      <c r="L975" s="91"/>
      <c r="M975" s="90" t="s">
        <v>1593</v>
      </c>
      <c r="N975" s="17" t="s">
        <v>1492</v>
      </c>
      <c r="O975" s="18"/>
      <c r="P975" s="15"/>
      <c r="Q975" s="15"/>
    </row>
    <row r="976" spans="1:17" ht="15">
      <c r="A976" s="146" t="str">
        <f t="shared" si="23"/>
        <v xml:space="preserve">LASER  FAB-951-305    PLAQUE 1/2'' X 5-1/8'' X 6-1/2''                 </v>
      </c>
      <c r="B976" s="90" t="s">
        <v>1001</v>
      </c>
      <c r="C976" s="90" t="s">
        <v>1594</v>
      </c>
      <c r="D976" s="90" t="s">
        <v>1595</v>
      </c>
      <c r="E976" s="90"/>
      <c r="F976" s="11"/>
      <c r="G976" s="11"/>
      <c r="H976" s="11"/>
      <c r="I976" s="6">
        <v>8.1</v>
      </c>
      <c r="J976" s="7">
        <v>44215</v>
      </c>
      <c r="K976" s="90" t="s">
        <v>191</v>
      </c>
      <c r="L976" s="91"/>
      <c r="M976" s="90" t="s">
        <v>1595</v>
      </c>
      <c r="N976" s="17"/>
      <c r="O976" s="18"/>
      <c r="P976" s="15"/>
      <c r="Q976" s="15"/>
    </row>
    <row r="977" spans="1:17" ht="15">
      <c r="A977" s="146" t="str">
        <f t="shared" si="23"/>
        <v xml:space="preserve">LASER  FAB-951-305  21-105  PLAQUE 1/2'' X 5-1/8'' X 6-1/2''                 </v>
      </c>
      <c r="B977" s="90" t="s">
        <v>1001</v>
      </c>
      <c r="C977" s="90" t="s">
        <v>1594</v>
      </c>
      <c r="D977" s="90" t="s">
        <v>1595</v>
      </c>
      <c r="E977" s="90"/>
      <c r="F977" s="11"/>
      <c r="G977" s="11"/>
      <c r="H977" s="11"/>
      <c r="I977" s="6">
        <v>8.1</v>
      </c>
      <c r="J977" s="7">
        <v>44536</v>
      </c>
      <c r="K977" s="90" t="s">
        <v>191</v>
      </c>
      <c r="L977" s="91"/>
      <c r="M977" s="90" t="s">
        <v>1595</v>
      </c>
      <c r="N977" s="17" t="s">
        <v>1492</v>
      </c>
      <c r="O977" s="18"/>
      <c r="P977" s="15"/>
      <c r="Q977" s="15"/>
    </row>
    <row r="978" spans="1:17" ht="15">
      <c r="A978" s="146" t="str">
        <f t="shared" si="23"/>
        <v xml:space="preserve">LASER  FAB-951-310    PLAQUE 1/4'' X 2'' X 6''                 </v>
      </c>
      <c r="B978" s="90" t="s">
        <v>1001</v>
      </c>
      <c r="C978" s="90" t="s">
        <v>1596</v>
      </c>
      <c r="D978" s="90" t="s">
        <v>1597</v>
      </c>
      <c r="E978" s="90"/>
      <c r="F978" s="11"/>
      <c r="G978" s="11"/>
      <c r="H978" s="11"/>
      <c r="I978" s="6">
        <v>11.3</v>
      </c>
      <c r="J978" s="7">
        <v>44215</v>
      </c>
      <c r="K978" s="90" t="s">
        <v>191</v>
      </c>
      <c r="L978" s="91"/>
      <c r="M978" s="90" t="s">
        <v>1597</v>
      </c>
      <c r="N978" s="17"/>
      <c r="O978" s="18"/>
      <c r="P978" s="15"/>
      <c r="Q978" s="15"/>
    </row>
    <row r="979" spans="1:17" ht="15">
      <c r="A979" s="146" t="str">
        <f t="shared" si="23"/>
        <v xml:space="preserve">LASER  FAB-951-310  21-104  PLAQUE 1/4'' X 2'' X 6''                 </v>
      </c>
      <c r="B979" s="90" t="s">
        <v>1001</v>
      </c>
      <c r="C979" s="90" t="s">
        <v>1596</v>
      </c>
      <c r="D979" s="90" t="s">
        <v>1597</v>
      </c>
      <c r="E979" s="90"/>
      <c r="F979" s="11"/>
      <c r="G979" s="11"/>
      <c r="H979" s="11"/>
      <c r="I979" s="6">
        <v>11.9</v>
      </c>
      <c r="J979" s="7">
        <v>44531</v>
      </c>
      <c r="K979" s="90" t="s">
        <v>191</v>
      </c>
      <c r="L979" s="91"/>
      <c r="M979" s="90" t="s">
        <v>1597</v>
      </c>
      <c r="N979" s="17" t="s">
        <v>1491</v>
      </c>
      <c r="O979" s="18"/>
      <c r="P979" s="15"/>
      <c r="Q979" s="21"/>
    </row>
    <row r="980" spans="1:17" ht="15">
      <c r="A980" s="146" t="str">
        <f t="shared" si="23"/>
        <v xml:space="preserve">LASER  FAB-951-310  21-105  PLAQUE 1/4'' X 2'' X 6''                 </v>
      </c>
      <c r="B980" s="90" t="s">
        <v>1001</v>
      </c>
      <c r="C980" s="90" t="s">
        <v>1596</v>
      </c>
      <c r="D980" s="90" t="s">
        <v>1597</v>
      </c>
      <c r="E980" s="90"/>
      <c r="F980" s="11"/>
      <c r="G980" s="11"/>
      <c r="H980" s="11"/>
      <c r="I980" s="6">
        <v>5.15</v>
      </c>
      <c r="J980" s="7">
        <v>44536</v>
      </c>
      <c r="K980" s="90" t="s">
        <v>191</v>
      </c>
      <c r="L980" s="91"/>
      <c r="M980" s="90" t="s">
        <v>1597</v>
      </c>
      <c r="N980" s="17" t="s">
        <v>1492</v>
      </c>
      <c r="O980" s="18"/>
      <c r="P980" s="15"/>
      <c r="Q980" s="21"/>
    </row>
    <row r="981" spans="1:17" ht="15">
      <c r="A981" s="146" t="str">
        <f t="shared" si="23"/>
        <v xml:space="preserve">LASER  FAB-951-311    PLAQUE 1/2'' X 4-9/32'' X 5-7/8''                 </v>
      </c>
      <c r="B981" s="90" t="s">
        <v>1001</v>
      </c>
      <c r="C981" s="90" t="s">
        <v>1598</v>
      </c>
      <c r="D981" s="90" t="s">
        <v>1599</v>
      </c>
      <c r="E981" s="90"/>
      <c r="F981" s="11"/>
      <c r="G981" s="11"/>
      <c r="H981" s="11"/>
      <c r="I981" s="6">
        <v>11.55</v>
      </c>
      <c r="J981" s="7">
        <v>44215</v>
      </c>
      <c r="K981" s="90" t="s">
        <v>191</v>
      </c>
      <c r="L981" s="91"/>
      <c r="M981" s="90" t="s">
        <v>1599</v>
      </c>
      <c r="N981" s="17"/>
      <c r="O981" s="18"/>
      <c r="P981" s="15"/>
      <c r="Q981" s="21"/>
    </row>
    <row r="982" spans="1:17" ht="15">
      <c r="A982" s="146" t="str">
        <f t="shared" si="23"/>
        <v xml:space="preserve">LASER  FAB-951-311  21-104  PLAQUE 1/2'' X 4-9/32'' X 5-7/8''                 </v>
      </c>
      <c r="B982" s="90" t="s">
        <v>1001</v>
      </c>
      <c r="C982" s="90" t="s">
        <v>1598</v>
      </c>
      <c r="D982" s="90" t="s">
        <v>1599</v>
      </c>
      <c r="E982" s="90"/>
      <c r="F982" s="11"/>
      <c r="G982" s="11"/>
      <c r="H982" s="11"/>
      <c r="I982" s="6">
        <v>13.95</v>
      </c>
      <c r="J982" s="7">
        <v>44531</v>
      </c>
      <c r="K982" s="90" t="s">
        <v>191</v>
      </c>
      <c r="L982" s="91"/>
      <c r="M982" s="90" t="s">
        <v>1599</v>
      </c>
      <c r="N982" s="17" t="s">
        <v>1491</v>
      </c>
      <c r="O982" s="18"/>
      <c r="P982" s="15"/>
      <c r="Q982" s="21"/>
    </row>
    <row r="983" spans="1:17" ht="15">
      <c r="A983" s="146" t="str">
        <f t="shared" si="23"/>
        <v xml:space="preserve">LASER  FAB-951-311  21-105  PLAQUE 1/2'' X 4-9/32'' X 5-7/8''                 </v>
      </c>
      <c r="B983" s="90" t="s">
        <v>1001</v>
      </c>
      <c r="C983" s="90" t="s">
        <v>1598</v>
      </c>
      <c r="D983" s="90" t="s">
        <v>1599</v>
      </c>
      <c r="E983" s="90"/>
      <c r="F983" s="11"/>
      <c r="G983" s="11"/>
      <c r="H983" s="11"/>
      <c r="I983" s="6">
        <v>9.6999999999999993</v>
      </c>
      <c r="J983" s="7">
        <v>44536</v>
      </c>
      <c r="K983" s="90" t="s">
        <v>191</v>
      </c>
      <c r="L983" s="91"/>
      <c r="M983" s="90" t="s">
        <v>1599</v>
      </c>
      <c r="N983" s="17" t="s">
        <v>1492</v>
      </c>
      <c r="O983" s="18"/>
      <c r="P983" s="15"/>
      <c r="Q983" s="21"/>
    </row>
    <row r="984" spans="1:17" ht="15">
      <c r="A984" s="146" t="str">
        <f t="shared" si="23"/>
        <v xml:space="preserve">LASER  FAB-951-315    PLAQUE 1/2'' X 4-9/32'' X 5-7/8''                 </v>
      </c>
      <c r="B984" s="90" t="s">
        <v>1001</v>
      </c>
      <c r="C984" s="90" t="s">
        <v>1598</v>
      </c>
      <c r="D984" s="90" t="s">
        <v>1600</v>
      </c>
      <c r="E984" s="90"/>
      <c r="F984" s="11"/>
      <c r="G984" s="11"/>
      <c r="H984" s="11"/>
      <c r="I984" s="6">
        <v>12.3</v>
      </c>
      <c r="J984" s="7">
        <v>44215</v>
      </c>
      <c r="K984" s="90" t="s">
        <v>191</v>
      </c>
      <c r="L984" s="91"/>
      <c r="M984" s="90" t="s">
        <v>1600</v>
      </c>
      <c r="N984" s="17"/>
      <c r="O984" s="18"/>
      <c r="P984" s="15"/>
      <c r="Q984" s="15"/>
    </row>
    <row r="985" spans="1:17" ht="15">
      <c r="A985" s="146" t="str">
        <f t="shared" si="23"/>
        <v xml:space="preserve">LASER  FAB-951-315  21-104  PLAQUE 1/2'' X 4-9/32'' X 5-7/8''                 </v>
      </c>
      <c r="B985" s="90" t="s">
        <v>1001</v>
      </c>
      <c r="C985" s="90" t="s">
        <v>1598</v>
      </c>
      <c r="D985" s="90" t="s">
        <v>1600</v>
      </c>
      <c r="E985" s="90"/>
      <c r="F985" s="11"/>
      <c r="G985" s="11"/>
      <c r="H985" s="11"/>
      <c r="I985" s="6">
        <v>14.3</v>
      </c>
      <c r="J985" s="7">
        <v>44531</v>
      </c>
      <c r="K985" s="90" t="s">
        <v>191</v>
      </c>
      <c r="L985" s="91"/>
      <c r="M985" s="90" t="s">
        <v>1600</v>
      </c>
      <c r="N985" s="17" t="s">
        <v>1491</v>
      </c>
      <c r="O985" s="18"/>
      <c r="P985" s="15"/>
      <c r="Q985" s="21"/>
    </row>
    <row r="986" spans="1:17" ht="15">
      <c r="A986" s="146" t="str">
        <f t="shared" si="23"/>
        <v xml:space="preserve">LASER  FAB-951-315  21-105  PLAQUE 1/2'' X 4-9/32'' X 5-7/8''                 </v>
      </c>
      <c r="B986" s="90" t="s">
        <v>1001</v>
      </c>
      <c r="C986" s="90" t="s">
        <v>1598</v>
      </c>
      <c r="D986" s="90" t="s">
        <v>1600</v>
      </c>
      <c r="E986" s="90"/>
      <c r="F986" s="11"/>
      <c r="G986" s="11"/>
      <c r="H986" s="11"/>
      <c r="I986" s="6">
        <v>11.4</v>
      </c>
      <c r="J986" s="7">
        <v>44536</v>
      </c>
      <c r="K986" s="90" t="s">
        <v>191</v>
      </c>
      <c r="L986" s="91"/>
      <c r="M986" s="90" t="s">
        <v>1600</v>
      </c>
      <c r="N986" s="17" t="s">
        <v>1492</v>
      </c>
      <c r="O986" s="18"/>
      <c r="P986" s="15"/>
      <c r="Q986" s="21"/>
    </row>
    <row r="987" spans="1:17" ht="15">
      <c r="A987" s="146" t="str">
        <f t="shared" si="23"/>
        <v xml:space="preserve">LASER  FAB-951-316    PLAQUE 1/2'' X 4-9/32'' X 5-7/8''                 </v>
      </c>
      <c r="B987" s="90" t="s">
        <v>1001</v>
      </c>
      <c r="C987" s="90" t="s">
        <v>1598</v>
      </c>
      <c r="D987" s="90" t="s">
        <v>1601</v>
      </c>
      <c r="E987" s="90"/>
      <c r="F987" s="11"/>
      <c r="G987" s="11"/>
      <c r="H987" s="11"/>
      <c r="I987" s="6">
        <v>11.55</v>
      </c>
      <c r="J987" s="7">
        <v>44215</v>
      </c>
      <c r="K987" s="90" t="s">
        <v>191</v>
      </c>
      <c r="L987" s="91"/>
      <c r="M987" s="90" t="s">
        <v>1601</v>
      </c>
      <c r="N987" s="17"/>
      <c r="O987" s="18"/>
      <c r="P987" s="15"/>
      <c r="Q987" s="15"/>
    </row>
    <row r="988" spans="1:17" ht="15">
      <c r="A988" s="146" t="str">
        <f t="shared" si="23"/>
        <v xml:space="preserve">LASER  FAB-951-316  21-104  PLAQUE 1/2'' X 4-9/32'' X 5-7/8''                 </v>
      </c>
      <c r="B988" s="90" t="s">
        <v>1001</v>
      </c>
      <c r="C988" s="90" t="s">
        <v>1598</v>
      </c>
      <c r="D988" s="90" t="s">
        <v>1601</v>
      </c>
      <c r="E988" s="90"/>
      <c r="F988" s="11"/>
      <c r="G988" s="11"/>
      <c r="H988" s="11"/>
      <c r="I988" s="6">
        <v>14.3</v>
      </c>
      <c r="J988" s="7">
        <v>44531</v>
      </c>
      <c r="K988" s="90" t="s">
        <v>191</v>
      </c>
      <c r="L988" s="91"/>
      <c r="M988" s="90" t="s">
        <v>1601</v>
      </c>
      <c r="N988" s="17" t="s">
        <v>1491</v>
      </c>
      <c r="O988" s="18"/>
      <c r="P988" s="15"/>
      <c r="Q988" s="21"/>
    </row>
    <row r="989" spans="1:17" ht="15">
      <c r="A989" s="146" t="str">
        <f t="shared" si="23"/>
        <v xml:space="preserve">LASER  FAB-951-316  21-105  PLAQUE 1/2'' X 4-9/32'' X 5-7/8''                 </v>
      </c>
      <c r="B989" s="90" t="s">
        <v>1001</v>
      </c>
      <c r="C989" s="90" t="s">
        <v>1598</v>
      </c>
      <c r="D989" s="90" t="s">
        <v>1601</v>
      </c>
      <c r="E989" s="90"/>
      <c r="F989" s="11"/>
      <c r="G989" s="11"/>
      <c r="H989" s="11"/>
      <c r="I989" s="6">
        <v>9.6999999999999993</v>
      </c>
      <c r="J989" s="7">
        <v>44536</v>
      </c>
      <c r="K989" s="90" t="s">
        <v>191</v>
      </c>
      <c r="L989" s="91"/>
      <c r="M989" s="90" t="s">
        <v>1601</v>
      </c>
      <c r="N989" s="17" t="s">
        <v>1492</v>
      </c>
      <c r="O989" s="18"/>
      <c r="P989" s="15"/>
      <c r="Q989" s="21"/>
    </row>
    <row r="990" spans="1:17" ht="15">
      <c r="A990" s="146" t="str">
        <f t="shared" si="23"/>
        <v xml:space="preserve">LASER  FAB-951-317-1    PLAQUE 1/2'' X 4'' X 4''                 </v>
      </c>
      <c r="B990" s="90" t="s">
        <v>1001</v>
      </c>
      <c r="C990" s="90" t="s">
        <v>1602</v>
      </c>
      <c r="D990" s="90" t="s">
        <v>1603</v>
      </c>
      <c r="E990" s="90"/>
      <c r="F990" s="11"/>
      <c r="G990" s="11"/>
      <c r="H990" s="11"/>
      <c r="I990" s="6">
        <v>5.65</v>
      </c>
      <c r="J990" s="7">
        <v>44215</v>
      </c>
      <c r="K990" s="90" t="s">
        <v>191</v>
      </c>
      <c r="L990" s="91"/>
      <c r="M990" s="90" t="s">
        <v>1603</v>
      </c>
      <c r="N990" s="17"/>
      <c r="O990" s="18"/>
      <c r="P990" s="15"/>
      <c r="Q990" s="15"/>
    </row>
    <row r="991" spans="1:17" ht="15">
      <c r="A991" s="146" t="str">
        <f t="shared" si="23"/>
        <v xml:space="preserve">LASER  FAB-951-317-1  21-104  PLAQUE 1/2'' X 4'' X 4''                 </v>
      </c>
      <c r="B991" s="90" t="s">
        <v>1001</v>
      </c>
      <c r="C991" s="90" t="s">
        <v>1602</v>
      </c>
      <c r="D991" s="90" t="s">
        <v>1603</v>
      </c>
      <c r="E991" s="90"/>
      <c r="F991" s="11"/>
      <c r="G991" s="11"/>
      <c r="H991" s="11"/>
      <c r="I991" s="6">
        <v>6.65</v>
      </c>
      <c r="J991" s="7">
        <v>44531</v>
      </c>
      <c r="K991" s="90" t="s">
        <v>191</v>
      </c>
      <c r="L991" s="91"/>
      <c r="M991" s="90" t="s">
        <v>1603</v>
      </c>
      <c r="N991" s="17" t="s">
        <v>1491</v>
      </c>
      <c r="O991" s="18"/>
      <c r="P991" s="15"/>
      <c r="Q991" s="21"/>
    </row>
    <row r="992" spans="1:17" ht="15">
      <c r="A992" s="146" t="str">
        <f t="shared" si="23"/>
        <v xml:space="preserve">LASER  FAB-951-317-1  21-105  PLAQUE 1/2'' X 4'' X 4''                 </v>
      </c>
      <c r="B992" s="90" t="s">
        <v>1001</v>
      </c>
      <c r="C992" s="90" t="s">
        <v>1602</v>
      </c>
      <c r="D992" s="90" t="s">
        <v>1603</v>
      </c>
      <c r="E992" s="90"/>
      <c r="F992" s="11"/>
      <c r="G992" s="11"/>
      <c r="H992" s="11"/>
      <c r="I992" s="6">
        <v>5.2</v>
      </c>
      <c r="J992" s="7">
        <v>44536</v>
      </c>
      <c r="K992" s="90" t="s">
        <v>191</v>
      </c>
      <c r="L992" s="91"/>
      <c r="M992" s="90" t="s">
        <v>1603</v>
      </c>
      <c r="N992" s="17" t="s">
        <v>1492</v>
      </c>
      <c r="O992" s="18"/>
      <c r="P992" s="15"/>
      <c r="Q992" s="21"/>
    </row>
    <row r="993" spans="1:17" ht="15">
      <c r="A993" s="146" t="str">
        <f t="shared" si="23"/>
        <v xml:space="preserve">LASER  FAB-951-317-2    PLAQUE 1/2'' X 8-21/32'' X 9-7/8''                 </v>
      </c>
      <c r="B993" s="90" t="s">
        <v>1001</v>
      </c>
      <c r="C993" s="90" t="s">
        <v>1604</v>
      </c>
      <c r="D993" s="90" t="s">
        <v>1605</v>
      </c>
      <c r="E993" s="90"/>
      <c r="F993" s="11"/>
      <c r="G993" s="11"/>
      <c r="H993" s="11"/>
      <c r="I993" s="6">
        <v>19.149999999999999</v>
      </c>
      <c r="J993" s="7">
        <v>44215</v>
      </c>
      <c r="K993" s="90" t="s">
        <v>191</v>
      </c>
      <c r="L993" s="91"/>
      <c r="M993" s="90" t="s">
        <v>1605</v>
      </c>
      <c r="N993" s="17"/>
      <c r="O993" s="18"/>
      <c r="P993" s="15"/>
      <c r="Q993" s="15"/>
    </row>
    <row r="994" spans="1:17" ht="15">
      <c r="A994" s="146" t="str">
        <f t="shared" si="23"/>
        <v xml:space="preserve">LASER  FAB-951-317-2  21-104  PLAQUE 1/2'' X 8-21/32'' X 9-7/8''                 </v>
      </c>
      <c r="B994" s="90" t="s">
        <v>1001</v>
      </c>
      <c r="C994" s="90" t="s">
        <v>1604</v>
      </c>
      <c r="D994" s="90" t="s">
        <v>1605</v>
      </c>
      <c r="E994" s="90"/>
      <c r="F994" s="11"/>
      <c r="G994" s="11"/>
      <c r="H994" s="11"/>
      <c r="I994" s="6">
        <v>28</v>
      </c>
      <c r="J994" s="7">
        <v>44531</v>
      </c>
      <c r="K994" s="90" t="s">
        <v>191</v>
      </c>
      <c r="L994" s="91"/>
      <c r="M994" s="90" t="s">
        <v>1605</v>
      </c>
      <c r="N994" s="17" t="s">
        <v>1491</v>
      </c>
      <c r="O994" s="18"/>
      <c r="P994" s="15"/>
      <c r="Q994" s="21"/>
    </row>
    <row r="995" spans="1:17" ht="15">
      <c r="A995" s="146" t="str">
        <f t="shared" si="23"/>
        <v xml:space="preserve">LASER  FAB-951-317-2  21-105  PLAQUE 1/2'' X 8-21/32'' X 9-7/8''                 </v>
      </c>
      <c r="B995" s="90" t="s">
        <v>1001</v>
      </c>
      <c r="C995" s="90" t="s">
        <v>1604</v>
      </c>
      <c r="D995" s="90" t="s">
        <v>1605</v>
      </c>
      <c r="E995" s="90"/>
      <c r="F995" s="11"/>
      <c r="G995" s="11"/>
      <c r="H995" s="11"/>
      <c r="I995" s="6">
        <v>23.25</v>
      </c>
      <c r="J995" s="7">
        <v>44536</v>
      </c>
      <c r="K995" s="90" t="s">
        <v>191</v>
      </c>
      <c r="L995" s="91"/>
      <c r="M995" s="90" t="s">
        <v>1605</v>
      </c>
      <c r="N995" s="17" t="s">
        <v>1492</v>
      </c>
      <c r="O995" s="18"/>
      <c r="P995" s="15"/>
      <c r="Q995" s="21"/>
    </row>
    <row r="996" spans="1:17" ht="15">
      <c r="A996" s="146" t="str">
        <f t="shared" si="23"/>
        <v xml:space="preserve">LASER  FAB-951-317-3    PLAQUE 1/2'' X 4-1/2'' X 9-7/8''                 </v>
      </c>
      <c r="B996" s="90" t="s">
        <v>1001</v>
      </c>
      <c r="C996" s="90" t="s">
        <v>1606</v>
      </c>
      <c r="D996" s="90" t="s">
        <v>1607</v>
      </c>
      <c r="E996" s="90"/>
      <c r="F996" s="11"/>
      <c r="G996" s="11"/>
      <c r="H996" s="11"/>
      <c r="I996" s="6">
        <v>12.95</v>
      </c>
      <c r="J996" s="7">
        <v>44215</v>
      </c>
      <c r="K996" s="90" t="s">
        <v>191</v>
      </c>
      <c r="L996" s="91"/>
      <c r="M996" s="90" t="s">
        <v>1607</v>
      </c>
      <c r="N996" s="17"/>
      <c r="O996" s="18"/>
      <c r="P996" s="15"/>
      <c r="Q996" s="21"/>
    </row>
    <row r="997" spans="1:17" ht="15">
      <c r="A997" s="146" t="str">
        <f t="shared" si="23"/>
        <v xml:space="preserve">LASER  FAB-951-317-3  21-104  PLAQUE 1/2'' X 4-1/2'' X 9-7/8''                 </v>
      </c>
      <c r="B997" s="90" t="s">
        <v>1001</v>
      </c>
      <c r="C997" s="90" t="s">
        <v>1606</v>
      </c>
      <c r="D997" s="90" t="s">
        <v>1607</v>
      </c>
      <c r="E997" s="90"/>
      <c r="F997" s="11"/>
      <c r="G997" s="11"/>
      <c r="H997" s="11"/>
      <c r="I997" s="6">
        <v>17.899999999999999</v>
      </c>
      <c r="J997" s="7">
        <v>44531</v>
      </c>
      <c r="K997" s="90" t="s">
        <v>191</v>
      </c>
      <c r="L997" s="91"/>
      <c r="M997" s="90" t="s">
        <v>1607</v>
      </c>
      <c r="N997" s="17" t="s">
        <v>1491</v>
      </c>
      <c r="O997" s="18"/>
      <c r="P997" s="15"/>
      <c r="Q997" s="21"/>
    </row>
    <row r="998" spans="1:17" ht="15">
      <c r="A998" s="146" t="str">
        <f t="shared" si="23"/>
        <v xml:space="preserve">LASER  FAB-951-317-3  21-105  PLAQUE 1/2'' X 4-1/2'' X 9-7/8''                 </v>
      </c>
      <c r="B998" s="90" t="s">
        <v>1001</v>
      </c>
      <c r="C998" s="90" t="s">
        <v>1606</v>
      </c>
      <c r="D998" s="90" t="s">
        <v>1607</v>
      </c>
      <c r="E998" s="90"/>
      <c r="F998" s="11"/>
      <c r="G998" s="11"/>
      <c r="H998" s="11"/>
      <c r="I998" s="6">
        <v>13.9</v>
      </c>
      <c r="J998" s="7">
        <v>44536</v>
      </c>
      <c r="K998" s="90" t="s">
        <v>191</v>
      </c>
      <c r="L998" s="91"/>
      <c r="M998" s="90" t="s">
        <v>1607</v>
      </c>
      <c r="N998" s="17" t="s">
        <v>1492</v>
      </c>
      <c r="O998" s="18"/>
      <c r="P998" s="15"/>
      <c r="Q998" s="21"/>
    </row>
    <row r="999" spans="1:17" ht="15">
      <c r="A999" s="146" t="str">
        <f t="shared" si="23"/>
        <v xml:space="preserve">LASER  FAB-951-321    TOLE 1/8'' X 9-3/16'' X 13-3/4''                 </v>
      </c>
      <c r="B999" s="105" t="s">
        <v>1001</v>
      </c>
      <c r="C999" s="105" t="s">
        <v>1608</v>
      </c>
      <c r="D999" s="105" t="s">
        <v>1609</v>
      </c>
      <c r="E999" s="105"/>
      <c r="F999" s="11"/>
      <c r="G999" s="11"/>
      <c r="H999" s="11"/>
      <c r="I999" s="6">
        <v>13.3</v>
      </c>
      <c r="J999" s="7">
        <v>44215</v>
      </c>
      <c r="K999" s="105" t="s">
        <v>191</v>
      </c>
      <c r="L999" s="91"/>
      <c r="M999" s="105" t="s">
        <v>1609</v>
      </c>
      <c r="N999" s="17"/>
      <c r="O999" s="18"/>
      <c r="P999" s="15"/>
      <c r="Q999" s="15"/>
    </row>
    <row r="1000" spans="1:17" ht="15">
      <c r="A1000" s="146" t="str">
        <f t="shared" si="23"/>
        <v xml:space="preserve">LASER  FAB-951-321  21-104  TOLE 1/8'' X 9-3/16'' X 13-3/4''                 </v>
      </c>
      <c r="B1000" s="105" t="s">
        <v>1001</v>
      </c>
      <c r="C1000" s="105" t="s">
        <v>1608</v>
      </c>
      <c r="D1000" s="105" t="s">
        <v>1609</v>
      </c>
      <c r="E1000" s="105"/>
      <c r="F1000" s="11"/>
      <c r="G1000" s="11"/>
      <c r="H1000" s="11"/>
      <c r="I1000" s="6">
        <v>14.7</v>
      </c>
      <c r="J1000" s="7">
        <v>44531</v>
      </c>
      <c r="K1000" s="105" t="s">
        <v>191</v>
      </c>
      <c r="L1000" s="91"/>
      <c r="M1000" s="105" t="s">
        <v>1609</v>
      </c>
      <c r="N1000" s="17" t="s">
        <v>1491</v>
      </c>
      <c r="O1000" s="18"/>
      <c r="P1000" s="15"/>
      <c r="Q1000" s="21"/>
    </row>
    <row r="1001" spans="1:17" ht="15">
      <c r="A1001" s="146" t="str">
        <f t="shared" si="23"/>
        <v xml:space="preserve">LASER  FAB-951-321  21-105  TOLE 1/8'' X 9-3/16'' X 13-3/4''                 </v>
      </c>
      <c r="B1001" s="105" t="s">
        <v>1001</v>
      </c>
      <c r="C1001" s="105" t="s">
        <v>1608</v>
      </c>
      <c r="D1001" s="105" t="s">
        <v>1609</v>
      </c>
      <c r="E1001" s="105"/>
      <c r="F1001" s="11"/>
      <c r="G1001" s="11"/>
      <c r="H1001" s="11"/>
      <c r="I1001" s="6">
        <v>12.45</v>
      </c>
      <c r="J1001" s="7">
        <v>44536</v>
      </c>
      <c r="K1001" s="105" t="s">
        <v>191</v>
      </c>
      <c r="L1001" s="91"/>
      <c r="M1001" s="105" t="s">
        <v>1609</v>
      </c>
      <c r="N1001" s="17" t="s">
        <v>1492</v>
      </c>
      <c r="O1001" s="18"/>
      <c r="P1001" s="15"/>
      <c r="Q1001" s="21"/>
    </row>
    <row r="1002" spans="1:17" ht="15">
      <c r="A1002" s="146" t="str">
        <f t="shared" si="23"/>
        <v xml:space="preserve">LASER  FAB-951-327-1    PLAQUE 1/2'' X 4'' X 4''                 </v>
      </c>
      <c r="B1002" s="90" t="s">
        <v>1001</v>
      </c>
      <c r="C1002" s="90" t="s">
        <v>1602</v>
      </c>
      <c r="D1002" s="90" t="s">
        <v>1610</v>
      </c>
      <c r="E1002" s="90"/>
      <c r="F1002" s="11"/>
      <c r="G1002" s="11"/>
      <c r="H1002" s="11"/>
      <c r="I1002" s="6">
        <v>8.15</v>
      </c>
      <c r="J1002" s="7">
        <v>44215</v>
      </c>
      <c r="K1002" s="90" t="s">
        <v>191</v>
      </c>
      <c r="L1002" s="91"/>
      <c r="M1002" s="90" t="s">
        <v>1610</v>
      </c>
      <c r="N1002" s="17"/>
      <c r="O1002" s="18"/>
      <c r="P1002" s="15"/>
      <c r="Q1002" s="15"/>
    </row>
    <row r="1003" spans="1:17" ht="15">
      <c r="A1003" s="146" t="str">
        <f t="shared" si="23"/>
        <v xml:space="preserve">LASER  FAB-951-327-1  21-104  PLAQUE 1/2'' X 4'' X 4''                 </v>
      </c>
      <c r="B1003" s="90" t="s">
        <v>1001</v>
      </c>
      <c r="C1003" s="90" t="s">
        <v>1602</v>
      </c>
      <c r="D1003" s="90" t="s">
        <v>1610</v>
      </c>
      <c r="E1003" s="90"/>
      <c r="F1003" s="11"/>
      <c r="G1003" s="11"/>
      <c r="H1003" s="11"/>
      <c r="I1003" s="6">
        <v>9.15</v>
      </c>
      <c r="J1003" s="7">
        <v>44215</v>
      </c>
      <c r="K1003" s="90" t="s">
        <v>191</v>
      </c>
      <c r="L1003" s="91"/>
      <c r="M1003" s="90" t="s">
        <v>1610</v>
      </c>
      <c r="N1003" s="17" t="s">
        <v>1491</v>
      </c>
      <c r="O1003" s="18"/>
      <c r="P1003" s="15"/>
      <c r="Q1003" s="21"/>
    </row>
    <row r="1004" spans="1:17" ht="15">
      <c r="A1004" s="146" t="str">
        <f t="shared" si="23"/>
        <v xml:space="preserve">LASER  FAB-951-327-1  21-105  PLAQUE 1/2'' X 4'' X 4''                 </v>
      </c>
      <c r="B1004" s="90" t="s">
        <v>1001</v>
      </c>
      <c r="C1004" s="90" t="s">
        <v>1602</v>
      </c>
      <c r="D1004" s="90" t="s">
        <v>1610</v>
      </c>
      <c r="E1004" s="90"/>
      <c r="F1004" s="11"/>
      <c r="G1004" s="11"/>
      <c r="H1004" s="11"/>
      <c r="I1004" s="6">
        <v>6</v>
      </c>
      <c r="J1004" s="7">
        <v>44536</v>
      </c>
      <c r="K1004" s="90" t="s">
        <v>191</v>
      </c>
      <c r="L1004" s="91"/>
      <c r="M1004" s="90" t="s">
        <v>1610</v>
      </c>
      <c r="N1004" s="17" t="s">
        <v>1492</v>
      </c>
      <c r="O1004" s="18"/>
      <c r="P1004" s="15"/>
      <c r="Q1004" s="21"/>
    </row>
    <row r="1005" spans="1:17" ht="15">
      <c r="A1005" s="146" t="str">
        <f t="shared" si="23"/>
        <v xml:space="preserve">LASER  FAB-951-327-2    PLAQUE 1/2'' X 8-21/32'' X 9-7/8''                 </v>
      </c>
      <c r="B1005" s="90" t="s">
        <v>1001</v>
      </c>
      <c r="C1005" s="90" t="s">
        <v>1604</v>
      </c>
      <c r="D1005" s="90" t="s">
        <v>1611</v>
      </c>
      <c r="E1005" s="90"/>
      <c r="F1005" s="11"/>
      <c r="G1005" s="11"/>
      <c r="H1005" s="11"/>
      <c r="I1005" s="6">
        <v>20.5</v>
      </c>
      <c r="J1005" s="7">
        <v>44215</v>
      </c>
      <c r="K1005" s="90" t="s">
        <v>191</v>
      </c>
      <c r="L1005" s="91"/>
      <c r="M1005" s="90" t="s">
        <v>1611</v>
      </c>
      <c r="N1005" s="17"/>
      <c r="O1005" s="18"/>
      <c r="P1005" s="15"/>
      <c r="Q1005" s="15"/>
    </row>
    <row r="1006" spans="1:17" ht="15">
      <c r="A1006" s="146" t="str">
        <f t="shared" si="23"/>
        <v xml:space="preserve">LASER  FAB-951-327-2  21-104  PLAQUE 1/2'' X 8-21/32'' X 9-7/8''                 </v>
      </c>
      <c r="B1006" s="90" t="s">
        <v>1001</v>
      </c>
      <c r="C1006" s="90" t="s">
        <v>1604</v>
      </c>
      <c r="D1006" s="90" t="s">
        <v>1611</v>
      </c>
      <c r="E1006" s="90"/>
      <c r="F1006" s="11"/>
      <c r="G1006" s="11"/>
      <c r="H1006" s="11"/>
      <c r="I1006" s="6">
        <v>29.55</v>
      </c>
      <c r="J1006" s="7">
        <v>44531</v>
      </c>
      <c r="K1006" s="90" t="s">
        <v>191</v>
      </c>
      <c r="L1006" s="91"/>
      <c r="M1006" s="90" t="s">
        <v>1611</v>
      </c>
      <c r="N1006" s="17" t="s">
        <v>1491</v>
      </c>
      <c r="O1006" s="18"/>
      <c r="P1006" s="15"/>
      <c r="Q1006" s="21"/>
    </row>
    <row r="1007" spans="1:17" ht="15">
      <c r="A1007" s="146" t="str">
        <f t="shared" si="23"/>
        <v xml:space="preserve">LASER  FAB-951-327-2  21-105  PLAQUE 1/2'' X 8-21/32'' X 9-7/8''                 </v>
      </c>
      <c r="B1007" s="90" t="s">
        <v>1001</v>
      </c>
      <c r="C1007" s="90" t="s">
        <v>1604</v>
      </c>
      <c r="D1007" s="90" t="s">
        <v>1611</v>
      </c>
      <c r="E1007" s="90"/>
      <c r="F1007" s="11"/>
      <c r="G1007" s="11"/>
      <c r="H1007" s="11"/>
      <c r="I1007" s="6">
        <v>25.6</v>
      </c>
      <c r="J1007" s="7">
        <v>44536</v>
      </c>
      <c r="K1007" s="90" t="s">
        <v>191</v>
      </c>
      <c r="L1007" s="91"/>
      <c r="M1007" s="90" t="s">
        <v>1611</v>
      </c>
      <c r="N1007" s="17" t="s">
        <v>1492</v>
      </c>
      <c r="O1007" s="18"/>
      <c r="P1007" s="15"/>
      <c r="Q1007" s="21"/>
    </row>
    <row r="1008" spans="1:17" ht="15">
      <c r="A1008" s="146" t="str">
        <f t="shared" si="23"/>
        <v xml:space="preserve">LASER  FAB-951-327-3    PLAQUE 1/2'' X 4-1/2'' X 9-7/8''                 </v>
      </c>
      <c r="B1008" s="90" t="s">
        <v>1001</v>
      </c>
      <c r="C1008" s="90" t="s">
        <v>1606</v>
      </c>
      <c r="D1008" s="90" t="s">
        <v>1612</v>
      </c>
      <c r="E1008" s="90"/>
      <c r="F1008" s="11"/>
      <c r="G1008" s="11"/>
      <c r="H1008" s="11"/>
      <c r="I1008" s="6">
        <v>12.95</v>
      </c>
      <c r="J1008" s="7">
        <v>44215</v>
      </c>
      <c r="K1008" s="90" t="s">
        <v>191</v>
      </c>
      <c r="L1008" s="91"/>
      <c r="M1008" s="90" t="s">
        <v>1612</v>
      </c>
      <c r="N1008" s="17"/>
      <c r="O1008" s="18"/>
      <c r="P1008" s="15"/>
      <c r="Q1008" s="21"/>
    </row>
    <row r="1009" spans="1:17" ht="15">
      <c r="A1009" s="146" t="str">
        <f t="shared" si="23"/>
        <v xml:space="preserve">LASER  FAB-951-327-3  21-104  PLAQUE 1/2'' X 4-1/2'' X 9-7/8''                 </v>
      </c>
      <c r="B1009" s="90" t="s">
        <v>1001</v>
      </c>
      <c r="C1009" s="90" t="s">
        <v>1606</v>
      </c>
      <c r="D1009" s="90" t="s">
        <v>1612</v>
      </c>
      <c r="E1009" s="90"/>
      <c r="F1009" s="11"/>
      <c r="G1009" s="11"/>
      <c r="H1009" s="11"/>
      <c r="I1009" s="6">
        <v>17.899999999999999</v>
      </c>
      <c r="J1009" s="7">
        <v>44531</v>
      </c>
      <c r="K1009" s="90" t="s">
        <v>191</v>
      </c>
      <c r="L1009" s="91"/>
      <c r="M1009" s="90" t="s">
        <v>1612</v>
      </c>
      <c r="N1009" s="17" t="s">
        <v>1491</v>
      </c>
      <c r="O1009" s="18"/>
      <c r="P1009" s="15"/>
      <c r="Q1009" s="21"/>
    </row>
    <row r="1010" spans="1:17" ht="15">
      <c r="A1010" s="146" t="str">
        <f t="shared" si="23"/>
        <v xml:space="preserve">LASER  FAB-951-327-3  21-105  PLAQUE 1/2'' X 4-1/2'' X 9-7/8''                 </v>
      </c>
      <c r="B1010" s="90" t="s">
        <v>1001</v>
      </c>
      <c r="C1010" s="90" t="s">
        <v>1606</v>
      </c>
      <c r="D1010" s="90" t="s">
        <v>1612</v>
      </c>
      <c r="E1010" s="90"/>
      <c r="F1010" s="11"/>
      <c r="G1010" s="11"/>
      <c r="H1010" s="11"/>
      <c r="I1010" s="6">
        <v>15.55</v>
      </c>
      <c r="J1010" s="7">
        <v>44536</v>
      </c>
      <c r="K1010" s="90" t="s">
        <v>191</v>
      </c>
      <c r="L1010" s="91"/>
      <c r="M1010" s="90" t="s">
        <v>1612</v>
      </c>
      <c r="N1010" s="17" t="s">
        <v>1492</v>
      </c>
      <c r="O1010" s="18"/>
      <c r="P1010" s="15"/>
      <c r="Q1010" s="21"/>
    </row>
    <row r="1011" spans="1:17" ht="15">
      <c r="A1011" s="146" t="str">
        <f t="shared" si="23"/>
        <v xml:space="preserve">LASER  FAB-951-328    TOLE 1/8'' X 13-1/16'' X 13-3/4''                 </v>
      </c>
      <c r="B1011" s="105" t="s">
        <v>1001</v>
      </c>
      <c r="C1011" s="105" t="s">
        <v>1613</v>
      </c>
      <c r="D1011" s="105" t="s">
        <v>1614</v>
      </c>
      <c r="E1011" s="105"/>
      <c r="F1011" s="11"/>
      <c r="G1011" s="11"/>
      <c r="H1011" s="11"/>
      <c r="I1011" s="6">
        <v>16.399999999999999</v>
      </c>
      <c r="J1011" s="7">
        <v>44215</v>
      </c>
      <c r="K1011" s="105" t="s">
        <v>191</v>
      </c>
      <c r="L1011" s="91"/>
      <c r="M1011" s="105" t="s">
        <v>1614</v>
      </c>
      <c r="N1011" s="17"/>
      <c r="O1011" s="18"/>
      <c r="P1011" s="15"/>
      <c r="Q1011" s="15"/>
    </row>
    <row r="1012" spans="1:17" ht="15">
      <c r="A1012" s="146" t="str">
        <f t="shared" si="23"/>
        <v xml:space="preserve">LASER  FAB-951-328  21-104  TOLE 1/8'' X 13-1/16'' X 13-3/4''                 </v>
      </c>
      <c r="B1012" s="105" t="s">
        <v>1001</v>
      </c>
      <c r="C1012" s="105" t="s">
        <v>1613</v>
      </c>
      <c r="D1012" s="105" t="s">
        <v>1614</v>
      </c>
      <c r="E1012" s="105"/>
      <c r="F1012" s="11"/>
      <c r="G1012" s="11"/>
      <c r="H1012" s="11"/>
      <c r="I1012" s="6">
        <v>21.55</v>
      </c>
      <c r="J1012" s="7">
        <v>44531</v>
      </c>
      <c r="K1012" s="105" t="s">
        <v>191</v>
      </c>
      <c r="L1012" s="91"/>
      <c r="M1012" s="105" t="s">
        <v>1614</v>
      </c>
      <c r="N1012" s="17" t="s">
        <v>1491</v>
      </c>
      <c r="O1012" s="18"/>
      <c r="P1012" s="15"/>
      <c r="Q1012" s="21"/>
    </row>
    <row r="1013" spans="1:17" ht="15">
      <c r="A1013" s="146" t="str">
        <f t="shared" si="23"/>
        <v xml:space="preserve">LASER  FAB-951-328  21-105  TOLE 1/8'' X 13-1/16'' X 13-3/4''                 </v>
      </c>
      <c r="B1013" s="105" t="s">
        <v>1001</v>
      </c>
      <c r="C1013" s="105" t="s">
        <v>1613</v>
      </c>
      <c r="D1013" s="105" t="s">
        <v>1614</v>
      </c>
      <c r="E1013" s="105"/>
      <c r="F1013" s="11"/>
      <c r="G1013" s="11"/>
      <c r="H1013" s="11"/>
      <c r="I1013" s="6">
        <v>22.85</v>
      </c>
      <c r="J1013" s="7">
        <v>44536</v>
      </c>
      <c r="K1013" s="105" t="s">
        <v>191</v>
      </c>
      <c r="L1013" s="91"/>
      <c r="M1013" s="105" t="s">
        <v>1614</v>
      </c>
      <c r="N1013" s="17" t="s">
        <v>1492</v>
      </c>
      <c r="O1013" s="18"/>
      <c r="P1013" s="15"/>
      <c r="Q1013" s="21"/>
    </row>
    <row r="1014" spans="1:17" ht="60">
      <c r="A1014" s="146" t="str">
        <f t="shared" si="23"/>
        <v xml:space="preserve">LASER  FAB-951-401-6    PLAQUE ACIER 1/2'' X 3 X 4                 </v>
      </c>
      <c r="B1014" s="132" t="s">
        <v>1001</v>
      </c>
      <c r="C1014" s="132" t="s">
        <v>1615</v>
      </c>
      <c r="D1014" s="132" t="s">
        <v>1616</v>
      </c>
      <c r="E1014" s="132"/>
      <c r="F1014" s="23"/>
      <c r="G1014" s="14"/>
      <c r="H1014" s="15"/>
      <c r="I1014" s="6">
        <v>8.8000000000000007</v>
      </c>
      <c r="J1014" s="7">
        <v>44351</v>
      </c>
      <c r="K1014" s="132" t="s">
        <v>191</v>
      </c>
      <c r="L1014" s="102"/>
      <c r="M1014" s="132" t="s">
        <v>1616</v>
      </c>
      <c r="N1014" s="17"/>
      <c r="O1014" s="18"/>
      <c r="P1014" s="19"/>
      <c r="Q1014" s="20"/>
    </row>
    <row r="1015" spans="1:17" ht="60">
      <c r="A1015" s="146" t="str">
        <f t="shared" si="23"/>
        <v xml:space="preserve">LASER  FAB-951-401-6  21-104  PLAQUE ACIER 1/2'' X 3 X 4                 </v>
      </c>
      <c r="B1015" s="132" t="s">
        <v>1001</v>
      </c>
      <c r="C1015" s="132" t="s">
        <v>1615</v>
      </c>
      <c r="D1015" s="132" t="s">
        <v>1616</v>
      </c>
      <c r="E1015" s="132"/>
      <c r="F1015" s="23"/>
      <c r="G1015" s="14"/>
      <c r="H1015" s="15"/>
      <c r="I1015" s="6">
        <v>8.6</v>
      </c>
      <c r="J1015" s="7">
        <v>44351</v>
      </c>
      <c r="K1015" s="132" t="s">
        <v>191</v>
      </c>
      <c r="L1015" s="102"/>
      <c r="M1015" s="132" t="s">
        <v>1616</v>
      </c>
      <c r="N1015" s="17" t="s">
        <v>1491</v>
      </c>
      <c r="O1015" s="18"/>
      <c r="P1015" s="19"/>
      <c r="Q1015" s="20"/>
    </row>
    <row r="1016" spans="1:17" ht="60">
      <c r="A1016" s="146" t="str">
        <f t="shared" si="23"/>
        <v xml:space="preserve">LASER  FAB-951-401-6  21-105  PLAQUE ACIER 1/2'' X 3 X 4                 </v>
      </c>
      <c r="B1016" s="132" t="s">
        <v>1001</v>
      </c>
      <c r="C1016" s="132" t="s">
        <v>1615</v>
      </c>
      <c r="D1016" s="132" t="s">
        <v>1616</v>
      </c>
      <c r="E1016" s="132"/>
      <c r="F1016" s="23"/>
      <c r="G1016" s="14"/>
      <c r="H1016" s="15"/>
      <c r="I1016" s="6">
        <v>5.0999999999999996</v>
      </c>
      <c r="J1016" s="7">
        <v>44536</v>
      </c>
      <c r="K1016" s="132" t="s">
        <v>191</v>
      </c>
      <c r="L1016" s="102"/>
      <c r="M1016" s="132" t="s">
        <v>1616</v>
      </c>
      <c r="N1016" s="17" t="s">
        <v>1492</v>
      </c>
      <c r="O1016" s="18"/>
      <c r="P1016" s="19"/>
      <c r="Q1016" s="20"/>
    </row>
    <row r="1017" spans="1:17" ht="60">
      <c r="A1017" s="146" t="str">
        <f t="shared" si="23"/>
        <v xml:space="preserve">LASER  FAB-951-402-1    PLAQUE ACIER 1/2'' X 3 X 6,39                 </v>
      </c>
      <c r="B1017" s="132" t="s">
        <v>1001</v>
      </c>
      <c r="C1017" s="132" t="s">
        <v>1617</v>
      </c>
      <c r="D1017" s="132" t="s">
        <v>1618</v>
      </c>
      <c r="E1017" s="132"/>
      <c r="F1017" s="23"/>
      <c r="G1017" s="14"/>
      <c r="H1017" s="15"/>
      <c r="I1017" s="6">
        <v>9.1</v>
      </c>
      <c r="J1017" s="7">
        <v>44351</v>
      </c>
      <c r="K1017" s="132" t="s">
        <v>191</v>
      </c>
      <c r="L1017" s="102"/>
      <c r="M1017" s="132" t="s">
        <v>1618</v>
      </c>
      <c r="N1017" s="17"/>
      <c r="O1017" s="18"/>
      <c r="P1017" s="19"/>
      <c r="Q1017" s="20"/>
    </row>
    <row r="1018" spans="1:17" ht="60">
      <c r="A1018" s="146" t="str">
        <f t="shared" si="23"/>
        <v xml:space="preserve">LASER  FAB-951-402-1  21-104  PLAQUE ACIER 1/2'' X 3 X 6,39                 </v>
      </c>
      <c r="B1018" s="132" t="s">
        <v>1001</v>
      </c>
      <c r="C1018" s="132" t="s">
        <v>1617</v>
      </c>
      <c r="D1018" s="132" t="s">
        <v>1618</v>
      </c>
      <c r="E1018" s="132"/>
      <c r="F1018" s="23"/>
      <c r="G1018" s="14"/>
      <c r="H1018" s="15"/>
      <c r="I1018" s="6">
        <v>10.8</v>
      </c>
      <c r="J1018" s="7">
        <v>44531</v>
      </c>
      <c r="K1018" s="132" t="s">
        <v>191</v>
      </c>
      <c r="L1018" s="102"/>
      <c r="M1018" s="132" t="s">
        <v>1618</v>
      </c>
      <c r="N1018" s="17" t="s">
        <v>1491</v>
      </c>
      <c r="O1018" s="18"/>
      <c r="P1018" s="19"/>
      <c r="Q1018" s="20"/>
    </row>
    <row r="1019" spans="1:17" ht="60">
      <c r="A1019" s="146" t="str">
        <f t="shared" si="23"/>
        <v xml:space="preserve">LASER  FAB-951-402-1  21-105  PLAQUE ACIER 1/2'' X 3 X 6,39                 </v>
      </c>
      <c r="B1019" s="132" t="s">
        <v>1001</v>
      </c>
      <c r="C1019" s="132" t="s">
        <v>1617</v>
      </c>
      <c r="D1019" s="132" t="s">
        <v>1618</v>
      </c>
      <c r="E1019" s="132"/>
      <c r="F1019" s="23"/>
      <c r="G1019" s="14"/>
      <c r="H1019" s="15"/>
      <c r="I1019" s="6">
        <v>7.45</v>
      </c>
      <c r="J1019" s="7">
        <v>44536</v>
      </c>
      <c r="K1019" s="132" t="s">
        <v>191</v>
      </c>
      <c r="L1019" s="102"/>
      <c r="M1019" s="132" t="s">
        <v>1618</v>
      </c>
      <c r="N1019" s="17" t="s">
        <v>1492</v>
      </c>
      <c r="O1019" s="18"/>
      <c r="P1019" s="19"/>
      <c r="Q1019" s="20"/>
    </row>
    <row r="1020" spans="1:17" ht="60">
      <c r="A1020" s="146" t="str">
        <f t="shared" si="23"/>
        <v xml:space="preserve">LASER  FAB-951-402-2    PLAQUE ACIER 1/2'' X 3 X 4                 </v>
      </c>
      <c r="B1020" s="132" t="s">
        <v>1001</v>
      </c>
      <c r="C1020" s="132" t="s">
        <v>1615</v>
      </c>
      <c r="D1020" s="132" t="s">
        <v>1619</v>
      </c>
      <c r="E1020" s="132"/>
      <c r="F1020" s="23"/>
      <c r="G1020" s="14"/>
      <c r="H1020" s="15"/>
      <c r="I1020" s="6">
        <v>11.05</v>
      </c>
      <c r="J1020" s="7">
        <v>44351</v>
      </c>
      <c r="K1020" s="132" t="s">
        <v>191</v>
      </c>
      <c r="L1020" s="102"/>
      <c r="M1020" s="132" t="s">
        <v>1619</v>
      </c>
      <c r="N1020" s="17"/>
      <c r="O1020" s="18"/>
      <c r="P1020" s="19"/>
      <c r="Q1020" s="20"/>
    </row>
    <row r="1021" spans="1:17" ht="60">
      <c r="A1021" s="146" t="str">
        <f t="shared" si="23"/>
        <v xml:space="preserve">LASER  FAB-951-402-2  21-104  PLAQUE ACIER 1/2'' X 3 X 4                 </v>
      </c>
      <c r="B1021" s="132" t="s">
        <v>1001</v>
      </c>
      <c r="C1021" s="132" t="s">
        <v>1615</v>
      </c>
      <c r="D1021" s="132" t="s">
        <v>1619</v>
      </c>
      <c r="E1021" s="132"/>
      <c r="F1021" s="23"/>
      <c r="G1021" s="14"/>
      <c r="H1021" s="15"/>
      <c r="I1021" s="6">
        <v>8.85</v>
      </c>
      <c r="J1021" s="7">
        <v>44531</v>
      </c>
      <c r="K1021" s="132" t="s">
        <v>191</v>
      </c>
      <c r="L1021" s="102"/>
      <c r="M1021" s="132" t="s">
        <v>1619</v>
      </c>
      <c r="N1021" s="17" t="s">
        <v>1491</v>
      </c>
      <c r="O1021" s="18"/>
      <c r="P1021" s="19"/>
      <c r="Q1021" s="20"/>
    </row>
    <row r="1022" spans="1:17" ht="60">
      <c r="A1022" s="146" t="str">
        <f t="shared" si="23"/>
        <v xml:space="preserve">LASER  FAB-951-402-2  21-105  PLAQUE ACIER 1/2'' X 3 X 4                 </v>
      </c>
      <c r="B1022" s="132" t="s">
        <v>1001</v>
      </c>
      <c r="C1022" s="132" t="s">
        <v>1615</v>
      </c>
      <c r="D1022" s="132" t="s">
        <v>1619</v>
      </c>
      <c r="E1022" s="132"/>
      <c r="F1022" s="23"/>
      <c r="G1022" s="14"/>
      <c r="H1022" s="15"/>
      <c r="I1022" s="6">
        <v>5.25</v>
      </c>
      <c r="J1022" s="7">
        <v>44536</v>
      </c>
      <c r="K1022" s="132" t="s">
        <v>191</v>
      </c>
      <c r="L1022" s="102"/>
      <c r="M1022" s="132" t="s">
        <v>1619</v>
      </c>
      <c r="N1022" s="17" t="s">
        <v>1492</v>
      </c>
      <c r="O1022" s="18"/>
      <c r="P1022" s="19"/>
      <c r="Q1022" s="20"/>
    </row>
    <row r="1023" spans="1:17" ht="75">
      <c r="A1023" s="146" t="str">
        <f t="shared" si="23"/>
        <v xml:space="preserve">LASER  FAB-951-403-18    TOLE ACIER 1/16" X 62" X 16 11/16"                 </v>
      </c>
      <c r="B1023" s="132" t="s">
        <v>1001</v>
      </c>
      <c r="C1023" s="132" t="s">
        <v>1620</v>
      </c>
      <c r="D1023" s="132" t="s">
        <v>1621</v>
      </c>
      <c r="E1023" s="132"/>
      <c r="F1023" s="23"/>
      <c r="G1023" s="14"/>
      <c r="H1023" s="15"/>
      <c r="I1023" s="6">
        <v>213.25</v>
      </c>
      <c r="J1023" s="7">
        <v>44351</v>
      </c>
      <c r="K1023" s="132" t="s">
        <v>191</v>
      </c>
      <c r="L1023" s="102"/>
      <c r="M1023" s="132" t="s">
        <v>1621</v>
      </c>
      <c r="N1023" s="17"/>
      <c r="O1023" s="18"/>
      <c r="P1023" s="19"/>
      <c r="Q1023" s="19"/>
    </row>
    <row r="1024" spans="1:17" ht="75">
      <c r="A1024" s="146" t="str">
        <f t="shared" si="23"/>
        <v xml:space="preserve">LASER  FAB-951-403-18  21-104  TOLE ACIER 1/16" X 62" X 16 11/16"                 </v>
      </c>
      <c r="B1024" s="132" t="s">
        <v>1001</v>
      </c>
      <c r="C1024" s="132" t="s">
        <v>1620</v>
      </c>
      <c r="D1024" s="132" t="s">
        <v>1621</v>
      </c>
      <c r="E1024" s="132"/>
      <c r="F1024" s="23"/>
      <c r="G1024" s="14"/>
      <c r="H1024" s="15"/>
      <c r="I1024" s="6">
        <v>234.25</v>
      </c>
      <c r="J1024" s="7">
        <v>44531</v>
      </c>
      <c r="K1024" s="132" t="s">
        <v>191</v>
      </c>
      <c r="L1024" s="102"/>
      <c r="M1024" s="132" t="s">
        <v>1621</v>
      </c>
      <c r="N1024" s="17" t="s">
        <v>1491</v>
      </c>
      <c r="O1024" s="18"/>
      <c r="P1024" s="19"/>
      <c r="Q1024" s="20"/>
    </row>
    <row r="1025" spans="1:17" ht="75">
      <c r="A1025" s="146" t="str">
        <f t="shared" si="23"/>
        <v xml:space="preserve">LASER  FAB-951-403-18  21-105  TOLE ACIER 1/16" X 62" X 16 11/16"                 </v>
      </c>
      <c r="B1025" s="132" t="s">
        <v>1001</v>
      </c>
      <c r="C1025" s="132" t="s">
        <v>1620</v>
      </c>
      <c r="D1025" s="132" t="s">
        <v>1621</v>
      </c>
      <c r="E1025" s="132"/>
      <c r="F1025" s="23"/>
      <c r="G1025" s="14"/>
      <c r="H1025" s="15"/>
      <c r="I1025" s="6">
        <v>209.2</v>
      </c>
      <c r="J1025" s="7">
        <v>44531</v>
      </c>
      <c r="K1025" s="132" t="s">
        <v>191</v>
      </c>
      <c r="L1025" s="102"/>
      <c r="M1025" s="132" t="s">
        <v>1621</v>
      </c>
      <c r="N1025" s="17" t="s">
        <v>1492</v>
      </c>
      <c r="O1025" s="18"/>
      <c r="P1025" s="19"/>
      <c r="Q1025" s="20"/>
    </row>
    <row r="1026" spans="1:17" ht="75">
      <c r="A1026" s="146" t="str">
        <f t="shared" si="23"/>
        <v xml:space="preserve">LASER  FAB-951-403-21    TOLE ACIER 1/16'' X 123 3/32" X13 25/32"                 </v>
      </c>
      <c r="B1026" s="132" t="s">
        <v>1001</v>
      </c>
      <c r="C1026" s="132" t="s">
        <v>1622</v>
      </c>
      <c r="D1026" s="132" t="s">
        <v>1623</v>
      </c>
      <c r="E1026" s="132"/>
      <c r="F1026" s="23"/>
      <c r="G1026" s="14"/>
      <c r="H1026" s="15"/>
      <c r="I1026" s="6">
        <v>59.1</v>
      </c>
      <c r="J1026" s="7">
        <v>44351</v>
      </c>
      <c r="K1026" s="132" t="s">
        <v>191</v>
      </c>
      <c r="L1026" s="102"/>
      <c r="M1026" s="132" t="s">
        <v>1623</v>
      </c>
      <c r="N1026" s="17"/>
      <c r="O1026" s="18"/>
      <c r="P1026" s="19"/>
      <c r="Q1026" s="20"/>
    </row>
    <row r="1027" spans="1:17" ht="75">
      <c r="A1027" s="146" t="str">
        <f t="shared" si="23"/>
        <v xml:space="preserve">LASER  FAB-951-403-21  21-104  TOLE ACIER 1/16'' X 123 3/32" X13 25/32"                 </v>
      </c>
      <c r="B1027" s="132" t="s">
        <v>1001</v>
      </c>
      <c r="C1027" s="132" t="s">
        <v>1622</v>
      </c>
      <c r="D1027" s="132" t="s">
        <v>1623</v>
      </c>
      <c r="E1027" s="132"/>
      <c r="F1027" s="23"/>
      <c r="G1027" s="14"/>
      <c r="H1027" s="15"/>
      <c r="I1027" s="6">
        <v>64.55</v>
      </c>
      <c r="J1027" s="7">
        <v>44531</v>
      </c>
      <c r="K1027" s="132" t="s">
        <v>191</v>
      </c>
      <c r="L1027" s="102"/>
      <c r="M1027" s="132" t="s">
        <v>1623</v>
      </c>
      <c r="N1027" s="17" t="s">
        <v>1491</v>
      </c>
      <c r="O1027" s="18"/>
      <c r="P1027" s="19"/>
      <c r="Q1027" s="20"/>
    </row>
    <row r="1028" spans="1:17" ht="75">
      <c r="A1028" s="146" t="str">
        <f t="shared" si="23"/>
        <v xml:space="preserve">LASER  FAB-951-403-21  21-105  TOLE ACIER 1/16'' X 123 3/32" X13 25/32"                 </v>
      </c>
      <c r="B1028" s="132" t="s">
        <v>1001</v>
      </c>
      <c r="C1028" s="132" t="s">
        <v>1622</v>
      </c>
      <c r="D1028" s="132" t="s">
        <v>1623</v>
      </c>
      <c r="E1028" s="132"/>
      <c r="F1028" s="23"/>
      <c r="G1028" s="14"/>
      <c r="H1028" s="15"/>
      <c r="I1028" s="6">
        <v>57</v>
      </c>
      <c r="J1028" s="7">
        <v>44536</v>
      </c>
      <c r="K1028" s="132" t="s">
        <v>191</v>
      </c>
      <c r="L1028" s="102"/>
      <c r="M1028" s="132" t="s">
        <v>1623</v>
      </c>
      <c r="N1028" s="17" t="s">
        <v>1492</v>
      </c>
      <c r="O1028" s="18"/>
      <c r="P1028" s="19"/>
      <c r="Q1028" s="20"/>
    </row>
    <row r="1029" spans="1:17" ht="15">
      <c r="A1029" s="146" t="str">
        <f t="shared" si="23"/>
        <v xml:space="preserve">LASER  FAB-951-405    PLAQUE ACIER 1/2 5.7 13.75                 </v>
      </c>
      <c r="B1029" s="90" t="s">
        <v>1001</v>
      </c>
      <c r="C1029" s="12" t="s">
        <v>1624</v>
      </c>
      <c r="D1029" s="90" t="s">
        <v>1625</v>
      </c>
      <c r="E1029" s="12"/>
      <c r="F1029" s="23"/>
      <c r="G1029" s="23"/>
      <c r="H1029" s="24"/>
      <c r="I1029" s="6">
        <v>27.3</v>
      </c>
      <c r="J1029" s="7">
        <v>44446</v>
      </c>
      <c r="K1029" s="90" t="s">
        <v>191</v>
      </c>
      <c r="L1029" s="6"/>
      <c r="M1029" s="90" t="s">
        <v>1625</v>
      </c>
      <c r="N1029" s="17"/>
      <c r="O1029" s="18"/>
      <c r="P1029" s="19"/>
      <c r="Q1029" s="20"/>
    </row>
    <row r="1030" spans="1:17" ht="15">
      <c r="A1030" s="146" t="str">
        <f>CONCATENATE(B1030,"  ",M1030,"  ",N1030,"  ",C1030,"     ",E1030,"    ",F1030,"    ",G1030,"    ")</f>
        <v xml:space="preserve">LASER  FAB-951-502    PLAQUE ACIER 1/2'' 4.79'' x 59.06''                 </v>
      </c>
      <c r="B1030" s="90" t="s">
        <v>1001</v>
      </c>
      <c r="C1030" s="90" t="s">
        <v>1626</v>
      </c>
      <c r="D1030" s="90" t="s">
        <v>1627</v>
      </c>
      <c r="E1030" s="90"/>
      <c r="F1030" s="13"/>
      <c r="G1030" s="14"/>
      <c r="H1030" s="15"/>
      <c r="I1030" s="6">
        <v>62.7</v>
      </c>
      <c r="J1030" s="7">
        <v>44326</v>
      </c>
      <c r="K1030" s="90" t="s">
        <v>191</v>
      </c>
      <c r="L1030" s="91"/>
      <c r="M1030" s="90" t="s">
        <v>1627</v>
      </c>
      <c r="N1030" s="17"/>
      <c r="O1030" s="18"/>
      <c r="P1030" s="19"/>
      <c r="Q1030" s="19"/>
    </row>
    <row r="1031" spans="1:17" ht="15">
      <c r="A1031" s="146" t="str">
        <f>CONCATENATE(B1031,"  ",M1031,"  ",N1031,"  ",C1031,"     ",E1031,"    ",F1031,"    ",G1031,"    ")</f>
        <v xml:space="preserve">LASER  FAB-951-502  21-105  PLAQUE ACIER 1/2'' 4.79'' x 59.06''                 </v>
      </c>
      <c r="B1031" s="90" t="s">
        <v>1001</v>
      </c>
      <c r="C1031" s="90" t="s">
        <v>1626</v>
      </c>
      <c r="D1031" s="90" t="s">
        <v>1627</v>
      </c>
      <c r="E1031" s="90"/>
      <c r="F1031" s="13"/>
      <c r="G1031" s="14"/>
      <c r="H1031" s="15"/>
      <c r="I1031" s="6">
        <v>73.3</v>
      </c>
      <c r="J1031" s="7">
        <v>44536</v>
      </c>
      <c r="K1031" s="90" t="s">
        <v>191</v>
      </c>
      <c r="L1031" s="91"/>
      <c r="M1031" s="90" t="s">
        <v>1627</v>
      </c>
      <c r="N1031" s="17" t="s">
        <v>1492</v>
      </c>
      <c r="O1031" s="18"/>
      <c r="P1031" s="19"/>
      <c r="Q1031" s="19"/>
    </row>
    <row r="1032" spans="1:17" ht="60">
      <c r="A1032" s="146" t="str">
        <f>CONCATENATE(B1032,"  ",M1032,"  ",N1032,"  ",C1032,"     ",E1032,"    ",F1032,"    ",G1032,"    ")</f>
        <v xml:space="preserve">LASER  FAB-951-503    PLAQUE ACIER 3/4'' X 3'' X 59-1/32''                 </v>
      </c>
      <c r="B1032" s="132" t="s">
        <v>1001</v>
      </c>
      <c r="C1032" s="132" t="s">
        <v>1628</v>
      </c>
      <c r="D1032" s="132" t="s">
        <v>1629</v>
      </c>
      <c r="E1032" s="132"/>
      <c r="F1032" s="23"/>
      <c r="G1032" s="14"/>
      <c r="H1032" s="15"/>
      <c r="I1032" s="6">
        <v>70.650000000000006</v>
      </c>
      <c r="J1032" s="7">
        <v>44348</v>
      </c>
      <c r="K1032" s="132" t="s">
        <v>191</v>
      </c>
      <c r="L1032" s="102"/>
      <c r="M1032" s="132" t="s">
        <v>1629</v>
      </c>
      <c r="N1032" s="17"/>
      <c r="O1032" s="18"/>
      <c r="P1032" s="19"/>
      <c r="Q1032" s="19"/>
    </row>
    <row r="1033" spans="1:17" ht="60">
      <c r="A1033" s="146" t="str">
        <f>CONCATENATE(B1033,"  ",M1033,"  ",N1033,"  ",C1033,"     ",E1033,"    ",F1033,"    ",G1033,"    ")</f>
        <v xml:space="preserve">LASER  FAB-951-503  21-105  PLAQUE ACIER 3/4'' X 3'' X 59-1/32''                 </v>
      </c>
      <c r="B1033" s="132" t="s">
        <v>1001</v>
      </c>
      <c r="C1033" s="132" t="s">
        <v>1628</v>
      </c>
      <c r="D1033" s="132" t="s">
        <v>1629</v>
      </c>
      <c r="E1033" s="132"/>
      <c r="F1033" s="23"/>
      <c r="G1033" s="14"/>
      <c r="H1033" s="15"/>
      <c r="I1033" s="6">
        <v>71.2</v>
      </c>
      <c r="J1033" s="7">
        <v>44536</v>
      </c>
      <c r="K1033" s="132" t="s">
        <v>191</v>
      </c>
      <c r="L1033" s="102"/>
      <c r="M1033" s="132" t="s">
        <v>1629</v>
      </c>
      <c r="N1033" s="17" t="s">
        <v>1492</v>
      </c>
      <c r="O1033" s="18"/>
      <c r="P1033" s="19"/>
      <c r="Q1033" s="19"/>
    </row>
    <row r="1034" spans="1:17" ht="15">
      <c r="A1034" s="146" t="str">
        <f t="shared" si="23"/>
        <v xml:space="preserve">LASER  FAB-951-504    PLAQUE ACIER 3/4'' X 11,02'' X 21,65''                 </v>
      </c>
      <c r="B1034" s="105" t="s">
        <v>1001</v>
      </c>
      <c r="C1034" s="105" t="s">
        <v>1630</v>
      </c>
      <c r="D1034" s="105" t="s">
        <v>1631</v>
      </c>
      <c r="E1034" s="105"/>
      <c r="F1034" s="11"/>
      <c r="G1034" s="11"/>
      <c r="H1034" s="11"/>
      <c r="I1034" s="6">
        <v>50.25</v>
      </c>
      <c r="J1034" s="7">
        <v>44264</v>
      </c>
      <c r="K1034" s="105" t="s">
        <v>191</v>
      </c>
      <c r="L1034" s="91"/>
      <c r="M1034" s="105" t="s">
        <v>1631</v>
      </c>
      <c r="N1034" s="17"/>
      <c r="O1034" s="18"/>
      <c r="P1034" s="15"/>
      <c r="Q1034" s="15"/>
    </row>
    <row r="1035" spans="1:17" ht="15">
      <c r="A1035" s="146" t="str">
        <f t="shared" si="23"/>
        <v xml:space="preserve">LASER  FAB-951-504  21-105  PLAQUE ACIER 3/4'' X 11,02'' X 21,65''                 </v>
      </c>
      <c r="B1035" s="105" t="s">
        <v>1001</v>
      </c>
      <c r="C1035" s="105" t="s">
        <v>1630</v>
      </c>
      <c r="D1035" s="105" t="s">
        <v>1631</v>
      </c>
      <c r="E1035" s="105"/>
      <c r="F1035" s="11"/>
      <c r="G1035" s="11"/>
      <c r="H1035" s="11"/>
      <c r="I1035" s="6">
        <v>93.25</v>
      </c>
      <c r="J1035" s="7">
        <v>44536</v>
      </c>
      <c r="K1035" s="105" t="s">
        <v>191</v>
      </c>
      <c r="L1035" s="91"/>
      <c r="M1035" s="105" t="s">
        <v>1631</v>
      </c>
      <c r="N1035" s="17" t="s">
        <v>1492</v>
      </c>
      <c r="O1035" s="18"/>
      <c r="P1035" s="15"/>
      <c r="Q1035" s="15"/>
    </row>
    <row r="1036" spans="1:17" ht="15">
      <c r="A1036" s="146" t="str">
        <f t="shared" si="23"/>
        <v xml:space="preserve">LASER  FAB-951-505    PLAQUE ACIER 1/2'' X 11,02'' X 59,05''                 </v>
      </c>
      <c r="B1036" s="90" t="s">
        <v>1001</v>
      </c>
      <c r="C1036" s="90" t="s">
        <v>1632</v>
      </c>
      <c r="D1036" s="90" t="s">
        <v>1633</v>
      </c>
      <c r="E1036" s="90"/>
      <c r="F1036" s="11"/>
      <c r="G1036" s="11"/>
      <c r="H1036" s="11"/>
      <c r="I1036" s="6">
        <v>99.5</v>
      </c>
      <c r="J1036" s="7">
        <v>44264</v>
      </c>
      <c r="K1036" s="90" t="s">
        <v>191</v>
      </c>
      <c r="L1036" s="91"/>
      <c r="M1036" s="90" t="s">
        <v>1633</v>
      </c>
      <c r="N1036" s="17"/>
      <c r="O1036" s="18"/>
      <c r="P1036" s="15"/>
      <c r="Q1036" s="15"/>
    </row>
    <row r="1037" spans="1:17" ht="15">
      <c r="A1037" s="146" t="str">
        <f t="shared" si="23"/>
        <v xml:space="preserve">LASER  FAB-951-505  21-105  PLAQUE ACIER 1/2'' X 11,02'' X 59,05''                 </v>
      </c>
      <c r="B1037" s="90" t="s">
        <v>1001</v>
      </c>
      <c r="C1037" s="90" t="s">
        <v>1632</v>
      </c>
      <c r="D1037" s="90" t="s">
        <v>1633</v>
      </c>
      <c r="E1037" s="90"/>
      <c r="F1037" s="11"/>
      <c r="G1037" s="11"/>
      <c r="H1037" s="11"/>
      <c r="I1037" s="6">
        <v>162.94999999999999</v>
      </c>
      <c r="J1037" s="7">
        <v>44536</v>
      </c>
      <c r="K1037" s="90" t="s">
        <v>191</v>
      </c>
      <c r="L1037" s="91"/>
      <c r="M1037" s="90" t="s">
        <v>1633</v>
      </c>
      <c r="N1037" s="17" t="s">
        <v>1492</v>
      </c>
      <c r="O1037" s="18"/>
      <c r="P1037" s="15"/>
      <c r="Q1037" s="15"/>
    </row>
    <row r="1038" spans="1:17" ht="15">
      <c r="A1038" s="146" t="str">
        <f t="shared" si="23"/>
        <v xml:space="preserve">LASER  FAB-951-506-1    PLAQUE ACIER 1/8'' x 19,73'' x 59,70''                 </v>
      </c>
      <c r="B1038" s="90" t="s">
        <v>1001</v>
      </c>
      <c r="C1038" s="90" t="s">
        <v>1634</v>
      </c>
      <c r="D1038" s="90" t="s">
        <v>1635</v>
      </c>
      <c r="E1038" s="90"/>
      <c r="F1038" s="11"/>
      <c r="G1038" s="11"/>
      <c r="H1038" s="11"/>
      <c r="I1038" s="6">
        <v>54.05</v>
      </c>
      <c r="J1038" s="7">
        <v>44264</v>
      </c>
      <c r="K1038" s="90" t="s">
        <v>191</v>
      </c>
      <c r="L1038" s="91"/>
      <c r="M1038" s="90" t="s">
        <v>1635</v>
      </c>
      <c r="N1038" s="17"/>
      <c r="O1038" s="18"/>
      <c r="P1038" s="15"/>
      <c r="Q1038" s="15"/>
    </row>
    <row r="1039" spans="1:17" ht="15">
      <c r="A1039" s="146" t="str">
        <f t="shared" si="23"/>
        <v xml:space="preserve">LASER  FAB-951-506-1  21-105  PLAQUE ACIER 1/8'' x 19,73'' x 59,70''                 </v>
      </c>
      <c r="B1039" s="90" t="s">
        <v>1001</v>
      </c>
      <c r="C1039" s="90" t="s">
        <v>1634</v>
      </c>
      <c r="D1039" s="90" t="s">
        <v>1635</v>
      </c>
      <c r="E1039" s="90"/>
      <c r="F1039" s="11"/>
      <c r="G1039" s="11"/>
      <c r="H1039" s="11"/>
      <c r="I1039" s="6">
        <v>80.7</v>
      </c>
      <c r="J1039" s="7">
        <v>44536</v>
      </c>
      <c r="K1039" s="90" t="s">
        <v>191</v>
      </c>
      <c r="L1039" s="91"/>
      <c r="M1039" s="90" t="s">
        <v>1635</v>
      </c>
      <c r="N1039" s="17" t="s">
        <v>1492</v>
      </c>
      <c r="O1039" s="18"/>
      <c r="P1039" s="15"/>
      <c r="Q1039" s="15"/>
    </row>
    <row r="1040" spans="1:17" ht="15">
      <c r="A1040" s="146" t="str">
        <f t="shared" si="23"/>
        <v xml:space="preserve">LASER  FAB-951-506-2    PLAQUE ACIER 1/4'' x 7,39'' X 15,92''                 </v>
      </c>
      <c r="B1040" s="105" t="s">
        <v>1001</v>
      </c>
      <c r="C1040" s="105" t="s">
        <v>1636</v>
      </c>
      <c r="D1040" s="105" t="s">
        <v>1637</v>
      </c>
      <c r="E1040" s="105"/>
      <c r="F1040" s="11"/>
      <c r="G1040" s="11"/>
      <c r="H1040" s="11"/>
      <c r="I1040" s="6">
        <v>7.15</v>
      </c>
      <c r="J1040" s="7">
        <v>44264</v>
      </c>
      <c r="K1040" s="105" t="s">
        <v>191</v>
      </c>
      <c r="L1040" s="91"/>
      <c r="M1040" s="105" t="s">
        <v>1637</v>
      </c>
      <c r="N1040" s="17"/>
      <c r="O1040" s="18"/>
      <c r="P1040" s="15"/>
      <c r="Q1040" s="15"/>
    </row>
    <row r="1041" spans="1:17" ht="15">
      <c r="A1041" s="146" t="str">
        <f t="shared" si="23"/>
        <v xml:space="preserve">LASER  FAB-951-506-2  21-105  PLAQUE ACIER 1/4'' x 7,39'' X 15,92''                 </v>
      </c>
      <c r="B1041" s="105" t="s">
        <v>1001</v>
      </c>
      <c r="C1041" s="105" t="s">
        <v>1636</v>
      </c>
      <c r="D1041" s="105" t="s">
        <v>1637</v>
      </c>
      <c r="E1041" s="105"/>
      <c r="F1041" s="11"/>
      <c r="G1041" s="11"/>
      <c r="H1041" s="11"/>
      <c r="I1041" s="6">
        <v>17</v>
      </c>
      <c r="J1041" s="7">
        <v>44536</v>
      </c>
      <c r="K1041" s="105" t="s">
        <v>191</v>
      </c>
      <c r="L1041" s="91"/>
      <c r="M1041" s="105" t="s">
        <v>1637</v>
      </c>
      <c r="N1041" s="17" t="s">
        <v>1492</v>
      </c>
      <c r="O1041" s="18"/>
      <c r="P1041" s="15"/>
      <c r="Q1041" s="15"/>
    </row>
    <row r="1042" spans="1:17" ht="15">
      <c r="A1042" s="146" t="str">
        <f t="shared" si="23"/>
        <v xml:space="preserve">LASER  FAB-951-506-3    PLAQUE ACIER 1/16'' x 11,81'' X 23,62''                 </v>
      </c>
      <c r="B1042" s="90" t="s">
        <v>1001</v>
      </c>
      <c r="C1042" s="90" t="s">
        <v>1638</v>
      </c>
      <c r="D1042" s="90" t="s">
        <v>1639</v>
      </c>
      <c r="E1042" s="90"/>
      <c r="F1042" s="11"/>
      <c r="G1042" s="11"/>
      <c r="H1042" s="11"/>
      <c r="I1042" s="6">
        <v>10.1</v>
      </c>
      <c r="J1042" s="7">
        <v>44264</v>
      </c>
      <c r="K1042" s="90" t="s">
        <v>191</v>
      </c>
      <c r="L1042" s="91"/>
      <c r="M1042" s="90" t="s">
        <v>1639</v>
      </c>
      <c r="N1042" s="17"/>
      <c r="O1042" s="18"/>
      <c r="P1042" s="15"/>
      <c r="Q1042" s="21"/>
    </row>
    <row r="1043" spans="1:17" ht="15">
      <c r="A1043" s="146" t="str">
        <f t="shared" si="23"/>
        <v xml:space="preserve">LASER  FAB-951-506-3  21-105  PLAQUE ACIER 1/16'' x 11,81'' X 23,62''                 </v>
      </c>
      <c r="B1043" s="90" t="s">
        <v>1001</v>
      </c>
      <c r="C1043" s="90" t="s">
        <v>1638</v>
      </c>
      <c r="D1043" s="90" t="s">
        <v>1639</v>
      </c>
      <c r="E1043" s="90"/>
      <c r="F1043" s="11"/>
      <c r="G1043" s="11"/>
      <c r="H1043" s="11"/>
      <c r="I1043" s="6">
        <v>12.55</v>
      </c>
      <c r="J1043" s="7">
        <v>44536</v>
      </c>
      <c r="K1043" s="90" t="s">
        <v>191</v>
      </c>
      <c r="L1043" s="91"/>
      <c r="M1043" s="90" t="s">
        <v>1639</v>
      </c>
      <c r="N1043" s="17" t="s">
        <v>1492</v>
      </c>
      <c r="O1043" s="18"/>
      <c r="P1043" s="15"/>
      <c r="Q1043" s="21"/>
    </row>
    <row r="1044" spans="1:17" ht="15">
      <c r="A1044" s="146" t="str">
        <f t="shared" si="23"/>
        <v xml:space="preserve">LASER  FAB-951-508  21-105  PLAQUE ACIER 3/4'' 11-1/32'' X 21-5/8''                 </v>
      </c>
      <c r="B1044" s="90" t="s">
        <v>1001</v>
      </c>
      <c r="C1044" s="90" t="s">
        <v>1640</v>
      </c>
      <c r="D1044" s="90" t="s">
        <v>1641</v>
      </c>
      <c r="E1044" s="90"/>
      <c r="F1044" s="11"/>
      <c r="G1044" s="11"/>
      <c r="H1044" s="11"/>
      <c r="I1044" s="6">
        <v>93.25</v>
      </c>
      <c r="J1044" s="7">
        <v>44536</v>
      </c>
      <c r="K1044" s="90" t="s">
        <v>191</v>
      </c>
      <c r="L1044" s="91"/>
      <c r="M1044" s="90" t="s">
        <v>1641</v>
      </c>
      <c r="N1044" s="17" t="s">
        <v>1492</v>
      </c>
      <c r="O1044" s="18"/>
      <c r="P1044" s="15"/>
      <c r="Q1044" s="21"/>
    </row>
    <row r="1045" spans="1:17" ht="15">
      <c r="A1045" s="146" t="str">
        <f t="shared" si="23"/>
        <v xml:space="preserve">LASER  FAB-951-701-3    PLAQUE ACIER 1/2'' X 8'' X 8''                 </v>
      </c>
      <c r="B1045" s="90" t="s">
        <v>1001</v>
      </c>
      <c r="C1045" s="90" t="s">
        <v>1642</v>
      </c>
      <c r="D1045" s="90" t="s">
        <v>1643</v>
      </c>
      <c r="E1045" s="90"/>
      <c r="F1045" s="13"/>
      <c r="G1045" s="14"/>
      <c r="H1045" s="15"/>
      <c r="I1045" s="6">
        <v>13.15</v>
      </c>
      <c r="J1045" s="7">
        <v>44238</v>
      </c>
      <c r="K1045" s="90" t="s">
        <v>191</v>
      </c>
      <c r="L1045" s="91"/>
      <c r="M1045" s="90" t="s">
        <v>1643</v>
      </c>
      <c r="N1045" s="17"/>
      <c r="O1045" s="18"/>
      <c r="P1045" s="19"/>
      <c r="Q1045" s="19"/>
    </row>
    <row r="1046" spans="1:17" ht="15">
      <c r="A1046" s="146" t="str">
        <f t="shared" si="23"/>
        <v xml:space="preserve">LASER  FAB-951-803-1    PLAQUE ACIER 1/8'' X 3,75'' X 3,75''                 </v>
      </c>
      <c r="B1046" s="90" t="s">
        <v>1001</v>
      </c>
      <c r="C1046" s="90" t="s">
        <v>1644</v>
      </c>
      <c r="D1046" s="90" t="s">
        <v>1645</v>
      </c>
      <c r="E1046" s="90"/>
      <c r="F1046" s="13"/>
      <c r="G1046" s="14"/>
      <c r="H1046" s="15"/>
      <c r="I1046" s="6">
        <v>6.05</v>
      </c>
      <c r="J1046" s="7">
        <v>44245</v>
      </c>
      <c r="K1046" s="90" t="s">
        <v>191</v>
      </c>
      <c r="L1046" s="91"/>
      <c r="M1046" s="90" t="s">
        <v>1645</v>
      </c>
      <c r="N1046" s="17"/>
      <c r="O1046" s="18"/>
      <c r="P1046" s="19"/>
      <c r="Q1046" s="20"/>
    </row>
    <row r="1047" spans="1:17" ht="15">
      <c r="A1047" s="146" t="str">
        <f t="shared" si="23"/>
        <v xml:space="preserve">LASER  FAB-951-803-1  21-104  PLAQUE ACIER 1/8'' X 3,75'' X 3,75''                 </v>
      </c>
      <c r="B1047" s="90" t="s">
        <v>1001</v>
      </c>
      <c r="C1047" s="90" t="s">
        <v>1644</v>
      </c>
      <c r="D1047" s="90" t="s">
        <v>1645</v>
      </c>
      <c r="E1047" s="90"/>
      <c r="F1047" s="13"/>
      <c r="G1047" s="14"/>
      <c r="H1047" s="15"/>
      <c r="I1047" s="6">
        <v>6.4</v>
      </c>
      <c r="J1047" s="7">
        <v>44531</v>
      </c>
      <c r="K1047" s="90" t="s">
        <v>191</v>
      </c>
      <c r="L1047" s="91"/>
      <c r="M1047" s="90" t="s">
        <v>1645</v>
      </c>
      <c r="N1047" s="17" t="s">
        <v>1491</v>
      </c>
      <c r="O1047" s="18"/>
      <c r="P1047" s="19"/>
      <c r="Q1047" s="20"/>
    </row>
    <row r="1048" spans="1:17" ht="15">
      <c r="A1048" s="146" t="str">
        <f t="shared" si="23"/>
        <v xml:space="preserve">LASER  FAB-951-803-1  21-105  PLAQUE ACIER 1/8'' X 3,75'' X 3,75''                 </v>
      </c>
      <c r="B1048" s="90" t="s">
        <v>1001</v>
      </c>
      <c r="C1048" s="90" t="s">
        <v>1644</v>
      </c>
      <c r="D1048" s="90" t="s">
        <v>1645</v>
      </c>
      <c r="E1048" s="90"/>
      <c r="F1048" s="13"/>
      <c r="G1048" s="14"/>
      <c r="H1048" s="15"/>
      <c r="I1048" s="6">
        <v>4.6500000000000004</v>
      </c>
      <c r="J1048" s="7">
        <v>44536</v>
      </c>
      <c r="K1048" s="90" t="s">
        <v>191</v>
      </c>
      <c r="L1048" s="91"/>
      <c r="M1048" s="90" t="s">
        <v>1645</v>
      </c>
      <c r="N1048" s="17" t="s">
        <v>1492</v>
      </c>
      <c r="O1048" s="18"/>
      <c r="P1048" s="19"/>
      <c r="Q1048" s="20"/>
    </row>
    <row r="1049" spans="1:17" ht="15">
      <c r="A1049" s="146" t="str">
        <f t="shared" si="23"/>
        <v xml:space="preserve">LASER  FAB-951-803-2    PLAQUE ACIER 1'' X 12'' X 12''                 </v>
      </c>
      <c r="B1049" s="90" t="s">
        <v>1001</v>
      </c>
      <c r="C1049" s="90" t="s">
        <v>1646</v>
      </c>
      <c r="D1049" s="90" t="s">
        <v>1647</v>
      </c>
      <c r="E1049" s="90"/>
      <c r="F1049" s="13"/>
      <c r="G1049" s="14"/>
      <c r="H1049" s="15"/>
      <c r="I1049" s="6">
        <v>50.95</v>
      </c>
      <c r="J1049" s="7">
        <v>44245</v>
      </c>
      <c r="K1049" s="90" t="s">
        <v>191</v>
      </c>
      <c r="L1049" s="91"/>
      <c r="M1049" s="90" t="s">
        <v>1647</v>
      </c>
      <c r="N1049" s="17"/>
      <c r="O1049" s="18"/>
      <c r="P1049" s="19"/>
      <c r="Q1049" s="19"/>
    </row>
    <row r="1050" spans="1:17" ht="15">
      <c r="A1050" s="146" t="str">
        <f t="shared" si="23"/>
        <v xml:space="preserve">LASER  FAB-951-803-2  21-104  PLAQUE ACIER 1'' X 12'' X 12''                 </v>
      </c>
      <c r="B1050" s="90" t="s">
        <v>1001</v>
      </c>
      <c r="C1050" s="90" t="s">
        <v>1646</v>
      </c>
      <c r="D1050" s="90" t="s">
        <v>1647</v>
      </c>
      <c r="E1050" s="90"/>
      <c r="F1050" s="13"/>
      <c r="G1050" s="14"/>
      <c r="H1050" s="15"/>
      <c r="I1050" s="6">
        <v>78.55</v>
      </c>
      <c r="J1050" s="7">
        <v>44531</v>
      </c>
      <c r="K1050" s="90" t="s">
        <v>191</v>
      </c>
      <c r="L1050" s="91"/>
      <c r="M1050" s="90" t="s">
        <v>1647</v>
      </c>
      <c r="N1050" s="17" t="s">
        <v>1491</v>
      </c>
      <c r="O1050" s="18"/>
      <c r="P1050" s="19"/>
      <c r="Q1050" s="20"/>
    </row>
    <row r="1051" spans="1:17" ht="15">
      <c r="A1051" s="146" t="str">
        <f t="shared" si="23"/>
        <v xml:space="preserve">LASER  FAB-951-803-2  21-105  PLAQUE ACIER 1'' X 12'' X 12''                 </v>
      </c>
      <c r="B1051" s="90" t="s">
        <v>1001</v>
      </c>
      <c r="C1051" s="90" t="s">
        <v>1646</v>
      </c>
      <c r="D1051" s="90" t="s">
        <v>1647</v>
      </c>
      <c r="E1051" s="90"/>
      <c r="F1051" s="13"/>
      <c r="G1051" s="14"/>
      <c r="H1051" s="15"/>
      <c r="I1051" s="6">
        <v>76.400000000000006</v>
      </c>
      <c r="J1051" s="7">
        <v>44536</v>
      </c>
      <c r="K1051" s="90" t="s">
        <v>191</v>
      </c>
      <c r="L1051" s="91"/>
      <c r="M1051" s="90" t="s">
        <v>1647</v>
      </c>
      <c r="N1051" s="17" t="s">
        <v>1492</v>
      </c>
      <c r="O1051" s="18"/>
      <c r="P1051" s="19"/>
      <c r="Q1051" s="20"/>
    </row>
    <row r="1052" spans="1:17" ht="15">
      <c r="A1052" s="146" t="str">
        <f t="shared" si="23"/>
        <v xml:space="preserve">LASER  FAB-951-901-10    PLAQUE ACIER 1/4'' X 1,85'' X 36,83''                 </v>
      </c>
      <c r="B1052" s="90" t="s">
        <v>1001</v>
      </c>
      <c r="C1052" s="90" t="s">
        <v>1648</v>
      </c>
      <c r="D1052" s="90" t="s">
        <v>1649</v>
      </c>
      <c r="E1052" s="90"/>
      <c r="F1052" s="13"/>
      <c r="G1052" s="14"/>
      <c r="H1052" s="15"/>
      <c r="I1052" s="6">
        <v>12.1</v>
      </c>
      <c r="J1052" s="7">
        <v>44238</v>
      </c>
      <c r="K1052" s="90" t="s">
        <v>191</v>
      </c>
      <c r="L1052" s="91"/>
      <c r="M1052" s="90" t="s">
        <v>1649</v>
      </c>
      <c r="N1052" s="17"/>
      <c r="O1052" s="18"/>
      <c r="P1052" s="19"/>
      <c r="Q1052" s="20"/>
    </row>
    <row r="1053" spans="1:17" ht="15">
      <c r="A1053" s="146" t="str">
        <f t="shared" si="23"/>
        <v xml:space="preserve">LASER  FAB-951-901-10  21-105  PLAQUE ACIER 1/4'' X 1,85'' X 36,83''                 </v>
      </c>
      <c r="B1053" s="90" t="s">
        <v>1001</v>
      </c>
      <c r="C1053" s="90" t="s">
        <v>1648</v>
      </c>
      <c r="D1053" s="90" t="s">
        <v>1649</v>
      </c>
      <c r="E1053" s="90"/>
      <c r="F1053" s="13"/>
      <c r="G1053" s="14"/>
      <c r="H1053" s="15"/>
      <c r="I1053" s="6">
        <v>14.5</v>
      </c>
      <c r="J1053" s="7">
        <v>44536</v>
      </c>
      <c r="K1053" s="90" t="s">
        <v>191</v>
      </c>
      <c r="L1053" s="91"/>
      <c r="M1053" s="90" t="s">
        <v>1649</v>
      </c>
      <c r="N1053" s="17" t="s">
        <v>1492</v>
      </c>
      <c r="O1053" s="18"/>
      <c r="P1053" s="19"/>
      <c r="Q1053" s="20"/>
    </row>
    <row r="1054" spans="1:17" ht="15">
      <c r="A1054" s="146" t="str">
        <f t="shared" si="23"/>
        <v xml:space="preserve">LASER  FAB-951-901-13    PLAQUE ACIER 1/2'' X 1,57'' X 3,5''                 </v>
      </c>
      <c r="B1054" s="90" t="s">
        <v>1001</v>
      </c>
      <c r="C1054" s="90" t="s">
        <v>1650</v>
      </c>
      <c r="D1054" s="90" t="s">
        <v>1651</v>
      </c>
      <c r="E1054" s="90"/>
      <c r="F1054" s="13"/>
      <c r="G1054" s="14"/>
      <c r="H1054" s="15"/>
      <c r="I1054" s="6">
        <v>7.1</v>
      </c>
      <c r="J1054" s="7">
        <v>44238</v>
      </c>
      <c r="K1054" s="90" t="s">
        <v>191</v>
      </c>
      <c r="L1054" s="91"/>
      <c r="M1054" s="90" t="s">
        <v>1651</v>
      </c>
      <c r="N1054" s="17"/>
      <c r="O1054" s="18"/>
      <c r="P1054" s="19"/>
      <c r="Q1054" s="20"/>
    </row>
    <row r="1055" spans="1:17" ht="15">
      <c r="A1055" s="146" t="str">
        <f t="shared" si="23"/>
        <v xml:space="preserve">LASER  FAB-951-901-13  21-105  PLAQUE ACIER 1/2'' X 1,57'' X 3,5''                 </v>
      </c>
      <c r="B1055" s="90" t="s">
        <v>1001</v>
      </c>
      <c r="C1055" s="90" t="s">
        <v>1650</v>
      </c>
      <c r="D1055" s="90" t="s">
        <v>1651</v>
      </c>
      <c r="E1055" s="90"/>
      <c r="F1055" s="13"/>
      <c r="G1055" s="14"/>
      <c r="H1055" s="15"/>
      <c r="I1055" s="6">
        <v>4.1500000000000004</v>
      </c>
      <c r="J1055" s="7">
        <v>44536</v>
      </c>
      <c r="K1055" s="90" t="s">
        <v>191</v>
      </c>
      <c r="L1055" s="91"/>
      <c r="M1055" s="90" t="s">
        <v>1651</v>
      </c>
      <c r="N1055" s="17" t="s">
        <v>1492</v>
      </c>
      <c r="O1055" s="18"/>
      <c r="P1055" s="19"/>
      <c r="Q1055" s="20"/>
    </row>
    <row r="1056" spans="1:17" ht="15">
      <c r="A1056" s="146" t="str">
        <f t="shared" si="23"/>
        <v xml:space="preserve">LASER  FAB-951-901-9    PLAQUE ACIER 1/4'' X 1,5'' X 4''                 </v>
      </c>
      <c r="B1056" s="90" t="s">
        <v>1001</v>
      </c>
      <c r="C1056" s="90" t="s">
        <v>1652</v>
      </c>
      <c r="D1056" s="90" t="s">
        <v>1653</v>
      </c>
      <c r="E1056" s="90"/>
      <c r="F1056" s="13"/>
      <c r="G1056" s="14"/>
      <c r="H1056" s="15"/>
      <c r="I1056" s="6">
        <v>6.1</v>
      </c>
      <c r="J1056" s="7">
        <v>44238</v>
      </c>
      <c r="K1056" s="90" t="s">
        <v>191</v>
      </c>
      <c r="L1056" s="91"/>
      <c r="M1056" s="90" t="s">
        <v>1653</v>
      </c>
      <c r="N1056" s="17"/>
      <c r="O1056" s="18"/>
      <c r="P1056" s="19"/>
      <c r="Q1056" s="20"/>
    </row>
    <row r="1057" spans="1:17" ht="15">
      <c r="A1057" s="146" t="str">
        <f t="shared" si="23"/>
        <v xml:space="preserve">LASER  FAB-951-901-9  21-105  PLAQUE ACIER 1/4'' X 1,5'' X 4''                 </v>
      </c>
      <c r="B1057" s="90" t="s">
        <v>1001</v>
      </c>
      <c r="C1057" s="90" t="s">
        <v>1652</v>
      </c>
      <c r="D1057" s="90" t="s">
        <v>1653</v>
      </c>
      <c r="E1057" s="90"/>
      <c r="F1057" s="13"/>
      <c r="G1057" s="14"/>
      <c r="H1057" s="15"/>
      <c r="I1057" s="6">
        <v>2.95</v>
      </c>
      <c r="J1057" s="7">
        <v>44536</v>
      </c>
      <c r="K1057" s="90" t="s">
        <v>191</v>
      </c>
      <c r="L1057" s="91"/>
      <c r="M1057" s="90" t="s">
        <v>1653</v>
      </c>
      <c r="N1057" s="17" t="s">
        <v>1492</v>
      </c>
      <c r="O1057" s="18"/>
      <c r="P1057" s="19"/>
      <c r="Q1057" s="20"/>
    </row>
    <row r="1058" spans="1:17" ht="15">
      <c r="A1058" s="146" t="str">
        <f t="shared" si="23"/>
        <v xml:space="preserve">LASER  FAB-951-902-5  21-105  PLAQUE ACIER 3/8'' X 6'' X 48-3/8''                 </v>
      </c>
      <c r="B1058" s="90" t="s">
        <v>1001</v>
      </c>
      <c r="C1058" s="90" t="s">
        <v>1654</v>
      </c>
      <c r="D1058" s="90" t="s">
        <v>1655</v>
      </c>
      <c r="E1058" s="90"/>
      <c r="F1058" s="13"/>
      <c r="G1058" s="14"/>
      <c r="H1058" s="15"/>
      <c r="I1058" s="6">
        <v>56.25</v>
      </c>
      <c r="J1058" s="7">
        <v>44536</v>
      </c>
      <c r="K1058" s="90" t="s">
        <v>191</v>
      </c>
      <c r="L1058" s="91"/>
      <c r="M1058" s="90" t="s">
        <v>1655</v>
      </c>
      <c r="N1058" s="17" t="s">
        <v>1492</v>
      </c>
      <c r="O1058" s="18"/>
      <c r="P1058" s="19"/>
      <c r="Q1058" s="20"/>
    </row>
    <row r="1059" spans="1:17" ht="15">
      <c r="A1059" s="146" t="str">
        <f t="shared" si="23"/>
        <v xml:space="preserve">LASER  FAB-CONV-006    ACIER 50W     3,000    18.125        </v>
      </c>
      <c r="B1059" s="80" t="s">
        <v>1001</v>
      </c>
      <c r="C1059" s="80" t="s">
        <v>686</v>
      </c>
      <c r="D1059" s="80" t="s">
        <v>1656</v>
      </c>
      <c r="E1059" s="80" t="s">
        <v>164</v>
      </c>
      <c r="F1059" s="62">
        <v>18.125</v>
      </c>
      <c r="G1059" s="14"/>
      <c r="H1059" s="15"/>
      <c r="I1059" s="6">
        <v>7.4</v>
      </c>
      <c r="J1059" s="7">
        <v>43648</v>
      </c>
      <c r="K1059" s="80" t="s">
        <v>191</v>
      </c>
      <c r="L1059" s="6"/>
      <c r="M1059" s="80" t="s">
        <v>1656</v>
      </c>
      <c r="N1059" s="17"/>
      <c r="O1059" s="18"/>
      <c r="P1059" s="15"/>
      <c r="Q1059" s="15"/>
    </row>
    <row r="1060" spans="1:17" ht="15.75">
      <c r="A1060" s="146" t="str">
        <f t="shared" si="23"/>
        <v xml:space="preserve">LASER  FAB-CONV-1X3-ATT    1/2-44W                 </v>
      </c>
      <c r="B1060" s="103" t="s">
        <v>1001</v>
      </c>
      <c r="C1060" s="103" t="s">
        <v>1657</v>
      </c>
      <c r="D1060" s="103" t="s">
        <v>1658</v>
      </c>
      <c r="E1060" s="103"/>
      <c r="F1060" s="13"/>
      <c r="G1060" s="14"/>
      <c r="H1060" s="15"/>
      <c r="I1060" s="6">
        <v>13.8</v>
      </c>
      <c r="J1060" s="7">
        <v>44420</v>
      </c>
      <c r="K1060" s="103" t="s">
        <v>191</v>
      </c>
      <c r="L1060" s="75"/>
      <c r="M1060" s="103" t="s">
        <v>1658</v>
      </c>
      <c r="N1060" s="17"/>
      <c r="O1060" s="18"/>
      <c r="P1060" s="19"/>
      <c r="Q1060" s="19"/>
    </row>
    <row r="1061" spans="1:17" ht="15.75">
      <c r="A1061" s="146" t="str">
        <f t="shared" si="23"/>
        <v xml:space="preserve">LASER  FAB-CONV-1x3-ATTACHE-OZCELIK    3/8 PNO                 </v>
      </c>
      <c r="B1061" s="149" t="s">
        <v>1001</v>
      </c>
      <c r="C1061" s="149" t="s">
        <v>1481</v>
      </c>
      <c r="D1061" s="149" t="s">
        <v>1659</v>
      </c>
      <c r="E1061" s="149"/>
      <c r="F1061" s="13"/>
      <c r="G1061" s="14"/>
      <c r="H1061" s="15"/>
      <c r="I1061" s="6">
        <v>13.8</v>
      </c>
      <c r="J1061" s="7">
        <v>44420</v>
      </c>
      <c r="K1061" s="149" t="s">
        <v>191</v>
      </c>
      <c r="L1061" s="150"/>
      <c r="M1061" s="149" t="s">
        <v>1659</v>
      </c>
      <c r="N1061" s="17"/>
      <c r="O1061" s="18"/>
      <c r="P1061" s="19"/>
      <c r="Q1061" s="19"/>
    </row>
    <row r="1062" spans="1:17" ht="15">
      <c r="A1062" s="146" t="str">
        <f t="shared" si="23"/>
        <v xml:space="preserve">LASER  FAB-CONV-1X3-PATTE    PLAQUE ACIER 1/2'' X 1'' X 3''                 </v>
      </c>
      <c r="B1062" s="90" t="s">
        <v>1001</v>
      </c>
      <c r="C1062" s="90" t="s">
        <v>1660</v>
      </c>
      <c r="D1062" s="90" t="s">
        <v>1661</v>
      </c>
      <c r="E1062" s="90"/>
      <c r="F1062" s="13"/>
      <c r="G1062" s="14"/>
      <c r="H1062" s="15"/>
      <c r="I1062" s="6">
        <v>1.65</v>
      </c>
      <c r="J1062" s="7">
        <v>44420</v>
      </c>
      <c r="K1062" s="90" t="s">
        <v>191</v>
      </c>
      <c r="L1062" s="91"/>
      <c r="M1062" s="90" t="s">
        <v>1661</v>
      </c>
      <c r="N1062" s="17"/>
      <c r="O1062" s="18"/>
      <c r="P1062" s="19"/>
      <c r="Q1062" s="19"/>
    </row>
    <row r="1063" spans="1:17" ht="15">
      <c r="A1063" s="146" t="str">
        <f t="shared" si="23"/>
        <v xml:space="preserve">LASER  FAB-CONV-288-001-4    ACIER 50W     1    3        </v>
      </c>
      <c r="B1063" s="105" t="s">
        <v>1001</v>
      </c>
      <c r="C1063" s="105" t="s">
        <v>686</v>
      </c>
      <c r="D1063" s="105" t="s">
        <v>1662</v>
      </c>
      <c r="E1063" s="105" t="s">
        <v>77</v>
      </c>
      <c r="F1063" s="13">
        <v>3</v>
      </c>
      <c r="G1063" s="14"/>
      <c r="H1063" s="15"/>
      <c r="I1063" s="6">
        <v>1.35</v>
      </c>
      <c r="J1063" s="7">
        <v>43567</v>
      </c>
      <c r="K1063" s="105" t="s">
        <v>191</v>
      </c>
      <c r="L1063" s="91"/>
      <c r="M1063" s="105" t="s">
        <v>1662</v>
      </c>
      <c r="N1063" s="17"/>
      <c r="O1063" s="18"/>
      <c r="P1063" s="15"/>
      <c r="Q1063" s="15"/>
    </row>
    <row r="1064" spans="1:17" ht="15">
      <c r="A1064" s="146" t="str">
        <f t="shared" ref="A1064:A1127" si="24">CONCATENATE(B1064,"  ",M1064,"  ",N1064,"  ",C1064,"     ",E1064,"    ",F1064,"    ",G1064,"    ")</f>
        <v xml:space="preserve">LASER  FAB-CONV-288-001-5    LASER PLAQUE DE JONCTION DE CONVOYEUR     3/8"            </v>
      </c>
      <c r="B1064" s="105" t="s">
        <v>1001</v>
      </c>
      <c r="C1064" s="105" t="s">
        <v>1663</v>
      </c>
      <c r="D1064" s="105" t="s">
        <v>1664</v>
      </c>
      <c r="E1064" s="105" t="s">
        <v>1308</v>
      </c>
      <c r="F1064" s="11"/>
      <c r="G1064" s="11"/>
      <c r="H1064" s="11"/>
      <c r="I1064" s="6">
        <v>7.95</v>
      </c>
      <c r="J1064" s="7">
        <v>44215</v>
      </c>
      <c r="K1064" s="105" t="s">
        <v>191</v>
      </c>
      <c r="L1064" s="91"/>
      <c r="M1064" s="105" t="s">
        <v>1664</v>
      </c>
      <c r="N1064" s="17"/>
      <c r="O1064" s="18"/>
      <c r="P1064" s="15"/>
      <c r="Q1064" s="15"/>
    </row>
    <row r="1065" spans="1:17" ht="15">
      <c r="A1065" s="146" t="str">
        <f t="shared" si="24"/>
        <v xml:space="preserve">LASER  FAB-CONV-288-001-6    ACIER 50W                 </v>
      </c>
      <c r="B1065" s="105" t="s">
        <v>1001</v>
      </c>
      <c r="C1065" s="105" t="s">
        <v>686</v>
      </c>
      <c r="D1065" s="105" t="s">
        <v>1665</v>
      </c>
      <c r="E1065" s="105"/>
      <c r="F1065" s="13"/>
      <c r="G1065" s="14"/>
      <c r="H1065" s="15"/>
      <c r="I1065" s="6">
        <v>2.35</v>
      </c>
      <c r="J1065" s="7">
        <v>43567</v>
      </c>
      <c r="K1065" s="105" t="s">
        <v>191</v>
      </c>
      <c r="L1065" s="91"/>
      <c r="M1065" s="105" t="s">
        <v>1665</v>
      </c>
      <c r="N1065" s="17"/>
      <c r="O1065" s="18"/>
      <c r="P1065" s="15"/>
      <c r="Q1065" s="15"/>
    </row>
    <row r="1066" spans="1:17" ht="15.75">
      <c r="A1066" s="146" t="str">
        <f t="shared" si="24"/>
        <v xml:space="preserve">LASER  FAB-CONV-ETRIER    1/4 PNO                 </v>
      </c>
      <c r="B1066" s="103" t="s">
        <v>1001</v>
      </c>
      <c r="C1066" s="103" t="s">
        <v>1666</v>
      </c>
      <c r="D1066" s="103" t="s">
        <v>1667</v>
      </c>
      <c r="E1066" s="103"/>
      <c r="F1066" s="13"/>
      <c r="G1066" s="14"/>
      <c r="H1066" s="15"/>
      <c r="I1066" s="6">
        <v>4</v>
      </c>
      <c r="J1066" s="7">
        <v>44420</v>
      </c>
      <c r="K1066" s="103" t="s">
        <v>191</v>
      </c>
      <c r="L1066" s="75"/>
      <c r="M1066" s="103" t="s">
        <v>1667</v>
      </c>
      <c r="N1066" s="17"/>
      <c r="O1066" s="18"/>
      <c r="P1066" s="19"/>
      <c r="Q1066" s="20"/>
    </row>
    <row r="1067" spans="1:17" ht="15">
      <c r="A1067" s="146" t="str">
        <f t="shared" si="24"/>
        <v xml:space="preserve">LASER  FAB-CONV-ETRIER    PLAQUE ACIER 1/4'' X 3-1/2'' X 6''                 </v>
      </c>
      <c r="B1067" s="90" t="s">
        <v>1001</v>
      </c>
      <c r="C1067" s="90" t="s">
        <v>1668</v>
      </c>
      <c r="D1067" s="90" t="s">
        <v>1667</v>
      </c>
      <c r="E1067" s="90"/>
      <c r="F1067" s="13"/>
      <c r="G1067" s="14"/>
      <c r="H1067" s="15"/>
      <c r="I1067" s="6">
        <v>2.7</v>
      </c>
      <c r="J1067" s="7">
        <v>44238</v>
      </c>
      <c r="K1067" s="90" t="s">
        <v>191</v>
      </c>
      <c r="L1067" s="91"/>
      <c r="M1067" s="90" t="s">
        <v>1667</v>
      </c>
      <c r="N1067" s="17"/>
      <c r="O1067" s="18"/>
      <c r="P1067" s="19"/>
      <c r="Q1067" s="19"/>
    </row>
    <row r="1068" spans="1:17" ht="15">
      <c r="A1068" s="146" t="str">
        <f t="shared" si="24"/>
        <v xml:space="preserve">LASER  FAB-PLF-16.GA    PLAQUE 16 ga x 10'' x 22.75'' FACE TABLE - COUPE LASER                 </v>
      </c>
      <c r="B1068" s="105" t="s">
        <v>1001</v>
      </c>
      <c r="C1068" s="105" t="s">
        <v>1669</v>
      </c>
      <c r="D1068" s="105" t="s">
        <v>1670</v>
      </c>
      <c r="E1068" s="105"/>
      <c r="F1068" s="11"/>
      <c r="G1068" s="11"/>
      <c r="H1068" s="11"/>
      <c r="I1068" s="6">
        <v>4.95</v>
      </c>
      <c r="J1068" s="7">
        <v>43636</v>
      </c>
      <c r="K1068" s="105" t="s">
        <v>191</v>
      </c>
      <c r="L1068" s="91"/>
      <c r="M1068" s="105" t="s">
        <v>1670</v>
      </c>
      <c r="N1068" s="17"/>
      <c r="O1068" s="18">
        <f>[1]INVENTAIRE!$N484*[1]INVENTAIRE!$I484</f>
        <v>0</v>
      </c>
      <c r="P1068" s="15"/>
      <c r="Q1068" s="15"/>
    </row>
    <row r="1069" spans="1:17" ht="15">
      <c r="A1069" s="146" t="str">
        <f t="shared" si="24"/>
        <v xml:space="preserve">LASER  FAB-PLF-3X3X0.5    LASER PLAQUE DE PATTE DE TABLE     0.5    3,000        </v>
      </c>
      <c r="B1069" s="105" t="s">
        <v>1001</v>
      </c>
      <c r="C1069" s="105" t="s">
        <v>1671</v>
      </c>
      <c r="D1069" s="105" t="s">
        <v>1672</v>
      </c>
      <c r="E1069" s="105">
        <v>0.5</v>
      </c>
      <c r="F1069" s="11" t="s">
        <v>164</v>
      </c>
      <c r="G1069" s="11"/>
      <c r="H1069" s="11"/>
      <c r="I1069" s="6">
        <v>2.7</v>
      </c>
      <c r="J1069" s="7">
        <v>44215</v>
      </c>
      <c r="K1069" s="105" t="s">
        <v>191</v>
      </c>
      <c r="L1069" s="91"/>
      <c r="M1069" s="105" t="s">
        <v>1672</v>
      </c>
      <c r="N1069" s="17"/>
      <c r="O1069" s="18">
        <f>[1]INVENTAIRE!$N482*[1]INVENTAIRE!$I482</f>
        <v>0</v>
      </c>
      <c r="P1069" s="15"/>
      <c r="Q1069" s="21"/>
    </row>
    <row r="1070" spans="1:17" ht="60">
      <c r="A1070" s="146" t="str">
        <f t="shared" si="24"/>
        <v xml:space="preserve">LASER  Gousset tôle acier 1x1 x 1/8''     Gousset tôle acier 1x1 x 1/8''                 </v>
      </c>
      <c r="B1070" s="90" t="s">
        <v>1001</v>
      </c>
      <c r="C1070" s="140" t="s">
        <v>1673</v>
      </c>
      <c r="D1070" s="90"/>
      <c r="E1070" s="12"/>
      <c r="F1070" s="23"/>
      <c r="G1070" s="23"/>
      <c r="H1070" s="24"/>
      <c r="I1070" s="6">
        <v>0.4</v>
      </c>
      <c r="J1070" s="7">
        <v>44461</v>
      </c>
      <c r="K1070" s="90" t="s">
        <v>191</v>
      </c>
      <c r="L1070" s="6"/>
      <c r="M1070" s="151" t="s">
        <v>1674</v>
      </c>
      <c r="N1070" s="17"/>
      <c r="O1070" s="18"/>
      <c r="P1070" s="19"/>
      <c r="Q1070" s="20"/>
    </row>
    <row r="1071" spans="1:17" ht="60">
      <c r="A1071" s="146" t="str">
        <f t="shared" si="24"/>
        <v xml:space="preserve">LASER  Gousset  tôle  acier   1x2 x 1/8''      Gousset  tôle  acier   1x2 x 1/8''                 </v>
      </c>
      <c r="B1071" s="90" t="s">
        <v>1001</v>
      </c>
      <c r="C1071" s="140" t="s">
        <v>1675</v>
      </c>
      <c r="D1071" s="90"/>
      <c r="E1071" s="12"/>
      <c r="F1071" s="23"/>
      <c r="G1071" s="23"/>
      <c r="H1071" s="24"/>
      <c r="I1071" s="6">
        <v>0.5</v>
      </c>
      <c r="J1071" s="7">
        <v>44461</v>
      </c>
      <c r="K1071" s="90" t="s">
        <v>191</v>
      </c>
      <c r="L1071" s="6"/>
      <c r="M1071" s="151" t="s">
        <v>1676</v>
      </c>
      <c r="N1071" s="17"/>
      <c r="O1071" s="18"/>
      <c r="P1071" s="19"/>
      <c r="Q1071" s="20"/>
    </row>
    <row r="1072" spans="1:17" ht="45">
      <c r="A1072" s="146" t="str">
        <f t="shared" si="24"/>
        <v xml:space="preserve">LASER  Gousset  tôle  acier   1x3 x 1/8''     Gousset  tôle  acier   1x3 x 1/8''                 </v>
      </c>
      <c r="B1072" s="90" t="s">
        <v>1001</v>
      </c>
      <c r="C1072" s="140" t="s">
        <v>1677</v>
      </c>
      <c r="D1072" s="90"/>
      <c r="E1072" s="12"/>
      <c r="F1072" s="23"/>
      <c r="G1072" s="23"/>
      <c r="H1072" s="24"/>
      <c r="I1072" s="6">
        <v>0.6</v>
      </c>
      <c r="J1072" s="7">
        <v>44461</v>
      </c>
      <c r="K1072" s="90" t="s">
        <v>191</v>
      </c>
      <c r="L1072" s="6"/>
      <c r="M1072" s="151" t="s">
        <v>1678</v>
      </c>
      <c r="N1072" s="17"/>
      <c r="O1072" s="18"/>
      <c r="P1072" s="19"/>
      <c r="Q1072" s="20"/>
    </row>
    <row r="1073" spans="1:17" ht="45">
      <c r="A1073" s="146" t="str">
        <f t="shared" si="24"/>
        <v xml:space="preserve">LASER  Gousset  tôle  acier  2x2 x 1/8''     Gousset  tôle  acier  2x2 x 1/8''                  </v>
      </c>
      <c r="B1073" s="90" t="s">
        <v>1001</v>
      </c>
      <c r="C1073" s="140" t="s">
        <v>1679</v>
      </c>
      <c r="D1073" s="90"/>
      <c r="E1073" s="12"/>
      <c r="F1073" s="23"/>
      <c r="G1073" s="23"/>
      <c r="H1073" s="24"/>
      <c r="I1073" s="6">
        <v>0.65</v>
      </c>
      <c r="J1073" s="7">
        <v>44461</v>
      </c>
      <c r="K1073" s="90" t="s">
        <v>191</v>
      </c>
      <c r="L1073" s="6"/>
      <c r="M1073" s="151" t="s">
        <v>1679</v>
      </c>
      <c r="N1073" s="17"/>
      <c r="O1073" s="18"/>
      <c r="P1073" s="19"/>
      <c r="Q1073" s="20"/>
    </row>
    <row r="1074" spans="1:17" ht="45">
      <c r="A1074" s="146" t="str">
        <f t="shared" si="24"/>
        <v xml:space="preserve">LASER  Gousset  tôle  acier  2x3 x 1/8''     Gousset  tôle  acier  2x3 x 1/8''                  </v>
      </c>
      <c r="B1074" s="90" t="s">
        <v>1001</v>
      </c>
      <c r="C1074" s="140" t="s">
        <v>1680</v>
      </c>
      <c r="D1074" s="90"/>
      <c r="E1074" s="12"/>
      <c r="F1074" s="23"/>
      <c r="G1074" s="23"/>
      <c r="H1074" s="24"/>
      <c r="I1074" s="6">
        <v>0.8</v>
      </c>
      <c r="J1074" s="7">
        <v>44461</v>
      </c>
      <c r="K1074" s="90" t="s">
        <v>191</v>
      </c>
      <c r="L1074" s="6"/>
      <c r="M1074" s="151" t="s">
        <v>1680</v>
      </c>
      <c r="N1074" s="17"/>
      <c r="O1074" s="18"/>
      <c r="P1074" s="19"/>
      <c r="Q1074" s="20"/>
    </row>
    <row r="1075" spans="1:17" ht="45">
      <c r="A1075" s="146" t="str">
        <f t="shared" si="24"/>
        <v xml:space="preserve">LASER  Gousset  tôle  acier  3x3 x 1/8''     Gousset  tôle  acier  3x3 x 1/8''                 </v>
      </c>
      <c r="B1075" s="90" t="s">
        <v>1001</v>
      </c>
      <c r="C1075" s="140" t="s">
        <v>1681</v>
      </c>
      <c r="D1075" s="90"/>
      <c r="E1075" s="12"/>
      <c r="F1075" s="23"/>
      <c r="G1075" s="23"/>
      <c r="H1075" s="24"/>
      <c r="I1075" s="6">
        <v>1.3</v>
      </c>
      <c r="J1075" s="7">
        <v>44461</v>
      </c>
      <c r="K1075" s="90" t="s">
        <v>191</v>
      </c>
      <c r="L1075" s="6"/>
      <c r="M1075" s="152" t="s">
        <v>1682</v>
      </c>
      <c r="N1075" s="17"/>
      <c r="O1075" s="18"/>
      <c r="P1075" s="19"/>
      <c r="Q1075" s="20"/>
    </row>
    <row r="1076" spans="1:17" ht="45">
      <c r="A1076" s="146" t="str">
        <f t="shared" si="24"/>
        <v xml:space="preserve">LASER  Gousset  tôle  acier  4x4 x 1/8''     Gousset  tôle  acier  4x4 x 1/8''                 </v>
      </c>
      <c r="B1076" s="90" t="s">
        <v>1001</v>
      </c>
      <c r="C1076" s="140" t="s">
        <v>1683</v>
      </c>
      <c r="D1076" s="90"/>
      <c r="E1076" s="12"/>
      <c r="F1076" s="23"/>
      <c r="G1076" s="23"/>
      <c r="H1076" s="24"/>
      <c r="I1076" s="6">
        <v>1.75</v>
      </c>
      <c r="J1076" s="7">
        <v>44461</v>
      </c>
      <c r="K1076" s="90" t="s">
        <v>191</v>
      </c>
      <c r="L1076" s="6"/>
      <c r="M1076" s="152" t="s">
        <v>1684</v>
      </c>
      <c r="N1076" s="17"/>
      <c r="O1076" s="18"/>
      <c r="P1076" s="19"/>
      <c r="Q1076" s="20"/>
    </row>
    <row r="1077" spans="1:17" ht="45">
      <c r="A1077" s="146" t="str">
        <f t="shared" si="24"/>
        <v xml:space="preserve">LASER  Gousset  tôle  acier  6x6 x 1/8''     Gousset  tôle  acier  6x6 x 1/8''                 </v>
      </c>
      <c r="B1077" s="90" t="s">
        <v>1001</v>
      </c>
      <c r="C1077" s="140" t="s">
        <v>1685</v>
      </c>
      <c r="D1077" s="90"/>
      <c r="E1077" s="12"/>
      <c r="F1077" s="23"/>
      <c r="G1077" s="23"/>
      <c r="H1077" s="24"/>
      <c r="I1077" s="6">
        <v>3</v>
      </c>
      <c r="J1077" s="7">
        <v>44461</v>
      </c>
      <c r="K1077" s="90" t="s">
        <v>191</v>
      </c>
      <c r="L1077" s="6"/>
      <c r="M1077" s="152" t="s">
        <v>1686</v>
      </c>
      <c r="N1077" s="17"/>
      <c r="O1077" s="18"/>
      <c r="P1077" s="19"/>
      <c r="Q1077" s="20"/>
    </row>
    <row r="1078" spans="1:17" ht="15">
      <c r="A1078" s="146" t="str">
        <f t="shared" si="24"/>
        <v xml:space="preserve">LASER  TPE-PLB-3X3    PLAQUE 3X3 X 3/8 BASE TABLE - COUPE LASER                 </v>
      </c>
      <c r="B1078" s="105" t="s">
        <v>1001</v>
      </c>
      <c r="C1078" s="122" t="s">
        <v>1687</v>
      </c>
      <c r="D1078" s="105" t="s">
        <v>1688</v>
      </c>
      <c r="E1078" s="105"/>
      <c r="F1078" s="120"/>
      <c r="G1078" s="120"/>
      <c r="H1078" s="121"/>
      <c r="I1078" s="6">
        <v>1.75</v>
      </c>
      <c r="J1078" s="7">
        <v>42746</v>
      </c>
      <c r="K1078" s="105" t="s">
        <v>191</v>
      </c>
      <c r="L1078" s="91"/>
      <c r="M1078" s="105" t="s">
        <v>1688</v>
      </c>
      <c r="N1078" s="17"/>
      <c r="O1078" s="18">
        <f>[1]INVENTAIRE!$N485*[1]INVENTAIRE!$I485</f>
        <v>0</v>
      </c>
      <c r="P1078" s="15"/>
      <c r="Q1078" s="21"/>
    </row>
    <row r="1079" spans="1:17" ht="15">
      <c r="A1079" s="146" t="str">
        <f t="shared" si="24"/>
        <v xml:space="preserve">LASER + PLIAGE  17058-100-007    TOLE 3/16'' X 2'' X 12,437''                 </v>
      </c>
      <c r="B1079" s="90" t="s">
        <v>1355</v>
      </c>
      <c r="C1079" s="116" t="s">
        <v>1689</v>
      </c>
      <c r="D1079" s="90" t="s">
        <v>1690</v>
      </c>
      <c r="E1079" s="90"/>
      <c r="F1079" s="13"/>
      <c r="G1079" s="14"/>
      <c r="H1079" s="15"/>
      <c r="I1079" s="6">
        <v>14.9</v>
      </c>
      <c r="J1079" s="7">
        <v>44256</v>
      </c>
      <c r="K1079" s="90" t="s">
        <v>191</v>
      </c>
      <c r="L1079" s="91"/>
      <c r="M1079" s="116" t="s">
        <v>1690</v>
      </c>
      <c r="N1079" s="17"/>
      <c r="O1079" s="18"/>
      <c r="P1079" s="19"/>
      <c r="Q1079" s="20"/>
    </row>
    <row r="1080" spans="1:17" ht="15">
      <c r="A1080" s="146" t="str">
        <f t="shared" si="24"/>
        <v xml:space="preserve">LASER + PLIAGE  17058-100-035-01    PLAQUE ACIER  1/4'' X 18'' X 18,339''                 </v>
      </c>
      <c r="B1080" s="90" t="s">
        <v>1355</v>
      </c>
      <c r="C1080" s="116" t="s">
        <v>1691</v>
      </c>
      <c r="D1080" s="116" t="s">
        <v>1692</v>
      </c>
      <c r="E1080" s="90"/>
      <c r="F1080" s="13"/>
      <c r="G1080" s="14"/>
      <c r="H1080" s="15"/>
      <c r="I1080" s="6">
        <v>24.3</v>
      </c>
      <c r="J1080" s="7">
        <v>44104</v>
      </c>
      <c r="K1080" s="90" t="s">
        <v>191</v>
      </c>
      <c r="L1080" s="91"/>
      <c r="M1080" s="116" t="s">
        <v>1692</v>
      </c>
      <c r="N1080" s="17"/>
      <c r="O1080" s="18"/>
      <c r="P1080" s="19"/>
      <c r="Q1080" s="20"/>
    </row>
    <row r="1081" spans="1:17" ht="15">
      <c r="A1081" s="146" t="str">
        <f t="shared" si="24"/>
        <v xml:space="preserve">LASER + PLIAGE  17058-100-035-02    PLAQUE ACIER  1/4'' X 18'' X 18,339''                 </v>
      </c>
      <c r="B1081" s="90" t="s">
        <v>1355</v>
      </c>
      <c r="C1081" s="116" t="s">
        <v>1691</v>
      </c>
      <c r="D1081" s="116" t="s">
        <v>1693</v>
      </c>
      <c r="E1081" s="90"/>
      <c r="F1081" s="13"/>
      <c r="G1081" s="14"/>
      <c r="H1081" s="15"/>
      <c r="I1081" s="6">
        <v>24.3</v>
      </c>
      <c r="J1081" s="7">
        <v>44104</v>
      </c>
      <c r="K1081" s="90" t="s">
        <v>191</v>
      </c>
      <c r="L1081" s="91"/>
      <c r="M1081" s="116" t="s">
        <v>1693</v>
      </c>
      <c r="N1081" s="17"/>
      <c r="O1081" s="18"/>
      <c r="P1081" s="19"/>
      <c r="Q1081" s="20"/>
    </row>
    <row r="1082" spans="1:17" ht="15">
      <c r="A1082" s="146" t="str">
        <f t="shared" si="24"/>
        <v xml:space="preserve">LASER + PLIAGE  17058-100-040-01    PLAQUE ACIER  1/4'' X 2-1/2'' X 15,07''                 </v>
      </c>
      <c r="B1082" s="90" t="s">
        <v>1355</v>
      </c>
      <c r="C1082" s="90" t="s">
        <v>1694</v>
      </c>
      <c r="D1082" s="90" t="s">
        <v>1695</v>
      </c>
      <c r="E1082" s="90"/>
      <c r="F1082" s="13"/>
      <c r="G1082" s="14"/>
      <c r="H1082" s="15"/>
      <c r="I1082" s="6">
        <v>12.65</v>
      </c>
      <c r="J1082" s="7">
        <v>44104</v>
      </c>
      <c r="K1082" s="90" t="s">
        <v>191</v>
      </c>
      <c r="L1082" s="91"/>
      <c r="M1082" s="90" t="s">
        <v>1695</v>
      </c>
      <c r="N1082" s="17"/>
      <c r="O1082" s="18"/>
      <c r="P1082" s="19"/>
      <c r="Q1082" s="19"/>
    </row>
    <row r="1083" spans="1:17" ht="15">
      <c r="A1083" s="146" t="str">
        <f t="shared" si="24"/>
        <v xml:space="preserve">LASER + PLIAGE  17058-100-040-02    PLAQUE ACIER  1/4'' X 2-1/2'' X 15,07''                 </v>
      </c>
      <c r="B1083" s="90" t="s">
        <v>1355</v>
      </c>
      <c r="C1083" s="90" t="s">
        <v>1694</v>
      </c>
      <c r="D1083" s="90" t="s">
        <v>1696</v>
      </c>
      <c r="E1083" s="90"/>
      <c r="F1083" s="13"/>
      <c r="G1083" s="14"/>
      <c r="H1083" s="15"/>
      <c r="I1083" s="6">
        <v>12.65</v>
      </c>
      <c r="J1083" s="7">
        <v>44104</v>
      </c>
      <c r="K1083" s="90" t="s">
        <v>191</v>
      </c>
      <c r="L1083" s="91"/>
      <c r="M1083" s="90" t="s">
        <v>1696</v>
      </c>
      <c r="N1083" s="17"/>
      <c r="O1083" s="18"/>
      <c r="P1083" s="19"/>
      <c r="Q1083" s="19"/>
    </row>
    <row r="1084" spans="1:17" ht="15">
      <c r="A1084" s="146" t="str">
        <f t="shared" si="24"/>
        <v xml:space="preserve">LASER + PLIAGE  17058-100-041-1    TOLE ACIER 3/16''X13-1/16''X54''                 </v>
      </c>
      <c r="B1084" s="90" t="s">
        <v>1355</v>
      </c>
      <c r="C1084" s="90" t="s">
        <v>1697</v>
      </c>
      <c r="D1084" s="90" t="s">
        <v>1698</v>
      </c>
      <c r="E1084" s="90"/>
      <c r="F1084" s="23"/>
      <c r="G1084" s="23"/>
      <c r="H1084" s="24"/>
      <c r="I1084" s="6">
        <v>28.8</v>
      </c>
      <c r="J1084" s="7">
        <v>44104</v>
      </c>
      <c r="K1084" s="90" t="s">
        <v>191</v>
      </c>
      <c r="L1084" s="91"/>
      <c r="M1084" s="90" t="s">
        <v>1698</v>
      </c>
      <c r="N1084" s="17"/>
      <c r="O1084" s="18"/>
      <c r="P1084" s="19"/>
      <c r="Q1084" s="19"/>
    </row>
    <row r="1085" spans="1:17" ht="15">
      <c r="A1085" s="146" t="str">
        <f t="shared" si="24"/>
        <v xml:space="preserve">LASER + PLIAGE  17058-100-041-2    TOLE ACIER 3/16''X13-1/16''X54''                 </v>
      </c>
      <c r="B1085" s="90" t="s">
        <v>1355</v>
      </c>
      <c r="C1085" s="90" t="s">
        <v>1697</v>
      </c>
      <c r="D1085" s="90" t="s">
        <v>1699</v>
      </c>
      <c r="E1085" s="90"/>
      <c r="F1085" s="23"/>
      <c r="G1085" s="23"/>
      <c r="H1085" s="24"/>
      <c r="I1085" s="6">
        <v>28.8</v>
      </c>
      <c r="J1085" s="7">
        <v>44104</v>
      </c>
      <c r="K1085" s="90" t="s">
        <v>191</v>
      </c>
      <c r="L1085" s="91"/>
      <c r="M1085" s="90" t="s">
        <v>1699</v>
      </c>
      <c r="N1085" s="17"/>
      <c r="O1085" s="18"/>
      <c r="P1085" s="19"/>
      <c r="Q1085" s="19"/>
    </row>
    <row r="1086" spans="1:17" ht="15">
      <c r="A1086" s="146" t="str">
        <f t="shared" si="24"/>
        <v xml:space="preserve">LASER + PLIAGE  17058-100-043-01    PLAQUE ACIER  1/4'' X 16-1/2'' X 22,793''                 </v>
      </c>
      <c r="B1086" s="90" t="s">
        <v>1355</v>
      </c>
      <c r="C1086" s="90" t="s">
        <v>1700</v>
      </c>
      <c r="D1086" s="90" t="s">
        <v>1701</v>
      </c>
      <c r="E1086" s="90"/>
      <c r="F1086" s="13"/>
      <c r="G1086" s="14"/>
      <c r="H1086" s="15"/>
      <c r="I1086" s="6">
        <v>38.799999999999997</v>
      </c>
      <c r="J1086" s="7">
        <v>44104</v>
      </c>
      <c r="K1086" s="90" t="s">
        <v>191</v>
      </c>
      <c r="L1086" s="91"/>
      <c r="M1086" s="90" t="s">
        <v>1701</v>
      </c>
      <c r="N1086" s="17"/>
      <c r="O1086" s="18"/>
      <c r="P1086" s="19"/>
      <c r="Q1086" s="19"/>
    </row>
    <row r="1087" spans="1:17" ht="15">
      <c r="A1087" s="146" t="str">
        <f t="shared" si="24"/>
        <v xml:space="preserve">LASER + PLIAGE  17058-100-043-02    PLAQUE ACIER  1/4'' X 16-1/2'' X 22,793''                 </v>
      </c>
      <c r="B1087" s="90" t="s">
        <v>1355</v>
      </c>
      <c r="C1087" s="90" t="s">
        <v>1700</v>
      </c>
      <c r="D1087" s="90" t="s">
        <v>1702</v>
      </c>
      <c r="E1087" s="90"/>
      <c r="F1087" s="13"/>
      <c r="G1087" s="14"/>
      <c r="H1087" s="15"/>
      <c r="I1087" s="6">
        <v>38.799999999999997</v>
      </c>
      <c r="J1087" s="7">
        <v>44104</v>
      </c>
      <c r="K1087" s="90" t="s">
        <v>191</v>
      </c>
      <c r="L1087" s="91"/>
      <c r="M1087" s="90" t="s">
        <v>1702</v>
      </c>
      <c r="N1087" s="17"/>
      <c r="O1087" s="18"/>
      <c r="P1087" s="19"/>
      <c r="Q1087" s="19"/>
    </row>
    <row r="1088" spans="1:17" ht="15">
      <c r="A1088" s="146" t="str">
        <f t="shared" si="24"/>
        <v xml:space="preserve">LASER + PLIAGE  17058-1100-021    PLAQUE ACIER 3/16'' X 1-1/2'' X 4,130''                 </v>
      </c>
      <c r="B1088" s="90" t="s">
        <v>1355</v>
      </c>
      <c r="C1088" s="90" t="s">
        <v>1703</v>
      </c>
      <c r="D1088" s="90" t="s">
        <v>1704</v>
      </c>
      <c r="E1088" s="90"/>
      <c r="F1088" s="13"/>
      <c r="G1088" s="14"/>
      <c r="H1088" s="15"/>
      <c r="I1088" s="6">
        <v>8.75</v>
      </c>
      <c r="J1088" s="7">
        <v>44104</v>
      </c>
      <c r="K1088" s="90" t="s">
        <v>191</v>
      </c>
      <c r="L1088" s="91"/>
      <c r="M1088" s="90" t="s">
        <v>1704</v>
      </c>
      <c r="N1088" s="17"/>
      <c r="O1088" s="18"/>
      <c r="P1088" s="19"/>
      <c r="Q1088" s="19"/>
    </row>
    <row r="1089" spans="1:17" ht="15">
      <c r="A1089" s="146" t="str">
        <f t="shared" si="24"/>
        <v xml:space="preserve">LASER + PLIAGE  17058-1100-024-01    TOLE ACIER  11 GA, X 7-3/4'' X 4''                 </v>
      </c>
      <c r="B1089" s="90" t="s">
        <v>1355</v>
      </c>
      <c r="C1089" s="90" t="s">
        <v>1705</v>
      </c>
      <c r="D1089" s="90" t="s">
        <v>1706</v>
      </c>
      <c r="E1089" s="90"/>
      <c r="F1089" s="13"/>
      <c r="G1089" s="14"/>
      <c r="H1089" s="15"/>
      <c r="I1089" s="6">
        <v>11.3</v>
      </c>
      <c r="J1089" s="7">
        <v>44104</v>
      </c>
      <c r="K1089" s="90" t="s">
        <v>191</v>
      </c>
      <c r="L1089" s="91"/>
      <c r="M1089" s="90" t="s">
        <v>1706</v>
      </c>
      <c r="N1089" s="17"/>
      <c r="O1089" s="18"/>
      <c r="P1089" s="19"/>
      <c r="Q1089" s="19"/>
    </row>
    <row r="1090" spans="1:17" ht="15">
      <c r="A1090" s="146" t="str">
        <f t="shared" si="24"/>
        <v xml:space="preserve">LASER + PLIAGE  17058-1100-024-02    TOLE ACIER  11 GA, X 7-3/4'' X 4''                 </v>
      </c>
      <c r="B1090" s="90" t="s">
        <v>1355</v>
      </c>
      <c r="C1090" s="90" t="s">
        <v>1705</v>
      </c>
      <c r="D1090" s="90" t="s">
        <v>1707</v>
      </c>
      <c r="E1090" s="90"/>
      <c r="F1090" s="13"/>
      <c r="G1090" s="14"/>
      <c r="H1090" s="15"/>
      <c r="I1090" s="6">
        <v>11.3</v>
      </c>
      <c r="J1090" s="7">
        <v>44104</v>
      </c>
      <c r="K1090" s="90" t="s">
        <v>191</v>
      </c>
      <c r="L1090" s="91"/>
      <c r="M1090" s="90" t="s">
        <v>1707</v>
      </c>
      <c r="N1090" s="17"/>
      <c r="O1090" s="18"/>
      <c r="P1090" s="19"/>
      <c r="Q1090" s="19"/>
    </row>
    <row r="1091" spans="1:17" ht="15">
      <c r="A1091" s="146" t="str">
        <f t="shared" si="24"/>
        <v xml:space="preserve">LASER + PLIAGE  17058-1100-025    TOLE ACIER 11 GA, 1-1/2'' X 6-1/8''                 </v>
      </c>
      <c r="B1091" s="90" t="s">
        <v>1355</v>
      </c>
      <c r="C1091" s="90" t="s">
        <v>1708</v>
      </c>
      <c r="D1091" s="90" t="s">
        <v>1709</v>
      </c>
      <c r="E1091" s="90"/>
      <c r="F1091" s="13"/>
      <c r="G1091" s="14"/>
      <c r="H1091" s="15"/>
      <c r="I1091" s="6">
        <v>9.3000000000000007</v>
      </c>
      <c r="J1091" s="7">
        <v>44104</v>
      </c>
      <c r="K1091" s="90" t="s">
        <v>191</v>
      </c>
      <c r="L1091" s="91"/>
      <c r="M1091" s="90" t="s">
        <v>1709</v>
      </c>
      <c r="N1091" s="17"/>
      <c r="O1091" s="18"/>
      <c r="P1091" s="19"/>
      <c r="Q1091" s="19"/>
    </row>
    <row r="1092" spans="1:17" ht="15">
      <c r="A1092" s="146" t="str">
        <f t="shared" si="24"/>
        <v xml:space="preserve">LASER + PLIAGE  17058-1200-007    PLAQUE ACIER 1/2'' x 3,937'' x 5,315''                 </v>
      </c>
      <c r="B1092" s="90" t="s">
        <v>1355</v>
      </c>
      <c r="C1092" s="90" t="s">
        <v>1710</v>
      </c>
      <c r="D1092" s="90" t="s">
        <v>1711</v>
      </c>
      <c r="E1092" s="90"/>
      <c r="F1092" s="13"/>
      <c r="G1092" s="14"/>
      <c r="H1092" s="15"/>
      <c r="I1092" s="6">
        <v>7.2</v>
      </c>
      <c r="J1092" s="7">
        <v>44104</v>
      </c>
      <c r="K1092" s="90" t="s">
        <v>191</v>
      </c>
      <c r="L1092" s="91"/>
      <c r="M1092" s="90" t="s">
        <v>1711</v>
      </c>
      <c r="N1092" s="17"/>
      <c r="O1092" s="18"/>
      <c r="P1092" s="19"/>
      <c r="Q1092" s="19"/>
    </row>
    <row r="1093" spans="1:17" ht="15">
      <c r="A1093" s="146" t="str">
        <f t="shared" si="24"/>
        <v xml:space="preserve">LASER + PLIAGE  17058-1200-019    TOLE ACIER  11 GA, 1-1/2'' X 4-7/8''                 </v>
      </c>
      <c r="B1093" s="90" t="s">
        <v>1355</v>
      </c>
      <c r="C1093" s="90" t="s">
        <v>1712</v>
      </c>
      <c r="D1093" s="90" t="s">
        <v>1713</v>
      </c>
      <c r="E1093" s="90"/>
      <c r="F1093" s="13"/>
      <c r="G1093" s="14"/>
      <c r="H1093" s="15"/>
      <c r="I1093" s="6">
        <v>9.1999999999999993</v>
      </c>
      <c r="J1093" s="7">
        <v>44104</v>
      </c>
      <c r="K1093" s="90" t="s">
        <v>191</v>
      </c>
      <c r="L1093" s="91"/>
      <c r="M1093" s="90" t="s">
        <v>1713</v>
      </c>
      <c r="N1093" s="17"/>
      <c r="O1093" s="18"/>
      <c r="P1093" s="19"/>
      <c r="Q1093" s="19"/>
    </row>
    <row r="1094" spans="1:17" ht="15">
      <c r="A1094" s="146" t="str">
        <f t="shared" si="24"/>
        <v xml:space="preserve">LASER + PLIAGE  17058-1200-020    TOLE ACIER  20 GA, 5'' X 0,438''                 </v>
      </c>
      <c r="B1094" s="90" t="s">
        <v>1355</v>
      </c>
      <c r="C1094" s="90" t="s">
        <v>1714</v>
      </c>
      <c r="D1094" s="90" t="s">
        <v>1715</v>
      </c>
      <c r="E1094" s="90"/>
      <c r="F1094" s="13"/>
      <c r="G1094" s="14"/>
      <c r="H1094" s="15"/>
      <c r="I1094" s="6">
        <v>3.25</v>
      </c>
      <c r="J1094" s="7">
        <v>44104</v>
      </c>
      <c r="K1094" s="90" t="s">
        <v>191</v>
      </c>
      <c r="L1094" s="91"/>
      <c r="M1094" s="90" t="s">
        <v>1715</v>
      </c>
      <c r="N1094" s="17"/>
      <c r="O1094" s="18"/>
      <c r="P1094" s="19"/>
      <c r="Q1094" s="19"/>
    </row>
    <row r="1095" spans="1:17" ht="15">
      <c r="A1095" s="146" t="str">
        <f t="shared" si="24"/>
        <v xml:space="preserve">LASER + PLIAGE  17058-1200-022    PLAQUE ACIER  3/16'' X 1,875'' X 5''                 </v>
      </c>
      <c r="B1095" s="90" t="s">
        <v>1355</v>
      </c>
      <c r="C1095" s="90" t="s">
        <v>1716</v>
      </c>
      <c r="D1095" s="90" t="s">
        <v>1717</v>
      </c>
      <c r="E1095" s="90"/>
      <c r="F1095" s="13"/>
      <c r="G1095" s="14"/>
      <c r="H1095" s="15"/>
      <c r="I1095" s="6">
        <v>6.4</v>
      </c>
      <c r="J1095" s="7">
        <v>44104</v>
      </c>
      <c r="K1095" s="90" t="s">
        <v>191</v>
      </c>
      <c r="L1095" s="91"/>
      <c r="M1095" s="90" t="s">
        <v>1717</v>
      </c>
      <c r="N1095" s="17"/>
      <c r="O1095" s="18"/>
      <c r="P1095" s="19"/>
      <c r="Q1095" s="19"/>
    </row>
    <row r="1096" spans="1:17" ht="15">
      <c r="A1096" s="146" t="str">
        <f t="shared" si="24"/>
        <v xml:space="preserve">LASER + PLIAGE  17058-1200-024-1    PLAQUE ACIER  3/16'' X 3-1/8'' X 3-5/16''                 </v>
      </c>
      <c r="B1096" s="90" t="s">
        <v>1355</v>
      </c>
      <c r="C1096" s="90" t="s">
        <v>1718</v>
      </c>
      <c r="D1096" s="90" t="s">
        <v>1719</v>
      </c>
      <c r="E1096" s="90"/>
      <c r="F1096" s="13"/>
      <c r="G1096" s="14"/>
      <c r="H1096" s="15"/>
      <c r="I1096" s="6">
        <v>11.15</v>
      </c>
      <c r="J1096" s="7">
        <v>44104</v>
      </c>
      <c r="K1096" s="90" t="s">
        <v>191</v>
      </c>
      <c r="L1096" s="91"/>
      <c r="M1096" s="90" t="s">
        <v>1719</v>
      </c>
      <c r="N1096" s="17"/>
      <c r="O1096" s="18"/>
      <c r="P1096" s="19"/>
      <c r="Q1096" s="20"/>
    </row>
    <row r="1097" spans="1:17" ht="15">
      <c r="A1097" s="146" t="str">
        <f t="shared" si="24"/>
        <v xml:space="preserve">LASER + PLIAGE  17058-1200-024-2    PLAQUE ACIER  3/16'' X 3-1/8'' X 3-5/16''                 </v>
      </c>
      <c r="B1097" s="90" t="s">
        <v>1355</v>
      </c>
      <c r="C1097" s="90" t="s">
        <v>1718</v>
      </c>
      <c r="D1097" s="90" t="s">
        <v>1720</v>
      </c>
      <c r="E1097" s="90"/>
      <c r="F1097" s="13"/>
      <c r="G1097" s="14"/>
      <c r="H1097" s="15"/>
      <c r="I1097" s="6">
        <v>11.15</v>
      </c>
      <c r="J1097" s="7">
        <v>44104</v>
      </c>
      <c r="K1097" s="90" t="s">
        <v>191</v>
      </c>
      <c r="L1097" s="91"/>
      <c r="M1097" s="90" t="s">
        <v>1720</v>
      </c>
      <c r="N1097" s="17"/>
      <c r="O1097" s="18"/>
      <c r="P1097" s="19"/>
      <c r="Q1097" s="19"/>
    </row>
    <row r="1098" spans="1:17" ht="15">
      <c r="A1098" s="146" t="str">
        <f t="shared" si="24"/>
        <v xml:space="preserve">LASER + PLIAGE  17058-200-058    PLAQUE ACIER 3/8'' X 9-1/2''X 9-7/8''                 </v>
      </c>
      <c r="B1098" s="90" t="s">
        <v>1355</v>
      </c>
      <c r="C1098" s="90" t="s">
        <v>1721</v>
      </c>
      <c r="D1098" s="90" t="s">
        <v>1722</v>
      </c>
      <c r="E1098" s="90"/>
      <c r="F1098" s="13"/>
      <c r="G1098" s="14"/>
      <c r="H1098" s="15"/>
      <c r="I1098" s="6">
        <v>19.100000000000001</v>
      </c>
      <c r="J1098" s="7">
        <v>44104</v>
      </c>
      <c r="K1098" s="90" t="s">
        <v>191</v>
      </c>
      <c r="L1098" s="91"/>
      <c r="M1098" s="90" t="s">
        <v>1722</v>
      </c>
      <c r="N1098" s="17"/>
      <c r="O1098" s="18"/>
      <c r="P1098" s="19"/>
      <c r="Q1098" s="20"/>
    </row>
    <row r="1099" spans="1:17" ht="15">
      <c r="A1099" s="146" t="str">
        <f t="shared" si="24"/>
        <v xml:space="preserve">LASER + PLIAGE  17058-200-087    PLAQUE ACIER 3/16'' X 5'' X 18-1/2''                 </v>
      </c>
      <c r="B1099" s="90" t="s">
        <v>1355</v>
      </c>
      <c r="C1099" s="90" t="s">
        <v>1723</v>
      </c>
      <c r="D1099" s="90" t="s">
        <v>1724</v>
      </c>
      <c r="E1099" s="90"/>
      <c r="F1099" s="13"/>
      <c r="G1099" s="14"/>
      <c r="H1099" s="15"/>
      <c r="I1099" s="6">
        <v>18.75</v>
      </c>
      <c r="J1099" s="7">
        <v>44104</v>
      </c>
      <c r="K1099" s="90" t="s">
        <v>191</v>
      </c>
      <c r="L1099" s="91"/>
      <c r="M1099" s="90" t="s">
        <v>1724</v>
      </c>
      <c r="N1099" s="17"/>
      <c r="O1099" s="18"/>
      <c r="P1099" s="19"/>
      <c r="Q1099" s="19"/>
    </row>
    <row r="1100" spans="1:17" ht="15">
      <c r="A1100" s="146" t="str">
        <f t="shared" si="24"/>
        <v xml:space="preserve">LASER + PLIAGE  17058-300-060    PLAQUE ACIER 11 GA X 6'' X 8,502''                 </v>
      </c>
      <c r="B1100" s="90" t="s">
        <v>1355</v>
      </c>
      <c r="C1100" s="90" t="s">
        <v>1725</v>
      </c>
      <c r="D1100" s="90" t="s">
        <v>1726</v>
      </c>
      <c r="E1100" s="90"/>
      <c r="F1100" s="13"/>
      <c r="G1100" s="14"/>
      <c r="H1100" s="15"/>
      <c r="I1100" s="6">
        <v>12.6</v>
      </c>
      <c r="J1100" s="7">
        <v>44104</v>
      </c>
      <c r="K1100" s="90" t="s">
        <v>191</v>
      </c>
      <c r="L1100" s="91"/>
      <c r="M1100" s="90" t="s">
        <v>1726</v>
      </c>
      <c r="N1100" s="17"/>
      <c r="O1100" s="18"/>
      <c r="P1100" s="19"/>
      <c r="Q1100" s="20"/>
    </row>
    <row r="1101" spans="1:17" ht="15">
      <c r="A1101" s="146" t="str">
        <f t="shared" si="24"/>
        <v xml:space="preserve">LASER + PLIAGE  17058-300-073-01    PLAQUE ACIER 1/4'' X 9,053'' X 9-3/4''                 </v>
      </c>
      <c r="B1101" s="90" t="s">
        <v>1355</v>
      </c>
      <c r="C1101" s="90" t="s">
        <v>1727</v>
      </c>
      <c r="D1101" s="90" t="s">
        <v>1728</v>
      </c>
      <c r="E1101" s="90"/>
      <c r="F1101" s="13"/>
      <c r="G1101" s="14"/>
      <c r="H1101" s="15"/>
      <c r="I1101" s="6">
        <v>24.3</v>
      </c>
      <c r="J1101" s="7">
        <v>44104</v>
      </c>
      <c r="K1101" s="90" t="s">
        <v>191</v>
      </c>
      <c r="L1101" s="91"/>
      <c r="M1101" s="90" t="s">
        <v>1728</v>
      </c>
      <c r="N1101" s="17"/>
      <c r="O1101" s="18"/>
      <c r="P1101" s="19"/>
      <c r="Q1101" s="19"/>
    </row>
    <row r="1102" spans="1:17" ht="15">
      <c r="A1102" s="146" t="str">
        <f t="shared" si="24"/>
        <v xml:space="preserve">LASER + PLIAGE  17058-300-073-02    PLAQUE ACIER 1/4'' X 9,053'' X 9-3/4''                 </v>
      </c>
      <c r="B1102" s="90" t="s">
        <v>1355</v>
      </c>
      <c r="C1102" s="90" t="s">
        <v>1727</v>
      </c>
      <c r="D1102" s="90" t="s">
        <v>1729</v>
      </c>
      <c r="E1102" s="90"/>
      <c r="F1102" s="13"/>
      <c r="G1102" s="14"/>
      <c r="H1102" s="15"/>
      <c r="I1102" s="6">
        <v>24.3</v>
      </c>
      <c r="J1102" s="7">
        <v>44104</v>
      </c>
      <c r="K1102" s="90" t="s">
        <v>191</v>
      </c>
      <c r="L1102" s="91"/>
      <c r="M1102" s="90" t="s">
        <v>1729</v>
      </c>
      <c r="N1102" s="17"/>
      <c r="O1102" s="18"/>
      <c r="P1102" s="19"/>
      <c r="Q1102" s="20"/>
    </row>
    <row r="1103" spans="1:17" ht="15">
      <c r="A1103" s="146" t="str">
        <f t="shared" si="24"/>
        <v xml:space="preserve">LASER + PLIAGE  17058-400-001    PLAQUE ACIER 1/4'' X 10,140'' X 15,339''                 </v>
      </c>
      <c r="B1103" s="90" t="s">
        <v>1355</v>
      </c>
      <c r="C1103" s="90" t="s">
        <v>1730</v>
      </c>
      <c r="D1103" s="90" t="s">
        <v>1731</v>
      </c>
      <c r="E1103" s="90"/>
      <c r="F1103" s="13"/>
      <c r="G1103" s="14"/>
      <c r="H1103" s="15"/>
      <c r="I1103" s="6">
        <v>23.35</v>
      </c>
      <c r="J1103" s="7">
        <v>44104</v>
      </c>
      <c r="K1103" s="90" t="s">
        <v>191</v>
      </c>
      <c r="L1103" s="91"/>
      <c r="M1103" s="90" t="s">
        <v>1731</v>
      </c>
      <c r="N1103" s="17"/>
      <c r="O1103" s="18"/>
      <c r="P1103" s="19"/>
      <c r="Q1103" s="19"/>
    </row>
    <row r="1104" spans="1:17" ht="15">
      <c r="A1104" s="146" t="str">
        <f t="shared" si="24"/>
        <v xml:space="preserve">LASER + PLIAGE  17058-400-001-DR    PLAQUE ACIER 1/4'' X 10,140'' X 15,339''                 </v>
      </c>
      <c r="B1104" s="90" t="s">
        <v>1355</v>
      </c>
      <c r="C1104" s="90" t="s">
        <v>1730</v>
      </c>
      <c r="D1104" s="90" t="s">
        <v>1732</v>
      </c>
      <c r="E1104" s="90"/>
      <c r="F1104" s="13"/>
      <c r="G1104" s="14"/>
      <c r="H1104" s="15"/>
      <c r="I1104" s="6">
        <v>23.35</v>
      </c>
      <c r="J1104" s="7">
        <v>44104</v>
      </c>
      <c r="K1104" s="90" t="s">
        <v>191</v>
      </c>
      <c r="L1104" s="91"/>
      <c r="M1104" s="90" t="s">
        <v>1732</v>
      </c>
      <c r="N1104" s="17"/>
      <c r="O1104" s="18"/>
      <c r="P1104" s="19"/>
      <c r="Q1104" s="20"/>
    </row>
    <row r="1105" spans="1:17" ht="15">
      <c r="A1105" s="146" t="str">
        <f t="shared" si="24"/>
        <v xml:space="preserve">LASER + PLIAGE  17058-400-002    PLAQUE ACIER 1/4'' X 10,140'' X 15,339''                 </v>
      </c>
      <c r="B1105" s="90" t="s">
        <v>1355</v>
      </c>
      <c r="C1105" s="90" t="s">
        <v>1730</v>
      </c>
      <c r="D1105" s="90" t="s">
        <v>1733</v>
      </c>
      <c r="E1105" s="90"/>
      <c r="F1105" s="13"/>
      <c r="G1105" s="14"/>
      <c r="H1105" s="15"/>
      <c r="I1105" s="6">
        <v>15.25</v>
      </c>
      <c r="J1105" s="7">
        <v>44104</v>
      </c>
      <c r="K1105" s="90" t="s">
        <v>191</v>
      </c>
      <c r="L1105" s="91"/>
      <c r="M1105" s="90" t="s">
        <v>1733</v>
      </c>
      <c r="N1105" s="17"/>
      <c r="O1105" s="18"/>
      <c r="P1105" s="19"/>
      <c r="Q1105" s="20"/>
    </row>
    <row r="1106" spans="1:17" ht="15">
      <c r="A1106" s="146" t="str">
        <f t="shared" si="24"/>
        <v xml:space="preserve">LASER + PLIAGE  17058-400-002-DR    PLAQUE ACIER 1/4'' X 10,140'' X 15,339''                 </v>
      </c>
      <c r="B1106" s="90" t="s">
        <v>1355</v>
      </c>
      <c r="C1106" s="90" t="s">
        <v>1730</v>
      </c>
      <c r="D1106" s="90" t="s">
        <v>1734</v>
      </c>
      <c r="E1106" s="90"/>
      <c r="F1106" s="13"/>
      <c r="G1106" s="14"/>
      <c r="H1106" s="15"/>
      <c r="I1106" s="6">
        <v>15.25</v>
      </c>
      <c r="J1106" s="7">
        <v>44104</v>
      </c>
      <c r="K1106" s="90" t="s">
        <v>191</v>
      </c>
      <c r="L1106" s="91"/>
      <c r="M1106" s="90" t="s">
        <v>1734</v>
      </c>
      <c r="N1106" s="17"/>
      <c r="O1106" s="18"/>
      <c r="P1106" s="19"/>
      <c r="Q1106" s="20"/>
    </row>
    <row r="1107" spans="1:17" ht="15">
      <c r="A1107" s="146" t="str">
        <f t="shared" si="24"/>
        <v xml:space="preserve">LASER + PLIAGE  20-127-009-4    PLAQUE ACIER 1/8'' X 13-5/32'' X 80-7/16''                 </v>
      </c>
      <c r="B1107" s="126" t="s">
        <v>1355</v>
      </c>
      <c r="C1107" s="126" t="s">
        <v>1735</v>
      </c>
      <c r="D1107" s="126" t="s">
        <v>1736</v>
      </c>
      <c r="E1107" s="126"/>
      <c r="F1107" s="13"/>
      <c r="G1107" s="14"/>
      <c r="H1107" s="15"/>
      <c r="I1107" s="6">
        <v>44.7</v>
      </c>
      <c r="J1107" s="7">
        <v>44166</v>
      </c>
      <c r="K1107" s="126" t="s">
        <v>191</v>
      </c>
      <c r="L1107" s="127"/>
      <c r="M1107" s="126" t="s">
        <v>1736</v>
      </c>
      <c r="N1107" s="17"/>
      <c r="O1107" s="18"/>
      <c r="P1107" s="19"/>
      <c r="Q1107" s="19"/>
    </row>
    <row r="1108" spans="1:17" ht="15">
      <c r="A1108" s="146" t="str">
        <f t="shared" si="24"/>
        <v xml:space="preserve">LASER + PLIAGE  20-127-022-1    PLAQUE ACIER 1/8''X 6'' X 21-27/32                 </v>
      </c>
      <c r="B1108" s="126" t="s">
        <v>1355</v>
      </c>
      <c r="C1108" s="126" t="s">
        <v>1737</v>
      </c>
      <c r="D1108" s="126" t="s">
        <v>1738</v>
      </c>
      <c r="E1108" s="126"/>
      <c r="F1108" s="13"/>
      <c r="G1108" s="14"/>
      <c r="H1108" s="15"/>
      <c r="I1108" s="6">
        <v>19.25</v>
      </c>
      <c r="J1108" s="7">
        <v>44166</v>
      </c>
      <c r="K1108" s="126" t="s">
        <v>191</v>
      </c>
      <c r="L1108" s="127"/>
      <c r="M1108" s="126" t="s">
        <v>1738</v>
      </c>
      <c r="N1108" s="17"/>
      <c r="O1108" s="18"/>
      <c r="P1108" s="19"/>
      <c r="Q1108" s="19"/>
    </row>
    <row r="1109" spans="1:17" ht="15">
      <c r="A1109" s="146" t="str">
        <f t="shared" si="24"/>
        <v xml:space="preserve">LASER + PLIAGE  21-108-001-15    ACIER PNO  : 1/4 X 5 3/4" X 23 21/32" X 23 21/32"                 </v>
      </c>
      <c r="B1109" s="126" t="s">
        <v>1355</v>
      </c>
      <c r="C1109" s="126" t="s">
        <v>1739</v>
      </c>
      <c r="D1109" s="126" t="s">
        <v>1740</v>
      </c>
      <c r="E1109" s="126"/>
      <c r="F1109" s="23"/>
      <c r="G1109" s="23"/>
      <c r="H1109" s="24"/>
      <c r="I1109" s="6">
        <v>27.25</v>
      </c>
      <c r="J1109" s="7">
        <v>44338</v>
      </c>
      <c r="K1109" s="126" t="s">
        <v>191</v>
      </c>
      <c r="L1109" s="127"/>
      <c r="M1109" s="126" t="s">
        <v>1740</v>
      </c>
      <c r="N1109" s="17"/>
      <c r="O1109" s="18"/>
      <c r="P1109" s="19"/>
      <c r="Q1109" s="19"/>
    </row>
    <row r="1110" spans="1:17" ht="15">
      <c r="A1110" s="146" t="str">
        <f t="shared" si="24"/>
        <v xml:space="preserve">LASER + PLIAGE  21-108-001-17    ACIER PNO  : 1/8 X 9 11/32" X 83 3/4" X 83 3/4"                 </v>
      </c>
      <c r="B1110" s="126" t="s">
        <v>1355</v>
      </c>
      <c r="C1110" s="126" t="s">
        <v>1741</v>
      </c>
      <c r="D1110" s="126" t="s">
        <v>1742</v>
      </c>
      <c r="E1110" s="126"/>
      <c r="F1110" s="23"/>
      <c r="G1110" s="23"/>
      <c r="H1110" s="24"/>
      <c r="I1110" s="6">
        <v>65.650000000000006</v>
      </c>
      <c r="J1110" s="7">
        <v>44338</v>
      </c>
      <c r="K1110" s="126" t="s">
        <v>191</v>
      </c>
      <c r="L1110" s="127"/>
      <c r="M1110" s="126" t="s">
        <v>1742</v>
      </c>
      <c r="N1110" s="17"/>
      <c r="O1110" s="18"/>
      <c r="P1110" s="19"/>
      <c r="Q1110" s="19"/>
    </row>
    <row r="1111" spans="1:17" ht="15">
      <c r="A1111" s="146" t="str">
        <f t="shared" si="24"/>
        <v xml:space="preserve">LASER + PLIAGE  21-108-001-27    ACIER PNO : 1/8 X 83 3/4" X 48 7/16"                 </v>
      </c>
      <c r="B1111" s="126" t="s">
        <v>1355</v>
      </c>
      <c r="C1111" s="126" t="s">
        <v>1743</v>
      </c>
      <c r="D1111" s="126" t="s">
        <v>1744</v>
      </c>
      <c r="E1111" s="126"/>
      <c r="F1111" s="23"/>
      <c r="G1111" s="23"/>
      <c r="H1111" s="24"/>
      <c r="I1111" s="6">
        <v>47.2</v>
      </c>
      <c r="J1111" s="7">
        <v>44338</v>
      </c>
      <c r="K1111" s="126" t="s">
        <v>191</v>
      </c>
      <c r="L1111" s="127"/>
      <c r="M1111" s="126" t="s">
        <v>1744</v>
      </c>
      <c r="N1111" s="17"/>
      <c r="O1111" s="18"/>
      <c r="P1111" s="19"/>
      <c r="Q1111" s="19"/>
    </row>
    <row r="1112" spans="1:17" ht="15">
      <c r="A1112" s="146" t="str">
        <f t="shared" si="24"/>
        <v xml:space="preserve">LASER + PLIAGE  21-108-001-28    ACIER PNO : 1/8 X 12 3/32" X 22 29/32"                 </v>
      </c>
      <c r="B1112" s="126" t="s">
        <v>1355</v>
      </c>
      <c r="C1112" s="126" t="s">
        <v>1745</v>
      </c>
      <c r="D1112" s="126" t="s">
        <v>1746</v>
      </c>
      <c r="E1112" s="126"/>
      <c r="F1112" s="23"/>
      <c r="G1112" s="23"/>
      <c r="H1112" s="24"/>
      <c r="I1112" s="6">
        <v>45.1</v>
      </c>
      <c r="J1112" s="7">
        <v>44338</v>
      </c>
      <c r="K1112" s="126" t="s">
        <v>191</v>
      </c>
      <c r="L1112" s="127"/>
      <c r="M1112" s="126" t="s">
        <v>1746</v>
      </c>
      <c r="N1112" s="17"/>
      <c r="O1112" s="18"/>
      <c r="P1112" s="19"/>
      <c r="Q1112" s="19"/>
    </row>
    <row r="1113" spans="1:17" ht="15">
      <c r="A1113" s="146" t="str">
        <f t="shared" si="24"/>
        <v xml:space="preserve">LASER + PLIAGE  21-108-001-29    ACIER PNO : 1/8 X 12 3/32" X 22 29/32"                 </v>
      </c>
      <c r="B1113" s="126" t="s">
        <v>1355</v>
      </c>
      <c r="C1113" s="126" t="s">
        <v>1745</v>
      </c>
      <c r="D1113" s="126" t="s">
        <v>1747</v>
      </c>
      <c r="E1113" s="126"/>
      <c r="F1113" s="23"/>
      <c r="G1113" s="23"/>
      <c r="H1113" s="24"/>
      <c r="I1113" s="6">
        <v>45.1</v>
      </c>
      <c r="J1113" s="7">
        <v>44338</v>
      </c>
      <c r="K1113" s="126" t="s">
        <v>191</v>
      </c>
      <c r="L1113" s="127"/>
      <c r="M1113" s="126" t="s">
        <v>1747</v>
      </c>
      <c r="N1113" s="17"/>
      <c r="O1113" s="18"/>
      <c r="P1113" s="19"/>
      <c r="Q1113" s="19"/>
    </row>
    <row r="1114" spans="1:17" ht="15">
      <c r="A1114" s="146" t="str">
        <f t="shared" si="24"/>
        <v xml:space="preserve">LASER + PLIAGE  21-108-003    ACIER PNO : 3/8 X 4 X 11,158                 </v>
      </c>
      <c r="B1114" s="126" t="s">
        <v>1355</v>
      </c>
      <c r="C1114" s="126" t="s">
        <v>1748</v>
      </c>
      <c r="D1114" s="126" t="s">
        <v>1749</v>
      </c>
      <c r="E1114" s="126"/>
      <c r="F1114" s="23"/>
      <c r="G1114" s="23"/>
      <c r="H1114" s="24"/>
      <c r="I1114" s="6">
        <v>23.7</v>
      </c>
      <c r="J1114" s="7">
        <v>44338</v>
      </c>
      <c r="K1114" s="126" t="s">
        <v>191</v>
      </c>
      <c r="L1114" s="127"/>
      <c r="M1114" s="126" t="s">
        <v>1749</v>
      </c>
      <c r="N1114" s="17"/>
      <c r="O1114" s="18"/>
      <c r="P1114" s="19"/>
      <c r="Q1114" s="20"/>
    </row>
    <row r="1115" spans="1:17" ht="15">
      <c r="A1115" s="146" t="str">
        <f t="shared" si="24"/>
        <v xml:space="preserve">LASER + PLIAGE  21-108-101-28    ACIER PNO : 1/8 X 24 15/16" X 42 7/16"                 </v>
      </c>
      <c r="B1115" s="126" t="s">
        <v>1355</v>
      </c>
      <c r="C1115" s="126" t="s">
        <v>1750</v>
      </c>
      <c r="D1115" s="126" t="s">
        <v>1751</v>
      </c>
      <c r="E1115" s="126"/>
      <c r="F1115" s="23"/>
      <c r="G1115" s="23"/>
      <c r="H1115" s="24"/>
      <c r="I1115" s="6">
        <v>72.05</v>
      </c>
      <c r="J1115" s="7">
        <v>44338</v>
      </c>
      <c r="K1115" s="126" t="s">
        <v>191</v>
      </c>
      <c r="L1115" s="127"/>
      <c r="M1115" s="126" t="s">
        <v>1751</v>
      </c>
      <c r="N1115" s="17"/>
      <c r="O1115" s="18"/>
      <c r="P1115" s="19"/>
      <c r="Q1115" s="19"/>
    </row>
    <row r="1116" spans="1:17" ht="15">
      <c r="A1116" s="146" t="str">
        <f t="shared" si="24"/>
        <v xml:space="preserve">LASER + PLIAGE  21-108-101-33    ACIER PNO : 1/8 X 7 3/4" X 29 5/32"                 </v>
      </c>
      <c r="B1116" s="126" t="s">
        <v>1355</v>
      </c>
      <c r="C1116" s="126" t="s">
        <v>1752</v>
      </c>
      <c r="D1116" s="126" t="s">
        <v>1753</v>
      </c>
      <c r="E1116" s="126"/>
      <c r="F1116" s="23"/>
      <c r="G1116" s="23"/>
      <c r="H1116" s="24"/>
      <c r="I1116" s="6">
        <v>24.95</v>
      </c>
      <c r="J1116" s="7">
        <v>44338</v>
      </c>
      <c r="K1116" s="126" t="s">
        <v>191</v>
      </c>
      <c r="L1116" s="127"/>
      <c r="M1116" s="126" t="s">
        <v>1753</v>
      </c>
      <c r="N1116" s="17"/>
      <c r="O1116" s="18"/>
      <c r="P1116" s="19"/>
      <c r="Q1116" s="20"/>
    </row>
    <row r="1117" spans="1:17" ht="15">
      <c r="A1117" s="146" t="str">
        <f t="shared" si="24"/>
        <v xml:space="preserve">LASER + PLIAGE  21-108-101-34    ACIER PNO : 1/8 X 7 3/4" X 29 5/32"                 </v>
      </c>
      <c r="B1117" s="126" t="s">
        <v>1355</v>
      </c>
      <c r="C1117" s="126" t="s">
        <v>1752</v>
      </c>
      <c r="D1117" s="126" t="s">
        <v>1754</v>
      </c>
      <c r="E1117" s="126"/>
      <c r="F1117" s="23"/>
      <c r="G1117" s="23"/>
      <c r="H1117" s="24"/>
      <c r="I1117" s="6">
        <v>24.95</v>
      </c>
      <c r="J1117" s="7">
        <v>44338</v>
      </c>
      <c r="K1117" s="126" t="s">
        <v>191</v>
      </c>
      <c r="L1117" s="127"/>
      <c r="M1117" s="126" t="s">
        <v>1754</v>
      </c>
      <c r="N1117" s="17"/>
      <c r="O1117" s="18"/>
      <c r="P1117" s="19"/>
      <c r="Q1117" s="19"/>
    </row>
    <row r="1118" spans="1:17" ht="15">
      <c r="A1118" s="146" t="str">
        <f t="shared" si="24"/>
        <v xml:space="preserve">LASER + PLIAGE  21-108-301-12    ACIER     3/16"            </v>
      </c>
      <c r="B1118" s="131" t="s">
        <v>1355</v>
      </c>
      <c r="C1118" s="131" t="s">
        <v>1002</v>
      </c>
      <c r="D1118" s="131" t="s">
        <v>1755</v>
      </c>
      <c r="E1118" s="131" t="s">
        <v>1756</v>
      </c>
      <c r="F1118" s="23"/>
      <c r="G1118" s="14"/>
      <c r="H1118" s="15"/>
      <c r="I1118" s="6">
        <v>184.2</v>
      </c>
      <c r="J1118" s="7">
        <v>44348</v>
      </c>
      <c r="K1118" s="131" t="s">
        <v>191</v>
      </c>
      <c r="L1118" s="108"/>
      <c r="M1118" s="131" t="s">
        <v>1755</v>
      </c>
      <c r="N1118" s="17"/>
      <c r="O1118" s="18"/>
      <c r="P1118" s="19"/>
      <c r="Q1118" s="20"/>
    </row>
    <row r="1119" spans="1:17" ht="15">
      <c r="A1119" s="146" t="str">
        <f t="shared" si="24"/>
        <v xml:space="preserve">LASER + PLIAGE  FAB-410-001-9    TOLE ACIER 1/8 29 59.11/16                 </v>
      </c>
      <c r="B1119" s="90" t="s">
        <v>1355</v>
      </c>
      <c r="C1119" s="12" t="s">
        <v>1757</v>
      </c>
      <c r="D1119" s="90" t="s">
        <v>1758</v>
      </c>
      <c r="E1119" s="12"/>
      <c r="F1119" s="23"/>
      <c r="G1119" s="23"/>
      <c r="H1119" s="24"/>
      <c r="I1119" s="6">
        <v>117.45</v>
      </c>
      <c r="J1119" s="7">
        <v>44446</v>
      </c>
      <c r="K1119" s="90" t="s">
        <v>191</v>
      </c>
      <c r="L1119" s="6"/>
      <c r="M1119" s="90" t="s">
        <v>1758</v>
      </c>
      <c r="N1119" s="17"/>
      <c r="O1119" s="18"/>
      <c r="P1119" s="19"/>
      <c r="Q1119" s="19"/>
    </row>
    <row r="1120" spans="1:17" ht="15">
      <c r="A1120" s="146" t="str">
        <f t="shared" si="24"/>
        <v xml:space="preserve">LASER + PLIAGE  FAB-410-002-4    TOLE ACIER 1/8 8 22.461                 </v>
      </c>
      <c r="B1120" s="90" t="s">
        <v>1355</v>
      </c>
      <c r="C1120" s="12" t="s">
        <v>1759</v>
      </c>
      <c r="D1120" s="90" t="s">
        <v>1760</v>
      </c>
      <c r="E1120" s="12"/>
      <c r="F1120" s="23"/>
      <c r="G1120" s="23"/>
      <c r="H1120" s="24"/>
      <c r="I1120" s="6">
        <v>26.7</v>
      </c>
      <c r="J1120" s="7">
        <v>44446</v>
      </c>
      <c r="K1120" s="90" t="s">
        <v>191</v>
      </c>
      <c r="L1120" s="6"/>
      <c r="M1120" s="90" t="s">
        <v>1760</v>
      </c>
      <c r="N1120" s="17"/>
      <c r="O1120" s="18"/>
      <c r="P1120" s="19"/>
      <c r="Q1120" s="20"/>
    </row>
    <row r="1121" spans="1:17" ht="15">
      <c r="A1121" s="146" t="str">
        <f t="shared" si="24"/>
        <v xml:space="preserve">LASER + PLIAGE  FAB-410-002-6    TOLE ACIER 1/8 6 16.481                 </v>
      </c>
      <c r="B1121" s="90" t="s">
        <v>1355</v>
      </c>
      <c r="C1121" s="12" t="s">
        <v>1761</v>
      </c>
      <c r="D1121" s="90" t="s">
        <v>1762</v>
      </c>
      <c r="E1121" s="12"/>
      <c r="F1121" s="23"/>
      <c r="G1121" s="23"/>
      <c r="H1121" s="24"/>
      <c r="I1121" s="6">
        <v>19.8</v>
      </c>
      <c r="J1121" s="7">
        <v>44446</v>
      </c>
      <c r="K1121" s="90" t="s">
        <v>191</v>
      </c>
      <c r="L1121" s="6"/>
      <c r="M1121" s="90" t="s">
        <v>1762</v>
      </c>
      <c r="N1121" s="17"/>
      <c r="O1121" s="18"/>
      <c r="P1121" s="19"/>
      <c r="Q1121" s="19"/>
    </row>
    <row r="1122" spans="1:17" ht="15">
      <c r="A1122" s="146" t="str">
        <f t="shared" si="24"/>
        <v xml:space="preserve">LASER + PLIAGE  FAB-410-010-2    TOLE ACIER 1/8 8 22.461                 </v>
      </c>
      <c r="B1122" s="90" t="s">
        <v>1355</v>
      </c>
      <c r="C1122" s="12" t="s">
        <v>1759</v>
      </c>
      <c r="D1122" s="90" t="s">
        <v>1763</v>
      </c>
      <c r="E1122" s="12"/>
      <c r="F1122" s="23"/>
      <c r="G1122" s="23"/>
      <c r="H1122" s="24"/>
      <c r="I1122" s="6">
        <v>26.7</v>
      </c>
      <c r="J1122" s="7">
        <v>44446</v>
      </c>
      <c r="K1122" s="90" t="s">
        <v>191</v>
      </c>
      <c r="L1122" s="6"/>
      <c r="M1122" s="90" t="s">
        <v>1763</v>
      </c>
      <c r="N1122" s="17"/>
      <c r="O1122" s="18"/>
      <c r="P1122" s="19"/>
      <c r="Q1122" s="20"/>
    </row>
    <row r="1123" spans="1:17" ht="15">
      <c r="A1123" s="146" t="str">
        <f t="shared" si="24"/>
        <v xml:space="preserve">LASER + PLIAGE  FAB-410-010-4    TOLE ACIER 1/8 6 16.481                 </v>
      </c>
      <c r="B1123" s="90" t="s">
        <v>1355</v>
      </c>
      <c r="C1123" s="12" t="s">
        <v>1761</v>
      </c>
      <c r="D1123" s="90" t="s">
        <v>1764</v>
      </c>
      <c r="E1123" s="12"/>
      <c r="F1123" s="23"/>
      <c r="G1123" s="23"/>
      <c r="H1123" s="24"/>
      <c r="I1123" s="6">
        <v>19.8</v>
      </c>
      <c r="J1123" s="7">
        <v>44446</v>
      </c>
      <c r="K1123" s="90" t="s">
        <v>191</v>
      </c>
      <c r="L1123" s="6"/>
      <c r="M1123" s="90" t="s">
        <v>1764</v>
      </c>
      <c r="N1123" s="17"/>
      <c r="O1123" s="18"/>
      <c r="P1123" s="19"/>
      <c r="Q1123" s="19"/>
    </row>
    <row r="1124" spans="1:17" ht="15">
      <c r="A1124" s="146" t="str">
        <f t="shared" si="24"/>
        <v xml:space="preserve">LASER + PLIAGE  FAB-410-029-3    TÔLE ACIER  1/8'' X 7.5'' X 22.589 ''                 </v>
      </c>
      <c r="B1124" s="90" t="s">
        <v>1355</v>
      </c>
      <c r="C1124" s="12" t="s">
        <v>1765</v>
      </c>
      <c r="D1124" s="90" t="s">
        <v>1766</v>
      </c>
      <c r="E1124" s="12"/>
      <c r="F1124" s="23"/>
      <c r="G1124" s="23"/>
      <c r="H1124" s="24"/>
      <c r="I1124" s="6">
        <v>32.35</v>
      </c>
      <c r="J1124" s="7">
        <v>44490</v>
      </c>
      <c r="K1124" s="90" t="s">
        <v>191</v>
      </c>
      <c r="L1124" s="6"/>
      <c r="M1124" s="90" t="s">
        <v>1766</v>
      </c>
      <c r="N1124" s="17"/>
      <c r="O1124" s="18"/>
      <c r="P1124" s="19"/>
      <c r="Q1124" s="19"/>
    </row>
    <row r="1125" spans="1:17" ht="15">
      <c r="A1125" s="146" t="str">
        <f t="shared" si="24"/>
        <v xml:space="preserve">LASER + PLIAGE  FAB-410-036    PLAQUE ACIER 1/4 8.84 12.27                 </v>
      </c>
      <c r="B1125" s="90" t="s">
        <v>1355</v>
      </c>
      <c r="C1125" s="12" t="s">
        <v>1767</v>
      </c>
      <c r="D1125" s="90" t="s">
        <v>1768</v>
      </c>
      <c r="E1125" s="12"/>
      <c r="F1125" s="23"/>
      <c r="G1125" s="23"/>
      <c r="H1125" s="24"/>
      <c r="I1125" s="6">
        <v>25.15</v>
      </c>
      <c r="J1125" s="7">
        <v>44446</v>
      </c>
      <c r="K1125" s="90" t="s">
        <v>191</v>
      </c>
      <c r="L1125" s="6"/>
      <c r="M1125" s="90" t="s">
        <v>1768</v>
      </c>
      <c r="N1125" s="17"/>
      <c r="O1125" s="18"/>
      <c r="P1125" s="19"/>
      <c r="Q1125" s="20"/>
    </row>
    <row r="1126" spans="1:17" ht="15">
      <c r="A1126" s="146" t="str">
        <f t="shared" si="24"/>
        <v xml:space="preserve">LASER + PLIAGE  FAB-410-039    TOLE ACIER 1/8 1.25 4.17                 </v>
      </c>
      <c r="B1126" s="90" t="s">
        <v>1355</v>
      </c>
      <c r="C1126" s="12" t="s">
        <v>1769</v>
      </c>
      <c r="D1126" s="90" t="s">
        <v>1770</v>
      </c>
      <c r="E1126" s="12"/>
      <c r="F1126" s="23"/>
      <c r="G1126" s="23"/>
      <c r="H1126" s="24"/>
      <c r="I1126" s="6">
        <v>9.0500000000000007</v>
      </c>
      <c r="J1126" s="7">
        <v>44446</v>
      </c>
      <c r="K1126" s="90" t="s">
        <v>191</v>
      </c>
      <c r="L1126" s="6"/>
      <c r="M1126" s="90" t="s">
        <v>1770</v>
      </c>
      <c r="N1126" s="17"/>
      <c r="O1126" s="18"/>
      <c r="P1126" s="19"/>
      <c r="Q1126" s="19"/>
    </row>
    <row r="1127" spans="1:17" ht="15">
      <c r="A1127" s="146" t="str">
        <f t="shared" si="24"/>
        <v xml:space="preserve">LASER + PLIAGE  FAB-425-083    TOLE ACIER 1/16 5.933 12.7/8 LASER                 </v>
      </c>
      <c r="B1127" s="90" t="s">
        <v>1355</v>
      </c>
      <c r="C1127" s="12" t="s">
        <v>1771</v>
      </c>
      <c r="D1127" s="90" t="s">
        <v>1772</v>
      </c>
      <c r="E1127" s="12"/>
      <c r="F1127" s="23"/>
      <c r="G1127" s="23"/>
      <c r="H1127" s="24"/>
      <c r="I1127" s="6">
        <v>9.5500000000000007</v>
      </c>
      <c r="J1127" s="7">
        <v>44446</v>
      </c>
      <c r="K1127" s="90" t="s">
        <v>191</v>
      </c>
      <c r="L1127" s="6"/>
      <c r="M1127" s="90" t="s">
        <v>1772</v>
      </c>
      <c r="N1127" s="17"/>
      <c r="O1127" s="18"/>
      <c r="P1127" s="19"/>
      <c r="Q1127" s="19"/>
    </row>
    <row r="1128" spans="1:17" ht="15.75">
      <c r="A1128" s="146" t="str">
        <f t="shared" ref="A1128:A1166" si="25">CONCATENATE(B1128,"  ",M1128,"  ",N1128,"  ",C1128,"     ",E1128,"    ",F1128,"    ",G1128,"    ")</f>
        <v xml:space="preserve">LASER + PLIAGE  FAB-425-083    tôle   acier  x 1/16''                 </v>
      </c>
      <c r="B1128" s="103" t="s">
        <v>1355</v>
      </c>
      <c r="C1128" s="130" t="s">
        <v>1773</v>
      </c>
      <c r="D1128" s="130" t="s">
        <v>1772</v>
      </c>
      <c r="E1128" s="12"/>
      <c r="F1128" s="23"/>
      <c r="G1128" s="23"/>
      <c r="H1128" s="24"/>
      <c r="I1128" s="6">
        <v>8.4499999999999993</v>
      </c>
      <c r="J1128" s="7">
        <v>44461</v>
      </c>
      <c r="K1128" s="90" t="s">
        <v>191</v>
      </c>
      <c r="L1128" s="6"/>
      <c r="M1128" s="130" t="s">
        <v>1772</v>
      </c>
      <c r="N1128" s="17"/>
      <c r="O1128" s="18"/>
      <c r="P1128" s="19"/>
      <c r="Q1128" s="19"/>
    </row>
    <row r="1129" spans="1:17" ht="15.75">
      <c r="A1129" s="146" t="str">
        <f t="shared" si="25"/>
        <v xml:space="preserve">LASER + PLIAGE  FAB-425-084    tôle   acier  x 1/8''                 </v>
      </c>
      <c r="B1129" s="103" t="s">
        <v>1355</v>
      </c>
      <c r="C1129" s="130" t="s">
        <v>1774</v>
      </c>
      <c r="D1129" s="130" t="s">
        <v>1775</v>
      </c>
      <c r="E1129" s="12"/>
      <c r="F1129" s="23"/>
      <c r="G1129" s="23"/>
      <c r="H1129" s="24"/>
      <c r="I1129" s="6">
        <v>4.95</v>
      </c>
      <c r="J1129" s="7">
        <v>44461</v>
      </c>
      <c r="K1129" s="90" t="s">
        <v>191</v>
      </c>
      <c r="L1129" s="6"/>
      <c r="M1129" s="130" t="s">
        <v>1775</v>
      </c>
      <c r="N1129" s="17"/>
      <c r="O1129" s="18"/>
      <c r="P1129" s="19"/>
      <c r="Q1129" s="20"/>
    </row>
    <row r="1130" spans="1:17" ht="15.75">
      <c r="A1130" s="146" t="str">
        <f t="shared" si="25"/>
        <v xml:space="preserve">LASER + PLIAGE  FAB-425-306    TOLE ACIER 1/8'' x 25'' x 54.239''                 </v>
      </c>
      <c r="B1130" s="103" t="s">
        <v>1355</v>
      </c>
      <c r="C1130" s="105" t="s">
        <v>1776</v>
      </c>
      <c r="D1130" s="90" t="s">
        <v>1777</v>
      </c>
      <c r="E1130" s="12"/>
      <c r="F1130" s="23"/>
      <c r="G1130" s="23"/>
      <c r="H1130" s="24"/>
      <c r="I1130" s="6">
        <v>101.35</v>
      </c>
      <c r="J1130" s="7">
        <v>44461</v>
      </c>
      <c r="K1130" s="90" t="s">
        <v>191</v>
      </c>
      <c r="L1130" s="6"/>
      <c r="M1130" s="80" t="s">
        <v>1777</v>
      </c>
      <c r="N1130" s="17"/>
      <c r="O1130" s="18"/>
      <c r="P1130" s="19"/>
      <c r="Q1130" s="19"/>
    </row>
    <row r="1131" spans="1:17" ht="15">
      <c r="A1131" s="146" t="str">
        <f t="shared" si="25"/>
        <v xml:space="preserve">LASER + PLIAGE  FAB-951-031-10    PLAQUE ACIER 1/8'' X 6,04'' X 5,06''                 </v>
      </c>
      <c r="B1131" s="90" t="s">
        <v>1355</v>
      </c>
      <c r="C1131" s="90" t="s">
        <v>1778</v>
      </c>
      <c r="D1131" s="90" t="s">
        <v>1779</v>
      </c>
      <c r="E1131" s="90"/>
      <c r="F1131" s="13"/>
      <c r="G1131" s="14"/>
      <c r="H1131" s="15"/>
      <c r="I1131" s="6">
        <v>11.75</v>
      </c>
      <c r="J1131" s="7">
        <v>44238</v>
      </c>
      <c r="K1131" s="90" t="s">
        <v>191</v>
      </c>
      <c r="L1131" s="91"/>
      <c r="M1131" s="90" t="s">
        <v>1779</v>
      </c>
      <c r="N1131" s="17"/>
      <c r="O1131" s="18"/>
      <c r="P1131" s="19"/>
      <c r="Q1131" s="19"/>
    </row>
    <row r="1132" spans="1:17" ht="15">
      <c r="A1132" s="146" t="str">
        <f t="shared" si="25"/>
        <v xml:space="preserve">LASER + PLIAGE  FAB-951-031-11    PLAQUE ACIER 1/8'' X 4,13'' X 9,20''                 </v>
      </c>
      <c r="B1132" s="90" t="s">
        <v>1355</v>
      </c>
      <c r="C1132" s="90" t="s">
        <v>1780</v>
      </c>
      <c r="D1132" s="90" t="s">
        <v>1781</v>
      </c>
      <c r="E1132" s="90"/>
      <c r="F1132" s="13"/>
      <c r="G1132" s="14"/>
      <c r="H1132" s="15"/>
      <c r="I1132" s="6">
        <v>16.95</v>
      </c>
      <c r="J1132" s="7">
        <v>44238</v>
      </c>
      <c r="K1132" s="90" t="s">
        <v>191</v>
      </c>
      <c r="L1132" s="91"/>
      <c r="M1132" s="90" t="s">
        <v>1781</v>
      </c>
      <c r="N1132" s="17"/>
      <c r="O1132" s="18"/>
      <c r="P1132" s="19"/>
      <c r="Q1132" s="19"/>
    </row>
    <row r="1133" spans="1:17" ht="15">
      <c r="A1133" s="146" t="str">
        <f t="shared" si="25"/>
        <v xml:space="preserve">LASER + PLIAGE  FAB-951-031-12    PLAQUE ACIER 1/8'' X 2'' X 5,15''                 </v>
      </c>
      <c r="B1133" s="90" t="s">
        <v>1355</v>
      </c>
      <c r="C1133" s="90" t="s">
        <v>1782</v>
      </c>
      <c r="D1133" s="90" t="s">
        <v>1783</v>
      </c>
      <c r="E1133" s="90"/>
      <c r="F1133" s="13"/>
      <c r="G1133" s="14"/>
      <c r="H1133" s="15"/>
      <c r="I1133" s="6">
        <v>10.75</v>
      </c>
      <c r="J1133" s="7">
        <v>44238</v>
      </c>
      <c r="K1133" s="90" t="s">
        <v>191</v>
      </c>
      <c r="L1133" s="91"/>
      <c r="M1133" s="90" t="s">
        <v>1783</v>
      </c>
      <c r="N1133" s="17"/>
      <c r="O1133" s="18"/>
      <c r="P1133" s="19"/>
      <c r="Q1133" s="20"/>
    </row>
    <row r="1134" spans="1:17" ht="15">
      <c r="A1134" s="146" t="str">
        <f t="shared" si="25"/>
        <v xml:space="preserve">LASER + PLIAGE  FAB-951-031-13    PLAQUE ACIER 1/8'' X 2'' X 5,15''                 </v>
      </c>
      <c r="B1134" s="90" t="s">
        <v>1355</v>
      </c>
      <c r="C1134" s="90" t="s">
        <v>1782</v>
      </c>
      <c r="D1134" s="90" t="s">
        <v>1784</v>
      </c>
      <c r="E1134" s="90"/>
      <c r="F1134" s="13"/>
      <c r="G1134" s="14"/>
      <c r="H1134" s="15"/>
      <c r="I1134" s="6">
        <v>10.75</v>
      </c>
      <c r="J1134" s="7">
        <v>44238</v>
      </c>
      <c r="K1134" s="90" t="s">
        <v>191</v>
      </c>
      <c r="L1134" s="91"/>
      <c r="M1134" s="90" t="s">
        <v>1784</v>
      </c>
      <c r="N1134" s="17"/>
      <c r="O1134" s="18"/>
      <c r="P1134" s="19"/>
      <c r="Q1134" s="19"/>
    </row>
    <row r="1135" spans="1:17" ht="15">
      <c r="A1135" s="146" t="str">
        <f t="shared" si="25"/>
        <v xml:space="preserve">LASER + PLIAGE  FAB-951-031-9    PLAQUE ACIER 1/8'' X 6,08'' X 100,73''                 </v>
      </c>
      <c r="B1135" s="90" t="s">
        <v>1355</v>
      </c>
      <c r="C1135" s="90" t="s">
        <v>1785</v>
      </c>
      <c r="D1135" s="90" t="s">
        <v>1786</v>
      </c>
      <c r="E1135" s="90"/>
      <c r="F1135" s="13"/>
      <c r="G1135" s="14"/>
      <c r="H1135" s="15"/>
      <c r="I1135" s="6">
        <v>41.25</v>
      </c>
      <c r="J1135" s="7">
        <v>44238</v>
      </c>
      <c r="K1135" s="90" t="s">
        <v>191</v>
      </c>
      <c r="L1135" s="91"/>
      <c r="M1135" s="90" t="s">
        <v>1786</v>
      </c>
      <c r="N1135" s="17"/>
      <c r="O1135" s="18"/>
      <c r="P1135" s="19"/>
      <c r="Q1135" s="19"/>
    </row>
    <row r="1136" spans="1:17" ht="15">
      <c r="A1136" s="146" t="str">
        <f t="shared" si="25"/>
        <v xml:space="preserve">LASER + PLIAGE  FAB-951-034-10  21-104  PLAQUE ACIER 1/8'' X 5,059'' X 5,292''                 </v>
      </c>
      <c r="B1136" s="90" t="s">
        <v>1355</v>
      </c>
      <c r="C1136" s="90" t="s">
        <v>1787</v>
      </c>
      <c r="D1136" s="90" t="s">
        <v>1788</v>
      </c>
      <c r="E1136" s="12"/>
      <c r="F1136" s="13"/>
      <c r="G1136" s="14"/>
      <c r="H1136" s="15"/>
      <c r="I1136" s="6">
        <v>12.55</v>
      </c>
      <c r="J1136" s="7">
        <v>44463</v>
      </c>
      <c r="K1136" s="90" t="s">
        <v>191</v>
      </c>
      <c r="L1136" s="6"/>
      <c r="M1136" s="90" t="s">
        <v>1788</v>
      </c>
      <c r="N1136" s="17" t="s">
        <v>1491</v>
      </c>
      <c r="O1136" s="18"/>
      <c r="P1136" s="19"/>
      <c r="Q1136" s="19"/>
    </row>
    <row r="1137" spans="1:17" ht="15">
      <c r="A1137" s="146" t="str">
        <f t="shared" si="25"/>
        <v xml:space="preserve">LASER + PLIAGE  FAB-951-034-10  21-105  PLAQUE ACIER 1/8'' X 5,059'' X 5,292''                 </v>
      </c>
      <c r="B1137" s="90" t="s">
        <v>1355</v>
      </c>
      <c r="C1137" s="90" t="s">
        <v>1787</v>
      </c>
      <c r="D1137" s="90" t="s">
        <v>1788</v>
      </c>
      <c r="E1137" s="12"/>
      <c r="F1137" s="13"/>
      <c r="G1137" s="14"/>
      <c r="H1137" s="15"/>
      <c r="I1137" s="6">
        <v>8.8000000000000007</v>
      </c>
      <c r="J1137" s="7">
        <v>44536</v>
      </c>
      <c r="K1137" s="90" t="s">
        <v>191</v>
      </c>
      <c r="L1137" s="6"/>
      <c r="M1137" s="90" t="s">
        <v>1788</v>
      </c>
      <c r="N1137" s="17" t="s">
        <v>1492</v>
      </c>
      <c r="O1137" s="18"/>
      <c r="P1137" s="19"/>
      <c r="Q1137" s="19"/>
    </row>
    <row r="1138" spans="1:17" ht="15">
      <c r="A1138" s="146" t="str">
        <f t="shared" si="25"/>
        <v xml:space="preserve">LASER + PLIAGE  FAB-951-034-11  21-104  PLAQUE ACIER 1/8'' X 3,384'' X 9,20''                 </v>
      </c>
      <c r="B1138" s="90" t="s">
        <v>1355</v>
      </c>
      <c r="C1138" s="90" t="s">
        <v>1789</v>
      </c>
      <c r="D1138" s="90" t="s">
        <v>1790</v>
      </c>
      <c r="E1138" s="12"/>
      <c r="F1138" s="13"/>
      <c r="G1138" s="14"/>
      <c r="H1138" s="15"/>
      <c r="I1138" s="6">
        <v>17.8</v>
      </c>
      <c r="J1138" s="7">
        <v>44450</v>
      </c>
      <c r="K1138" s="90" t="s">
        <v>191</v>
      </c>
      <c r="L1138" s="6"/>
      <c r="M1138" s="90" t="s">
        <v>1790</v>
      </c>
      <c r="N1138" s="17" t="s">
        <v>1491</v>
      </c>
      <c r="O1138" s="18"/>
      <c r="P1138" s="19"/>
      <c r="Q1138" s="19"/>
    </row>
    <row r="1139" spans="1:17" ht="15">
      <c r="A1139" s="146" t="str">
        <f t="shared" si="25"/>
        <v xml:space="preserve">LASER + PLIAGE  FAB-951-034-11  21-105  PLAQUE ACIER 1/8'' X 3,384'' X 9,20''                 </v>
      </c>
      <c r="B1139" s="90" t="s">
        <v>1355</v>
      </c>
      <c r="C1139" s="90" t="s">
        <v>1789</v>
      </c>
      <c r="D1139" s="90" t="s">
        <v>1790</v>
      </c>
      <c r="E1139" s="12"/>
      <c r="F1139" s="13"/>
      <c r="G1139" s="14"/>
      <c r="H1139" s="15"/>
      <c r="I1139" s="6">
        <v>12</v>
      </c>
      <c r="J1139" s="7">
        <v>44536</v>
      </c>
      <c r="K1139" s="90" t="s">
        <v>191</v>
      </c>
      <c r="L1139" s="6"/>
      <c r="M1139" s="90" t="s">
        <v>1790</v>
      </c>
      <c r="N1139" s="17" t="s">
        <v>1492</v>
      </c>
      <c r="O1139" s="18"/>
      <c r="P1139" s="19"/>
      <c r="Q1139" s="19"/>
    </row>
    <row r="1140" spans="1:17" ht="15">
      <c r="A1140" s="146" t="str">
        <f t="shared" si="25"/>
        <v xml:space="preserve">LASER + PLIAGE  FAB-951-034-12  21-104  PLAQUE ACIER 1/8'' X 2'' X 4,241''                 </v>
      </c>
      <c r="B1140" s="90" t="s">
        <v>1355</v>
      </c>
      <c r="C1140" s="90" t="s">
        <v>1791</v>
      </c>
      <c r="D1140" s="90" t="s">
        <v>1792</v>
      </c>
      <c r="E1140" s="12"/>
      <c r="F1140" s="13"/>
      <c r="G1140" s="14"/>
      <c r="H1140" s="15"/>
      <c r="I1140" s="6">
        <v>10.85</v>
      </c>
      <c r="J1140" s="7">
        <v>44463</v>
      </c>
      <c r="K1140" s="90" t="s">
        <v>191</v>
      </c>
      <c r="L1140" s="6"/>
      <c r="M1140" s="90" t="s">
        <v>1792</v>
      </c>
      <c r="N1140" s="17" t="s">
        <v>1491</v>
      </c>
      <c r="O1140" s="18"/>
      <c r="P1140" s="19"/>
      <c r="Q1140" s="19"/>
    </row>
    <row r="1141" spans="1:17" ht="15">
      <c r="A1141" s="146" t="str">
        <f t="shared" si="25"/>
        <v xml:space="preserve">LASER + PLIAGE  FAB-951-034-12  21-105  PLAQUE ACIER 1/8'' X 2'' X 4,241''                 </v>
      </c>
      <c r="B1141" s="90" t="s">
        <v>1355</v>
      </c>
      <c r="C1141" s="90" t="s">
        <v>1791</v>
      </c>
      <c r="D1141" s="90" t="s">
        <v>1792</v>
      </c>
      <c r="E1141" s="12"/>
      <c r="F1141" s="13"/>
      <c r="G1141" s="14"/>
      <c r="H1141" s="15"/>
      <c r="I1141" s="6">
        <v>7.15</v>
      </c>
      <c r="J1141" s="7">
        <v>41249</v>
      </c>
      <c r="K1141" s="90" t="s">
        <v>191</v>
      </c>
      <c r="L1141" s="6"/>
      <c r="M1141" s="90" t="s">
        <v>1792</v>
      </c>
      <c r="N1141" s="17" t="s">
        <v>1492</v>
      </c>
      <c r="O1141" s="18"/>
      <c r="P1141" s="19"/>
      <c r="Q1141" s="19"/>
    </row>
    <row r="1142" spans="1:17" ht="15">
      <c r="A1142" s="146" t="str">
        <f t="shared" si="25"/>
        <v xml:space="preserve">LASER + PLIAGE  FAB-951-034-13    PLAQUE ACIER 1/8'' X 2'' X 4,241''                 </v>
      </c>
      <c r="B1142" s="90" t="s">
        <v>1355</v>
      </c>
      <c r="C1142" s="90" t="s">
        <v>1791</v>
      </c>
      <c r="D1142" s="90" t="s">
        <v>1793</v>
      </c>
      <c r="E1142" s="12"/>
      <c r="F1142" s="13"/>
      <c r="G1142" s="14"/>
      <c r="H1142" s="15"/>
      <c r="I1142" s="6">
        <v>10.9</v>
      </c>
      <c r="J1142" s="7">
        <v>44463</v>
      </c>
      <c r="K1142" s="90" t="s">
        <v>191</v>
      </c>
      <c r="L1142" s="6"/>
      <c r="M1142" s="90" t="s">
        <v>1793</v>
      </c>
      <c r="N1142" s="17"/>
      <c r="O1142" s="18"/>
      <c r="P1142" s="19"/>
      <c r="Q1142" s="19"/>
    </row>
    <row r="1143" spans="1:17" ht="15">
      <c r="A1143" s="146" t="str">
        <f t="shared" si="25"/>
        <v xml:space="preserve">LASER + PLIAGE  FAB-951-034-13  21-105  PLAQUE ACIER 1/8'' X 2'' X 4,241''                 </v>
      </c>
      <c r="B1143" s="90" t="s">
        <v>1355</v>
      </c>
      <c r="C1143" s="90" t="s">
        <v>1791</v>
      </c>
      <c r="D1143" s="90" t="s">
        <v>1793</v>
      </c>
      <c r="E1143" s="12"/>
      <c r="F1143" s="13"/>
      <c r="G1143" s="14"/>
      <c r="H1143" s="15"/>
      <c r="I1143" s="6">
        <v>7.15</v>
      </c>
      <c r="J1143" s="7">
        <v>41249</v>
      </c>
      <c r="K1143" s="90" t="s">
        <v>191</v>
      </c>
      <c r="L1143" s="6"/>
      <c r="M1143" s="90" t="s">
        <v>1793</v>
      </c>
      <c r="N1143" s="17" t="s">
        <v>1492</v>
      </c>
      <c r="O1143" s="18"/>
      <c r="P1143" s="19"/>
      <c r="Q1143" s="19"/>
    </row>
    <row r="1144" spans="1:17" ht="15">
      <c r="A1144" s="146" t="str">
        <f t="shared" si="25"/>
        <v xml:space="preserve">LASER + PLIAGE  FAB-951-034-9    PLAQUE ACIER 1/8'' X 533'' X 100,73''                 </v>
      </c>
      <c r="B1144" s="90" t="s">
        <v>1355</v>
      </c>
      <c r="C1144" s="90" t="s">
        <v>1794</v>
      </c>
      <c r="D1144" s="90" t="s">
        <v>1795</v>
      </c>
      <c r="E1144" s="12"/>
      <c r="F1144" s="13"/>
      <c r="G1144" s="14"/>
      <c r="H1144" s="15"/>
      <c r="I1144" s="6">
        <v>48.7</v>
      </c>
      <c r="J1144" s="7">
        <v>44463</v>
      </c>
      <c r="K1144" s="90" t="s">
        <v>191</v>
      </c>
      <c r="L1144" s="6"/>
      <c r="M1144" s="90" t="s">
        <v>1795</v>
      </c>
      <c r="N1144" s="17"/>
      <c r="O1144" s="18"/>
      <c r="P1144" s="19"/>
      <c r="Q1144" s="19"/>
    </row>
    <row r="1145" spans="1:17" ht="15">
      <c r="A1145" s="146" t="str">
        <f t="shared" si="25"/>
        <v xml:space="preserve">LASER + PLIAGE  FAB-951-034-9  21-105  PLAQUE ACIER 1/8'' X 533'' X 100,73''                 </v>
      </c>
      <c r="B1145" s="90" t="s">
        <v>1355</v>
      </c>
      <c r="C1145" s="90" t="s">
        <v>1794</v>
      </c>
      <c r="D1145" s="90" t="s">
        <v>1795</v>
      </c>
      <c r="E1145" s="12"/>
      <c r="F1145" s="13"/>
      <c r="G1145" s="14"/>
      <c r="H1145" s="15"/>
      <c r="I1145" s="6">
        <v>42.2</v>
      </c>
      <c r="J1145" s="7">
        <v>41249</v>
      </c>
      <c r="K1145" s="90" t="s">
        <v>191</v>
      </c>
      <c r="L1145" s="6"/>
      <c r="M1145" s="90" t="s">
        <v>1795</v>
      </c>
      <c r="N1145" s="17" t="s">
        <v>1492</v>
      </c>
      <c r="O1145" s="18"/>
      <c r="P1145" s="19"/>
      <c r="Q1145" s="19"/>
    </row>
    <row r="1146" spans="1:17" ht="15">
      <c r="A1146" s="146" t="str">
        <f t="shared" si="25"/>
        <v xml:space="preserve">LASER + PLIAGE  FAB-951-036  21-105  PLAQUE ACIER 1/8'' X 4-1/2'' X 16,79''                 </v>
      </c>
      <c r="B1146" s="90" t="s">
        <v>1355</v>
      </c>
      <c r="C1146" s="90" t="s">
        <v>1796</v>
      </c>
      <c r="D1146" s="90" t="s">
        <v>1513</v>
      </c>
      <c r="E1146" s="12"/>
      <c r="F1146" s="13"/>
      <c r="G1146" s="14"/>
      <c r="H1146" s="15"/>
      <c r="I1146" s="6">
        <v>14.65</v>
      </c>
      <c r="J1146" s="7">
        <v>41249</v>
      </c>
      <c r="K1146" s="90" t="s">
        <v>191</v>
      </c>
      <c r="L1146" s="6"/>
      <c r="M1146" s="90" t="s">
        <v>1513</v>
      </c>
      <c r="N1146" s="17" t="s">
        <v>1492</v>
      </c>
      <c r="O1146" s="18"/>
      <c r="P1146" s="19"/>
      <c r="Q1146" s="19"/>
    </row>
    <row r="1147" spans="1:17" ht="15">
      <c r="A1147" s="146" t="str">
        <f t="shared" si="25"/>
        <v xml:space="preserve">LASER + PLIAGE  FAB-951-037  21-105  PLAQUE ACIER 1/8'' X 14,4'' X 118,11''                 </v>
      </c>
      <c r="B1147" s="90" t="s">
        <v>1355</v>
      </c>
      <c r="C1147" s="90" t="s">
        <v>1797</v>
      </c>
      <c r="D1147" s="90" t="s">
        <v>1515</v>
      </c>
      <c r="E1147" s="12"/>
      <c r="F1147" s="13"/>
      <c r="G1147" s="14"/>
      <c r="H1147" s="15"/>
      <c r="I1147" s="6">
        <v>113.2</v>
      </c>
      <c r="J1147" s="7">
        <v>41249</v>
      </c>
      <c r="K1147" s="90" t="s">
        <v>191</v>
      </c>
      <c r="L1147" s="6"/>
      <c r="M1147" s="90" t="s">
        <v>1515</v>
      </c>
      <c r="N1147" s="17" t="s">
        <v>1492</v>
      </c>
      <c r="O1147" s="18"/>
      <c r="P1147" s="19"/>
      <c r="Q1147" s="19"/>
    </row>
    <row r="1148" spans="1:17" ht="15">
      <c r="A1148" s="146" t="str">
        <f t="shared" si="25"/>
        <v xml:space="preserve">LASER + PLIAGE  FAB-951-038  21-105  PLAQUE 1/4'' X 11-1/8'' X 51,2''                 </v>
      </c>
      <c r="B1148" s="90" t="s">
        <v>1355</v>
      </c>
      <c r="C1148" s="90" t="s">
        <v>1798</v>
      </c>
      <c r="D1148" s="90" t="s">
        <v>1517</v>
      </c>
      <c r="E1148" s="12"/>
      <c r="F1148" s="13"/>
      <c r="G1148" s="14"/>
      <c r="H1148" s="15"/>
      <c r="I1148" s="6">
        <v>84.8</v>
      </c>
      <c r="J1148" s="7">
        <v>41249</v>
      </c>
      <c r="K1148" s="90" t="s">
        <v>191</v>
      </c>
      <c r="L1148" s="6"/>
      <c r="M1148" s="90" t="s">
        <v>1517</v>
      </c>
      <c r="N1148" s="17" t="s">
        <v>1492</v>
      </c>
      <c r="O1148" s="18"/>
      <c r="P1148" s="19"/>
      <c r="Q1148" s="19"/>
    </row>
    <row r="1149" spans="1:17" ht="60">
      <c r="A1149" s="146" t="str">
        <f t="shared" si="25"/>
        <v xml:space="preserve">LASER + PLIAGE  FAB-951-403-16    TOLE ACIER 1/16'' X 4,5'' X 115                 </v>
      </c>
      <c r="B1149" s="132" t="s">
        <v>1355</v>
      </c>
      <c r="C1149" s="132" t="s">
        <v>1799</v>
      </c>
      <c r="D1149" s="132" t="s">
        <v>1800</v>
      </c>
      <c r="E1149" s="132"/>
      <c r="F1149" s="23"/>
      <c r="G1149" s="14"/>
      <c r="H1149" s="15"/>
      <c r="I1149" s="6">
        <v>35.299999999999997</v>
      </c>
      <c r="J1149" s="7">
        <v>44351</v>
      </c>
      <c r="K1149" s="132" t="s">
        <v>191</v>
      </c>
      <c r="L1149" s="102"/>
      <c r="M1149" s="132" t="s">
        <v>1800</v>
      </c>
      <c r="N1149" s="17"/>
      <c r="O1149" s="18"/>
      <c r="P1149" s="19"/>
      <c r="Q1149" s="19"/>
    </row>
    <row r="1150" spans="1:17" ht="60">
      <c r="A1150" s="146" t="str">
        <f t="shared" si="25"/>
        <v xml:space="preserve">LASER + PLIAGE  FAB-951-403-16  21-104  TOLE ACIER 1/16'' X 4,5'' X 115                 </v>
      </c>
      <c r="B1150" s="132" t="s">
        <v>1355</v>
      </c>
      <c r="C1150" s="132" t="s">
        <v>1799</v>
      </c>
      <c r="D1150" s="132" t="s">
        <v>1800</v>
      </c>
      <c r="E1150" s="132"/>
      <c r="F1150" s="23"/>
      <c r="G1150" s="14"/>
      <c r="H1150" s="15"/>
      <c r="I1150" s="6">
        <v>31.2</v>
      </c>
      <c r="J1150" s="7">
        <v>44351</v>
      </c>
      <c r="K1150" s="132" t="s">
        <v>191</v>
      </c>
      <c r="L1150" s="102"/>
      <c r="M1150" s="132" t="s">
        <v>1800</v>
      </c>
      <c r="N1150" s="17" t="s">
        <v>1491</v>
      </c>
      <c r="O1150" s="18"/>
      <c r="P1150" s="19"/>
      <c r="Q1150" s="20"/>
    </row>
    <row r="1151" spans="1:17" ht="60">
      <c r="A1151" s="146" t="str">
        <f t="shared" si="25"/>
        <v xml:space="preserve">LASER + PLIAGE  FAB-951-403-16  21-105  TOLE ACIER 1/16'' X 4,5'' X 115                 </v>
      </c>
      <c r="B1151" s="132" t="s">
        <v>1355</v>
      </c>
      <c r="C1151" s="132" t="s">
        <v>1799</v>
      </c>
      <c r="D1151" s="132" t="s">
        <v>1800</v>
      </c>
      <c r="E1151" s="132"/>
      <c r="F1151" s="23"/>
      <c r="G1151" s="14"/>
      <c r="H1151" s="15"/>
      <c r="I1151" s="6">
        <v>25.6</v>
      </c>
      <c r="J1151" s="7">
        <v>44536</v>
      </c>
      <c r="K1151" s="132" t="s">
        <v>191</v>
      </c>
      <c r="L1151" s="102"/>
      <c r="M1151" s="132" t="s">
        <v>1800</v>
      </c>
      <c r="N1151" s="17" t="s">
        <v>1492</v>
      </c>
      <c r="O1151" s="18"/>
      <c r="P1151" s="19"/>
      <c r="Q1151" s="20"/>
    </row>
    <row r="1152" spans="1:17" ht="60">
      <c r="A1152" s="146" t="str">
        <f t="shared" si="25"/>
        <v xml:space="preserve">LASER + PLIAGE  FAB-951-403-17    TOLE ACIER 1/16'' X 14'' X 115''                 </v>
      </c>
      <c r="B1152" s="132" t="s">
        <v>1355</v>
      </c>
      <c r="C1152" s="132" t="s">
        <v>1801</v>
      </c>
      <c r="D1152" s="132" t="s">
        <v>1802</v>
      </c>
      <c r="E1152" s="132"/>
      <c r="F1152" s="23"/>
      <c r="G1152" s="14"/>
      <c r="H1152" s="15"/>
      <c r="I1152" s="6">
        <v>66.150000000000006</v>
      </c>
      <c r="J1152" s="7">
        <v>44351</v>
      </c>
      <c r="K1152" s="132" t="s">
        <v>191</v>
      </c>
      <c r="L1152" s="102"/>
      <c r="M1152" s="132" t="s">
        <v>1802</v>
      </c>
      <c r="N1152" s="17"/>
      <c r="O1152" s="18"/>
      <c r="P1152" s="19"/>
      <c r="Q1152" s="19"/>
    </row>
    <row r="1153" spans="1:17" ht="60">
      <c r="A1153" s="146" t="str">
        <f t="shared" si="25"/>
        <v xml:space="preserve">LASER + PLIAGE  FAB-951-403-17  21-104  TOLE ACIER 1/16'' X 14'' X 115''                 </v>
      </c>
      <c r="B1153" s="132" t="s">
        <v>1355</v>
      </c>
      <c r="C1153" s="132" t="s">
        <v>1801</v>
      </c>
      <c r="D1153" s="132" t="s">
        <v>1802</v>
      </c>
      <c r="E1153" s="132"/>
      <c r="F1153" s="23"/>
      <c r="G1153" s="14"/>
      <c r="H1153" s="15"/>
      <c r="I1153" s="6">
        <v>70.25</v>
      </c>
      <c r="J1153" s="7">
        <v>44351</v>
      </c>
      <c r="K1153" s="132" t="s">
        <v>191</v>
      </c>
      <c r="L1153" s="102"/>
      <c r="M1153" s="132" t="s">
        <v>1802</v>
      </c>
      <c r="N1153" s="17" t="s">
        <v>1491</v>
      </c>
      <c r="O1153" s="18"/>
      <c r="P1153" s="19"/>
      <c r="Q1153" s="20"/>
    </row>
    <row r="1154" spans="1:17" ht="60">
      <c r="A1154" s="146" t="str">
        <f t="shared" si="25"/>
        <v xml:space="preserve">LASER + PLIAGE  FAB-951-403-17  21-105  TOLE ACIER 1/16'' X 14'' X 115''                 </v>
      </c>
      <c r="B1154" s="132" t="s">
        <v>1355</v>
      </c>
      <c r="C1154" s="132" t="s">
        <v>1801</v>
      </c>
      <c r="D1154" s="132" t="s">
        <v>1802</v>
      </c>
      <c r="E1154" s="132"/>
      <c r="F1154" s="23"/>
      <c r="G1154" s="14"/>
      <c r="H1154" s="15"/>
      <c r="I1154" s="6">
        <v>56.15</v>
      </c>
      <c r="J1154" s="7">
        <v>44536</v>
      </c>
      <c r="K1154" s="132" t="s">
        <v>191</v>
      </c>
      <c r="L1154" s="102"/>
      <c r="M1154" s="132" t="s">
        <v>1802</v>
      </c>
      <c r="N1154" s="17" t="s">
        <v>1492</v>
      </c>
      <c r="O1154" s="18"/>
      <c r="P1154" s="19"/>
      <c r="Q1154" s="20"/>
    </row>
    <row r="1155" spans="1:17" ht="60">
      <c r="A1155" s="146" t="str">
        <f t="shared" si="25"/>
        <v xml:space="preserve">LASER + PLIAGE  FAB-951-403-19    TOLE ACIER 1/16'' X 16-3/4'' X 62''                 </v>
      </c>
      <c r="B1155" s="132" t="s">
        <v>1355</v>
      </c>
      <c r="C1155" s="132" t="s">
        <v>1803</v>
      </c>
      <c r="D1155" s="132" t="s">
        <v>1804</v>
      </c>
      <c r="E1155" s="132"/>
      <c r="F1155" s="23"/>
      <c r="G1155" s="14"/>
      <c r="H1155" s="15"/>
      <c r="I1155" s="6">
        <v>44.45</v>
      </c>
      <c r="J1155" s="7">
        <v>44351</v>
      </c>
      <c r="K1155" s="132" t="s">
        <v>191</v>
      </c>
      <c r="L1155" s="102"/>
      <c r="M1155" s="132" t="s">
        <v>1804</v>
      </c>
      <c r="N1155" s="17"/>
      <c r="O1155" s="18"/>
      <c r="P1155" s="19"/>
      <c r="Q1155" s="19"/>
    </row>
    <row r="1156" spans="1:17" ht="60">
      <c r="A1156" s="146" t="str">
        <f t="shared" si="25"/>
        <v xml:space="preserve">LASER + PLIAGE  FAB-951-403-19  21-104  TOLE ACIER 1/16'' X 16-3/4'' X 62''                 </v>
      </c>
      <c r="B1156" s="132" t="s">
        <v>1355</v>
      </c>
      <c r="C1156" s="132" t="s">
        <v>1803</v>
      </c>
      <c r="D1156" s="132" t="s">
        <v>1804</v>
      </c>
      <c r="E1156" s="132"/>
      <c r="F1156" s="23"/>
      <c r="G1156" s="14"/>
      <c r="H1156" s="15"/>
      <c r="I1156" s="6">
        <v>46.1</v>
      </c>
      <c r="J1156" s="7">
        <v>44351</v>
      </c>
      <c r="K1156" s="132" t="s">
        <v>191</v>
      </c>
      <c r="L1156" s="102"/>
      <c r="M1156" s="132" t="s">
        <v>1804</v>
      </c>
      <c r="N1156" s="17" t="s">
        <v>1491</v>
      </c>
      <c r="O1156" s="18"/>
      <c r="P1156" s="19"/>
      <c r="Q1156" s="20"/>
    </row>
    <row r="1157" spans="1:17" ht="60">
      <c r="A1157" s="146" t="str">
        <f t="shared" si="25"/>
        <v xml:space="preserve">LASER + PLIAGE  FAB-951-403-19  21-105  TOLE ACIER 1/16'' X 16-3/4'' X 62''                 </v>
      </c>
      <c r="B1157" s="132" t="s">
        <v>1355</v>
      </c>
      <c r="C1157" s="132" t="s">
        <v>1803</v>
      </c>
      <c r="D1157" s="132" t="s">
        <v>1804</v>
      </c>
      <c r="E1157" s="132"/>
      <c r="F1157" s="23"/>
      <c r="G1157" s="14"/>
      <c r="H1157" s="15"/>
      <c r="I1157" s="6">
        <v>38.85</v>
      </c>
      <c r="J1157" s="7">
        <v>44536</v>
      </c>
      <c r="K1157" s="132" t="s">
        <v>191</v>
      </c>
      <c r="L1157" s="102"/>
      <c r="M1157" s="132" t="s">
        <v>1804</v>
      </c>
      <c r="N1157" s="17" t="s">
        <v>1492</v>
      </c>
      <c r="O1157" s="18"/>
      <c r="P1157" s="19"/>
      <c r="Q1157" s="20"/>
    </row>
    <row r="1158" spans="1:17" ht="60">
      <c r="A1158" s="146" t="str">
        <f t="shared" si="25"/>
        <v xml:space="preserve">LASER + PLIAGE  FAB-951-403-20    TOLE ACIER 1/16'' X 16-3/4'' X 62''                 </v>
      </c>
      <c r="B1158" s="132" t="s">
        <v>1355</v>
      </c>
      <c r="C1158" s="132" t="s">
        <v>1803</v>
      </c>
      <c r="D1158" s="132" t="s">
        <v>1805</v>
      </c>
      <c r="E1158" s="132"/>
      <c r="F1158" s="23"/>
      <c r="G1158" s="14"/>
      <c r="H1158" s="15"/>
      <c r="I1158" s="6">
        <v>44.45</v>
      </c>
      <c r="J1158" s="7">
        <v>44351</v>
      </c>
      <c r="K1158" s="132" t="s">
        <v>191</v>
      </c>
      <c r="L1158" s="102"/>
      <c r="M1158" s="132" t="s">
        <v>1805</v>
      </c>
      <c r="N1158" s="17"/>
      <c r="O1158" s="18"/>
      <c r="P1158" s="19"/>
      <c r="Q1158" s="19"/>
    </row>
    <row r="1159" spans="1:17" ht="60">
      <c r="A1159" s="146" t="str">
        <f t="shared" si="25"/>
        <v xml:space="preserve">LASER + PLIAGE  FAB-951-403-20  21-104  TOLE ACIER 1/16'' X 16-3/4'' X 62''                 </v>
      </c>
      <c r="B1159" s="132" t="s">
        <v>1355</v>
      </c>
      <c r="C1159" s="132" t="s">
        <v>1803</v>
      </c>
      <c r="D1159" s="132" t="s">
        <v>1805</v>
      </c>
      <c r="E1159" s="132"/>
      <c r="F1159" s="23"/>
      <c r="G1159" s="14"/>
      <c r="H1159" s="15"/>
      <c r="I1159" s="6">
        <v>46.1</v>
      </c>
      <c r="J1159" s="7">
        <v>44351</v>
      </c>
      <c r="K1159" s="132" t="s">
        <v>191</v>
      </c>
      <c r="L1159" s="102"/>
      <c r="M1159" s="132" t="s">
        <v>1805</v>
      </c>
      <c r="N1159" s="17" t="s">
        <v>1491</v>
      </c>
      <c r="O1159" s="18"/>
      <c r="P1159" s="19"/>
      <c r="Q1159" s="20"/>
    </row>
    <row r="1160" spans="1:17" ht="60">
      <c r="A1160" s="146" t="str">
        <f t="shared" si="25"/>
        <v xml:space="preserve">LASER + PLIAGE  FAB-951-403-20  21-105  TOLE ACIER 1/16'' X 16-3/4'' X 62''                 </v>
      </c>
      <c r="B1160" s="132" t="s">
        <v>1355</v>
      </c>
      <c r="C1160" s="132" t="s">
        <v>1803</v>
      </c>
      <c r="D1160" s="132" t="s">
        <v>1805</v>
      </c>
      <c r="E1160" s="132"/>
      <c r="F1160" s="23"/>
      <c r="G1160" s="14"/>
      <c r="H1160" s="15"/>
      <c r="I1160" s="6">
        <v>38.85</v>
      </c>
      <c r="J1160" s="7">
        <v>44536</v>
      </c>
      <c r="K1160" s="132" t="s">
        <v>191</v>
      </c>
      <c r="L1160" s="102"/>
      <c r="M1160" s="132" t="s">
        <v>1805</v>
      </c>
      <c r="N1160" s="17" t="s">
        <v>1492</v>
      </c>
      <c r="O1160" s="18"/>
      <c r="P1160" s="19"/>
      <c r="Q1160" s="20"/>
    </row>
    <row r="1161" spans="1:17" ht="15">
      <c r="A1161" s="146" t="str">
        <f t="shared" si="25"/>
        <v xml:space="preserve">LASER + PLIAGE  FAB-951-802    PLAQUE ACIER 3/16'' X 14,312'' X 19''                 </v>
      </c>
      <c r="B1161" s="90" t="s">
        <v>1355</v>
      </c>
      <c r="C1161" s="90" t="s">
        <v>1806</v>
      </c>
      <c r="D1161" s="90" t="s">
        <v>1807</v>
      </c>
      <c r="E1161" s="90"/>
      <c r="F1161" s="13"/>
      <c r="G1161" s="14"/>
      <c r="H1161" s="15"/>
      <c r="I1161" s="6">
        <v>26.5</v>
      </c>
      <c r="J1161" s="7">
        <v>44245</v>
      </c>
      <c r="K1161" s="90" t="s">
        <v>191</v>
      </c>
      <c r="L1161" s="91"/>
      <c r="M1161" s="90" t="s">
        <v>1807</v>
      </c>
      <c r="N1161" s="17"/>
      <c r="O1161" s="18"/>
      <c r="P1161" s="19"/>
      <c r="Q1161" s="19"/>
    </row>
    <row r="1162" spans="1:17" ht="15">
      <c r="A1162" s="146" t="str">
        <f t="shared" si="25"/>
        <v xml:space="preserve">LASER + PLIAGE  FAB-951-802  21-105  PLAQUE ACIER 3/16'' X 14,312'' X 19''                 </v>
      </c>
      <c r="B1162" s="90" t="s">
        <v>1355</v>
      </c>
      <c r="C1162" s="90" t="s">
        <v>1806</v>
      </c>
      <c r="D1162" s="90" t="s">
        <v>1807</v>
      </c>
      <c r="E1162" s="90"/>
      <c r="F1162" s="13"/>
      <c r="G1162" s="14"/>
      <c r="H1162" s="15"/>
      <c r="I1162" s="6">
        <v>33.450000000000003</v>
      </c>
      <c r="J1162" s="7">
        <v>44536</v>
      </c>
      <c r="K1162" s="90" t="s">
        <v>191</v>
      </c>
      <c r="L1162" s="91"/>
      <c r="M1162" s="90" t="s">
        <v>1807</v>
      </c>
      <c r="N1162" s="17" t="s">
        <v>1492</v>
      </c>
      <c r="O1162" s="18"/>
      <c r="P1162" s="19"/>
      <c r="Q1162" s="19"/>
    </row>
    <row r="1163" spans="1:17" ht="15">
      <c r="A1163" s="146" t="str">
        <f t="shared" si="25"/>
        <v xml:space="preserve">LASER + PLIAGE  FAB-951-905    PLAQUE ACIER 1/8'' X 1'' X 4''                 </v>
      </c>
      <c r="B1163" s="90" t="s">
        <v>1355</v>
      </c>
      <c r="C1163" s="90" t="s">
        <v>1808</v>
      </c>
      <c r="D1163" s="90" t="s">
        <v>1809</v>
      </c>
      <c r="E1163" s="90"/>
      <c r="F1163" s="13"/>
      <c r="G1163" s="14"/>
      <c r="H1163" s="15"/>
      <c r="I1163" s="6">
        <v>10.45</v>
      </c>
      <c r="J1163" s="7">
        <v>44238</v>
      </c>
      <c r="K1163" s="90" t="s">
        <v>191</v>
      </c>
      <c r="L1163" s="91"/>
      <c r="M1163" s="90" t="s">
        <v>1809</v>
      </c>
      <c r="N1163" s="17"/>
      <c r="O1163" s="18"/>
      <c r="P1163" s="19"/>
      <c r="Q1163" s="19"/>
    </row>
    <row r="1164" spans="1:17" ht="15">
      <c r="A1164" s="146" t="str">
        <f t="shared" si="25"/>
        <v xml:space="preserve">LASER + PLIAGE  FAB-951-905  21-104  PLAQUE ACIER 1/8'' X 1'' X 4''                 </v>
      </c>
      <c r="B1164" s="90" t="s">
        <v>1355</v>
      </c>
      <c r="C1164" s="90" t="s">
        <v>1808</v>
      </c>
      <c r="D1164" s="90" t="s">
        <v>1809</v>
      </c>
      <c r="E1164" s="90"/>
      <c r="F1164" s="13"/>
      <c r="G1164" s="14"/>
      <c r="H1164" s="15"/>
      <c r="I1164" s="6">
        <v>11.55</v>
      </c>
      <c r="J1164" s="7">
        <v>44531</v>
      </c>
      <c r="K1164" s="90" t="s">
        <v>191</v>
      </c>
      <c r="L1164" s="91"/>
      <c r="M1164" s="90" t="s">
        <v>1809</v>
      </c>
      <c r="N1164" s="17" t="s">
        <v>1491</v>
      </c>
      <c r="O1164" s="18"/>
      <c r="P1164" s="19"/>
      <c r="Q1164" s="20"/>
    </row>
    <row r="1165" spans="1:17" ht="15">
      <c r="A1165" s="146" t="str">
        <f t="shared" si="25"/>
        <v xml:space="preserve">LASER + PLIAGE  FAB-951-905  21-105  PLAQUE ACIER 1/8'' X 1'' X 4''                 </v>
      </c>
      <c r="B1165" s="90" t="s">
        <v>1355</v>
      </c>
      <c r="C1165" s="90" t="s">
        <v>1808</v>
      </c>
      <c r="D1165" s="90" t="s">
        <v>1809</v>
      </c>
      <c r="E1165" s="90"/>
      <c r="F1165" s="13"/>
      <c r="G1165" s="14"/>
      <c r="H1165" s="15"/>
      <c r="I1165" s="6">
        <v>6.85</v>
      </c>
      <c r="J1165" s="7">
        <v>44536</v>
      </c>
      <c r="K1165" s="90" t="s">
        <v>191</v>
      </c>
      <c r="L1165" s="91"/>
      <c r="M1165" s="90" t="s">
        <v>1809</v>
      </c>
      <c r="N1165" s="17" t="s">
        <v>1492</v>
      </c>
      <c r="O1165" s="18"/>
      <c r="P1165" s="19"/>
      <c r="Q1165" s="20"/>
    </row>
    <row r="1166" spans="1:17" ht="15.75">
      <c r="A1166" s="146" t="str">
        <f t="shared" si="25"/>
        <v xml:space="preserve">LASER + PLIAGE  FAB-TIGER    1/4 PNO                 </v>
      </c>
      <c r="B1166" s="103" t="s">
        <v>1355</v>
      </c>
      <c r="C1166" s="103" t="s">
        <v>1666</v>
      </c>
      <c r="D1166" s="103" t="s">
        <v>1810</v>
      </c>
      <c r="E1166" s="103"/>
      <c r="F1166" s="13"/>
      <c r="G1166" s="14"/>
      <c r="H1166" s="15"/>
      <c r="I1166" s="6">
        <v>3.8</v>
      </c>
      <c r="J1166" s="7">
        <v>44280</v>
      </c>
      <c r="K1166" s="103" t="s">
        <v>191</v>
      </c>
      <c r="L1166" s="75"/>
      <c r="M1166" s="103" t="s">
        <v>1810</v>
      </c>
      <c r="N1166" s="17"/>
      <c r="O1166" s="18"/>
      <c r="P1166" s="19"/>
      <c r="Q1166" s="19"/>
    </row>
    <row r="1167" spans="1:17" ht="15">
      <c r="A1167" s="11" t="str">
        <f t="shared" ref="A1167:A1230" si="26">CONCATENATE(B1167,"    ",C1167,"    ",D1167,"    ",E1167,"    ",F1167,"    ",G1167,"    ")</f>
        <v xml:space="preserve">MANUTENTION    Contenants pour déchets huileux                    </v>
      </c>
      <c r="B1167" s="12" t="s">
        <v>1811</v>
      </c>
      <c r="C1167" s="12" t="s">
        <v>1812</v>
      </c>
      <c r="D1167" s="12"/>
      <c r="E1167" s="12"/>
      <c r="F1167" s="13"/>
      <c r="G1167" s="14"/>
      <c r="H1167" s="15"/>
      <c r="I1167" s="6">
        <v>159</v>
      </c>
      <c r="J1167" s="7">
        <v>44231</v>
      </c>
      <c r="K1167" s="12" t="s">
        <v>352</v>
      </c>
      <c r="L1167" s="6"/>
      <c r="M1167" s="12">
        <v>9500</v>
      </c>
      <c r="N1167" s="17"/>
      <c r="O1167" s="18"/>
      <c r="P1167" s="15"/>
      <c r="Q1167" s="15"/>
    </row>
    <row r="1168" spans="1:17" ht="15">
      <c r="A1168" s="11" t="str">
        <f t="shared" si="26"/>
        <v xml:space="preserve">MANUTENTION    DIABLE                    </v>
      </c>
      <c r="B1168" s="12" t="s">
        <v>1811</v>
      </c>
      <c r="C1168" s="12" t="s">
        <v>1813</v>
      </c>
      <c r="D1168" s="12"/>
      <c r="E1168" s="12"/>
      <c r="F1168" s="13"/>
      <c r="G1168" s="14"/>
      <c r="H1168" s="15"/>
      <c r="I1168" s="6"/>
      <c r="J1168" s="7"/>
      <c r="K1168" s="12" t="s">
        <v>999</v>
      </c>
      <c r="L1168" s="6"/>
      <c r="M1168" s="12"/>
      <c r="N1168" s="17">
        <v>1</v>
      </c>
      <c r="O1168" s="18"/>
      <c r="P1168" s="15"/>
      <c r="Q1168" s="21"/>
    </row>
    <row r="1169" spans="1:17" ht="15">
      <c r="A1169" s="11" t="str">
        <f t="shared" si="26"/>
        <v xml:space="preserve">MANUTENTION    PALAN ELECTRIQUE 120V                    </v>
      </c>
      <c r="B1169" s="12" t="s">
        <v>1811</v>
      </c>
      <c r="C1169" s="12" t="s">
        <v>1814</v>
      </c>
      <c r="D1169" s="12"/>
      <c r="E1169" s="12"/>
      <c r="F1169" s="13"/>
      <c r="G1169" s="14"/>
      <c r="H1169" s="15"/>
      <c r="I1169" s="6">
        <v>275</v>
      </c>
      <c r="J1169" s="7">
        <v>42432</v>
      </c>
      <c r="K1169" s="12" t="s">
        <v>1815</v>
      </c>
      <c r="L1169" s="6"/>
      <c r="M1169" s="12" t="s">
        <v>1816</v>
      </c>
      <c r="N1169" s="17"/>
      <c r="O1169" s="18">
        <f>[1]INVENTAIRE!$N670*[1]INVENTAIRE!$I670</f>
        <v>0</v>
      </c>
      <c r="P1169" s="15"/>
      <c r="Q1169" s="15"/>
    </row>
    <row r="1170" spans="1:17" ht="15">
      <c r="A1170" s="11" t="str">
        <f t="shared" si="26"/>
        <v xml:space="preserve">MANUTENTION    PALONNIER                    </v>
      </c>
      <c r="B1170" s="12" t="s">
        <v>1811</v>
      </c>
      <c r="C1170" s="12" t="s">
        <v>1817</v>
      </c>
      <c r="D1170" s="12"/>
      <c r="E1170" s="12"/>
      <c r="F1170" s="13"/>
      <c r="G1170" s="14"/>
      <c r="H1170" s="15"/>
      <c r="I1170" s="6"/>
      <c r="J1170" s="7"/>
      <c r="K1170" s="12" t="s">
        <v>999</v>
      </c>
      <c r="L1170" s="6"/>
      <c r="M1170" s="12"/>
      <c r="N1170" s="17">
        <v>1</v>
      </c>
      <c r="O1170" s="18"/>
      <c r="P1170" s="15"/>
      <c r="Q1170" s="15"/>
    </row>
    <row r="1171" spans="1:17" ht="15">
      <c r="A1171" s="11" t="str">
        <f t="shared" si="26"/>
        <v xml:space="preserve">MANUTENTION    POIGNÉE EN ACIER                     </v>
      </c>
      <c r="B1171" s="12" t="s">
        <v>1811</v>
      </c>
      <c r="C1171" s="12" t="s">
        <v>1818</v>
      </c>
      <c r="D1171" s="12"/>
      <c r="E1171" s="12"/>
      <c r="F1171" s="13"/>
      <c r="G1171" s="14"/>
      <c r="H1171" s="15"/>
      <c r="I1171" s="6">
        <v>2.46</v>
      </c>
      <c r="J1171" s="7">
        <v>43361</v>
      </c>
      <c r="K1171" s="12" t="s">
        <v>307</v>
      </c>
      <c r="L1171" s="6"/>
      <c r="M1171" s="12" t="s">
        <v>1819</v>
      </c>
      <c r="N1171" s="17"/>
      <c r="O1171" s="18"/>
      <c r="P1171" s="15"/>
      <c r="Q1171" s="15"/>
    </row>
    <row r="1172" spans="1:17" ht="15">
      <c r="A1172" s="11" t="str">
        <f t="shared" si="26"/>
        <v xml:space="preserve">MANUTENTION    TRANS-PALETTE BLEU                    </v>
      </c>
      <c r="B1172" s="12" t="s">
        <v>1811</v>
      </c>
      <c r="C1172" s="12" t="s">
        <v>1820</v>
      </c>
      <c r="D1172" s="12"/>
      <c r="E1172" s="12"/>
      <c r="F1172" s="13"/>
      <c r="G1172" s="14"/>
      <c r="H1172" s="15"/>
      <c r="I1172" s="6"/>
      <c r="J1172" s="7"/>
      <c r="K1172" s="12" t="s">
        <v>999</v>
      </c>
      <c r="L1172" s="6"/>
      <c r="M1172" s="12"/>
      <c r="N1172" s="17">
        <v>1</v>
      </c>
      <c r="O1172" s="18"/>
      <c r="P1172" s="15"/>
      <c r="Q1172" s="15"/>
    </row>
    <row r="1173" spans="1:17" ht="15">
      <c r="A1173" s="11" t="str">
        <f t="shared" si="26"/>
        <v xml:space="preserve">MANUTENTION    TRANSPORT/PICK UP                    </v>
      </c>
      <c r="B1173" s="12" t="s">
        <v>1811</v>
      </c>
      <c r="C1173" s="12" t="s">
        <v>1821</v>
      </c>
      <c r="D1173" s="12"/>
      <c r="E1173" s="12"/>
      <c r="F1173" s="13"/>
      <c r="G1173" s="14"/>
      <c r="H1173" s="15"/>
      <c r="I1173" s="6">
        <v>60</v>
      </c>
      <c r="J1173" s="7"/>
      <c r="K1173" s="12" t="s">
        <v>1822</v>
      </c>
      <c r="L1173" s="6"/>
      <c r="M1173" s="12" t="s">
        <v>1821</v>
      </c>
      <c r="N1173" s="17"/>
      <c r="O1173" s="18">
        <f>[1]INVENTAIRE!$N674*[1]INVENTAIRE!$I674</f>
        <v>0</v>
      </c>
      <c r="P1173" s="15"/>
      <c r="Q1173" s="15"/>
    </row>
    <row r="1174" spans="1:17" ht="15">
      <c r="A1174" s="11" t="str">
        <f t="shared" si="26"/>
        <v xml:space="preserve">MEULE    1/4 x 2" Diamond Dresser                    </v>
      </c>
      <c r="B1174" s="12" t="s">
        <v>1823</v>
      </c>
      <c r="C1174" s="12" t="s">
        <v>1824</v>
      </c>
      <c r="D1174" s="12"/>
      <c r="E1174" s="12"/>
      <c r="F1174" s="13"/>
      <c r="G1174" s="14"/>
      <c r="H1174" s="15"/>
      <c r="I1174" s="6">
        <v>6.8</v>
      </c>
      <c r="J1174" s="7">
        <v>42415</v>
      </c>
      <c r="K1174" s="12" t="s">
        <v>1825</v>
      </c>
      <c r="L1174" s="6"/>
      <c r="M1174" s="12" t="s">
        <v>1826</v>
      </c>
      <c r="N1174" s="17"/>
      <c r="O1174" s="18">
        <f>[1]INVENTAIRE!$N675*[1]INVENTAIRE!$I675</f>
        <v>0</v>
      </c>
      <c r="P1174" s="15"/>
      <c r="Q1174" s="15"/>
    </row>
    <row r="1175" spans="1:17" ht="15">
      <c r="A1175" s="11" t="str">
        <f t="shared" si="26"/>
        <v xml:space="preserve">MEULE    10 x 1 x 3 (5sG46-IVS)                    </v>
      </c>
      <c r="B1175" s="12" t="s">
        <v>1823</v>
      </c>
      <c r="C1175" s="12" t="s">
        <v>1827</v>
      </c>
      <c r="D1175" s="12"/>
      <c r="E1175" s="12"/>
      <c r="F1175" s="13"/>
      <c r="G1175" s="14"/>
      <c r="H1175" s="15"/>
      <c r="I1175" s="6">
        <v>264.87</v>
      </c>
      <c r="J1175" s="7">
        <v>43004</v>
      </c>
      <c r="K1175" s="12" t="s">
        <v>44</v>
      </c>
      <c r="L1175" s="6"/>
      <c r="M1175" s="12" t="s">
        <v>1828</v>
      </c>
      <c r="N1175" s="17">
        <v>1</v>
      </c>
      <c r="O1175" s="18">
        <f>[1]INVENTAIRE!$N676*[1]INVENTAIRE!$I676</f>
        <v>0</v>
      </c>
      <c r="P1175" s="15"/>
      <c r="Q1175" s="15"/>
    </row>
    <row r="1176" spans="1:17" ht="15">
      <c r="A1176" s="11" t="str">
        <f t="shared" si="26"/>
        <v xml:space="preserve">MEULE    10 x 1 x 3 (5sG46-IVS)                    </v>
      </c>
      <c r="B1176" s="12" t="s">
        <v>1823</v>
      </c>
      <c r="C1176" s="12" t="s">
        <v>1827</v>
      </c>
      <c r="D1176" s="12"/>
      <c r="E1176" s="12"/>
      <c r="F1176" s="13"/>
      <c r="G1176" s="14"/>
      <c r="H1176" s="15"/>
      <c r="I1176" s="6">
        <v>251.61</v>
      </c>
      <c r="J1176" s="7">
        <v>42443</v>
      </c>
      <c r="K1176" s="12" t="s">
        <v>44</v>
      </c>
      <c r="L1176" s="6"/>
      <c r="M1176" s="12" t="s">
        <v>1829</v>
      </c>
      <c r="N1176" s="17"/>
      <c r="O1176" s="18">
        <f>[1]INVENTAIRE!$N680*[1]INVENTAIRE!$I680</f>
        <v>0</v>
      </c>
      <c r="P1176" s="15"/>
      <c r="Q1176" s="15"/>
    </row>
    <row r="1177" spans="1:17" ht="15">
      <c r="A1177" s="11" t="str">
        <f t="shared" si="26"/>
        <v xml:space="preserve">MEULE    3/8 X 3" DIAMOND DRESSER                    </v>
      </c>
      <c r="B1177" s="12" t="s">
        <v>1823</v>
      </c>
      <c r="C1177" s="12" t="s">
        <v>1830</v>
      </c>
      <c r="D1177" s="12"/>
      <c r="E1177" s="12"/>
      <c r="F1177" s="13"/>
      <c r="G1177" s="14"/>
      <c r="H1177" s="15"/>
      <c r="I1177" s="6">
        <v>6.8</v>
      </c>
      <c r="J1177" s="7">
        <v>42410</v>
      </c>
      <c r="K1177" s="12" t="s">
        <v>1825</v>
      </c>
      <c r="L1177" s="6"/>
      <c r="M1177" s="12" t="s">
        <v>1831</v>
      </c>
      <c r="N1177" s="17"/>
      <c r="O1177" s="18">
        <f>[1]INVENTAIRE!$N681*[1]INVENTAIRE!$I681</f>
        <v>0</v>
      </c>
      <c r="P1177" s="15"/>
      <c r="Q1177" s="15"/>
    </row>
    <row r="1178" spans="1:17" ht="15">
      <c r="A1178" s="11" t="str">
        <f t="shared" si="26"/>
        <v xml:space="preserve">MEULE    32A46-GVBEP                    </v>
      </c>
      <c r="B1178" s="12" t="s">
        <v>1823</v>
      </c>
      <c r="C1178" s="12" t="s">
        <v>1832</v>
      </c>
      <c r="D1178" s="12"/>
      <c r="E1178" s="12"/>
      <c r="F1178" s="13"/>
      <c r="G1178" s="14"/>
      <c r="H1178" s="15"/>
      <c r="I1178" s="6">
        <v>51.99</v>
      </c>
      <c r="J1178" s="7">
        <v>42418</v>
      </c>
      <c r="K1178" s="12" t="s">
        <v>44</v>
      </c>
      <c r="L1178" s="6"/>
      <c r="M1178" s="12" t="s">
        <v>1833</v>
      </c>
      <c r="N1178" s="17"/>
      <c r="O1178" s="18">
        <f>[1]INVENTAIRE!$N682*[1]INVENTAIRE!$I682</f>
        <v>0</v>
      </c>
      <c r="P1178" s="15"/>
      <c r="Q1178" s="15"/>
    </row>
    <row r="1179" spans="1:17" ht="15">
      <c r="A1179" s="11" t="str">
        <f t="shared" si="26"/>
        <v xml:space="preserve">MEULE    32A46-KVBE                    </v>
      </c>
      <c r="B1179" s="12" t="s">
        <v>1823</v>
      </c>
      <c r="C1179" s="12" t="s">
        <v>1834</v>
      </c>
      <c r="D1179" s="12"/>
      <c r="E1179" s="12"/>
      <c r="F1179" s="13"/>
      <c r="G1179" s="14"/>
      <c r="H1179" s="15"/>
      <c r="I1179" s="6">
        <v>40.72</v>
      </c>
      <c r="J1179" s="7">
        <v>42437</v>
      </c>
      <c r="K1179" s="12" t="s">
        <v>44</v>
      </c>
      <c r="L1179" s="6"/>
      <c r="M1179" s="12" t="s">
        <v>1835</v>
      </c>
      <c r="N1179" s="17"/>
      <c r="O1179" s="18">
        <f>[1]INVENTAIRE!$N684*[1]INVENTAIRE!$I684</f>
        <v>0</v>
      </c>
      <c r="P1179" s="15"/>
      <c r="Q1179" s="15"/>
    </row>
    <row r="1180" spans="1:17" ht="15">
      <c r="A1180" s="11" t="str">
        <f t="shared" si="26"/>
        <v xml:space="preserve">MEULE    32A46-KVBE    7.00    0.500    1.250        </v>
      </c>
      <c r="B1180" s="12" t="s">
        <v>1823</v>
      </c>
      <c r="C1180" s="12" t="s">
        <v>1834</v>
      </c>
      <c r="D1180" s="12" t="s">
        <v>1836</v>
      </c>
      <c r="E1180" s="12" t="s">
        <v>1837</v>
      </c>
      <c r="F1180" s="13" t="s">
        <v>1838</v>
      </c>
      <c r="G1180" s="14"/>
      <c r="H1180" s="15"/>
      <c r="I1180" s="6">
        <v>53.32</v>
      </c>
      <c r="J1180" s="7">
        <v>43712</v>
      </c>
      <c r="K1180" s="12" t="s">
        <v>44</v>
      </c>
      <c r="L1180" s="6"/>
      <c r="M1180" s="12" t="s">
        <v>1839</v>
      </c>
      <c r="N1180" s="17"/>
      <c r="O1180" s="18">
        <f>[1]INVENTAIRE!$N683*[1]INVENTAIRE!$I683</f>
        <v>0</v>
      </c>
      <c r="P1180" s="15"/>
      <c r="Q1180" s="15"/>
    </row>
    <row r="1181" spans="1:17" ht="15">
      <c r="A1181" s="11" t="str">
        <f t="shared" si="26"/>
        <v xml:space="preserve">MEULE    32A60-KVBE                    </v>
      </c>
      <c r="B1181" s="12" t="s">
        <v>1823</v>
      </c>
      <c r="C1181" s="12" t="s">
        <v>1840</v>
      </c>
      <c r="D1181" s="12"/>
      <c r="E1181" s="12"/>
      <c r="F1181" s="13"/>
      <c r="G1181" s="14"/>
      <c r="H1181" s="15"/>
      <c r="I1181" s="6">
        <v>47.59</v>
      </c>
      <c r="J1181" s="7">
        <v>42418</v>
      </c>
      <c r="K1181" s="12" t="s">
        <v>44</v>
      </c>
      <c r="L1181" s="6"/>
      <c r="M1181" s="12" t="s">
        <v>1841</v>
      </c>
      <c r="N1181" s="17"/>
      <c r="O1181" s="18">
        <f>[1]INVENTAIRE!$N685*[1]INVENTAIRE!$I685</f>
        <v>0</v>
      </c>
      <c r="P1181" s="15"/>
      <c r="Q1181" s="15"/>
    </row>
    <row r="1182" spans="1:17" ht="15">
      <c r="A1182" s="11" t="str">
        <f t="shared" si="26"/>
        <v xml:space="preserve">MEULE    32A60-KVBE                    </v>
      </c>
      <c r="B1182" s="12" t="s">
        <v>1823</v>
      </c>
      <c r="C1182" s="12" t="s">
        <v>1840</v>
      </c>
      <c r="D1182" s="12"/>
      <c r="E1182" s="12"/>
      <c r="F1182" s="13"/>
      <c r="G1182" s="14"/>
      <c r="H1182" s="15"/>
      <c r="I1182" s="6">
        <v>38.229999999999997</v>
      </c>
      <c r="J1182" s="7">
        <v>42437</v>
      </c>
      <c r="K1182" s="12" t="s">
        <v>44</v>
      </c>
      <c r="L1182" s="6"/>
      <c r="M1182" s="12" t="s">
        <v>1842</v>
      </c>
      <c r="N1182" s="17"/>
      <c r="O1182" s="18">
        <f>[1]INVENTAIRE!$N692*[1]INVENTAIRE!$I692</f>
        <v>0</v>
      </c>
      <c r="P1182" s="15"/>
      <c r="Q1182" s="15"/>
    </row>
    <row r="1183" spans="1:17" ht="15">
      <c r="A1183" s="11" t="str">
        <f t="shared" si="26"/>
        <v xml:space="preserve">MEULE    3-3/4" D11V9 Diamond Flaring Cup Wheel                    </v>
      </c>
      <c r="B1183" s="12" t="s">
        <v>1823</v>
      </c>
      <c r="C1183" s="12" t="s">
        <v>1843</v>
      </c>
      <c r="D1183" s="12"/>
      <c r="E1183" s="12"/>
      <c r="F1183" s="13"/>
      <c r="G1183" s="14"/>
      <c r="H1183" s="15"/>
      <c r="I1183" s="6">
        <v>26</v>
      </c>
      <c r="J1183" s="7">
        <v>42415</v>
      </c>
      <c r="K1183" s="12" t="s">
        <v>1825</v>
      </c>
      <c r="L1183" s="6"/>
      <c r="M1183" s="12" t="s">
        <v>1844</v>
      </c>
      <c r="N1183" s="17"/>
      <c r="O1183" s="18">
        <f>[1]INVENTAIRE!$N693*[1]INVENTAIRE!$I693</f>
        <v>0</v>
      </c>
      <c r="P1183" s="15"/>
      <c r="Q1183" s="21"/>
    </row>
    <row r="1184" spans="1:17" ht="15">
      <c r="A1184" s="11" t="str">
        <f t="shared" si="26"/>
        <v xml:space="preserve">MEULE    38A80-JVBE                    </v>
      </c>
      <c r="B1184" s="12" t="s">
        <v>1823</v>
      </c>
      <c r="C1184" s="12" t="s">
        <v>1845</v>
      </c>
      <c r="D1184" s="12"/>
      <c r="E1184" s="12"/>
      <c r="F1184" s="13"/>
      <c r="G1184" s="14"/>
      <c r="H1184" s="15"/>
      <c r="I1184" s="6">
        <v>56.71</v>
      </c>
      <c r="J1184" s="7">
        <v>42418</v>
      </c>
      <c r="K1184" s="12" t="s">
        <v>44</v>
      </c>
      <c r="L1184" s="6"/>
      <c r="M1184" s="12" t="s">
        <v>1846</v>
      </c>
      <c r="N1184" s="17"/>
      <c r="O1184" s="18">
        <f>[1]INVENTAIRE!$N694*[1]INVENTAIRE!$I694</f>
        <v>0</v>
      </c>
      <c r="P1184" s="15"/>
      <c r="Q1184" s="21"/>
    </row>
    <row r="1185" spans="1:17" ht="15">
      <c r="A1185" s="11" t="str">
        <f t="shared" si="26"/>
        <v xml:space="preserve">MEULE    38A80-JVBE                    </v>
      </c>
      <c r="B1185" s="12" t="s">
        <v>1823</v>
      </c>
      <c r="C1185" s="12" t="s">
        <v>1845</v>
      </c>
      <c r="D1185" s="12"/>
      <c r="E1185" s="12"/>
      <c r="F1185" s="13"/>
      <c r="G1185" s="14"/>
      <c r="H1185" s="15"/>
      <c r="I1185" s="6">
        <v>32.130000000000003</v>
      </c>
      <c r="J1185" s="7">
        <v>42437</v>
      </c>
      <c r="K1185" s="12" t="s">
        <v>44</v>
      </c>
      <c r="L1185" s="6"/>
      <c r="M1185" s="12" t="s">
        <v>1847</v>
      </c>
      <c r="N1185" s="17"/>
      <c r="O1185" s="18">
        <f>[1]INVENTAIRE!$N695*[1]INVENTAIRE!$I695</f>
        <v>0</v>
      </c>
      <c r="P1185" s="15"/>
      <c r="Q1185" s="21"/>
    </row>
    <row r="1186" spans="1:17" ht="15">
      <c r="A1186" s="11" t="str">
        <f t="shared" si="26"/>
        <v xml:space="preserve">MEULE    6 x 3/4 x 1 MOYEN Carbure de silicium vert                    </v>
      </c>
      <c r="B1186" s="12" t="s">
        <v>1823</v>
      </c>
      <c r="C1186" s="12" t="s">
        <v>1848</v>
      </c>
      <c r="D1186" s="12"/>
      <c r="E1186" s="12"/>
      <c r="F1186" s="13"/>
      <c r="G1186" s="14"/>
      <c r="H1186" s="15"/>
      <c r="I1186" s="6">
        <v>23.63</v>
      </c>
      <c r="J1186" s="7">
        <v>42760</v>
      </c>
      <c r="K1186" s="12" t="s">
        <v>44</v>
      </c>
      <c r="L1186" s="6"/>
      <c r="M1186" s="12" t="s">
        <v>1849</v>
      </c>
      <c r="N1186" s="17"/>
      <c r="O1186" s="18">
        <f>[1]INVENTAIRE!$N696*[1]INVENTAIRE!$I696</f>
        <v>0</v>
      </c>
      <c r="P1186" s="15"/>
      <c r="Q1186" s="15"/>
    </row>
    <row r="1187" spans="1:17" ht="15">
      <c r="A1187" s="11" t="str">
        <f t="shared" si="26"/>
        <v xml:space="preserve">MEULE    Bench and Pedestal Grinding Wheel for Steel and Stainless Steel, 6" Diameter, 3/4" Thick                    </v>
      </c>
      <c r="B1187" s="12" t="s">
        <v>1823</v>
      </c>
      <c r="C1187" s="12" t="s">
        <v>1850</v>
      </c>
      <c r="D1187" s="12"/>
      <c r="E1187" s="12"/>
      <c r="F1187" s="13"/>
      <c r="G1187" s="14"/>
      <c r="H1187" s="15"/>
      <c r="I1187" s="6">
        <v>16.62</v>
      </c>
      <c r="J1187" s="7">
        <v>44104</v>
      </c>
      <c r="K1187" s="12" t="s">
        <v>288</v>
      </c>
      <c r="L1187" s="6"/>
      <c r="M1187" s="12" t="s">
        <v>1851</v>
      </c>
      <c r="N1187" s="17"/>
      <c r="O1187" s="18"/>
      <c r="P1187" s="15"/>
      <c r="Q1187" s="21"/>
    </row>
    <row r="1188" spans="1:17" ht="15">
      <c r="A1188" s="11" t="str">
        <f t="shared" si="26"/>
        <v xml:space="preserve">MEULE    CUT OFF WHEEL NORTON 2'' x 8'' x1-1/4 x 1/32 (PQT/25)                    </v>
      </c>
      <c r="B1188" s="12" t="s">
        <v>1823</v>
      </c>
      <c r="C1188" s="12" t="s">
        <v>1852</v>
      </c>
      <c r="D1188" s="12"/>
      <c r="E1188" s="12"/>
      <c r="F1188" s="13"/>
      <c r="G1188" s="14"/>
      <c r="H1188" s="15"/>
      <c r="I1188" s="6">
        <v>26.89</v>
      </c>
      <c r="J1188" s="7">
        <v>42418</v>
      </c>
      <c r="K1188" s="12" t="s">
        <v>44</v>
      </c>
      <c r="L1188" s="6"/>
      <c r="M1188" s="12" t="s">
        <v>1853</v>
      </c>
      <c r="N1188" s="17"/>
      <c r="O1188" s="18">
        <f>[1]INVENTAIRE!$N697*[1]INVENTAIRE!$I697</f>
        <v>0</v>
      </c>
      <c r="P1188" s="15"/>
      <c r="Q1188" s="21"/>
    </row>
    <row r="1189" spans="1:17" ht="15">
      <c r="A1189" s="11" t="str">
        <f t="shared" si="26"/>
        <v xml:space="preserve">MEULE    CUTOFF WHEEL                    </v>
      </c>
      <c r="B1189" s="12" t="s">
        <v>1823</v>
      </c>
      <c r="C1189" s="12" t="s">
        <v>1854</v>
      </c>
      <c r="D1189" s="12"/>
      <c r="E1189" s="12"/>
      <c r="F1189" s="13"/>
      <c r="G1189" s="14"/>
      <c r="H1189" s="15"/>
      <c r="I1189" s="6"/>
      <c r="J1189" s="7"/>
      <c r="K1189" s="12" t="s">
        <v>999</v>
      </c>
      <c r="L1189" s="6"/>
      <c r="M1189" s="12"/>
      <c r="N1189" s="17">
        <v>1</v>
      </c>
      <c r="O1189" s="18"/>
      <c r="P1189" s="15"/>
      <c r="Q1189" s="21"/>
    </row>
    <row r="1190" spans="1:17" ht="15">
      <c r="A1190" s="11" t="str">
        <f t="shared" si="26"/>
        <v xml:space="preserve">MEULE    Diamond Grinding Wheel                    </v>
      </c>
      <c r="B1190" s="12" t="s">
        <v>1823</v>
      </c>
      <c r="C1190" s="12" t="s">
        <v>1855</v>
      </c>
      <c r="D1190" s="12"/>
      <c r="E1190" s="12"/>
      <c r="F1190" s="13"/>
      <c r="G1190" s="14"/>
      <c r="H1190" s="15"/>
      <c r="I1190" s="6">
        <v>32</v>
      </c>
      <c r="J1190" s="7">
        <v>42415</v>
      </c>
      <c r="K1190" s="12" t="s">
        <v>1825</v>
      </c>
      <c r="L1190" s="6"/>
      <c r="M1190" s="12" t="s">
        <v>1856</v>
      </c>
      <c r="N1190" s="17"/>
      <c r="O1190" s="18">
        <f>[1]INVENTAIRE!$N699*[1]INVENTAIRE!$I699</f>
        <v>0</v>
      </c>
      <c r="P1190" s="15"/>
      <c r="Q1190" s="21"/>
    </row>
    <row r="1191" spans="1:17" ht="15">
      <c r="A1191" s="11" t="str">
        <f t="shared" si="26"/>
        <v xml:space="preserve">MEULE    GRINDER  GRIP 46 , 7 PO X 1 ¼ X 1 /2                       </v>
      </c>
      <c r="B1191" s="12" t="s">
        <v>1823</v>
      </c>
      <c r="C1191" s="12" t="s">
        <v>1857</v>
      </c>
      <c r="D1191" s="12"/>
      <c r="E1191" s="12"/>
      <c r="F1191" s="13"/>
      <c r="G1191" s="14"/>
      <c r="H1191" s="15"/>
      <c r="I1191" s="6">
        <v>28</v>
      </c>
      <c r="J1191" s="7">
        <v>43088</v>
      </c>
      <c r="K1191" s="12" t="s">
        <v>307</v>
      </c>
      <c r="L1191" s="6"/>
      <c r="M1191" s="12" t="s">
        <v>1858</v>
      </c>
      <c r="N1191" s="17">
        <v>1</v>
      </c>
      <c r="O1191" s="18">
        <f>[1]INVENTAIRE!$N700*[1]INVENTAIRE!$I700</f>
        <v>0</v>
      </c>
      <c r="P1191" s="15"/>
      <c r="Q1191" s="21"/>
    </row>
    <row r="1192" spans="1:17" ht="15">
      <c r="A1192" s="11" t="str">
        <f t="shared" si="26"/>
        <v xml:space="preserve">MEULE    GRINDER  GRIP 46 , 7 PO X 1 ¼ X 1 /2                       </v>
      </c>
      <c r="B1192" s="12" t="s">
        <v>1823</v>
      </c>
      <c r="C1192" s="12" t="s">
        <v>1857</v>
      </c>
      <c r="D1192" s="12"/>
      <c r="E1192" s="12"/>
      <c r="F1192" s="13"/>
      <c r="G1192" s="14"/>
      <c r="H1192" s="15"/>
      <c r="I1192" s="6">
        <v>28</v>
      </c>
      <c r="J1192" s="7">
        <v>43088</v>
      </c>
      <c r="K1192" s="12" t="s">
        <v>307</v>
      </c>
      <c r="L1192" s="6"/>
      <c r="M1192" s="12" t="s">
        <v>1859</v>
      </c>
      <c r="N1192" s="17">
        <v>1</v>
      </c>
      <c r="O1192" s="18">
        <f>[1]INVENTAIRE!$N704*[1]INVENTAIRE!$I704</f>
        <v>0</v>
      </c>
      <c r="P1192" s="15"/>
      <c r="Q1192" s="15"/>
    </row>
    <row r="1193" spans="1:17" ht="15">
      <c r="A1193" s="11" t="str">
        <f t="shared" si="26"/>
        <v xml:space="preserve">MEULE    GRINDER  GRIP 46 , 7 PO X 1 ¼ X 1 /2   =POUR ACIER – CHROME ALLIAGE                    </v>
      </c>
      <c r="B1193" s="12" t="s">
        <v>1823</v>
      </c>
      <c r="C1193" s="12" t="s">
        <v>1860</v>
      </c>
      <c r="D1193" s="12"/>
      <c r="E1193" s="12"/>
      <c r="F1193" s="13"/>
      <c r="G1193" s="14"/>
      <c r="H1193" s="15"/>
      <c r="I1193" s="6">
        <v>24.96</v>
      </c>
      <c r="J1193" s="7">
        <v>43080</v>
      </c>
      <c r="K1193" s="12" t="s">
        <v>307</v>
      </c>
      <c r="L1193" s="6"/>
      <c r="M1193" s="12" t="s">
        <v>1861</v>
      </c>
      <c r="N1193" s="17">
        <v>1</v>
      </c>
      <c r="O1193" s="18">
        <f>[1]INVENTAIRE!$N705*[1]INVENTAIRE!$I705</f>
        <v>0</v>
      </c>
      <c r="P1193" s="15"/>
      <c r="Q1193" s="15"/>
    </row>
    <row r="1194" spans="1:17" ht="15">
      <c r="A1194" s="11" t="str">
        <f t="shared" si="26"/>
        <v xml:space="preserve">MEULE    GRINDER  GRIP 60 , 7 PO X 1 ¼ X 1 /2                       </v>
      </c>
      <c r="B1194" s="12" t="s">
        <v>1823</v>
      </c>
      <c r="C1194" s="12" t="s">
        <v>1862</v>
      </c>
      <c r="D1194" s="12"/>
      <c r="E1194" s="12"/>
      <c r="F1194" s="13"/>
      <c r="G1194" s="14"/>
      <c r="H1194" s="15"/>
      <c r="I1194" s="6">
        <v>22.8</v>
      </c>
      <c r="J1194" s="7">
        <v>43565</v>
      </c>
      <c r="K1194" s="12" t="s">
        <v>307</v>
      </c>
      <c r="L1194" s="6"/>
      <c r="M1194" s="12" t="s">
        <v>1863</v>
      </c>
      <c r="N1194" s="17"/>
      <c r="O1194" s="18"/>
      <c r="P1194" s="15"/>
      <c r="Q1194" s="15"/>
    </row>
    <row r="1195" spans="1:17" ht="15">
      <c r="A1195" s="11" t="str">
        <f t="shared" si="26"/>
        <v xml:space="preserve">MEULE    PATE DE POLISSAGE MIRROIR STAINLESS                    </v>
      </c>
      <c r="B1195" s="12" t="s">
        <v>1823</v>
      </c>
      <c r="C1195" s="12" t="s">
        <v>1864</v>
      </c>
      <c r="D1195" s="12"/>
      <c r="E1195" s="12"/>
      <c r="F1195" s="13"/>
      <c r="G1195" s="14"/>
      <c r="H1195" s="15"/>
      <c r="I1195" s="6">
        <v>14.86</v>
      </c>
      <c r="J1195" s="7">
        <v>43360</v>
      </c>
      <c r="K1195" s="12" t="s">
        <v>148</v>
      </c>
      <c r="L1195" s="6"/>
      <c r="M1195" s="12" t="s">
        <v>1865</v>
      </c>
      <c r="N1195" s="17"/>
      <c r="O1195" s="18"/>
      <c r="P1195" s="15"/>
      <c r="Q1195" s="15"/>
    </row>
    <row r="1196" spans="1:17" ht="15">
      <c r="A1196" s="11" t="str">
        <f t="shared" si="26"/>
        <v xml:space="preserve">MEULE    PATE DE POLISSAGE STD STAINLESS                    </v>
      </c>
      <c r="B1196" s="12" t="s">
        <v>1823</v>
      </c>
      <c r="C1196" s="12" t="s">
        <v>1866</v>
      </c>
      <c r="D1196" s="12"/>
      <c r="E1196" s="12"/>
      <c r="F1196" s="13"/>
      <c r="G1196" s="14"/>
      <c r="H1196" s="15"/>
      <c r="I1196" s="6">
        <v>18.440000000000001</v>
      </c>
      <c r="J1196" s="7">
        <v>43360</v>
      </c>
      <c r="K1196" s="12" t="s">
        <v>148</v>
      </c>
      <c r="L1196" s="6"/>
      <c r="M1196" s="12" t="s">
        <v>1867</v>
      </c>
      <c r="N1196" s="17"/>
      <c r="O1196" s="18"/>
      <c r="P1196" s="15"/>
      <c r="Q1196" s="15"/>
    </row>
    <row r="1197" spans="1:17" ht="15">
      <c r="A1197" s="11" t="str">
        <f t="shared" si="26"/>
        <v xml:space="preserve">MEULE    Straight Cup Wheel                    </v>
      </c>
      <c r="B1197" s="12" t="s">
        <v>1823</v>
      </c>
      <c r="C1197" s="12" t="s">
        <v>1868</v>
      </c>
      <c r="D1197" s="12"/>
      <c r="E1197" s="12"/>
      <c r="F1197" s="13"/>
      <c r="G1197" s="14"/>
      <c r="H1197" s="15"/>
      <c r="I1197" s="6">
        <v>14</v>
      </c>
      <c r="J1197" s="7">
        <v>42415</v>
      </c>
      <c r="K1197" s="12" t="s">
        <v>1825</v>
      </c>
      <c r="L1197" s="6"/>
      <c r="M1197" s="12" t="s">
        <v>1869</v>
      </c>
      <c r="N1197" s="17"/>
      <c r="O1197" s="18">
        <f>[1]INVENTAIRE!$N710*[1]INVENTAIRE!$I710</f>
        <v>0</v>
      </c>
      <c r="P1197" s="15"/>
      <c r="Q1197" s="15"/>
    </row>
    <row r="1198" spans="1:17" ht="15">
      <c r="A1198" s="11" t="str">
        <f t="shared" si="26"/>
        <v xml:space="preserve">MEULE    Straight Cup Wheel                    </v>
      </c>
      <c r="B1198" s="12" t="s">
        <v>1823</v>
      </c>
      <c r="C1198" s="12" t="s">
        <v>1868</v>
      </c>
      <c r="D1198" s="12"/>
      <c r="E1198" s="12"/>
      <c r="F1198" s="13"/>
      <c r="G1198" s="14"/>
      <c r="H1198" s="15"/>
      <c r="I1198" s="6">
        <v>14</v>
      </c>
      <c r="J1198" s="7">
        <v>42530</v>
      </c>
      <c r="K1198" s="12" t="s">
        <v>1825</v>
      </c>
      <c r="L1198" s="6"/>
      <c r="M1198" s="12" t="s">
        <v>1869</v>
      </c>
      <c r="N1198" s="17"/>
      <c r="O1198" s="18">
        <f>[1]INVENTAIRE!$N715*[1]INVENTAIRE!$I715</f>
        <v>0</v>
      </c>
      <c r="P1198" s="15"/>
      <c r="Q1198" s="15"/>
    </row>
    <row r="1199" spans="1:17" ht="15">
      <c r="A1199" s="11" t="str">
        <f t="shared" si="26"/>
        <v xml:space="preserve">MEULE    WALET GRUNDER 4-1/2  08h450                    </v>
      </c>
      <c r="B1199" s="12" t="s">
        <v>1823</v>
      </c>
      <c r="C1199" s="12" t="s">
        <v>1870</v>
      </c>
      <c r="D1199" s="12"/>
      <c r="E1199" s="12"/>
      <c r="F1199" s="13"/>
      <c r="G1199" s="14"/>
      <c r="H1199" s="15"/>
      <c r="I1199" s="6">
        <v>4.6100000000000003</v>
      </c>
      <c r="J1199" s="7">
        <v>44208</v>
      </c>
      <c r="K1199" s="12" t="s">
        <v>307</v>
      </c>
      <c r="L1199" s="6"/>
      <c r="M1199" s="12" t="s">
        <v>1871</v>
      </c>
      <c r="N1199" s="17"/>
      <c r="O1199" s="18"/>
      <c r="P1199" s="15"/>
      <c r="Q1199" s="15"/>
    </row>
    <row r="1200" spans="1:17" ht="15">
      <c r="A1200" s="11" t="str">
        <f t="shared" si="26"/>
        <v xml:space="preserve">MEULE    Walter 11L302 Zip Die Grinder Cutting &amp; Grinding Wheel 3″x1/32″x1/4″ Type 1                    </v>
      </c>
      <c r="B1200" s="12" t="s">
        <v>1823</v>
      </c>
      <c r="C1200" s="12" t="s">
        <v>1872</v>
      </c>
      <c r="D1200" s="12"/>
      <c r="E1200" s="12"/>
      <c r="F1200" s="13"/>
      <c r="G1200" s="14"/>
      <c r="H1200" s="15"/>
      <c r="I1200" s="6">
        <v>4.04</v>
      </c>
      <c r="J1200" s="7">
        <v>44316</v>
      </c>
      <c r="K1200" s="12" t="s">
        <v>307</v>
      </c>
      <c r="L1200" s="6"/>
      <c r="M1200" s="12" t="s">
        <v>1873</v>
      </c>
      <c r="N1200" s="17"/>
      <c r="O1200" s="18"/>
      <c r="P1200" s="15"/>
      <c r="Q1200" s="15"/>
    </row>
    <row r="1201" spans="1:17" ht="15">
      <c r="A1201" s="11" t="str">
        <f t="shared" si="26"/>
        <v xml:space="preserve">MEULE    Walter 15A503 XTRACUT™ Sanding Disc 5″ x 7/8″ X-Coarse                    </v>
      </c>
      <c r="B1201" s="12" t="s">
        <v>1823</v>
      </c>
      <c r="C1201" s="12" t="s">
        <v>1874</v>
      </c>
      <c r="D1201" s="12"/>
      <c r="E1201" s="12"/>
      <c r="F1201" s="13"/>
      <c r="G1201" s="14"/>
      <c r="H1201" s="15"/>
      <c r="I1201" s="6">
        <v>2.67</v>
      </c>
      <c r="J1201" s="7">
        <v>44316</v>
      </c>
      <c r="K1201" s="12" t="s">
        <v>307</v>
      </c>
      <c r="L1201" s="6"/>
      <c r="M1201" s="12" t="s">
        <v>1875</v>
      </c>
      <c r="N1201" s="17"/>
      <c r="O1201" s="18"/>
      <c r="P1201" s="15"/>
      <c r="Q1201" s="15"/>
    </row>
    <row r="1202" spans="1:17" ht="15">
      <c r="A1202" s="11" t="str">
        <f t="shared" si="26"/>
        <v xml:space="preserve">MEULE    WALTER ADAPTEUR 1/4                    </v>
      </c>
      <c r="B1202" s="12" t="s">
        <v>1823</v>
      </c>
      <c r="C1202" s="12" t="s">
        <v>1876</v>
      </c>
      <c r="D1202" s="12"/>
      <c r="E1202" s="12"/>
      <c r="F1202" s="13"/>
      <c r="G1202" s="14"/>
      <c r="H1202" s="15"/>
      <c r="I1202" s="6">
        <v>18.28</v>
      </c>
      <c r="J1202" s="7">
        <v>44316</v>
      </c>
      <c r="K1202" s="12" t="s">
        <v>307</v>
      </c>
      <c r="L1202" s="6"/>
      <c r="M1202" s="12" t="s">
        <v>1877</v>
      </c>
      <c r="N1202" s="17"/>
      <c r="O1202" s="18"/>
      <c r="P1202" s="15"/>
      <c r="Q1202" s="15"/>
    </row>
    <row r="1203" spans="1:17" ht="15">
      <c r="A1203" s="11" t="str">
        <f t="shared" si="26"/>
        <v xml:space="preserve">MEULE    WALTER Backing Pad                    </v>
      </c>
      <c r="B1203" s="12" t="s">
        <v>1823</v>
      </c>
      <c r="C1203" s="12" t="s">
        <v>1878</v>
      </c>
      <c r="D1203" s="12"/>
      <c r="E1203" s="12"/>
      <c r="F1203" s="13"/>
      <c r="G1203" s="14"/>
      <c r="H1203" s="15"/>
      <c r="I1203" s="6">
        <v>13.18</v>
      </c>
      <c r="J1203" s="7">
        <v>44316</v>
      </c>
      <c r="K1203" s="12" t="s">
        <v>307</v>
      </c>
      <c r="L1203" s="6"/>
      <c r="M1203" s="12" t="s">
        <v>1879</v>
      </c>
      <c r="N1203" s="17"/>
      <c r="O1203" s="18"/>
      <c r="P1203" s="15"/>
      <c r="Q1203" s="15"/>
    </row>
    <row r="1204" spans="1:17" ht="15">
      <c r="A1204" s="11" t="str">
        <f t="shared" si="26"/>
        <v xml:space="preserve">MEULE    WALTER CHOPCUT 10-Q-143 - 14'' X 3/32'' X 1''                    </v>
      </c>
      <c r="B1204" s="12" t="s">
        <v>1823</v>
      </c>
      <c r="C1204" s="12" t="s">
        <v>1880</v>
      </c>
      <c r="D1204" s="12"/>
      <c r="E1204" s="12"/>
      <c r="F1204" s="13"/>
      <c r="G1204" s="14"/>
      <c r="H1204" s="15"/>
      <c r="I1204" s="6">
        <v>11.05</v>
      </c>
      <c r="J1204" s="7">
        <v>44200</v>
      </c>
      <c r="K1204" s="12" t="s">
        <v>307</v>
      </c>
      <c r="L1204" s="6"/>
      <c r="M1204" s="12" t="s">
        <v>1881</v>
      </c>
      <c r="N1204" s="17"/>
      <c r="O1204" s="18"/>
      <c r="P1204" s="15"/>
      <c r="Q1204" s="15"/>
    </row>
    <row r="1205" spans="1:17" ht="15">
      <c r="A1205" s="11" t="str">
        <f t="shared" si="26"/>
        <v xml:space="preserve">MEULE    WALTER ENDURO FLEX (ORANGE) 15 W 504 GRIDE 40 4-1/2"                    </v>
      </c>
      <c r="B1205" s="12" t="s">
        <v>1823</v>
      </c>
      <c r="C1205" s="12" t="s">
        <v>1882</v>
      </c>
      <c r="D1205" s="12"/>
      <c r="E1205" s="12"/>
      <c r="F1205" s="13"/>
      <c r="G1205" s="14"/>
      <c r="H1205" s="15"/>
      <c r="I1205" s="6">
        <v>6.2</v>
      </c>
      <c r="J1205" s="7">
        <v>43271</v>
      </c>
      <c r="K1205" s="12" t="s">
        <v>307</v>
      </c>
      <c r="L1205" s="6"/>
      <c r="M1205" s="12" t="s">
        <v>1883</v>
      </c>
      <c r="N1205" s="17"/>
      <c r="O1205" s="18"/>
      <c r="P1205" s="15"/>
      <c r="Q1205" s="15"/>
    </row>
    <row r="1206" spans="1:17" ht="15">
      <c r="A1206" s="11" t="str">
        <f t="shared" si="26"/>
        <v xml:space="preserve">MEULE    WALTER ZIPCUT 11-T 042                    </v>
      </c>
      <c r="B1206" s="12" t="s">
        <v>1823</v>
      </c>
      <c r="C1206" s="12" t="s">
        <v>1884</v>
      </c>
      <c r="D1206" s="12"/>
      <c r="E1206" s="12"/>
      <c r="F1206" s="13"/>
      <c r="G1206" s="14"/>
      <c r="H1206" s="15"/>
      <c r="I1206" s="6">
        <v>3.55</v>
      </c>
      <c r="J1206" s="7">
        <v>43858</v>
      </c>
      <c r="K1206" s="12" t="s">
        <v>307</v>
      </c>
      <c r="L1206" s="6"/>
      <c r="M1206" s="12" t="s">
        <v>1885</v>
      </c>
      <c r="N1206" s="17"/>
      <c r="O1206" s="18"/>
      <c r="P1206" s="15"/>
      <c r="Q1206" s="15"/>
    </row>
    <row r="1207" spans="1:17" ht="15">
      <c r="A1207" s="11" t="str">
        <f t="shared" si="26"/>
        <v xml:space="preserve">MEULE    WALTER ZIPCUT 11-T 072                    </v>
      </c>
      <c r="B1207" s="12" t="s">
        <v>1823</v>
      </c>
      <c r="C1207" s="12" t="s">
        <v>1886</v>
      </c>
      <c r="D1207" s="12"/>
      <c r="E1207" s="12"/>
      <c r="F1207" s="13"/>
      <c r="G1207" s="14"/>
      <c r="H1207" s="15"/>
      <c r="I1207" s="6">
        <v>7.64</v>
      </c>
      <c r="J1207" s="7">
        <v>44246</v>
      </c>
      <c r="K1207" s="12" t="s">
        <v>307</v>
      </c>
      <c r="L1207" s="6"/>
      <c r="M1207" s="12" t="s">
        <v>1887</v>
      </c>
      <c r="N1207" s="17"/>
      <c r="O1207" s="18"/>
      <c r="P1207" s="15"/>
      <c r="Q1207" s="15"/>
    </row>
    <row r="1208" spans="1:17" ht="15">
      <c r="A1208" s="11" t="str">
        <f t="shared" si="26"/>
        <v xml:space="preserve">MOTOR/GEARBOX    100 W (1/8 HP) Induction Right-Angle Gear Motor (30:1 Gear Ratio, Three-Phase 220/230 VAC)                    </v>
      </c>
      <c r="B1208" s="12" t="s">
        <v>1888</v>
      </c>
      <c r="C1208" s="12" t="s">
        <v>1889</v>
      </c>
      <c r="D1208" s="12"/>
      <c r="E1208" s="12"/>
      <c r="F1208" s="13"/>
      <c r="G1208" s="14"/>
      <c r="H1208" s="15"/>
      <c r="I1208" s="6">
        <v>582.15</v>
      </c>
      <c r="J1208" s="7">
        <v>44014</v>
      </c>
      <c r="K1208" s="12" t="s">
        <v>385</v>
      </c>
      <c r="L1208" s="6"/>
      <c r="M1208" s="12" t="s">
        <v>1890</v>
      </c>
      <c r="N1208" s="17"/>
      <c r="O1208" s="18"/>
      <c r="P1208" s="15"/>
      <c r="Q1208" s="15"/>
    </row>
    <row r="1209" spans="1:17" ht="15">
      <c r="A1209" s="11" t="str">
        <f t="shared" si="26"/>
        <v xml:space="preserve">MOTOR/GEARBOX    NORDGEAR #SK 1SI63J - 56C - 80LP/4 CUS TW                    </v>
      </c>
      <c r="B1209" s="12" t="s">
        <v>1888</v>
      </c>
      <c r="C1209" s="12" t="s">
        <v>1891</v>
      </c>
      <c r="D1209" s="12"/>
      <c r="E1209" s="12"/>
      <c r="F1209" s="13"/>
      <c r="G1209" s="14"/>
      <c r="H1209" s="15"/>
      <c r="I1209" s="6">
        <v>1194.5899999999999</v>
      </c>
      <c r="J1209" s="7">
        <v>44374</v>
      </c>
      <c r="K1209" s="12" t="s">
        <v>1892</v>
      </c>
      <c r="L1209" s="6"/>
      <c r="M1209" s="12" t="s">
        <v>1893</v>
      </c>
      <c r="N1209" s="17"/>
      <c r="O1209" s="18"/>
      <c r="P1209" s="15"/>
      <c r="Q1209" s="15"/>
    </row>
    <row r="1210" spans="1:17" ht="15">
      <c r="A1210" s="11" t="str">
        <f t="shared" si="26"/>
        <v xml:space="preserve">OUTIL DE COUPE    	Fast-Cutting Carbide End Mill Ball-End, 3/8" Mill Diameter, 2-1/2" Overall Length                    </v>
      </c>
      <c r="B1210" s="12" t="s">
        <v>1894</v>
      </c>
      <c r="C1210" s="12" t="s">
        <v>1895</v>
      </c>
      <c r="D1210" s="12"/>
      <c r="E1210" s="12"/>
      <c r="F1210" s="13"/>
      <c r="G1210" s="14"/>
      <c r="H1210" s="15"/>
      <c r="I1210" s="6">
        <v>61.51</v>
      </c>
      <c r="J1210" s="7">
        <v>44306</v>
      </c>
      <c r="K1210" s="12" t="s">
        <v>288</v>
      </c>
      <c r="L1210" s="6"/>
      <c r="M1210" s="12" t="s">
        <v>1896</v>
      </c>
      <c r="N1210" s="17"/>
      <c r="O1210" s="18"/>
      <c r="P1210" s="15"/>
      <c r="Q1210" s="15"/>
    </row>
    <row r="1211" spans="1:17" ht="15">
      <c r="A1211" s="11" t="str">
        <f t="shared" si="26"/>
        <v xml:space="preserve">OUTIL DE COUPE    #1-60 Bright HSS Jobber Drill Set                    </v>
      </c>
      <c r="B1211" s="12" t="s">
        <v>1894</v>
      </c>
      <c r="C1211" s="12" t="s">
        <v>1897</v>
      </c>
      <c r="D1211" s="12"/>
      <c r="E1211" s="12"/>
      <c r="F1211" s="13"/>
      <c r="G1211" s="14"/>
      <c r="H1211" s="15"/>
      <c r="I1211" s="6">
        <v>19.25</v>
      </c>
      <c r="J1211" s="7">
        <v>42530</v>
      </c>
      <c r="K1211" s="12" t="s">
        <v>1825</v>
      </c>
      <c r="L1211" s="6"/>
      <c r="M1211" s="12">
        <v>4042261</v>
      </c>
      <c r="N1211" s="17"/>
      <c r="O1211" s="18">
        <f>[1]INVENTAIRE!$N728*[1]INVENTAIRE!$I728</f>
        <v>0</v>
      </c>
      <c r="P1211" s="15"/>
      <c r="Q1211" s="15"/>
    </row>
    <row r="1212" spans="1:17" ht="15">
      <c r="A1212" s="11" t="str">
        <f t="shared" si="26"/>
        <v xml:space="preserve">OUTIL DE COUPE    #6 8 10 1/4-1/2 7pcs HSS Counterbore Set                    </v>
      </c>
      <c r="B1212" s="12" t="s">
        <v>1894</v>
      </c>
      <c r="C1212" s="12" t="s">
        <v>1898</v>
      </c>
      <c r="D1212" s="12"/>
      <c r="E1212" s="12"/>
      <c r="F1212" s="13"/>
      <c r="G1212" s="14"/>
      <c r="H1212" s="15"/>
      <c r="I1212" s="6">
        <v>42</v>
      </c>
      <c r="J1212" s="7">
        <v>42530</v>
      </c>
      <c r="K1212" s="12" t="s">
        <v>1825</v>
      </c>
      <c r="L1212" s="6"/>
      <c r="M1212" s="12">
        <v>4049273</v>
      </c>
      <c r="N1212" s="17"/>
      <c r="O1212" s="18">
        <f>[1]INVENTAIRE!$N729*[1]INVENTAIRE!$I729</f>
        <v>0</v>
      </c>
      <c r="P1212" s="15"/>
      <c r="Q1212" s="15"/>
    </row>
    <row r="1213" spans="1:17" ht="15">
      <c r="A1213" s="95" t="str">
        <f t="shared" si="26"/>
        <v xml:space="preserve">OUTIL DE COUPE    #8; Jobber Length; High Speed Steel; TiN;                    </v>
      </c>
      <c r="B1213" s="12" t="s">
        <v>1894</v>
      </c>
      <c r="C1213" s="12" t="s">
        <v>1899</v>
      </c>
      <c r="D1213" s="12"/>
      <c r="E1213" s="12"/>
      <c r="F1213" s="13"/>
      <c r="G1213" s="14"/>
      <c r="H1213" s="15"/>
      <c r="I1213" s="6">
        <v>6.01</v>
      </c>
      <c r="J1213" s="7">
        <v>44025</v>
      </c>
      <c r="K1213" s="12" t="s">
        <v>44</v>
      </c>
      <c r="L1213" s="6"/>
      <c r="M1213" s="12" t="s">
        <v>1900</v>
      </c>
      <c r="N1213" s="17"/>
      <c r="O1213" s="18"/>
      <c r="P1213" s="15"/>
      <c r="Q1213" s="15"/>
    </row>
    <row r="1214" spans="1:17" ht="15">
      <c r="A1214" s="11" t="str">
        <f t="shared" si="26"/>
        <v xml:space="preserve">OUTIL DE COUPE    .1885 4001/630 REAMER STR FLT                    </v>
      </c>
      <c r="B1214" s="12" t="s">
        <v>1894</v>
      </c>
      <c r="C1214" s="12" t="s">
        <v>1901</v>
      </c>
      <c r="D1214" s="12"/>
      <c r="E1214" s="12"/>
      <c r="F1214" s="13"/>
      <c r="G1214" s="14"/>
      <c r="H1214" s="15"/>
      <c r="I1214" s="6">
        <v>21.51</v>
      </c>
      <c r="J1214" s="7">
        <v>42367</v>
      </c>
      <c r="K1214" s="12" t="s">
        <v>44</v>
      </c>
      <c r="L1214" s="6"/>
      <c r="M1214" s="12" t="s">
        <v>1902</v>
      </c>
      <c r="N1214" s="17"/>
      <c r="O1214" s="18">
        <f>[1]INVENTAIRE!$N730*[1]INVENTAIRE!$I730</f>
        <v>0</v>
      </c>
      <c r="P1214" s="15"/>
      <c r="Q1214" s="15"/>
    </row>
    <row r="1215" spans="1:17" ht="15">
      <c r="A1215" s="153" t="str">
        <f t="shared" si="26"/>
        <v xml:space="preserve">OUTIL DE COUPE    .1885 Dia-O/S Dowel Pin Solid Carbide Straight Flute Chucking Reamer                    </v>
      </c>
      <c r="B1215" s="154" t="s">
        <v>1894</v>
      </c>
      <c r="C1215" s="154" t="s">
        <v>1903</v>
      </c>
      <c r="D1215" s="154"/>
      <c r="E1215" s="154"/>
      <c r="F1215" s="155"/>
      <c r="G1215" s="156"/>
      <c r="H1215" s="157">
        <v>2</v>
      </c>
      <c r="I1215" s="6">
        <v>61.35</v>
      </c>
      <c r="J1215" s="7">
        <v>43130</v>
      </c>
      <c r="K1215" s="154" t="s">
        <v>44</v>
      </c>
      <c r="L1215" s="158"/>
      <c r="M1215" s="154" t="s">
        <v>1904</v>
      </c>
      <c r="N1215" s="17"/>
      <c r="O1215" s="18">
        <f>[1]INVENTAIRE!$N731*[1]INVENTAIRE!$I731</f>
        <v>0</v>
      </c>
      <c r="P1215" s="15"/>
      <c r="Q1215" s="15"/>
    </row>
    <row r="1216" spans="1:17" ht="15">
      <c r="A1216" s="153" t="str">
        <f t="shared" si="26"/>
        <v xml:space="preserve">OUTIL DE COUPE    .2505 Dia-HSS-Carbide Tipped Chucking  Reamer                    </v>
      </c>
      <c r="B1216" s="154" t="s">
        <v>1894</v>
      </c>
      <c r="C1216" s="154" t="s">
        <v>1905</v>
      </c>
      <c r="D1216" s="154"/>
      <c r="E1216" s="154"/>
      <c r="F1216" s="155"/>
      <c r="G1216" s="156"/>
      <c r="H1216" s="157"/>
      <c r="I1216" s="6">
        <v>55.85</v>
      </c>
      <c r="J1216" s="7">
        <v>43335</v>
      </c>
      <c r="K1216" s="154" t="s">
        <v>44</v>
      </c>
      <c r="L1216" s="158"/>
      <c r="M1216" s="154" t="s">
        <v>1906</v>
      </c>
      <c r="N1216" s="17"/>
      <c r="O1216" s="18">
        <f>[1]INVENTAIRE!$N735*[1]INVENTAIRE!$I735</f>
        <v>0</v>
      </c>
      <c r="P1216" s="15"/>
      <c r="Q1216" s="15"/>
    </row>
    <row r="1217" spans="1:17" ht="15">
      <c r="A1217" s="153" t="str">
        <f t="shared" si="26"/>
        <v xml:space="preserve">OUTIL DE COUPE    .2515 Dia- HSS - Straight Shank Straight Flute Carbide Tipped Chucking Ream                    </v>
      </c>
      <c r="B1217" s="154" t="s">
        <v>1894</v>
      </c>
      <c r="C1217" s="154" t="s">
        <v>1907</v>
      </c>
      <c r="D1217" s="154"/>
      <c r="E1217" s="154"/>
      <c r="F1217" s="155"/>
      <c r="G1217" s="156"/>
      <c r="H1217" s="157"/>
      <c r="I1217" s="6">
        <v>53.55</v>
      </c>
      <c r="J1217" s="7">
        <v>43335</v>
      </c>
      <c r="K1217" s="154" t="s">
        <v>44</v>
      </c>
      <c r="L1217" s="158"/>
      <c r="M1217" s="154" t="s">
        <v>1908</v>
      </c>
      <c r="N1217" s="17"/>
      <c r="O1217" s="18">
        <f>[1]INVENTAIRE!$N736*[1]INVENTAIRE!$I736</f>
        <v>0</v>
      </c>
      <c r="P1217" s="15"/>
      <c r="Q1217" s="15"/>
    </row>
    <row r="1218" spans="1:17" ht="15">
      <c r="A1218" s="153" t="str">
        <f t="shared" si="26"/>
        <v xml:space="preserve">OUTIL DE COUPE    .3135 Dia-Carbide Tip Straight Shank/Straight FluteChucking Reamer                    </v>
      </c>
      <c r="B1218" s="154" t="s">
        <v>1894</v>
      </c>
      <c r="C1218" s="154" t="s">
        <v>1909</v>
      </c>
      <c r="D1218" s="154"/>
      <c r="E1218" s="154"/>
      <c r="F1218" s="155"/>
      <c r="G1218" s="156"/>
      <c r="H1218" s="157"/>
      <c r="I1218" s="6">
        <v>54.75</v>
      </c>
      <c r="J1218" s="7">
        <v>42837</v>
      </c>
      <c r="K1218" s="154" t="s">
        <v>44</v>
      </c>
      <c r="L1218" s="158"/>
      <c r="M1218" s="154" t="s">
        <v>1910</v>
      </c>
      <c r="N1218" s="17"/>
      <c r="O1218" s="18">
        <f>[1]INVENTAIRE!$N737*[1]INVENTAIRE!$I737</f>
        <v>0</v>
      </c>
      <c r="P1218" s="15"/>
      <c r="Q1218" s="15"/>
    </row>
    <row r="1219" spans="1:17" ht="15">
      <c r="A1219" s="11" t="str">
        <f t="shared" si="26"/>
        <v xml:space="preserve">OUTIL DE COUPE    0.124-0.501" HSS Chucking Reamer Set                    </v>
      </c>
      <c r="B1219" s="12" t="s">
        <v>1894</v>
      </c>
      <c r="C1219" s="12" t="s">
        <v>1911</v>
      </c>
      <c r="D1219" s="12"/>
      <c r="E1219" s="12"/>
      <c r="F1219" s="13"/>
      <c r="G1219" s="14"/>
      <c r="H1219" s="15"/>
      <c r="I1219" s="6">
        <v>68.95</v>
      </c>
      <c r="J1219" s="7">
        <v>42530</v>
      </c>
      <c r="K1219" s="12" t="s">
        <v>1825</v>
      </c>
      <c r="L1219" s="6"/>
      <c r="M1219" s="12">
        <v>4047303</v>
      </c>
      <c r="N1219" s="17"/>
      <c r="O1219" s="18">
        <f>[1]INVENTAIRE!$N738*[1]INVENTAIRE!$I738</f>
        <v>0</v>
      </c>
      <c r="P1219" s="15"/>
      <c r="Q1219" s="15"/>
    </row>
    <row r="1220" spans="1:17" ht="15">
      <c r="A1220" s="11" t="str">
        <f t="shared" si="26"/>
        <v xml:space="preserve">OUTIL DE COUPE    0.1885 O/U M42 Cobalt Straight Flute Chucking Reamer                    </v>
      </c>
      <c r="B1220" s="12" t="s">
        <v>1894</v>
      </c>
      <c r="C1220" s="12" t="s">
        <v>1912</v>
      </c>
      <c r="D1220" s="12"/>
      <c r="E1220" s="12"/>
      <c r="F1220" s="13"/>
      <c r="G1220" s="14"/>
      <c r="H1220" s="15"/>
      <c r="I1220" s="6">
        <v>12.99</v>
      </c>
      <c r="J1220" s="7">
        <v>42530</v>
      </c>
      <c r="K1220" s="12" t="s">
        <v>1825</v>
      </c>
      <c r="L1220" s="6"/>
      <c r="M1220" s="12" t="s">
        <v>1913</v>
      </c>
      <c r="N1220" s="17"/>
      <c r="O1220" s="18">
        <f>[1]INVENTAIRE!$N740*[1]INVENTAIRE!$I740</f>
        <v>0</v>
      </c>
      <c r="P1220" s="15"/>
      <c r="Q1220" s="15"/>
    </row>
    <row r="1221" spans="1:17" ht="15">
      <c r="A1221" s="11" t="str">
        <f t="shared" si="26"/>
        <v xml:space="preserve">OUTIL DE COUPE    0.2510 O/U HSS Straight Flute Chucking Reamer                    </v>
      </c>
      <c r="B1221" s="12" t="s">
        <v>1894</v>
      </c>
      <c r="C1221" s="12" t="s">
        <v>1914</v>
      </c>
      <c r="D1221" s="12"/>
      <c r="E1221" s="12"/>
      <c r="F1221" s="13"/>
      <c r="G1221" s="14"/>
      <c r="H1221" s="15"/>
      <c r="I1221" s="6">
        <v>13.26</v>
      </c>
      <c r="J1221" s="7">
        <v>42530</v>
      </c>
      <c r="K1221" s="12" t="s">
        <v>1825</v>
      </c>
      <c r="L1221" s="6"/>
      <c r="M1221" s="12" t="s">
        <v>1915</v>
      </c>
      <c r="N1221" s="17"/>
      <c r="O1221" s="18">
        <f>[1]INVENTAIRE!$N741*[1]INVENTAIRE!$I741</f>
        <v>0</v>
      </c>
      <c r="P1221" s="15"/>
      <c r="Q1221" s="15"/>
    </row>
    <row r="1222" spans="1:17" ht="15">
      <c r="A1222" s="11" t="str">
        <f t="shared" si="26"/>
        <v xml:space="preserve">OUTIL DE COUPE    0.3130 HSS Straight Flute Chucking Reamer                    </v>
      </c>
      <c r="B1222" s="12" t="s">
        <v>1894</v>
      </c>
      <c r="C1222" s="12" t="s">
        <v>1916</v>
      </c>
      <c r="D1222" s="12"/>
      <c r="E1222" s="12"/>
      <c r="F1222" s="13"/>
      <c r="G1222" s="14"/>
      <c r="H1222" s="15"/>
      <c r="I1222" s="6">
        <v>19.93</v>
      </c>
      <c r="J1222" s="7">
        <v>42530</v>
      </c>
      <c r="K1222" s="12" t="s">
        <v>1825</v>
      </c>
      <c r="L1222" s="6"/>
      <c r="M1222" s="12" t="s">
        <v>1917</v>
      </c>
      <c r="N1222" s="17"/>
      <c r="O1222" s="18">
        <f>[1]INVENTAIRE!$N742*[1]INVENTAIRE!$I742</f>
        <v>0</v>
      </c>
      <c r="P1222" s="15"/>
      <c r="Q1222" s="15"/>
    </row>
    <row r="1223" spans="1:17" ht="15">
      <c r="A1223" s="11" t="str">
        <f t="shared" si="26"/>
        <v xml:space="preserve">OUTIL DE COUPE    008340 UNC 5/16-18 Bass                    </v>
      </c>
      <c r="B1223" s="12" t="s">
        <v>1894</v>
      </c>
      <c r="C1223" s="12" t="s">
        <v>1918</v>
      </c>
      <c r="D1223" s="12"/>
      <c r="E1223" s="12"/>
      <c r="F1223" s="13"/>
      <c r="G1223" s="14"/>
      <c r="H1223" s="15"/>
      <c r="I1223" s="6">
        <v>15.13</v>
      </c>
      <c r="J1223" s="7">
        <v>42367</v>
      </c>
      <c r="K1223" s="12" t="s">
        <v>44</v>
      </c>
      <c r="L1223" s="6"/>
      <c r="M1223" s="12" t="s">
        <v>1919</v>
      </c>
      <c r="N1223" s="17"/>
      <c r="O1223" s="18">
        <f>[1]INVENTAIRE!$N902*[1]INVENTAIRE!$I902</f>
        <v>0</v>
      </c>
      <c r="P1223" s="15"/>
      <c r="Q1223" s="15"/>
    </row>
    <row r="1224" spans="1:17" ht="15">
      <c r="A1224" s="11" t="str">
        <f t="shared" si="26"/>
        <v xml:space="preserve">OUTIL DE COUPE    008540 3/8-16 Spiral Point Bass                    </v>
      </c>
      <c r="B1224" s="12" t="s">
        <v>1894</v>
      </c>
      <c r="C1224" s="12" t="s">
        <v>1920</v>
      </c>
      <c r="D1224" s="12"/>
      <c r="E1224" s="12"/>
      <c r="F1224" s="13"/>
      <c r="G1224" s="14"/>
      <c r="H1224" s="15"/>
      <c r="I1224" s="6">
        <v>19.53</v>
      </c>
      <c r="J1224" s="7">
        <v>42367</v>
      </c>
      <c r="K1224" s="12" t="s">
        <v>44</v>
      </c>
      <c r="L1224" s="6"/>
      <c r="M1224" s="12" t="s">
        <v>1921</v>
      </c>
      <c r="N1224" s="17"/>
      <c r="O1224" s="18">
        <f>[1]INVENTAIRE!$N903*[1]INVENTAIRE!$I903</f>
        <v>0</v>
      </c>
      <c r="P1224" s="15"/>
      <c r="Q1224" s="15"/>
    </row>
    <row r="1225" spans="1:17" ht="15">
      <c r="A1225" s="11" t="str">
        <f t="shared" si="26"/>
        <v xml:space="preserve">OUTIL DE COUPE    0581544 TAP SPIRAL FLUTE 1/4-20 E027                    </v>
      </c>
      <c r="B1225" s="12" t="s">
        <v>1894</v>
      </c>
      <c r="C1225" s="12" t="s">
        <v>1922</v>
      </c>
      <c r="D1225" s="12"/>
      <c r="E1225" s="12"/>
      <c r="F1225" s="13"/>
      <c r="G1225" s="14"/>
      <c r="H1225" s="15"/>
      <c r="I1225" s="6">
        <v>21.04</v>
      </c>
      <c r="J1225" s="7" t="s">
        <v>968</v>
      </c>
      <c r="K1225" s="12" t="s">
        <v>44</v>
      </c>
      <c r="L1225" s="6"/>
      <c r="M1225" s="12" t="s">
        <v>1923</v>
      </c>
      <c r="N1225" s="17"/>
      <c r="O1225" s="18">
        <f>[1]INVENTAIRE!$N905*[1]INVENTAIRE!$I905</f>
        <v>0</v>
      </c>
      <c r="P1225" s="15"/>
      <c r="Q1225" s="15"/>
    </row>
    <row r="1226" spans="1:17" ht="15">
      <c r="A1226" s="11" t="str">
        <f t="shared" si="26"/>
        <v xml:space="preserve">OUTIL DE COUPE    0581544 TAP SPIRAL FLUTE 1/4-20 E027                    </v>
      </c>
      <c r="B1226" s="12" t="s">
        <v>1894</v>
      </c>
      <c r="C1226" s="12" t="s">
        <v>1922</v>
      </c>
      <c r="D1226" s="12"/>
      <c r="E1226" s="12"/>
      <c r="F1226" s="13"/>
      <c r="G1226" s="14"/>
      <c r="H1226" s="15"/>
      <c r="I1226" s="6">
        <v>24.04</v>
      </c>
      <c r="J1226" s="7" t="s">
        <v>1924</v>
      </c>
      <c r="K1226" s="12" t="s">
        <v>44</v>
      </c>
      <c r="L1226" s="6"/>
      <c r="M1226" s="12" t="s">
        <v>1923</v>
      </c>
      <c r="N1226" s="17"/>
      <c r="O1226" s="18">
        <f>[1]INVENTAIRE!$N907*[1]INVENTAIRE!$I907</f>
        <v>0</v>
      </c>
      <c r="P1226" s="15"/>
      <c r="Q1226" s="15"/>
    </row>
    <row r="1227" spans="1:17" ht="15">
      <c r="A1227" s="50" t="str">
        <f t="shared" si="26"/>
        <v xml:space="preserve">OUTIL DE COUPE    099983 Jeu de drill a numèro, lettre et fraction Dormer                    </v>
      </c>
      <c r="B1227" s="12" t="s">
        <v>1894</v>
      </c>
      <c r="C1227" s="12" t="s">
        <v>1925</v>
      </c>
      <c r="D1227" s="12"/>
      <c r="E1227" s="12"/>
      <c r="F1227" s="13"/>
      <c r="G1227" s="14"/>
      <c r="H1227" s="15"/>
      <c r="I1227" s="6">
        <v>173.6</v>
      </c>
      <c r="J1227" s="7">
        <v>43992</v>
      </c>
      <c r="K1227" s="12" t="s">
        <v>44</v>
      </c>
      <c r="L1227" s="6"/>
      <c r="M1227" s="12">
        <v>99983</v>
      </c>
      <c r="N1227" s="17"/>
      <c r="O1227" s="18"/>
      <c r="P1227" s="15"/>
      <c r="Q1227" s="15"/>
    </row>
    <row r="1228" spans="1:17" ht="15">
      <c r="A1228" s="11" t="str">
        <f t="shared" si="26"/>
        <v xml:space="preserve">OUTIL DE COUPE    1 X 2 X 6 SIL/CARB. SHARPENING STONE                    </v>
      </c>
      <c r="B1228" s="12" t="s">
        <v>1894</v>
      </c>
      <c r="C1228" s="12" t="s">
        <v>1926</v>
      </c>
      <c r="D1228" s="12"/>
      <c r="E1228" s="12"/>
      <c r="F1228" s="13"/>
      <c r="G1228" s="14"/>
      <c r="H1228" s="15"/>
      <c r="I1228" s="6">
        <v>8.31</v>
      </c>
      <c r="J1228" s="7">
        <v>43075</v>
      </c>
      <c r="K1228" s="12" t="s">
        <v>44</v>
      </c>
      <c r="L1228" s="6"/>
      <c r="M1228" s="12" t="s">
        <v>1927</v>
      </c>
      <c r="N1228" s="17"/>
      <c r="O1228" s="18">
        <f>[1]INVENTAIRE!$N909*[1]INVENTAIRE!$I909</f>
        <v>0</v>
      </c>
      <c r="P1228" s="15"/>
      <c r="Q1228" s="15"/>
    </row>
    <row r="1229" spans="1:17" ht="15">
      <c r="A1229" s="11" t="str">
        <f t="shared" si="26"/>
        <v xml:space="preserve">OUTIL DE COUPE    1" Dia-HSS-Woodruff Keyseat SH Cutter                    </v>
      </c>
      <c r="B1229" s="12" t="s">
        <v>1894</v>
      </c>
      <c r="C1229" s="12" t="s">
        <v>1928</v>
      </c>
      <c r="D1229" s="12"/>
      <c r="E1229" s="12"/>
      <c r="F1229" s="13"/>
      <c r="G1229" s="14"/>
      <c r="H1229" s="15"/>
      <c r="I1229" s="6">
        <v>44.45</v>
      </c>
      <c r="J1229" s="7" t="s">
        <v>1924</v>
      </c>
      <c r="K1229" s="12" t="s">
        <v>44</v>
      </c>
      <c r="L1229" s="6"/>
      <c r="M1229" s="12" t="s">
        <v>1929</v>
      </c>
      <c r="N1229" s="17"/>
      <c r="O1229" s="18">
        <f>[1]INVENTAIRE!$N911*[1]INVENTAIRE!$I911</f>
        <v>0</v>
      </c>
      <c r="P1229" s="15"/>
      <c r="Q1229" s="15"/>
    </row>
    <row r="1230" spans="1:17" ht="15">
      <c r="A1230" s="153" t="str">
        <f t="shared" si="26"/>
        <v xml:space="preserve">OUTIL DE COUPE    1/2 ENDMILL ADAPTER CV40ZEM050175                    </v>
      </c>
      <c r="B1230" s="154" t="s">
        <v>1894</v>
      </c>
      <c r="C1230" s="154" t="s">
        <v>1930</v>
      </c>
      <c r="D1230" s="154"/>
      <c r="E1230" s="154"/>
      <c r="F1230" s="155"/>
      <c r="G1230" s="156"/>
      <c r="H1230" s="157"/>
      <c r="I1230" s="6">
        <v>68.89</v>
      </c>
      <c r="J1230" s="7">
        <v>42559</v>
      </c>
      <c r="K1230" s="154" t="s">
        <v>44</v>
      </c>
      <c r="L1230" s="158"/>
      <c r="M1230" s="154" t="s">
        <v>1931</v>
      </c>
      <c r="N1230" s="17"/>
      <c r="O1230" s="18">
        <f>[1]INVENTAIRE!$N913*[1]INVENTAIRE!$I913</f>
        <v>0</v>
      </c>
      <c r="P1230" s="15"/>
      <c r="Q1230" s="15"/>
    </row>
    <row r="1231" spans="1:17" ht="15">
      <c r="A1231" s="11" t="str">
        <f t="shared" ref="A1231:A1294" si="27">CONCATENATE(B1231,"    ",C1231,"    ",D1231,"    ",E1231,"    ",F1231,"    ",G1231,"    ")</f>
        <v xml:space="preserve">OUTIL DE COUPE    1/2 SE 4 Flute EXT LG Corner Radius 0.020 ALTIN Solid Carbide End Mill                    </v>
      </c>
      <c r="B1231" s="12" t="s">
        <v>1894</v>
      </c>
      <c r="C1231" s="12" t="s">
        <v>1932</v>
      </c>
      <c r="D1231" s="12"/>
      <c r="E1231" s="12"/>
      <c r="F1231" s="13"/>
      <c r="G1231" s="14"/>
      <c r="H1231" s="15"/>
      <c r="I1231" s="6">
        <v>72.099999999999994</v>
      </c>
      <c r="J1231" s="7">
        <v>42530</v>
      </c>
      <c r="K1231" s="12" t="s">
        <v>1825</v>
      </c>
      <c r="L1231" s="6"/>
      <c r="M1231" s="12" t="s">
        <v>1933</v>
      </c>
      <c r="N1231" s="17"/>
      <c r="O1231" s="18">
        <f>[1]INVENTAIRE!$N914*[1]INVENTAIRE!$I914</f>
        <v>0</v>
      </c>
      <c r="P1231" s="15"/>
      <c r="Q1231" s="15"/>
    </row>
    <row r="1232" spans="1:17" ht="15">
      <c r="A1232" s="11" t="str">
        <f t="shared" si="27"/>
        <v xml:space="preserve">OUTIL DE COUPE    1/2" Diameter Reduced-Shank Drill Bit Black-Oxide High-Speed Steel, 9/16" Size                    </v>
      </c>
      <c r="B1232" s="12" t="s">
        <v>1894</v>
      </c>
      <c r="C1232" s="12" t="s">
        <v>1934</v>
      </c>
      <c r="D1232" s="12"/>
      <c r="E1232" s="12"/>
      <c r="F1232" s="13"/>
      <c r="G1232" s="14"/>
      <c r="H1232" s="15"/>
      <c r="I1232" s="6">
        <v>21.65</v>
      </c>
      <c r="J1232" s="7">
        <v>44287</v>
      </c>
      <c r="K1232" s="12" t="s">
        <v>288</v>
      </c>
      <c r="L1232" s="6"/>
      <c r="M1232" s="12" t="s">
        <v>1935</v>
      </c>
      <c r="N1232" s="17"/>
      <c r="O1232" s="18"/>
      <c r="P1232" s="19"/>
      <c r="Q1232" s="19"/>
    </row>
    <row r="1233" spans="1:17" ht="15">
      <c r="A1233" s="11" t="str">
        <f t="shared" si="27"/>
        <v xml:space="preserve">OUTIL DE COUPE    1/2" Diameter Reduced-Shank Drill Bit, Black-Oxide High-Speed Steel, 13/16" Size                    </v>
      </c>
      <c r="B1233" s="12" t="s">
        <v>1894</v>
      </c>
      <c r="C1233" s="12" t="s">
        <v>1936</v>
      </c>
      <c r="D1233" s="12"/>
      <c r="E1233" s="12"/>
      <c r="F1233" s="13"/>
      <c r="G1233" s="14"/>
      <c r="H1233" s="15"/>
      <c r="I1233" s="6">
        <v>33.369999999999997</v>
      </c>
      <c r="J1233" s="7">
        <v>44007</v>
      </c>
      <c r="K1233" s="12" t="s">
        <v>288</v>
      </c>
      <c r="L1233" s="6"/>
      <c r="M1233" s="12" t="s">
        <v>1937</v>
      </c>
      <c r="N1233" s="17"/>
      <c r="O1233" s="18"/>
      <c r="P1233" s="15"/>
      <c r="Q1233" s="15"/>
    </row>
    <row r="1234" spans="1:17" ht="15">
      <c r="A1234" s="11" t="str">
        <f t="shared" si="27"/>
        <v xml:space="preserve">OUTIL DE COUPE    1/2" Diameter Reduced-Shank Drill Bit, Black-Oxide High-Speed Steel, 27/32" Size                    </v>
      </c>
      <c r="B1234" s="12" t="s">
        <v>1894</v>
      </c>
      <c r="C1234" s="12" t="s">
        <v>1938</v>
      </c>
      <c r="D1234" s="12"/>
      <c r="E1234" s="12"/>
      <c r="F1234" s="13"/>
      <c r="G1234" s="14"/>
      <c r="H1234" s="15"/>
      <c r="I1234" s="6">
        <v>34.49</v>
      </c>
      <c r="J1234" s="7">
        <v>44295</v>
      </c>
      <c r="K1234" s="12" t="s">
        <v>288</v>
      </c>
      <c r="L1234" s="6"/>
      <c r="M1234" s="12" t="s">
        <v>1939</v>
      </c>
      <c r="N1234" s="17"/>
      <c r="O1234" s="18"/>
      <c r="P1234" s="19"/>
      <c r="Q1234" s="19"/>
    </row>
    <row r="1235" spans="1:17" ht="15">
      <c r="A1235" s="11" t="str">
        <f t="shared" si="27"/>
        <v xml:space="preserve">OUTIL DE COUPE    1/2" Radius - 1-1/2 x 3/4" Shank - HSS -Corner Rounding EM - 4 FL Uncoated                    </v>
      </c>
      <c r="B1235" s="12" t="s">
        <v>1894</v>
      </c>
      <c r="C1235" s="12" t="s">
        <v>1940</v>
      </c>
      <c r="D1235" s="12"/>
      <c r="E1235" s="12"/>
      <c r="F1235" s="13"/>
      <c r="G1235" s="14"/>
      <c r="H1235" s="15"/>
      <c r="I1235" s="6">
        <v>189.45</v>
      </c>
      <c r="J1235" s="7">
        <v>42409</v>
      </c>
      <c r="K1235" s="12" t="s">
        <v>44</v>
      </c>
      <c r="L1235" s="6"/>
      <c r="M1235" s="12" t="s">
        <v>1941</v>
      </c>
      <c r="N1235" s="17"/>
      <c r="O1235" s="18">
        <f>[1]INVENTAIRE!$N916*[1]INVENTAIRE!$I916</f>
        <v>0</v>
      </c>
      <c r="P1235" s="15"/>
      <c r="Q1235" s="15"/>
    </row>
    <row r="1236" spans="1:17" ht="15">
      <c r="A1236" s="11" t="str">
        <f t="shared" si="27"/>
        <v xml:space="preserve">OUTIL DE COUPE    1/2" x 5/8" Split Length - SE - Carbide Split End Blank                    </v>
      </c>
      <c r="B1236" s="12" t="s">
        <v>1894</v>
      </c>
      <c r="C1236" s="12" t="s">
        <v>1942</v>
      </c>
      <c r="D1236" s="12"/>
      <c r="E1236" s="12"/>
      <c r="F1236" s="13"/>
      <c r="G1236" s="14"/>
      <c r="H1236" s="15"/>
      <c r="I1236" s="6">
        <v>103.45</v>
      </c>
      <c r="J1236" s="7" t="s">
        <v>1943</v>
      </c>
      <c r="K1236" s="12" t="s">
        <v>44</v>
      </c>
      <c r="L1236" s="6"/>
      <c r="M1236" s="12" t="s">
        <v>1944</v>
      </c>
      <c r="N1236" s="17"/>
      <c r="O1236" s="18">
        <f>[1]INVENTAIRE!$N918*[1]INVENTAIRE!$I918</f>
        <v>0</v>
      </c>
      <c r="P1236" s="15"/>
      <c r="Q1236" s="15"/>
    </row>
    <row r="1237" spans="1:17" ht="15">
      <c r="A1237" s="11" t="str">
        <f t="shared" si="27"/>
        <v xml:space="preserve">OUTIL DE COUPE    1/4 ENDMILL ADAPTER CV40EM025250                    </v>
      </c>
      <c r="B1237" s="12" t="s">
        <v>1894</v>
      </c>
      <c r="C1237" s="12" t="s">
        <v>1945</v>
      </c>
      <c r="D1237" s="12"/>
      <c r="E1237" s="12"/>
      <c r="F1237" s="13"/>
      <c r="G1237" s="14"/>
      <c r="H1237" s="15"/>
      <c r="I1237" s="6">
        <v>76.67</v>
      </c>
      <c r="J1237" s="7">
        <v>42746</v>
      </c>
      <c r="K1237" s="12" t="s">
        <v>44</v>
      </c>
      <c r="L1237" s="6"/>
      <c r="M1237" s="12" t="s">
        <v>1946</v>
      </c>
      <c r="N1237" s="17"/>
      <c r="O1237" s="18">
        <f>[1]INVENTAIRE!$N921*[1]INVENTAIRE!$I921</f>
        <v>0</v>
      </c>
      <c r="P1237" s="15"/>
      <c r="Q1237" s="15"/>
    </row>
    <row r="1238" spans="1:17" ht="15">
      <c r="A1238" s="11" t="str">
        <f t="shared" si="27"/>
        <v xml:space="preserve">OUTIL DE COUPE    1/4 Screw Size-4-1/2 OAL-M35-Straight Shank Capscrew Cnterbre                    </v>
      </c>
      <c r="B1238" s="12" t="s">
        <v>1894</v>
      </c>
      <c r="C1238" s="12" t="s">
        <v>1947</v>
      </c>
      <c r="D1238" s="12"/>
      <c r="E1238" s="12"/>
      <c r="F1238" s="13"/>
      <c r="G1238" s="14"/>
      <c r="H1238" s="15"/>
      <c r="I1238" s="6">
        <v>67.55</v>
      </c>
      <c r="J1238" s="7" t="s">
        <v>1948</v>
      </c>
      <c r="K1238" s="12" t="s">
        <v>44</v>
      </c>
      <c r="L1238" s="6"/>
      <c r="M1238" s="12" t="s">
        <v>1949</v>
      </c>
      <c r="N1238" s="17"/>
      <c r="O1238" s="18">
        <f>[1]INVENTAIRE!$N924*[1]INVENTAIRE!$I924</f>
        <v>0</v>
      </c>
      <c r="P1238" s="15"/>
      <c r="Q1238" s="15"/>
    </row>
    <row r="1239" spans="1:17" ht="15">
      <c r="A1239" s="11" t="str">
        <f t="shared" si="27"/>
        <v xml:space="preserve">OUTIL DE COUPE    1/4 SE 4 Flute Extra Long Corner Radius Solid Carbide Variable Helix End Mill ALCRO                     </v>
      </c>
      <c r="B1239" s="12" t="s">
        <v>1894</v>
      </c>
      <c r="C1239" s="12" t="s">
        <v>1950</v>
      </c>
      <c r="D1239" s="12"/>
      <c r="E1239" s="12"/>
      <c r="F1239" s="13"/>
      <c r="G1239" s="14"/>
      <c r="H1239" s="15"/>
      <c r="I1239" s="6">
        <v>30.68</v>
      </c>
      <c r="J1239" s="7">
        <v>42530</v>
      </c>
      <c r="K1239" s="12" t="s">
        <v>1825</v>
      </c>
      <c r="L1239" s="6"/>
      <c r="M1239" s="12" t="s">
        <v>1951</v>
      </c>
      <c r="N1239" s="17"/>
      <c r="O1239" s="18">
        <f>[1]INVENTAIRE!$N926*[1]INVENTAIRE!$I926</f>
        <v>0</v>
      </c>
      <c r="P1239" s="15"/>
      <c r="Q1239" s="15"/>
    </row>
    <row r="1240" spans="1:17" ht="15">
      <c r="A1240" s="11" t="str">
        <f t="shared" si="27"/>
        <v xml:space="preserve">OUTIL DE COUPE    1/4" Radius - 1/2" Shank - HSS - Corner Rounding SE EM-4 FL                    </v>
      </c>
      <c r="B1240" s="12" t="s">
        <v>1894</v>
      </c>
      <c r="C1240" s="12" t="s">
        <v>1952</v>
      </c>
      <c r="D1240" s="12"/>
      <c r="E1240" s="12"/>
      <c r="F1240" s="13"/>
      <c r="G1240" s="14"/>
      <c r="H1240" s="15"/>
      <c r="I1240" s="6">
        <v>96.9</v>
      </c>
      <c r="J1240" s="7">
        <v>43075</v>
      </c>
      <c r="K1240" s="12" t="s">
        <v>44</v>
      </c>
      <c r="L1240" s="6"/>
      <c r="M1240" s="12" t="s">
        <v>1953</v>
      </c>
      <c r="N1240" s="17"/>
      <c r="O1240" s="18">
        <f>[1]INVENTAIRE!$N927*[1]INVENTAIRE!$I927</f>
        <v>0</v>
      </c>
      <c r="P1240" s="15"/>
      <c r="Q1240" s="15"/>
    </row>
    <row r="1241" spans="1:17" ht="15">
      <c r="A1241" s="11" t="str">
        <f t="shared" si="27"/>
        <v xml:space="preserve">OUTIL DE COUPE    1/4" x 3/8" Split Length - SE - Carbide Split End Blank                    </v>
      </c>
      <c r="B1241" s="12" t="s">
        <v>1894</v>
      </c>
      <c r="C1241" s="12" t="s">
        <v>1954</v>
      </c>
      <c r="D1241" s="12"/>
      <c r="E1241" s="12"/>
      <c r="F1241" s="13"/>
      <c r="G1241" s="14"/>
      <c r="H1241" s="15"/>
      <c r="I1241" s="6">
        <v>29.95</v>
      </c>
      <c r="J1241" s="7" t="s">
        <v>1943</v>
      </c>
      <c r="K1241" s="12" t="s">
        <v>44</v>
      </c>
      <c r="L1241" s="6"/>
      <c r="M1241" s="12" t="s">
        <v>1955</v>
      </c>
      <c r="N1241" s="17"/>
      <c r="O1241" s="18">
        <f>[1]INVENTAIRE!$N928*[1]INVENTAIRE!$I928</f>
        <v>0</v>
      </c>
      <c r="P1241" s="15"/>
      <c r="Q1241" s="15"/>
    </row>
    <row r="1242" spans="1:17" ht="15">
      <c r="A1242" s="95" t="str">
        <f t="shared" si="27"/>
        <v xml:space="preserve">OUTIL DE COUPE    1/4″ HSS Straight Shank Capscrew Counterbore-1/64 OveR                    </v>
      </c>
      <c r="B1242" s="96" t="s">
        <v>1894</v>
      </c>
      <c r="C1242" s="96" t="s">
        <v>1956</v>
      </c>
      <c r="D1242" s="96"/>
      <c r="E1242" s="96"/>
      <c r="F1242" s="97"/>
      <c r="G1242" s="98"/>
      <c r="H1242" s="99"/>
      <c r="I1242" s="6">
        <v>38.770000000000003</v>
      </c>
      <c r="J1242" s="7">
        <v>43763</v>
      </c>
      <c r="K1242" s="96" t="s">
        <v>44</v>
      </c>
      <c r="L1242" s="100"/>
      <c r="M1242" s="96" t="s">
        <v>1957</v>
      </c>
      <c r="N1242" s="17"/>
      <c r="O1242" s="18"/>
      <c r="P1242" s="15"/>
      <c r="Q1242" s="15"/>
    </row>
    <row r="1243" spans="1:17" ht="15">
      <c r="A1243" s="159" t="str">
        <f t="shared" si="27"/>
        <v xml:space="preserve">OUTIL DE COUPE    1/4-20 H3 3F RHSF SBOT HSS-E T838NC02500-20RH3-A KSP32                    </v>
      </c>
      <c r="B1243" s="160" t="s">
        <v>1894</v>
      </c>
      <c r="C1243" s="160" t="s">
        <v>1958</v>
      </c>
      <c r="D1243" s="160"/>
      <c r="E1243" s="160"/>
      <c r="F1243" s="161"/>
      <c r="G1243" s="162"/>
      <c r="H1243" s="163"/>
      <c r="I1243" s="6">
        <v>19.8</v>
      </c>
      <c r="J1243" s="7">
        <v>42639</v>
      </c>
      <c r="K1243" s="160" t="s">
        <v>44</v>
      </c>
      <c r="L1243" s="164"/>
      <c r="M1243" s="160" t="s">
        <v>1959</v>
      </c>
      <c r="N1243" s="17"/>
      <c r="O1243" s="18">
        <f>[1]INVENTAIRE!$N929*[1]INVENTAIRE!$I929</f>
        <v>0</v>
      </c>
      <c r="P1243" s="15"/>
      <c r="Q1243" s="15"/>
    </row>
    <row r="1244" spans="1:17" ht="15">
      <c r="A1244" s="159" t="str">
        <f t="shared" si="27"/>
        <v xml:space="preserve">OUTIL DE COUPE    1/4-20 H3 3F RHSF SBOT HSS-E T838NC02500-20RH3-A KSP39                    </v>
      </c>
      <c r="B1244" s="160" t="s">
        <v>1894</v>
      </c>
      <c r="C1244" s="160" t="s">
        <v>1960</v>
      </c>
      <c r="D1244" s="160"/>
      <c r="E1244" s="160"/>
      <c r="F1244" s="161"/>
      <c r="G1244" s="162"/>
      <c r="H1244" s="163"/>
      <c r="I1244" s="6">
        <v>15.23</v>
      </c>
      <c r="J1244" s="7">
        <v>42639</v>
      </c>
      <c r="K1244" s="160" t="s">
        <v>44</v>
      </c>
      <c r="L1244" s="164"/>
      <c r="M1244" s="160" t="s">
        <v>1961</v>
      </c>
      <c r="N1244" s="17"/>
      <c r="O1244" s="18">
        <f>[1]INVENTAIRE!$N930*[1]INVENTAIRE!$I930</f>
        <v>0</v>
      </c>
      <c r="P1244" s="15"/>
      <c r="Q1244" s="15"/>
    </row>
    <row r="1245" spans="1:17" ht="15">
      <c r="A1245" s="11" t="str">
        <f t="shared" si="27"/>
        <v xml:space="preserve">OUTIL DE COUPE    1/8" Radius - 1/2" Shank - HSS - Corner Rounding SE EM-4 FL                    </v>
      </c>
      <c r="B1245" s="12" t="s">
        <v>1894</v>
      </c>
      <c r="C1245" s="12" t="s">
        <v>1962</v>
      </c>
      <c r="D1245" s="12"/>
      <c r="E1245" s="12"/>
      <c r="F1245" s="13"/>
      <c r="G1245" s="14"/>
      <c r="H1245" s="15"/>
      <c r="I1245" s="6">
        <v>70.05</v>
      </c>
      <c r="J1245" s="7">
        <v>43075</v>
      </c>
      <c r="K1245" s="12" t="s">
        <v>44</v>
      </c>
      <c r="L1245" s="6"/>
      <c r="M1245" s="12" t="s">
        <v>1963</v>
      </c>
      <c r="N1245" s="17"/>
      <c r="O1245" s="18">
        <f>[1]INVENTAIRE!$N931*[1]INVENTAIRE!$I931</f>
        <v>0</v>
      </c>
      <c r="P1245" s="15"/>
      <c r="Q1245" s="15"/>
    </row>
    <row r="1246" spans="1:17" ht="15">
      <c r="A1246" s="11" t="str">
        <f t="shared" si="27"/>
        <v xml:space="preserve">OUTIL DE COUPE    1/8" Radius - 5/8 x 1/2" Shank - HSS - Corner Rounding EM - 4 FL Uncoated                    </v>
      </c>
      <c r="B1246" s="12" t="s">
        <v>1894</v>
      </c>
      <c r="C1246" s="12" t="s">
        <v>1964</v>
      </c>
      <c r="D1246" s="12"/>
      <c r="E1246" s="12"/>
      <c r="F1246" s="13"/>
      <c r="G1246" s="14"/>
      <c r="H1246" s="15"/>
      <c r="I1246" s="6">
        <v>73.05</v>
      </c>
      <c r="J1246" s="7">
        <v>42396</v>
      </c>
      <c r="K1246" s="12" t="s">
        <v>44</v>
      </c>
      <c r="L1246" s="6"/>
      <c r="M1246" s="12" t="s">
        <v>1965</v>
      </c>
      <c r="N1246" s="17"/>
      <c r="O1246" s="18">
        <f>[1]INVENTAIRE!$N932*[1]INVENTAIRE!$I932</f>
        <v>0</v>
      </c>
      <c r="P1246" s="15"/>
      <c r="Q1246" s="15"/>
    </row>
    <row r="1247" spans="1:17" ht="15">
      <c r="A1247" s="153" t="str">
        <f t="shared" si="27"/>
        <v xml:space="preserve">OUTIL DE COUPE    10294 MDR 3/32 NON COOLANT DRILL 140 DEG CARBIDE MELIN                    </v>
      </c>
      <c r="B1247" s="96" t="s">
        <v>1894</v>
      </c>
      <c r="C1247" s="96" t="s">
        <v>1966</v>
      </c>
      <c r="D1247" s="96"/>
      <c r="E1247" s="96"/>
      <c r="F1247" s="97"/>
      <c r="G1247" s="98"/>
      <c r="H1247" s="99"/>
      <c r="I1247" s="6">
        <v>19.899999999999999</v>
      </c>
      <c r="J1247" s="7" t="s">
        <v>1967</v>
      </c>
      <c r="K1247" s="96" t="s">
        <v>44</v>
      </c>
      <c r="L1247" s="100"/>
      <c r="M1247" s="96" t="s">
        <v>1968</v>
      </c>
      <c r="N1247" s="17"/>
      <c r="O1247" s="18">
        <f>[1]INVENTAIRE!$N933*[1]INVENTAIRE!$I933</f>
        <v>0</v>
      </c>
      <c r="P1247" s="15"/>
      <c r="Q1247" s="15"/>
    </row>
    <row r="1248" spans="1:17" ht="15">
      <c r="A1248" s="11" t="str">
        <f t="shared" si="27"/>
        <v xml:space="preserve">OUTIL DE COUPE    11/32  JOBBER DRILL A012                    </v>
      </c>
      <c r="B1248" s="12" t="s">
        <v>1894</v>
      </c>
      <c r="C1248" s="12" t="s">
        <v>1969</v>
      </c>
      <c r="D1248" s="12"/>
      <c r="E1248" s="12"/>
      <c r="F1248" s="13"/>
      <c r="G1248" s="14"/>
      <c r="H1248" s="15"/>
      <c r="I1248" s="6">
        <v>6.6</v>
      </c>
      <c r="J1248" s="7" t="s">
        <v>1970</v>
      </c>
      <c r="K1248" s="12" t="s">
        <v>307</v>
      </c>
      <c r="L1248" s="6"/>
      <c r="M1248" s="12" t="s">
        <v>1971</v>
      </c>
      <c r="N1248" s="17"/>
      <c r="O1248" s="18">
        <f>[1]INVENTAIRE!$N934*[1]INVENTAIRE!$I934</f>
        <v>0</v>
      </c>
      <c r="P1248" s="15"/>
      <c r="Q1248" s="15"/>
    </row>
    <row r="1249" spans="1:17" ht="15">
      <c r="A1249" s="11" t="str">
        <f t="shared" si="27"/>
        <v xml:space="preserve">OUTIL DE COUPE    1-13mm HSS Jobber Drill Set                    </v>
      </c>
      <c r="B1249" s="12" t="s">
        <v>1894</v>
      </c>
      <c r="C1249" s="12" t="s">
        <v>1972</v>
      </c>
      <c r="D1249" s="12"/>
      <c r="E1249" s="12"/>
      <c r="F1249" s="13"/>
      <c r="G1249" s="14"/>
      <c r="H1249" s="15"/>
      <c r="I1249" s="6">
        <v>21.5</v>
      </c>
      <c r="J1249" s="7">
        <v>42530</v>
      </c>
      <c r="K1249" s="12" t="s">
        <v>1825</v>
      </c>
      <c r="L1249" s="6"/>
      <c r="M1249" s="12">
        <v>4042264</v>
      </c>
      <c r="N1249" s="17"/>
      <c r="O1249" s="18">
        <f>[1]INVENTAIRE!$N935*[1]INVENTAIRE!$I935</f>
        <v>0</v>
      </c>
      <c r="P1249" s="15"/>
      <c r="Q1249" s="15"/>
    </row>
    <row r="1250" spans="1:17" ht="15">
      <c r="A1250" s="11" t="str">
        <f t="shared" si="27"/>
        <v xml:space="preserve">OUTIL DE COUPE    15/64  JOBBER DRILL A012                    </v>
      </c>
      <c r="B1250" s="12" t="s">
        <v>1894</v>
      </c>
      <c r="C1250" s="12" t="s">
        <v>1973</v>
      </c>
      <c r="D1250" s="12"/>
      <c r="E1250" s="12"/>
      <c r="F1250" s="13"/>
      <c r="G1250" s="14"/>
      <c r="H1250" s="15"/>
      <c r="I1250" s="6">
        <v>3.145</v>
      </c>
      <c r="J1250" s="7" t="s">
        <v>1970</v>
      </c>
      <c r="K1250" s="12" t="s">
        <v>307</v>
      </c>
      <c r="L1250" s="6"/>
      <c r="M1250" s="12" t="s">
        <v>1974</v>
      </c>
      <c r="N1250" s="17"/>
      <c r="O1250" s="18">
        <f>[1]INVENTAIRE!$N936*[1]INVENTAIRE!$I936</f>
        <v>0</v>
      </c>
      <c r="P1250" s="15"/>
      <c r="Q1250" s="15"/>
    </row>
    <row r="1251" spans="1:17" ht="15">
      <c r="A1251" s="11" t="str">
        <f t="shared" si="27"/>
        <v xml:space="preserve">OUTIL DE COUPE    23/64  JOBBER DRILL A012                    </v>
      </c>
      <c r="B1251" s="12" t="s">
        <v>1894</v>
      </c>
      <c r="C1251" s="12" t="s">
        <v>1975</v>
      </c>
      <c r="D1251" s="12"/>
      <c r="E1251" s="12"/>
      <c r="F1251" s="13"/>
      <c r="G1251" s="14"/>
      <c r="H1251" s="15"/>
      <c r="I1251" s="6">
        <v>7.4749999999999996</v>
      </c>
      <c r="J1251" s="7" t="s">
        <v>1970</v>
      </c>
      <c r="K1251" s="12" t="s">
        <v>307</v>
      </c>
      <c r="L1251" s="6"/>
      <c r="M1251" s="12" t="s">
        <v>1976</v>
      </c>
      <c r="N1251" s="17"/>
      <c r="O1251" s="18">
        <f>[1]INVENTAIRE!$N937*[1]INVENTAIRE!$I937</f>
        <v>0</v>
      </c>
      <c r="P1251" s="15"/>
      <c r="Q1251" s="15"/>
    </row>
    <row r="1252" spans="1:17" ht="15">
      <c r="A1252" s="11" t="str">
        <f t="shared" si="27"/>
        <v xml:space="preserve">OUTIL DE COUPE    3 Class 10.9 High-Strength Steel Threaded Rod, M10 x 1.5 mm Thread Size, 1 M Long                    </v>
      </c>
      <c r="B1252" s="12" t="s">
        <v>1894</v>
      </c>
      <c r="C1252" s="12" t="s">
        <v>1977</v>
      </c>
      <c r="D1252" s="12"/>
      <c r="E1252" s="12"/>
      <c r="F1252" s="13"/>
      <c r="G1252" s="14"/>
      <c r="H1252" s="15"/>
      <c r="I1252" s="6">
        <v>12</v>
      </c>
      <c r="J1252" s="7">
        <v>44297</v>
      </c>
      <c r="K1252" s="12" t="s">
        <v>288</v>
      </c>
      <c r="L1252" s="6"/>
      <c r="M1252" s="12" t="s">
        <v>1978</v>
      </c>
      <c r="N1252" s="17"/>
      <c r="O1252" s="18"/>
      <c r="P1252" s="19"/>
      <c r="Q1252" s="19"/>
    </row>
    <row r="1253" spans="1:17" ht="15">
      <c r="A1253" s="11" t="str">
        <f t="shared" si="27"/>
        <v xml:space="preserve">OUTIL DE COUPE    3/4 SHELL MILL ADAPTER QC40SM075088                    </v>
      </c>
      <c r="B1253" s="12" t="s">
        <v>1894</v>
      </c>
      <c r="C1253" s="12" t="s">
        <v>1979</v>
      </c>
      <c r="D1253" s="12"/>
      <c r="E1253" s="12"/>
      <c r="F1253" s="13"/>
      <c r="G1253" s="14"/>
      <c r="H1253" s="15"/>
      <c r="I1253" s="6">
        <v>194.06</v>
      </c>
      <c r="J1253" s="7">
        <v>42536</v>
      </c>
      <c r="K1253" s="12" t="s">
        <v>44</v>
      </c>
      <c r="L1253" s="6"/>
      <c r="M1253" s="12" t="s">
        <v>1980</v>
      </c>
      <c r="N1253" s="17"/>
      <c r="O1253" s="18">
        <f>[1]INVENTAIRE!$N938*[1]INVENTAIRE!$I938</f>
        <v>0</v>
      </c>
      <c r="P1253" s="15"/>
      <c r="Q1253" s="15"/>
    </row>
    <row r="1254" spans="1:17" ht="15">
      <c r="A1254" s="11" t="str">
        <f t="shared" si="27"/>
        <v xml:space="preserve">OUTIL DE COUPE    3/4? × 3/4? × 1 5/8? × 3 7/8? 4 Flute Single End HSS Finishing Center Cutting End Mill-Uncoated                    </v>
      </c>
      <c r="B1254" s="12" t="s">
        <v>1894</v>
      </c>
      <c r="C1254" s="12" t="s">
        <v>1981</v>
      </c>
      <c r="D1254" s="12"/>
      <c r="E1254" s="12"/>
      <c r="F1254" s="13"/>
      <c r="G1254" s="14"/>
      <c r="H1254" s="15"/>
      <c r="I1254" s="6">
        <v>56.97</v>
      </c>
      <c r="J1254" s="7">
        <v>43839</v>
      </c>
      <c r="K1254" s="12" t="s">
        <v>44</v>
      </c>
      <c r="L1254" s="6"/>
      <c r="M1254" s="12">
        <v>44143</v>
      </c>
      <c r="N1254" s="17"/>
      <c r="O1254" s="18"/>
      <c r="P1254" s="15"/>
      <c r="Q1254" s="15"/>
    </row>
    <row r="1255" spans="1:17" ht="15">
      <c r="A1255" s="11" t="str">
        <f t="shared" si="27"/>
        <v xml:space="preserve">OUTIL DE COUPE    3/8 ENDMILL ADAPTER CV40EM038250                    </v>
      </c>
      <c r="B1255" s="12" t="s">
        <v>1894</v>
      </c>
      <c r="C1255" s="12" t="s">
        <v>1982</v>
      </c>
      <c r="D1255" s="12"/>
      <c r="E1255" s="12"/>
      <c r="F1255" s="13"/>
      <c r="G1255" s="14"/>
      <c r="H1255" s="15"/>
      <c r="I1255" s="6">
        <v>76.67</v>
      </c>
      <c r="J1255" s="7">
        <v>42746</v>
      </c>
      <c r="K1255" s="12" t="s">
        <v>44</v>
      </c>
      <c r="L1255" s="6"/>
      <c r="M1255" s="12" t="s">
        <v>1983</v>
      </c>
      <c r="N1255" s="17"/>
      <c r="O1255" s="18">
        <f>[1]INVENTAIRE!$N939*[1]INVENTAIRE!$I939</f>
        <v>0</v>
      </c>
      <c r="P1255" s="15"/>
      <c r="Q1255" s="15"/>
    </row>
    <row r="1256" spans="1:17" ht="15">
      <c r="A1256" s="11" t="str">
        <f t="shared" si="27"/>
        <v xml:space="preserve">OUTIL DE COUPE    3/8 SE 4 Flute EXT LG Corner Radius 0.020 ALTIN Solid Carbide End Mill                    </v>
      </c>
      <c r="B1256" s="12" t="s">
        <v>1894</v>
      </c>
      <c r="C1256" s="12" t="s">
        <v>1984</v>
      </c>
      <c r="D1256" s="12"/>
      <c r="E1256" s="12"/>
      <c r="F1256" s="13"/>
      <c r="G1256" s="14"/>
      <c r="H1256" s="15"/>
      <c r="I1256" s="6">
        <v>33.6</v>
      </c>
      <c r="J1256" s="7">
        <v>42530</v>
      </c>
      <c r="K1256" s="12" t="s">
        <v>1825</v>
      </c>
      <c r="L1256" s="6"/>
      <c r="M1256" s="12" t="s">
        <v>1985</v>
      </c>
      <c r="N1256" s="17"/>
      <c r="O1256" s="18">
        <f>[1]INVENTAIRE!$N942*[1]INVENTAIRE!$I942</f>
        <v>0</v>
      </c>
      <c r="P1256" s="15"/>
      <c r="Q1256" s="15"/>
    </row>
    <row r="1257" spans="1:17" ht="15">
      <c r="A1257" s="11" t="str">
        <f t="shared" si="27"/>
        <v xml:space="preserve">OUTIL DE COUPE    3/8" x 2" Split Length - SE - Carbide Split End Blank                    </v>
      </c>
      <c r="B1257" s="12" t="s">
        <v>1894</v>
      </c>
      <c r="C1257" s="12" t="s">
        <v>1986</v>
      </c>
      <c r="D1257" s="12"/>
      <c r="E1257" s="12"/>
      <c r="F1257" s="13"/>
      <c r="G1257" s="14"/>
      <c r="H1257" s="15"/>
      <c r="I1257" s="6">
        <v>64.349999999999994</v>
      </c>
      <c r="J1257" s="7" t="s">
        <v>1943</v>
      </c>
      <c r="K1257" s="12" t="s">
        <v>44</v>
      </c>
      <c r="L1257" s="6"/>
      <c r="M1257" s="12" t="s">
        <v>1987</v>
      </c>
      <c r="N1257" s="17"/>
      <c r="O1257" s="18">
        <f>[1]INVENTAIRE!$N948*[1]INVENTAIRE!$I948</f>
        <v>0</v>
      </c>
      <c r="P1257" s="15"/>
      <c r="Q1257" s="15"/>
    </row>
    <row r="1258" spans="1:17" ht="15">
      <c r="A1258" s="11" t="str">
        <f t="shared" si="27"/>
        <v xml:space="preserve">OUTIL DE COUPE    3/8? × 3/8? × 1 1/2? × 3 1/4? 2 Flute Single End HSS Finishing Center Cutting End Mill-Uncoated                    </v>
      </c>
      <c r="B1258" s="12" t="s">
        <v>1894</v>
      </c>
      <c r="C1258" s="12" t="s">
        <v>1988</v>
      </c>
      <c r="D1258" s="12"/>
      <c r="E1258" s="12"/>
      <c r="F1258" s="13"/>
      <c r="G1258" s="14"/>
      <c r="H1258" s="15"/>
      <c r="I1258" s="6">
        <v>29.56</v>
      </c>
      <c r="J1258" s="7">
        <v>43839</v>
      </c>
      <c r="K1258" s="12" t="s">
        <v>44</v>
      </c>
      <c r="L1258" s="6"/>
      <c r="M1258" s="12">
        <v>44601</v>
      </c>
      <c r="N1258" s="17"/>
      <c r="O1258" s="18"/>
      <c r="P1258" s="15"/>
      <c r="Q1258" s="15"/>
    </row>
    <row r="1259" spans="1:17" ht="15">
      <c r="A1259" s="95" t="str">
        <f t="shared" si="27"/>
        <v xml:space="preserve">OUTIL DE COUPE    4CH0650DL016A KC633M GP SC End Mill 4FL 6,5x8x16x63 - KENNAMETAL                    </v>
      </c>
      <c r="B1259" s="12" t="s">
        <v>1894</v>
      </c>
      <c r="C1259" s="12" t="s">
        <v>1989</v>
      </c>
      <c r="D1259" s="12"/>
      <c r="E1259" s="12"/>
      <c r="F1259" s="13"/>
      <c r="G1259" s="14"/>
      <c r="H1259" s="15"/>
      <c r="I1259" s="6">
        <v>25.63</v>
      </c>
      <c r="J1259" s="7">
        <v>44097</v>
      </c>
      <c r="K1259" s="12" t="s">
        <v>44</v>
      </c>
      <c r="L1259" s="6"/>
      <c r="M1259" s="12" t="s">
        <v>1990</v>
      </c>
      <c r="N1259" s="17"/>
      <c r="O1259" s="18"/>
      <c r="P1259" s="15"/>
      <c r="Q1259" s="21"/>
    </row>
    <row r="1260" spans="1:17" ht="15">
      <c r="A1260" s="95" t="str">
        <f t="shared" si="27"/>
        <v xml:space="preserve">OUTIL DE COUPE    4SE0562IL125A KC633M GP SC EndMill 4FL 9/16x9/16x1 1/4x3 1/2 -KENNAMETAL                    </v>
      </c>
      <c r="B1260" s="12" t="s">
        <v>1894</v>
      </c>
      <c r="C1260" s="12" t="s">
        <v>1991</v>
      </c>
      <c r="D1260" s="12"/>
      <c r="E1260" s="12"/>
      <c r="F1260" s="13"/>
      <c r="G1260" s="14"/>
      <c r="H1260" s="15"/>
      <c r="I1260" s="6">
        <v>86.33</v>
      </c>
      <c r="J1260" s="7">
        <v>44294</v>
      </c>
      <c r="K1260" s="12" t="s">
        <v>44</v>
      </c>
      <c r="L1260" s="6"/>
      <c r="M1260" s="12" t="s">
        <v>1992</v>
      </c>
      <c r="N1260" s="17"/>
      <c r="O1260" s="18"/>
      <c r="P1260" s="15"/>
      <c r="Q1260" s="15"/>
    </row>
    <row r="1261" spans="1:17" ht="15">
      <c r="A1261" s="11" t="str">
        <f t="shared" si="27"/>
        <v xml:space="preserve">OUTIL DE COUPE    5 pcs SET COUNTERSINK 3F 82° COBALT M35 ( 10.4 - 16.5 1 281,36 281,3600 281,36,20.5                    </v>
      </c>
      <c r="B1261" s="12" t="s">
        <v>1894</v>
      </c>
      <c r="C1261" s="12" t="s">
        <v>1993</v>
      </c>
      <c r="D1261" s="12"/>
      <c r="E1261" s="12"/>
      <c r="F1261" s="13"/>
      <c r="G1261" s="14"/>
      <c r="H1261" s="15"/>
      <c r="I1261" s="6">
        <v>281.36</v>
      </c>
      <c r="J1261" s="7" t="s">
        <v>1994</v>
      </c>
      <c r="K1261" s="12" t="s">
        <v>44</v>
      </c>
      <c r="L1261" s="6"/>
      <c r="M1261" s="12" t="s">
        <v>1995</v>
      </c>
      <c r="N1261" s="17"/>
      <c r="O1261" s="18">
        <f>[1]INVENTAIRE!$N949*[1]INVENTAIRE!$I949</f>
        <v>0</v>
      </c>
      <c r="P1261" s="15"/>
      <c r="Q1261" s="15"/>
    </row>
    <row r="1262" spans="1:17" ht="15">
      <c r="A1262" s="11" t="str">
        <f t="shared" si="27"/>
        <v xml:space="preserve">OUTIL DE COUPE    5 pcs SET COUNTERSINK 3F 82° COBALT M35 ( 10.4 - 16.5 1 281,36 281,3600 281,36,20.5                    </v>
      </c>
      <c r="B1262" s="12" t="s">
        <v>1894</v>
      </c>
      <c r="C1262" s="12" t="s">
        <v>1993</v>
      </c>
      <c r="D1262" s="12"/>
      <c r="E1262" s="12"/>
      <c r="F1262" s="13"/>
      <c r="G1262" s="14"/>
      <c r="H1262" s="15"/>
      <c r="I1262" s="6">
        <v>281.36</v>
      </c>
      <c r="J1262" s="7" t="s">
        <v>1994</v>
      </c>
      <c r="K1262" s="12" t="s">
        <v>44</v>
      </c>
      <c r="L1262" s="6"/>
      <c r="M1262" s="12" t="s">
        <v>1996</v>
      </c>
      <c r="N1262" s="17"/>
      <c r="O1262" s="18">
        <f>[1]INVENTAIRE!$N950*[1]INVENTAIRE!$I950</f>
        <v>0</v>
      </c>
      <c r="P1262" s="15"/>
      <c r="Q1262" s="15"/>
    </row>
    <row r="1263" spans="1:17" ht="15">
      <c r="A1263" s="11" t="str">
        <f t="shared" si="27"/>
        <v xml:space="preserve">OUTIL DE COUPE    5/16  ENDMILL ADAPTER CV40ZEM031138                    </v>
      </c>
      <c r="B1263" s="12" t="s">
        <v>1894</v>
      </c>
      <c r="C1263" s="12" t="s">
        <v>1997</v>
      </c>
      <c r="D1263" s="12"/>
      <c r="E1263" s="12"/>
      <c r="F1263" s="13"/>
      <c r="G1263" s="14"/>
      <c r="H1263" s="15"/>
      <c r="I1263" s="6">
        <v>76.67</v>
      </c>
      <c r="J1263" s="7">
        <v>42746</v>
      </c>
      <c r="K1263" s="12" t="s">
        <v>44</v>
      </c>
      <c r="L1263" s="6"/>
      <c r="M1263" s="12" t="s">
        <v>1998</v>
      </c>
      <c r="N1263" s="17"/>
      <c r="O1263" s="18">
        <f>[1]INVENTAIRE!$N952*[1]INVENTAIRE!$I952</f>
        <v>0</v>
      </c>
      <c r="P1263" s="15"/>
      <c r="Q1263" s="15"/>
    </row>
    <row r="1264" spans="1:17" ht="15">
      <c r="A1264" s="11" t="str">
        <f t="shared" si="27"/>
        <v xml:space="preserve">OUTIL DE COUPE    5/16 SE 4 Flute EX LG Corner Radius 0.020 ALTIN Solid Carbide End Mill                    </v>
      </c>
      <c r="B1264" s="12" t="s">
        <v>1894</v>
      </c>
      <c r="C1264" s="12" t="s">
        <v>1999</v>
      </c>
      <c r="D1264" s="12"/>
      <c r="E1264" s="12"/>
      <c r="F1264" s="13"/>
      <c r="G1264" s="14"/>
      <c r="H1264" s="15"/>
      <c r="I1264" s="6">
        <v>30.8</v>
      </c>
      <c r="J1264" s="7">
        <v>42530</v>
      </c>
      <c r="K1264" s="12" t="s">
        <v>1825</v>
      </c>
      <c r="L1264" s="6"/>
      <c r="M1264" s="12" t="s">
        <v>2000</v>
      </c>
      <c r="N1264" s="17"/>
      <c r="O1264" s="18" t="e">
        <f>[1]INVENTAIRE!$N955*[1]INVENTAIRE!$I955</f>
        <v>#VALUE!</v>
      </c>
      <c r="P1264" s="15"/>
      <c r="Q1264" s="15"/>
    </row>
    <row r="1265" spans="1:17" ht="15">
      <c r="A1265" s="11" t="str">
        <f t="shared" si="27"/>
        <v xml:space="preserve">OUTIL DE COUPE    5/8 SE 4 Flute LG Corner Radius 0.020 ALTIN Solid Carbide End Mill                    </v>
      </c>
      <c r="B1265" s="12" t="s">
        <v>1894</v>
      </c>
      <c r="C1265" s="12" t="s">
        <v>2001</v>
      </c>
      <c r="D1265" s="12"/>
      <c r="E1265" s="12"/>
      <c r="F1265" s="13"/>
      <c r="G1265" s="14"/>
      <c r="H1265" s="15"/>
      <c r="I1265" s="6">
        <v>99.4</v>
      </c>
      <c r="J1265" s="7">
        <v>42530</v>
      </c>
      <c r="K1265" s="12" t="s">
        <v>1825</v>
      </c>
      <c r="L1265" s="6"/>
      <c r="M1265" s="12" t="s">
        <v>2002</v>
      </c>
      <c r="N1265" s="17"/>
      <c r="O1265" s="18" t="e">
        <f>[1]INVENTAIRE!$N956*[1]INVENTAIRE!$I956</f>
        <v>#VALUE!</v>
      </c>
      <c r="P1265" s="15"/>
      <c r="Q1265" s="15"/>
    </row>
    <row r="1266" spans="1:17" ht="15">
      <c r="A1266" s="11" t="str">
        <f t="shared" si="27"/>
        <v xml:space="preserve">OUTIL DE COUPE    54154 REAMER 0.1260 SOLID CARBIDE STRAIGHT SHANK CHUCKING                    </v>
      </c>
      <c r="B1266" s="12" t="s">
        <v>1894</v>
      </c>
      <c r="C1266" s="12" t="s">
        <v>2003</v>
      </c>
      <c r="D1266" s="12"/>
      <c r="E1266" s="12"/>
      <c r="F1266" s="13"/>
      <c r="G1266" s="14"/>
      <c r="H1266" s="15"/>
      <c r="I1266" s="6">
        <v>40.86</v>
      </c>
      <c r="J1266" s="7">
        <v>43500</v>
      </c>
      <c r="K1266" s="12" t="s">
        <v>44</v>
      </c>
      <c r="L1266" s="6"/>
      <c r="M1266" s="12">
        <v>54154</v>
      </c>
      <c r="N1266" s="17"/>
      <c r="O1266" s="18"/>
      <c r="P1266" s="15"/>
      <c r="Q1266" s="21"/>
    </row>
    <row r="1267" spans="1:17" ht="15">
      <c r="A1267" s="11" t="str">
        <f t="shared" si="27"/>
        <v xml:space="preserve">OUTIL DE COUPE    544015 0.2490 U/S Dia-Solid Carbide Straight Flute Chucking Reamer                    </v>
      </c>
      <c r="B1267" s="12" t="s">
        <v>1894</v>
      </c>
      <c r="C1267" s="12" t="s">
        <v>2004</v>
      </c>
      <c r="D1267" s="12"/>
      <c r="E1267" s="12"/>
      <c r="F1267" s="13"/>
      <c r="G1267" s="14"/>
      <c r="H1267" s="15"/>
      <c r="I1267" s="6">
        <v>62.24</v>
      </c>
      <c r="J1267" s="7">
        <v>43907</v>
      </c>
      <c r="K1267" s="12" t="s">
        <v>44</v>
      </c>
      <c r="L1267" s="6"/>
      <c r="M1267" s="12" t="s">
        <v>2005</v>
      </c>
      <c r="N1267" s="17"/>
      <c r="O1267" s="18"/>
      <c r="P1267" s="15"/>
      <c r="Q1267" s="21"/>
    </row>
    <row r="1268" spans="1:17" ht="15">
      <c r="A1268" s="11" t="str">
        <f t="shared" si="27"/>
        <v xml:space="preserve">OUTIL DE COUPE    54418 Chucking Reamer .2505 o/s solid carbide Morse                    </v>
      </c>
      <c r="B1268" s="12" t="s">
        <v>1894</v>
      </c>
      <c r="C1268" s="12" t="s">
        <v>2006</v>
      </c>
      <c r="D1268" s="12"/>
      <c r="E1268" s="12"/>
      <c r="F1268" s="13"/>
      <c r="G1268" s="14"/>
      <c r="H1268" s="15"/>
      <c r="I1268" s="6">
        <v>73.400000000000006</v>
      </c>
      <c r="J1268" s="7">
        <v>43206</v>
      </c>
      <c r="K1268" s="12" t="s">
        <v>44</v>
      </c>
      <c r="L1268" s="6"/>
      <c r="M1268" s="12" t="s">
        <v>2007</v>
      </c>
      <c r="N1268" s="17"/>
      <c r="O1268" s="18" t="e">
        <f>[1]INVENTAIRE!$N958*[1]INVENTAIRE!$I958</f>
        <v>#VALUE!</v>
      </c>
      <c r="P1268" s="15"/>
      <c r="Q1268" s="21"/>
    </row>
    <row r="1269" spans="1:17" ht="15">
      <c r="A1269" s="95" t="str">
        <f t="shared" si="27"/>
        <v xml:space="preserve">OUTIL DE COUPE    54419 Chucking Reamer .2510 o/s solid carbide Morse                    </v>
      </c>
      <c r="B1269" s="96" t="s">
        <v>1894</v>
      </c>
      <c r="C1269" s="96" t="s">
        <v>2008</v>
      </c>
      <c r="D1269" s="96"/>
      <c r="E1269" s="96"/>
      <c r="F1269" s="97"/>
      <c r="G1269" s="98"/>
      <c r="H1269" s="99">
        <v>2</v>
      </c>
      <c r="I1269" s="6">
        <v>69.23</v>
      </c>
      <c r="J1269" s="7">
        <v>44265</v>
      </c>
      <c r="K1269" s="96" t="s">
        <v>44</v>
      </c>
      <c r="L1269" s="100"/>
      <c r="M1269" s="96" t="s">
        <v>2009</v>
      </c>
      <c r="N1269" s="17"/>
      <c r="O1269" s="18" t="e">
        <f>[1]INVENTAIRE!$N959*[1]INVENTAIRE!$I959</f>
        <v>#VALUE!</v>
      </c>
      <c r="P1269" s="15"/>
      <c r="Q1269" s="21"/>
    </row>
    <row r="1270" spans="1:17" ht="15">
      <c r="A1270" s="11" t="str">
        <f t="shared" si="27"/>
        <v xml:space="preserve">OUTIL DE COUPE    5661 - 0.3135; Straight Flute;Straight Shank; Carbide                    </v>
      </c>
      <c r="B1270" s="12" t="s">
        <v>1894</v>
      </c>
      <c r="C1270" s="12" t="s">
        <v>2010</v>
      </c>
      <c r="D1270" s="12"/>
      <c r="E1270" s="12"/>
      <c r="F1270" s="13"/>
      <c r="G1270" s="14"/>
      <c r="H1270" s="15"/>
      <c r="I1270" s="6">
        <v>83.94</v>
      </c>
      <c r="J1270" s="7">
        <v>42620</v>
      </c>
      <c r="K1270" s="12" t="s">
        <v>44</v>
      </c>
      <c r="L1270" s="6"/>
      <c r="M1270" s="12" t="s">
        <v>2011</v>
      </c>
      <c r="N1270" s="17"/>
      <c r="O1270" s="18" t="e">
        <f>[1]INVENTAIRE!$N960*[1]INVENTAIRE!$I960</f>
        <v>#VALUE!</v>
      </c>
      <c r="P1270" s="15"/>
      <c r="Q1270" s="21"/>
    </row>
    <row r="1271" spans="1:17" ht="15">
      <c r="A1271" s="11" t="str">
        <f t="shared" si="27"/>
        <v xml:space="preserve">OUTIL DE COUPE    7 Pc. HSS Capscrew Counterbore Set-Metric ( M3-M4-M5-M6-M8-M10-M12)                    </v>
      </c>
      <c r="B1271" s="12" t="s">
        <v>1894</v>
      </c>
      <c r="C1271" s="12" t="s">
        <v>2012</v>
      </c>
      <c r="D1271" s="12"/>
      <c r="E1271" s="12"/>
      <c r="F1271" s="13"/>
      <c r="G1271" s="14"/>
      <c r="H1271" s="15"/>
      <c r="I1271" s="6">
        <v>172.3</v>
      </c>
      <c r="J1271" s="7">
        <v>43502</v>
      </c>
      <c r="K1271" s="12" t="s">
        <v>44</v>
      </c>
      <c r="L1271" s="6"/>
      <c r="M1271" s="12" t="s">
        <v>2013</v>
      </c>
      <c r="N1271" s="17"/>
      <c r="O1271" s="18"/>
      <c r="P1271" s="15"/>
      <c r="Q1271" s="21"/>
    </row>
    <row r="1272" spans="1:17" ht="15">
      <c r="A1272" s="11" t="str">
        <f t="shared" si="27"/>
        <v xml:space="preserve">OUTIL DE COUPE    808 WOODRUFF STR/TOOTH - KAR                    </v>
      </c>
      <c r="B1272" s="12" t="s">
        <v>1894</v>
      </c>
      <c r="C1272" s="12" t="s">
        <v>2014</v>
      </c>
      <c r="D1272" s="12"/>
      <c r="E1272" s="12"/>
      <c r="F1272" s="13"/>
      <c r="G1272" s="14"/>
      <c r="H1272" s="15"/>
      <c r="I1272" s="6">
        <v>31.01</v>
      </c>
      <c r="J1272" s="7">
        <v>44217</v>
      </c>
      <c r="K1272" s="12" t="s">
        <v>44</v>
      </c>
      <c r="L1272" s="6"/>
      <c r="M1272" s="12" t="s">
        <v>2015</v>
      </c>
      <c r="N1272" s="17"/>
      <c r="O1272" s="18"/>
      <c r="P1272" s="15"/>
      <c r="Q1272" s="21"/>
    </row>
    <row r="1273" spans="1:17" ht="15">
      <c r="A1273" s="11" t="str">
        <f t="shared" si="27"/>
        <v xml:space="preserve">OUTIL DE COUPE    82 Degree HSS Six-Flute Countersink Set                    </v>
      </c>
      <c r="B1273" s="12" t="s">
        <v>1894</v>
      </c>
      <c r="C1273" s="12" t="s">
        <v>2016</v>
      </c>
      <c r="D1273" s="12"/>
      <c r="E1273" s="12"/>
      <c r="F1273" s="13"/>
      <c r="G1273" s="14"/>
      <c r="H1273" s="15"/>
      <c r="I1273" s="6">
        <v>60.95</v>
      </c>
      <c r="J1273" s="7">
        <v>43602</v>
      </c>
      <c r="K1273" s="12" t="s">
        <v>1825</v>
      </c>
      <c r="L1273" s="6"/>
      <c r="M1273" s="12" t="s">
        <v>2017</v>
      </c>
      <c r="N1273" s="17"/>
      <c r="O1273" s="18"/>
      <c r="P1273" s="15"/>
      <c r="Q1273" s="21"/>
    </row>
    <row r="1274" spans="1:17" ht="15">
      <c r="A1274" s="11" t="str">
        <f t="shared" si="27"/>
        <v xml:space="preserve">OUTIL DE COUPE    9/32 Dia-HSS Pilot                    </v>
      </c>
      <c r="B1274" s="12" t="s">
        <v>1894</v>
      </c>
      <c r="C1274" s="12" t="s">
        <v>2018</v>
      </c>
      <c r="D1274" s="12"/>
      <c r="E1274" s="12"/>
      <c r="F1274" s="13"/>
      <c r="G1274" s="14"/>
      <c r="H1274" s="15"/>
      <c r="I1274" s="6">
        <v>4.9000000000000004</v>
      </c>
      <c r="J1274" s="7">
        <v>42760</v>
      </c>
      <c r="K1274" s="12" t="s">
        <v>44</v>
      </c>
      <c r="L1274" s="6"/>
      <c r="M1274" s="12" t="s">
        <v>2019</v>
      </c>
      <c r="N1274" s="17"/>
      <c r="O1274" s="18" t="e">
        <f>[1]INVENTAIRE!$N963*[1]INVENTAIRE!$I963</f>
        <v>#VALUE!</v>
      </c>
      <c r="P1274" s="15"/>
      <c r="Q1274" s="15"/>
    </row>
    <row r="1275" spans="1:17" ht="15">
      <c r="A1275" s="11" t="str">
        <f t="shared" si="27"/>
        <v xml:space="preserve">OUTIL DE COUPE    9/32 JOBBER DRILL A012                    </v>
      </c>
      <c r="B1275" s="12" t="s">
        <v>1894</v>
      </c>
      <c r="C1275" s="12" t="s">
        <v>2020</v>
      </c>
      <c r="D1275" s="12"/>
      <c r="E1275" s="12"/>
      <c r="F1275" s="13"/>
      <c r="G1275" s="14"/>
      <c r="H1275" s="15"/>
      <c r="I1275" s="6">
        <v>4.1849999999999996</v>
      </c>
      <c r="J1275" s="7" t="s">
        <v>1970</v>
      </c>
      <c r="K1275" s="12" t="s">
        <v>307</v>
      </c>
      <c r="L1275" s="6"/>
      <c r="M1275" s="12" t="s">
        <v>2021</v>
      </c>
      <c r="N1275" s="17"/>
      <c r="O1275" s="18" t="e">
        <f>[1]INVENTAIRE!$N964*[1]INVENTAIRE!$I964</f>
        <v>#VALUE!</v>
      </c>
      <c r="P1275" s="15"/>
      <c r="Q1275" s="15"/>
    </row>
    <row r="1276" spans="1:17" ht="15">
      <c r="A1276" s="11" t="str">
        <f t="shared" si="27"/>
        <v xml:space="preserve">OUTIL DE COUPE    90 Degree HSS Six-Flute Countersink Set                    </v>
      </c>
      <c r="B1276" s="12" t="s">
        <v>1894</v>
      </c>
      <c r="C1276" s="12" t="s">
        <v>2022</v>
      </c>
      <c r="D1276" s="12"/>
      <c r="E1276" s="12"/>
      <c r="F1276" s="13"/>
      <c r="G1276" s="14"/>
      <c r="H1276" s="15"/>
      <c r="I1276" s="6">
        <v>57.95</v>
      </c>
      <c r="J1276" s="7">
        <v>43602</v>
      </c>
      <c r="K1276" s="12" t="s">
        <v>1825</v>
      </c>
      <c r="L1276" s="6"/>
      <c r="M1276" s="12" t="s">
        <v>2023</v>
      </c>
      <c r="N1276" s="17"/>
      <c r="O1276" s="18"/>
      <c r="P1276" s="15"/>
      <c r="Q1276" s="15"/>
    </row>
    <row r="1277" spans="1:17" ht="15">
      <c r="A1277" s="11" t="str">
        <f t="shared" si="27"/>
        <v xml:space="preserve">OUTIL DE COUPE    A2 CUT-OFF INSERT A2030N00CM02 KC5025                    </v>
      </c>
      <c r="B1277" s="12" t="s">
        <v>1894</v>
      </c>
      <c r="C1277" s="12" t="s">
        <v>2024</v>
      </c>
      <c r="D1277" s="12"/>
      <c r="E1277" s="12"/>
      <c r="F1277" s="13"/>
      <c r="G1277" s="14"/>
      <c r="H1277" s="15"/>
      <c r="I1277" s="6">
        <v>13.13</v>
      </c>
      <c r="J1277" s="7">
        <v>42555</v>
      </c>
      <c r="K1277" s="12" t="s">
        <v>44</v>
      </c>
      <c r="L1277" s="6"/>
      <c r="M1277" s="12" t="s">
        <v>2025</v>
      </c>
      <c r="N1277" s="17"/>
      <c r="O1277" s="18" t="e">
        <f>[1]INVENTAIRE!$N965*[1]INVENTAIRE!$I965</f>
        <v>#VALUE!</v>
      </c>
      <c r="P1277" s="15"/>
      <c r="Q1277" s="15"/>
    </row>
    <row r="1278" spans="1:17" ht="15">
      <c r="A1278" s="11" t="str">
        <f t="shared" si="27"/>
        <v xml:space="preserve">OUTIL DE COUPE    A-Z 26pc Bright HSS Jobber Drill Set                    </v>
      </c>
      <c r="B1278" s="12" t="s">
        <v>1894</v>
      </c>
      <c r="C1278" s="12" t="s">
        <v>2026</v>
      </c>
      <c r="D1278" s="12"/>
      <c r="E1278" s="12"/>
      <c r="F1278" s="13"/>
      <c r="G1278" s="14"/>
      <c r="H1278" s="15"/>
      <c r="I1278" s="6">
        <v>22.5</v>
      </c>
      <c r="J1278" s="7">
        <v>42530</v>
      </c>
      <c r="K1278" s="12" t="s">
        <v>1825</v>
      </c>
      <c r="L1278" s="6"/>
      <c r="M1278" s="12">
        <v>4042263</v>
      </c>
      <c r="N1278" s="17"/>
      <c r="O1278" s="18" t="e">
        <f>[1]INVENTAIRE!$N966*[1]INVENTAIRE!$I966</f>
        <v>#VALUE!</v>
      </c>
      <c r="P1278" s="15"/>
      <c r="Q1278" s="15"/>
    </row>
    <row r="1279" spans="1:17" ht="15">
      <c r="A1279" s="11" t="str">
        <f t="shared" si="27"/>
        <v xml:space="preserve">OUTIL DE COUPE    B10 LEFT HAND BLADE SHAVIV                    </v>
      </c>
      <c r="B1279" s="12" t="s">
        <v>1894</v>
      </c>
      <c r="C1279" s="12" t="s">
        <v>2027</v>
      </c>
      <c r="D1279" s="12"/>
      <c r="E1279" s="12"/>
      <c r="F1279" s="13"/>
      <c r="G1279" s="14"/>
      <c r="H1279" s="15"/>
      <c r="I1279" s="6">
        <v>1.29</v>
      </c>
      <c r="J1279" s="7">
        <v>43560</v>
      </c>
      <c r="K1279" s="12" t="s">
        <v>44</v>
      </c>
      <c r="L1279" s="6"/>
      <c r="M1279" s="12" t="s">
        <v>2028</v>
      </c>
      <c r="N1279" s="17"/>
      <c r="O1279" s="18"/>
      <c r="P1279" s="15"/>
      <c r="Q1279" s="15"/>
    </row>
    <row r="1280" spans="1:17" ht="15">
      <c r="A1280" s="11" t="str">
        <f t="shared" si="27"/>
        <v xml:space="preserve">OUTIL DE COUPE    BU4973005007 #10-24-2B/3B SP-MULTI                    </v>
      </c>
      <c r="B1280" s="12" t="s">
        <v>1894</v>
      </c>
      <c r="C1280" s="12" t="s">
        <v>2029</v>
      </c>
      <c r="D1280" s="12"/>
      <c r="E1280" s="12"/>
      <c r="F1280" s="13"/>
      <c r="G1280" s="14"/>
      <c r="H1280" s="15"/>
      <c r="I1280" s="6">
        <v>15.5</v>
      </c>
      <c r="J1280" s="7">
        <v>42367</v>
      </c>
      <c r="K1280" s="12" t="s">
        <v>44</v>
      </c>
      <c r="L1280" s="6"/>
      <c r="M1280" s="12" t="s">
        <v>2030</v>
      </c>
      <c r="N1280" s="17"/>
      <c r="O1280" s="18" t="e">
        <f>[1]INVENTAIRE!$N967*[1]INVENTAIRE!$I967</f>
        <v>#VALUE!</v>
      </c>
      <c r="P1280" s="15"/>
      <c r="Q1280" s="15"/>
    </row>
    <row r="1281" spans="1:17" ht="15">
      <c r="A1281" s="11" t="str">
        <f t="shared" si="27"/>
        <v xml:space="preserve">OUTIL DE COUPE    BU4973005009 1/4-20-2B/3B SP-MULTI HSSE Emuge                    </v>
      </c>
      <c r="B1281" s="12" t="s">
        <v>1894</v>
      </c>
      <c r="C1281" s="12" t="s">
        <v>2031</v>
      </c>
      <c r="D1281" s="12"/>
      <c r="E1281" s="12"/>
      <c r="F1281" s="13"/>
      <c r="G1281" s="14"/>
      <c r="H1281" s="15"/>
      <c r="I1281" s="6">
        <v>15.5</v>
      </c>
      <c r="J1281" s="7">
        <v>42367</v>
      </c>
      <c r="K1281" s="12" t="s">
        <v>44</v>
      </c>
      <c r="L1281" s="6"/>
      <c r="M1281" s="12" t="s">
        <v>2032</v>
      </c>
      <c r="N1281" s="17"/>
      <c r="O1281" s="18">
        <f>[1]INVENTAIRE!$N970*[1]INVENTAIRE!$I970</f>
        <v>0</v>
      </c>
      <c r="P1281" s="15"/>
      <c r="Q1281" s="15"/>
    </row>
    <row r="1282" spans="1:17" ht="15">
      <c r="A1282" s="11" t="str">
        <f t="shared" si="27"/>
        <v xml:space="preserve">OUTIL DE COUPE    BU4973005041 #10-32-2B/3B SP-MULTI HSSE Emuge                    </v>
      </c>
      <c r="B1282" s="12" t="s">
        <v>1894</v>
      </c>
      <c r="C1282" s="12" t="s">
        <v>2033</v>
      </c>
      <c r="D1282" s="12"/>
      <c r="E1282" s="12"/>
      <c r="F1282" s="13"/>
      <c r="G1282" s="14"/>
      <c r="H1282" s="15"/>
      <c r="I1282" s="6">
        <v>15.5</v>
      </c>
      <c r="J1282" s="7">
        <v>42367</v>
      </c>
      <c r="K1282" s="12" t="s">
        <v>44</v>
      </c>
      <c r="L1282" s="6"/>
      <c r="M1282" s="12" t="s">
        <v>2034</v>
      </c>
      <c r="N1282" s="17"/>
      <c r="O1282" s="18">
        <f>[1]INVENTAIRE!$N971*[1]INVENTAIRE!$I971</f>
        <v>0</v>
      </c>
      <c r="P1282" s="15"/>
      <c r="Q1282" s="15"/>
    </row>
    <row r="1283" spans="1:17" ht="15">
      <c r="A1283" s="11" t="str">
        <f t="shared" si="27"/>
        <v xml:space="preserve">OUTIL DE COUPE    BU4973005043 1/4-28-2B/3B SP-MULTI HSSE Emuge                    </v>
      </c>
      <c r="B1283" s="12" t="s">
        <v>1894</v>
      </c>
      <c r="C1283" s="12" t="s">
        <v>2035</v>
      </c>
      <c r="D1283" s="12"/>
      <c r="E1283" s="12"/>
      <c r="F1283" s="13"/>
      <c r="G1283" s="14"/>
      <c r="H1283" s="15"/>
      <c r="I1283" s="6">
        <v>15.5</v>
      </c>
      <c r="J1283" s="7">
        <v>42367</v>
      </c>
      <c r="K1283" s="12" t="s">
        <v>44</v>
      </c>
      <c r="L1283" s="6"/>
      <c r="M1283" s="12" t="s">
        <v>2036</v>
      </c>
      <c r="N1283" s="17"/>
      <c r="O1283" s="18" t="e">
        <f>[1]INVENTAIRE!#REF!*[1]INVENTAIRE!#REF!</f>
        <v>#REF!</v>
      </c>
      <c r="P1283" s="15"/>
      <c r="Q1283" s="15"/>
    </row>
    <row r="1284" spans="1:17" ht="15">
      <c r="A1284" s="11" t="str">
        <f t="shared" si="27"/>
        <v xml:space="preserve">OUTIL DE COUPE    BU4973005045 3/8-24-2B/3B SP-MULTI HSSE Emuge                    </v>
      </c>
      <c r="B1284" s="12" t="s">
        <v>1894</v>
      </c>
      <c r="C1284" s="12" t="s">
        <v>2037</v>
      </c>
      <c r="D1284" s="12"/>
      <c r="E1284" s="12"/>
      <c r="F1284" s="13"/>
      <c r="G1284" s="14"/>
      <c r="H1284" s="15"/>
      <c r="I1284" s="6">
        <v>19.899999999999999</v>
      </c>
      <c r="J1284" s="7">
        <v>42367</v>
      </c>
      <c r="K1284" s="12" t="s">
        <v>44</v>
      </c>
      <c r="L1284" s="6"/>
      <c r="M1284" s="12" t="s">
        <v>2038</v>
      </c>
      <c r="N1284" s="17"/>
      <c r="O1284" s="18" t="e">
        <f>[1]INVENTAIRE!#REF!*[1]INVENTAIRE!#REF!</f>
        <v>#REF!</v>
      </c>
      <c r="P1284" s="15"/>
      <c r="Q1284" s="15"/>
    </row>
    <row r="1285" spans="1:17" ht="15">
      <c r="A1285" s="95" t="str">
        <f t="shared" si="27"/>
        <v xml:space="preserve">OUTIL DE COUPE    CAP SCREW COUNTERBORE 0.380 (PILOT DIA .250) 4F HSS L1766                    </v>
      </c>
      <c r="B1285" s="96" t="s">
        <v>1894</v>
      </c>
      <c r="C1285" s="96" t="s">
        <v>2039</v>
      </c>
      <c r="D1285" s="96"/>
      <c r="E1285" s="96"/>
      <c r="F1285" s="97"/>
      <c r="G1285" s="98"/>
      <c r="H1285" s="99"/>
      <c r="I1285" s="6">
        <v>37.39</v>
      </c>
      <c r="J1285" s="7">
        <v>42704</v>
      </c>
      <c r="K1285" s="96" t="s">
        <v>44</v>
      </c>
      <c r="L1285" s="100"/>
      <c r="M1285" s="96" t="s">
        <v>2040</v>
      </c>
      <c r="N1285" s="17"/>
      <c r="O1285" s="18" t="e">
        <f>[1]INVENTAIRE!#REF!*[1]INVENTAIRE!#REF!</f>
        <v>#REF!</v>
      </c>
      <c r="P1285" s="15"/>
      <c r="Q1285" s="15"/>
    </row>
    <row r="1286" spans="1:17" ht="15">
      <c r="A1286" s="95" t="str">
        <f t="shared" si="27"/>
        <v xml:space="preserve">OUTIL DE COUPE    CARBIDE ENDMILL0.25 X 0.25 X 1.25 X 3.25 HPHV250S4125CH KC633M                    </v>
      </c>
      <c r="B1286" s="96" t="s">
        <v>1894</v>
      </c>
      <c r="C1286" s="96" t="s">
        <v>2041</v>
      </c>
      <c r="D1286" s="96"/>
      <c r="E1286" s="96"/>
      <c r="F1286" s="97"/>
      <c r="G1286" s="98"/>
      <c r="H1286" s="99">
        <v>2</v>
      </c>
      <c r="I1286" s="6">
        <v>28.86</v>
      </c>
      <c r="J1286" s="7">
        <v>43060</v>
      </c>
      <c r="K1286" s="96" t="s">
        <v>44</v>
      </c>
      <c r="L1286" s="100"/>
      <c r="M1286" s="96" t="s">
        <v>2042</v>
      </c>
      <c r="N1286" s="17"/>
      <c r="O1286" s="18">
        <f>[1]INVENTAIRE!$N974*[1]INVENTAIRE!$I974</f>
        <v>0</v>
      </c>
      <c r="P1286" s="15"/>
      <c r="Q1286" s="15"/>
    </row>
    <row r="1287" spans="1:17" ht="15">
      <c r="A1287" s="95" t="str">
        <f t="shared" si="27"/>
        <v xml:space="preserve">OUTIL DE COUPE    CARBIDE ENDMILL1/2 X 1/2 X 1 1/2 X 4 HPHV500S4150CH KC633M                    </v>
      </c>
      <c r="B1287" s="96" t="s">
        <v>1894</v>
      </c>
      <c r="C1287" s="96" t="s">
        <v>2043</v>
      </c>
      <c r="D1287" s="96"/>
      <c r="E1287" s="96"/>
      <c r="F1287" s="97"/>
      <c r="G1287" s="98"/>
      <c r="H1287" s="99">
        <v>2</v>
      </c>
      <c r="I1287" s="6">
        <v>75.959999999999994</v>
      </c>
      <c r="J1287" s="7">
        <v>43060</v>
      </c>
      <c r="K1287" s="96" t="s">
        <v>44</v>
      </c>
      <c r="L1287" s="100"/>
      <c r="M1287" s="96" t="s">
        <v>2044</v>
      </c>
      <c r="N1287" s="17"/>
      <c r="O1287" s="18" t="e">
        <f>[1]INVENTAIRE!$N975*[1]INVENTAIRE!$I975</f>
        <v>#VALUE!</v>
      </c>
      <c r="P1287" s="15"/>
      <c r="Q1287" s="15"/>
    </row>
    <row r="1288" spans="1:17" ht="15">
      <c r="A1288" s="95" t="str">
        <f t="shared" si="27"/>
        <v xml:space="preserve">OUTIL DE COUPE    CARBIDE ENDMILL1/2 X 1/2 X 2 X 4 HPHV500S4200CH KC633M                    </v>
      </c>
      <c r="B1288" s="96" t="s">
        <v>1894</v>
      </c>
      <c r="C1288" s="96" t="s">
        <v>2045</v>
      </c>
      <c r="D1288" s="96"/>
      <c r="E1288" s="96"/>
      <c r="F1288" s="97"/>
      <c r="G1288" s="98"/>
      <c r="H1288" s="99">
        <v>2</v>
      </c>
      <c r="I1288" s="6">
        <v>88.41</v>
      </c>
      <c r="J1288" s="7">
        <v>42853</v>
      </c>
      <c r="K1288" s="96" t="s">
        <v>44</v>
      </c>
      <c r="L1288" s="100"/>
      <c r="M1288" s="96" t="s">
        <v>2046</v>
      </c>
      <c r="N1288" s="17"/>
      <c r="O1288" s="18" t="e">
        <f>[1]INVENTAIRE!#REF!*[1]INVENTAIRE!#REF!</f>
        <v>#REF!</v>
      </c>
      <c r="P1288" s="15"/>
      <c r="Q1288" s="15"/>
    </row>
    <row r="1289" spans="1:17" ht="15">
      <c r="A1289" s="95" t="str">
        <f t="shared" si="27"/>
        <v xml:space="preserve">OUTIL DE COUPE    CARBIDE HPHV 3/8X3/8X1X3 R 030-KC633M HPHV375S4100R030                    </v>
      </c>
      <c r="B1289" s="96" t="s">
        <v>1894</v>
      </c>
      <c r="C1289" s="96" t="s">
        <v>2047</v>
      </c>
      <c r="D1289" s="96"/>
      <c r="E1289" s="96"/>
      <c r="F1289" s="97"/>
      <c r="G1289" s="98"/>
      <c r="H1289" s="99">
        <v>2</v>
      </c>
      <c r="I1289" s="6">
        <v>46.96</v>
      </c>
      <c r="J1289" s="7">
        <v>42901</v>
      </c>
      <c r="K1289" s="96" t="s">
        <v>44</v>
      </c>
      <c r="L1289" s="100"/>
      <c r="M1289" s="96" t="s">
        <v>2048</v>
      </c>
      <c r="N1289" s="17"/>
      <c r="O1289" s="18">
        <f>[1]INVENTAIRE!$N976*[1]INVENTAIRE!$I976</f>
        <v>0</v>
      </c>
      <c r="P1289" s="15"/>
      <c r="Q1289" s="15"/>
    </row>
    <row r="1290" spans="1:17" ht="15">
      <c r="A1290" s="11" t="str">
        <f t="shared" si="27"/>
        <v xml:space="preserve">OUTIL DE COUPE    Carbide Insert
for Use on Steel, Insert Code CCMT-32.52                    </v>
      </c>
      <c r="B1290" s="12" t="s">
        <v>1894</v>
      </c>
      <c r="C1290" s="12" t="s">
        <v>2049</v>
      </c>
      <c r="D1290" s="12"/>
      <c r="E1290" s="12"/>
      <c r="F1290" s="13"/>
      <c r="G1290" s="14"/>
      <c r="H1290" s="15"/>
      <c r="I1290" s="6">
        <v>12.84</v>
      </c>
      <c r="J1290" s="7">
        <v>44000</v>
      </c>
      <c r="K1290" s="12" t="s">
        <v>288</v>
      </c>
      <c r="L1290" s="6"/>
      <c r="M1290" s="12" t="s">
        <v>2050</v>
      </c>
      <c r="N1290" s="17"/>
      <c r="O1290" s="18"/>
      <c r="P1290" s="15"/>
      <c r="Q1290" s="15"/>
    </row>
    <row r="1291" spans="1:17" ht="15">
      <c r="A1291" s="11" t="str">
        <f t="shared" si="27"/>
        <v xml:space="preserve">OUTIL DE COUPE    Carbide Square End 3 Flute Mill TiN Coated, 3mm Mill Diameter, 38mm Overall Length                    </v>
      </c>
      <c r="B1291" s="12" t="s">
        <v>1894</v>
      </c>
      <c r="C1291" s="12" t="s">
        <v>2051</v>
      </c>
      <c r="D1291" s="12"/>
      <c r="E1291" s="12"/>
      <c r="F1291" s="13"/>
      <c r="G1291" s="14"/>
      <c r="H1291" s="15"/>
      <c r="I1291" s="6">
        <v>13.27</v>
      </c>
      <c r="J1291" s="7">
        <v>44174</v>
      </c>
      <c r="K1291" s="12" t="s">
        <v>288</v>
      </c>
      <c r="L1291" s="6"/>
      <c r="M1291" s="12" t="s">
        <v>2052</v>
      </c>
      <c r="N1291" s="17"/>
      <c r="O1291" s="18"/>
      <c r="P1291" s="15"/>
      <c r="Q1291" s="15"/>
    </row>
    <row r="1292" spans="1:17" ht="15">
      <c r="A1292" s="11" t="str">
        <f t="shared" si="27"/>
        <v xml:space="preserve">OUTIL DE COUPE    Carbide Square End 3 Flute Mill TiN Coated, 4mm Mill Diameter, 50mm Overall Length                    </v>
      </c>
      <c r="B1292" s="12" t="s">
        <v>1894</v>
      </c>
      <c r="C1292" s="12" t="s">
        <v>2053</v>
      </c>
      <c r="D1292" s="12"/>
      <c r="E1292" s="12"/>
      <c r="F1292" s="13"/>
      <c r="G1292" s="14"/>
      <c r="H1292" s="15"/>
      <c r="I1292" s="6">
        <v>18.87</v>
      </c>
      <c r="J1292" s="7">
        <v>44174</v>
      </c>
      <c r="K1292" s="12" t="s">
        <v>288</v>
      </c>
      <c r="L1292" s="6"/>
      <c r="M1292" s="12" t="s">
        <v>2054</v>
      </c>
      <c r="N1292" s="17"/>
      <c r="O1292" s="18"/>
      <c r="P1292" s="15"/>
      <c r="Q1292" s="15"/>
    </row>
    <row r="1293" spans="1:17" ht="15">
      <c r="A1293" s="11" t="str">
        <f t="shared" si="27"/>
        <v xml:space="preserve">OUTIL DE COUPE    Carbide Square End 3 Flute Mill TiN Coated, 5mm Mill Diameter, 50mm Overall Length                    </v>
      </c>
      <c r="B1293" s="12" t="s">
        <v>1894</v>
      </c>
      <c r="C1293" s="12" t="s">
        <v>2055</v>
      </c>
      <c r="D1293" s="12"/>
      <c r="E1293" s="12"/>
      <c r="F1293" s="13"/>
      <c r="G1293" s="14"/>
      <c r="H1293" s="15"/>
      <c r="I1293" s="6">
        <v>22.48</v>
      </c>
      <c r="J1293" s="7">
        <v>44174</v>
      </c>
      <c r="K1293" s="12" t="s">
        <v>288</v>
      </c>
      <c r="L1293" s="6"/>
      <c r="M1293" s="12" t="s">
        <v>2056</v>
      </c>
      <c r="N1293" s="17"/>
      <c r="O1293" s="18"/>
      <c r="P1293" s="15"/>
      <c r="Q1293" s="15"/>
    </row>
    <row r="1294" spans="1:17" ht="15">
      <c r="A1294" s="11" t="str">
        <f t="shared" si="27"/>
        <v xml:space="preserve">OUTIL DE COUPE    Carbide Square End 3 Flute Mill TiN Coated, 6mm Mill Diameter, 50mm Overall Length                    </v>
      </c>
      <c r="B1294" s="12" t="s">
        <v>1894</v>
      </c>
      <c r="C1294" s="12" t="s">
        <v>2057</v>
      </c>
      <c r="D1294" s="12"/>
      <c r="E1294" s="12"/>
      <c r="F1294" s="13"/>
      <c r="G1294" s="14"/>
      <c r="H1294" s="15"/>
      <c r="I1294" s="6">
        <v>23.03</v>
      </c>
      <c r="J1294" s="7">
        <v>44174</v>
      </c>
      <c r="K1294" s="12" t="s">
        <v>288</v>
      </c>
      <c r="L1294" s="6"/>
      <c r="M1294" s="12" t="s">
        <v>2058</v>
      </c>
      <c r="N1294" s="17"/>
      <c r="O1294" s="18"/>
      <c r="P1294" s="15"/>
      <c r="Q1294" s="15"/>
    </row>
    <row r="1295" spans="1:17" ht="15">
      <c r="A1295" s="11" t="str">
        <f t="shared" ref="A1295:A1358" si="28">CONCATENATE(B1295,"    ",C1295,"    ",D1295,"    ",E1295,"    ",F1295,"    ",G1295,"    ")</f>
        <v xml:space="preserve">OUTIL DE COUPE    Carbide Square-End Two Flute End Mill TiN Coated, 3mm Mill Diameter, 38mm Overall Length                    </v>
      </c>
      <c r="B1295" s="12" t="s">
        <v>1894</v>
      </c>
      <c r="C1295" s="12" t="s">
        <v>2059</v>
      </c>
      <c r="D1295" s="12"/>
      <c r="E1295" s="12"/>
      <c r="F1295" s="13"/>
      <c r="G1295" s="14"/>
      <c r="H1295" s="15"/>
      <c r="I1295" s="6">
        <v>13.27</v>
      </c>
      <c r="J1295" s="7">
        <v>44174</v>
      </c>
      <c r="K1295" s="12" t="s">
        <v>288</v>
      </c>
      <c r="L1295" s="6"/>
      <c r="M1295" s="12" t="s">
        <v>2060</v>
      </c>
      <c r="N1295" s="17"/>
      <c r="O1295" s="18"/>
      <c r="P1295" s="15"/>
      <c r="Q1295" s="15"/>
    </row>
    <row r="1296" spans="1:17" ht="15">
      <c r="A1296" s="11" t="str">
        <f t="shared" si="28"/>
        <v xml:space="preserve">OUTIL DE COUPE    Carbide Square-End Two Flute End Mill TiN Coated, 4mm Mill Diameter, 50mm Overall Length                    </v>
      </c>
      <c r="B1296" s="12" t="s">
        <v>1894</v>
      </c>
      <c r="C1296" s="12" t="s">
        <v>2061</v>
      </c>
      <c r="D1296" s="12"/>
      <c r="E1296" s="12"/>
      <c r="F1296" s="13"/>
      <c r="G1296" s="14"/>
      <c r="H1296" s="15"/>
      <c r="I1296" s="6">
        <v>18.87</v>
      </c>
      <c r="J1296" s="7">
        <v>44174</v>
      </c>
      <c r="K1296" s="12" t="s">
        <v>288</v>
      </c>
      <c r="L1296" s="6"/>
      <c r="M1296" s="12" t="s">
        <v>2062</v>
      </c>
      <c r="N1296" s="17"/>
      <c r="O1296" s="18"/>
      <c r="P1296" s="15"/>
      <c r="Q1296" s="15"/>
    </row>
    <row r="1297" spans="1:17" ht="15">
      <c r="A1297" s="11" t="str">
        <f t="shared" si="28"/>
        <v xml:space="preserve">OUTIL DE COUPE    Carbide Square-End Two Flute End Mill TiN Coated, 5mm Mill Diameter, 50mm Overall Length                    </v>
      </c>
      <c r="B1297" s="12" t="s">
        <v>1894</v>
      </c>
      <c r="C1297" s="12" t="s">
        <v>2063</v>
      </c>
      <c r="D1297" s="12"/>
      <c r="E1297" s="12"/>
      <c r="F1297" s="13"/>
      <c r="G1297" s="14"/>
      <c r="H1297" s="15"/>
      <c r="I1297" s="6">
        <v>22.48</v>
      </c>
      <c r="J1297" s="7">
        <v>44174</v>
      </c>
      <c r="K1297" s="12" t="s">
        <v>288</v>
      </c>
      <c r="L1297" s="6"/>
      <c r="M1297" s="12" t="s">
        <v>2064</v>
      </c>
      <c r="N1297" s="17"/>
      <c r="O1297" s="18"/>
      <c r="P1297" s="15"/>
      <c r="Q1297" s="15"/>
    </row>
    <row r="1298" spans="1:17" ht="15">
      <c r="A1298" s="11" t="str">
        <f t="shared" si="28"/>
        <v xml:space="preserve">OUTIL DE COUPE    Carbide Square-End Two Flute End Mill TiN Coated, 6mm Mill Diameter, 50mm Overall Length                    </v>
      </c>
      <c r="B1298" s="12" t="s">
        <v>1894</v>
      </c>
      <c r="C1298" s="12" t="s">
        <v>2065</v>
      </c>
      <c r="D1298" s="12"/>
      <c r="E1298" s="12"/>
      <c r="F1298" s="13"/>
      <c r="G1298" s="14"/>
      <c r="H1298" s="15"/>
      <c r="I1298" s="6">
        <v>23.03</v>
      </c>
      <c r="J1298" s="7">
        <v>44174</v>
      </c>
      <c r="K1298" s="12" t="s">
        <v>288</v>
      </c>
      <c r="L1298" s="6"/>
      <c r="M1298" s="12" t="s">
        <v>2066</v>
      </c>
      <c r="N1298" s="17"/>
      <c r="O1298" s="18"/>
      <c r="P1298" s="15"/>
      <c r="Q1298" s="15"/>
    </row>
    <row r="1299" spans="1:17" ht="15">
      <c r="A1299" s="11" t="str">
        <f t="shared" si="28"/>
        <v xml:space="preserve">OUTIL DE COUPE    Carbide Square-End Two Flute End Mill, TiN Coated, 2mm Mill Diameter, 38mm Overall Length                    </v>
      </c>
      <c r="B1299" s="12" t="s">
        <v>1894</v>
      </c>
      <c r="C1299" s="12" t="s">
        <v>2067</v>
      </c>
      <c r="D1299" s="12"/>
      <c r="E1299" s="12"/>
      <c r="F1299" s="13"/>
      <c r="G1299" s="14"/>
      <c r="H1299" s="15"/>
      <c r="I1299" s="6">
        <v>14.72</v>
      </c>
      <c r="J1299" s="7">
        <v>44321</v>
      </c>
      <c r="K1299" s="12" t="s">
        <v>288</v>
      </c>
      <c r="L1299" s="6"/>
      <c r="M1299" s="12" t="s">
        <v>2068</v>
      </c>
      <c r="N1299" s="17"/>
      <c r="O1299" s="18"/>
      <c r="P1299" s="19"/>
      <c r="Q1299" s="19"/>
    </row>
    <row r="1300" spans="1:17" ht="15">
      <c r="A1300" s="74" t="str">
        <f t="shared" si="28"/>
        <v xml:space="preserve">OUTIL DE COUPE    CARBIDE UADE .375x.375x.5x1.875x4-R.06 UADE0375J4AQC KC633M                    </v>
      </c>
      <c r="B1300" s="12" t="s">
        <v>1894</v>
      </c>
      <c r="C1300" s="12" t="s">
        <v>2069</v>
      </c>
      <c r="D1300" s="12"/>
      <c r="E1300" s="12"/>
      <c r="F1300" s="13"/>
      <c r="G1300" s="14"/>
      <c r="H1300" s="15"/>
      <c r="I1300" s="6">
        <v>62.59</v>
      </c>
      <c r="J1300" s="7">
        <v>42403</v>
      </c>
      <c r="K1300" s="12" t="s">
        <v>44</v>
      </c>
      <c r="L1300" s="6"/>
      <c r="M1300" s="12" t="s">
        <v>2070</v>
      </c>
      <c r="N1300" s="17"/>
      <c r="O1300" s="18">
        <f>[1]INVENTAIRE!$N978*[1]INVENTAIRE!$I978</f>
        <v>0</v>
      </c>
      <c r="P1300" s="15"/>
      <c r="Q1300" s="21"/>
    </row>
    <row r="1301" spans="1:17" ht="15">
      <c r="A1301" s="11" t="str">
        <f t="shared" si="28"/>
        <v xml:space="preserve">OUTIL DE COUPE    CARBURE ROND 1/8" POUR GRAVER                    </v>
      </c>
      <c r="B1301" s="12" t="s">
        <v>1894</v>
      </c>
      <c r="C1301" s="12" t="s">
        <v>2071</v>
      </c>
      <c r="D1301" s="12"/>
      <c r="E1301" s="12"/>
      <c r="F1301" s="13"/>
      <c r="G1301" s="14"/>
      <c r="H1301" s="15"/>
      <c r="I1301" s="6">
        <v>14.72</v>
      </c>
      <c r="J1301" s="7">
        <v>43157</v>
      </c>
      <c r="K1301" s="12" t="s">
        <v>307</v>
      </c>
      <c r="L1301" s="6"/>
      <c r="M1301" s="12" t="s">
        <v>2072</v>
      </c>
      <c r="N1301" s="17"/>
      <c r="O1301" s="18">
        <f>[1]INVENTAIRE!$N987*[1]INVENTAIRE!$I987</f>
        <v>0</v>
      </c>
      <c r="P1301" s="15"/>
      <c r="Q1301" s="21"/>
    </row>
    <row r="1302" spans="1:17" ht="15">
      <c r="A1302" s="11" t="str">
        <f t="shared" si="28"/>
        <v xml:space="preserve">OUTIL DE COUPE    CCMT32.51 VP15TF - MITSUBISHI                    </v>
      </c>
      <c r="B1302" s="12" t="s">
        <v>1894</v>
      </c>
      <c r="C1302" s="12" t="s">
        <v>2073</v>
      </c>
      <c r="D1302" s="12"/>
      <c r="E1302" s="12"/>
      <c r="F1302" s="13"/>
      <c r="G1302" s="14"/>
      <c r="H1302" s="15"/>
      <c r="I1302" s="6">
        <v>11.81</v>
      </c>
      <c r="J1302" s="7">
        <v>44326</v>
      </c>
      <c r="K1302" s="12" t="s">
        <v>44</v>
      </c>
      <c r="L1302" s="6"/>
      <c r="M1302" s="12" t="s">
        <v>2074</v>
      </c>
      <c r="N1302" s="17"/>
      <c r="O1302" s="18"/>
      <c r="P1302" s="15"/>
      <c r="Q1302" s="21"/>
    </row>
    <row r="1303" spans="1:17" ht="15">
      <c r="A1303" s="11" t="str">
        <f t="shared" si="28"/>
        <v xml:space="preserve">OUTIL DE COUPE    CDCD15 Grade CS2 - Boring Insert                    </v>
      </c>
      <c r="B1303" s="12" t="s">
        <v>1894</v>
      </c>
      <c r="C1303" s="12" t="s">
        <v>2075</v>
      </c>
      <c r="D1303" s="12"/>
      <c r="E1303" s="12"/>
      <c r="F1303" s="13"/>
      <c r="G1303" s="14"/>
      <c r="H1303" s="15"/>
      <c r="I1303" s="6">
        <v>13.1</v>
      </c>
      <c r="J1303" s="7">
        <v>43090</v>
      </c>
      <c r="K1303" s="12" t="s">
        <v>44</v>
      </c>
      <c r="L1303" s="6"/>
      <c r="M1303" s="12" t="s">
        <v>2076</v>
      </c>
      <c r="N1303" s="17"/>
      <c r="O1303" s="18">
        <f>[1]INVENTAIRE!$N990*[1]INVENTAIRE!$I990</f>
        <v>0</v>
      </c>
      <c r="P1303" s="15"/>
      <c r="Q1303" s="21"/>
    </row>
    <row r="1304" spans="1:17" ht="15">
      <c r="A1304" s="95" t="str">
        <f t="shared" si="28"/>
        <v xml:space="preserve">OUTIL DE COUPE    CDRILL #4 1/8 x 5/16 x 4'' HSS 60°                    </v>
      </c>
      <c r="B1304" s="12" t="s">
        <v>1894</v>
      </c>
      <c r="C1304" s="12" t="s">
        <v>2077</v>
      </c>
      <c r="D1304" s="12"/>
      <c r="E1304" s="12"/>
      <c r="F1304" s="13"/>
      <c r="G1304" s="14"/>
      <c r="H1304" s="15"/>
      <c r="I1304" s="6">
        <v>24.3</v>
      </c>
      <c r="J1304" s="7">
        <v>43815</v>
      </c>
      <c r="K1304" s="12" t="s">
        <v>307</v>
      </c>
      <c r="L1304" s="6"/>
      <c r="M1304" s="12" t="s">
        <v>2078</v>
      </c>
      <c r="N1304" s="17"/>
      <c r="O1304" s="18"/>
      <c r="P1304" s="15"/>
      <c r="Q1304" s="21"/>
    </row>
    <row r="1305" spans="1:17" ht="15">
      <c r="A1305" s="95" t="str">
        <f t="shared" si="28"/>
        <v xml:space="preserve">OUTIL DE COUPE    CDRILL #4 1/8 x 5/16 x 4'' HSS 60°_                    </v>
      </c>
      <c r="B1305" s="96" t="s">
        <v>1894</v>
      </c>
      <c r="C1305" s="96" t="s">
        <v>2079</v>
      </c>
      <c r="D1305" s="96"/>
      <c r="E1305" s="96"/>
      <c r="F1305" s="97"/>
      <c r="G1305" s="98"/>
      <c r="H1305" s="99"/>
      <c r="I1305" s="6">
        <v>18.649999999999999</v>
      </c>
      <c r="J1305" s="7">
        <v>42667</v>
      </c>
      <c r="K1305" s="96" t="s">
        <v>44</v>
      </c>
      <c r="L1305" s="100"/>
      <c r="M1305" s="96" t="s">
        <v>2080</v>
      </c>
      <c r="N1305" s="17"/>
      <c r="O1305" s="18">
        <f>[1]INVENTAIRE!$N993*[1]INVENTAIRE!$I993</f>
        <v>0</v>
      </c>
      <c r="P1305" s="15"/>
      <c r="Q1305" s="21"/>
    </row>
    <row r="1306" spans="1:17" ht="15">
      <c r="A1306" s="11" t="str">
        <f t="shared" si="28"/>
        <v xml:space="preserve">OUTIL DE COUPE    CEM-SE2 1/4x1/2x2 2FLSE GP .000 CR-SCEM                    </v>
      </c>
      <c r="B1306" s="12" t="s">
        <v>1894</v>
      </c>
      <c r="C1306" s="12" t="s">
        <v>2081</v>
      </c>
      <c r="D1306" s="12"/>
      <c r="E1306" s="12"/>
      <c r="F1306" s="13"/>
      <c r="G1306" s="14"/>
      <c r="H1306" s="15"/>
      <c r="I1306" s="6">
        <v>11.39</v>
      </c>
      <c r="J1306" s="7">
        <v>42367</v>
      </c>
      <c r="K1306" s="12" t="s">
        <v>44</v>
      </c>
      <c r="L1306" s="6"/>
      <c r="M1306" s="12" t="s">
        <v>2082</v>
      </c>
      <c r="N1306" s="17"/>
      <c r="O1306" s="18">
        <f>[1]INVENTAIRE!$N999*[1]INVENTAIRE!$I999</f>
        <v>0</v>
      </c>
      <c r="P1306" s="15"/>
      <c r="Q1306" s="21"/>
    </row>
    <row r="1307" spans="1:17" ht="15">
      <c r="A1307" s="11" t="str">
        <f t="shared" si="28"/>
        <v xml:space="preserve">OUTIL DE COUPE    CEM-SE2 1/8x1/4x1 1/2 2FLSE GP .000 CR-SCEM                    </v>
      </c>
      <c r="B1307" s="12" t="s">
        <v>1894</v>
      </c>
      <c r="C1307" s="12" t="s">
        <v>2083</v>
      </c>
      <c r="D1307" s="12"/>
      <c r="E1307" s="12"/>
      <c r="F1307" s="13"/>
      <c r="G1307" s="14"/>
      <c r="H1307" s="15"/>
      <c r="I1307" s="6">
        <v>7.56</v>
      </c>
      <c r="J1307" s="7">
        <v>42367</v>
      </c>
      <c r="K1307" s="12" t="s">
        <v>44</v>
      </c>
      <c r="L1307" s="6"/>
      <c r="M1307" s="12" t="s">
        <v>2084</v>
      </c>
      <c r="N1307" s="17"/>
      <c r="O1307" s="18">
        <f>[1]INVENTAIRE!$N1002*[1]INVENTAIRE!$I1002</f>
        <v>0</v>
      </c>
      <c r="P1307" s="15"/>
      <c r="Q1307" s="21"/>
    </row>
    <row r="1308" spans="1:17" ht="15">
      <c r="A1308" s="11" t="str">
        <f t="shared" si="28"/>
        <v xml:space="preserve">OUTIL DE COUPE    CEM-SE2 3/16x5/16x2 2FLSE GP .000 CR-SCEM                    </v>
      </c>
      <c r="B1308" s="12" t="s">
        <v>1894</v>
      </c>
      <c r="C1308" s="12" t="s">
        <v>2085</v>
      </c>
      <c r="D1308" s="12"/>
      <c r="E1308" s="12"/>
      <c r="F1308" s="13"/>
      <c r="G1308" s="14"/>
      <c r="H1308" s="15"/>
      <c r="I1308" s="6">
        <v>10.79</v>
      </c>
      <c r="J1308" s="7">
        <v>42367</v>
      </c>
      <c r="K1308" s="12" t="s">
        <v>44</v>
      </c>
      <c r="L1308" s="6"/>
      <c r="M1308" s="12" t="s">
        <v>2086</v>
      </c>
      <c r="N1308" s="17"/>
      <c r="O1308" s="18">
        <f>[1]INVENTAIRE!$N1011*[1]INVENTAIRE!$I1011</f>
        <v>0</v>
      </c>
      <c r="P1308" s="15"/>
      <c r="Q1308" s="15"/>
    </row>
    <row r="1309" spans="1:17" ht="15">
      <c r="A1309" s="11" t="str">
        <f t="shared" si="28"/>
        <v xml:space="preserve">OUTIL DE COUPE    CEM-SE2 3/32x1/4x1 1/2 2FLSE GP .000 CR-SCEM                    </v>
      </c>
      <c r="B1309" s="12" t="s">
        <v>1894</v>
      </c>
      <c r="C1309" s="12" t="s">
        <v>2087</v>
      </c>
      <c r="D1309" s="12"/>
      <c r="E1309" s="12"/>
      <c r="F1309" s="13"/>
      <c r="G1309" s="14"/>
      <c r="H1309" s="15"/>
      <c r="I1309" s="6">
        <v>8.66</v>
      </c>
      <c r="J1309" s="7">
        <v>42367</v>
      </c>
      <c r="K1309" s="12" t="s">
        <v>44</v>
      </c>
      <c r="L1309" s="6"/>
      <c r="M1309" s="12" t="s">
        <v>2088</v>
      </c>
      <c r="N1309" s="17"/>
      <c r="O1309" s="18">
        <f>[1]INVENTAIRE!$N1030*[1]INVENTAIRE!$I1030</f>
        <v>0</v>
      </c>
      <c r="P1309" s="15"/>
      <c r="Q1309" s="21"/>
    </row>
    <row r="1310" spans="1:17" ht="15">
      <c r="A1310" s="11" t="str">
        <f t="shared" si="28"/>
        <v xml:space="preserve">OUTIL DE COUPE    CENTER DRILL HSS #4                     </v>
      </c>
      <c r="B1310" s="12" t="s">
        <v>1894</v>
      </c>
      <c r="C1310" s="12" t="s">
        <v>2089</v>
      </c>
      <c r="D1310" s="12"/>
      <c r="E1310" s="12"/>
      <c r="F1310" s="13"/>
      <c r="G1310" s="14"/>
      <c r="H1310" s="15"/>
      <c r="I1310" s="6">
        <v>2.2400000000000002</v>
      </c>
      <c r="J1310" s="7">
        <v>43521</v>
      </c>
      <c r="K1310" s="12" t="s">
        <v>44</v>
      </c>
      <c r="L1310" s="6"/>
      <c r="M1310" s="12" t="s">
        <v>2090</v>
      </c>
      <c r="N1310" s="17"/>
      <c r="O1310" s="18">
        <f>[1]INVENTAIRE!$N1032*[1]INVENTAIRE!$I1032</f>
        <v>0</v>
      </c>
      <c r="P1310" s="15"/>
      <c r="Q1310" s="21"/>
    </row>
    <row r="1311" spans="1:17" ht="15">
      <c r="A1311" s="11" t="str">
        <f t="shared" si="28"/>
        <v xml:space="preserve">OUTIL DE COUPE    CENTER DRILL HSS #4  0241899 DORMER                    </v>
      </c>
      <c r="B1311" s="12" t="s">
        <v>1894</v>
      </c>
      <c r="C1311" s="12" t="s">
        <v>2091</v>
      </c>
      <c r="D1311" s="12"/>
      <c r="E1311" s="12"/>
      <c r="F1311" s="13"/>
      <c r="G1311" s="14"/>
      <c r="H1311" s="15"/>
      <c r="I1311" s="6">
        <v>7.87</v>
      </c>
      <c r="J1311" s="7">
        <v>44144</v>
      </c>
      <c r="K1311" s="12" t="s">
        <v>44</v>
      </c>
      <c r="L1311" s="6"/>
      <c r="M1311" s="12" t="s">
        <v>2092</v>
      </c>
      <c r="N1311" s="17"/>
      <c r="O1311" s="18"/>
      <c r="P1311" s="15"/>
      <c r="Q1311" s="21"/>
    </row>
    <row r="1312" spans="1:17" ht="15">
      <c r="A1312" s="11" t="str">
        <f t="shared" si="28"/>
        <v xml:space="preserve">OUTIL DE COUPE    CENTER DRILL HSS #4  1/8 DRILL 6 " LONG                     </v>
      </c>
      <c r="B1312" s="12" t="s">
        <v>1894</v>
      </c>
      <c r="C1312" s="12" t="s">
        <v>2093</v>
      </c>
      <c r="D1312" s="12"/>
      <c r="E1312" s="12"/>
      <c r="F1312" s="13"/>
      <c r="G1312" s="14"/>
      <c r="H1312" s="15"/>
      <c r="I1312" s="6">
        <v>54.57</v>
      </c>
      <c r="J1312" s="7">
        <v>43815</v>
      </c>
      <c r="K1312" s="12" t="s">
        <v>44</v>
      </c>
      <c r="L1312" s="6"/>
      <c r="M1312" s="12" t="s">
        <v>2094</v>
      </c>
      <c r="N1312" s="17"/>
      <c r="O1312" s="18"/>
      <c r="P1312" s="15"/>
      <c r="Q1312" s="21"/>
    </row>
    <row r="1313" spans="1:17" ht="15">
      <c r="A1313" s="11" t="str">
        <f t="shared" si="28"/>
        <v xml:space="preserve">OUTIL DE COUPE    Chip-Clearing Tap for Closed-End Holes TiN Coated High-Speed Steel, Bottoming-Chamfer, 1/4"-28 Thread Size                    </v>
      </c>
      <c r="B1313" s="12" t="s">
        <v>1894</v>
      </c>
      <c r="C1313" s="12" t="s">
        <v>2095</v>
      </c>
      <c r="D1313" s="12"/>
      <c r="E1313" s="12"/>
      <c r="F1313" s="13"/>
      <c r="G1313" s="14"/>
      <c r="H1313" s="15"/>
      <c r="I1313" s="6">
        <v>16.11</v>
      </c>
      <c r="J1313" s="7">
        <v>44153</v>
      </c>
      <c r="K1313" s="12" t="s">
        <v>288</v>
      </c>
      <c r="L1313" s="6"/>
      <c r="M1313" s="12" t="s">
        <v>2096</v>
      </c>
      <c r="N1313" s="17"/>
      <c r="O1313" s="18"/>
      <c r="P1313" s="15"/>
      <c r="Q1313" s="21"/>
    </row>
    <row r="1314" spans="1:17" ht="15">
      <c r="A1314" s="11" t="str">
        <f t="shared" si="28"/>
        <v xml:space="preserve">OUTIL DE COUPE    Chip-Clearing Tap for Closed-End Holes
TiN Coated High-Speed Steel, Plug Chamfer, M12 x 1.75 mm Thread                    </v>
      </c>
      <c r="B1314" s="12" t="s">
        <v>1894</v>
      </c>
      <c r="C1314" s="12" t="s">
        <v>2097</v>
      </c>
      <c r="D1314" s="12"/>
      <c r="E1314" s="12"/>
      <c r="F1314" s="13"/>
      <c r="G1314" s="14"/>
      <c r="H1314" s="15"/>
      <c r="I1314" s="6">
        <v>43.27</v>
      </c>
      <c r="J1314" s="7">
        <v>44000</v>
      </c>
      <c r="K1314" s="12" t="s">
        <v>288</v>
      </c>
      <c r="L1314" s="6"/>
      <c r="M1314" s="12" t="s">
        <v>2098</v>
      </c>
      <c r="N1314" s="17"/>
      <c r="O1314" s="18"/>
      <c r="P1314" s="15"/>
      <c r="Q1314" s="21"/>
    </row>
    <row r="1315" spans="1:17" ht="15">
      <c r="A1315" s="11" t="str">
        <f t="shared" si="28"/>
        <v xml:space="preserve">OUTIL DE COUPE    Chip-Clearing Tap for Closed-End Holes
TiN Coated High-Speed Steel, Plug Chamfer, M4 x 0.7 mm Thread                    </v>
      </c>
      <c r="B1315" s="12" t="s">
        <v>1894</v>
      </c>
      <c r="C1315" s="12" t="s">
        <v>2099</v>
      </c>
      <c r="D1315" s="12"/>
      <c r="E1315" s="12"/>
      <c r="F1315" s="13"/>
      <c r="G1315" s="14"/>
      <c r="H1315" s="15"/>
      <c r="I1315" s="6">
        <v>15.88</v>
      </c>
      <c r="J1315" s="7">
        <v>44000</v>
      </c>
      <c r="K1315" s="12" t="s">
        <v>288</v>
      </c>
      <c r="L1315" s="6"/>
      <c r="M1315" s="12" t="s">
        <v>2100</v>
      </c>
      <c r="N1315" s="17"/>
      <c r="O1315" s="18"/>
      <c r="P1315" s="15"/>
      <c r="Q1315" s="21"/>
    </row>
    <row r="1316" spans="1:17" ht="15">
      <c r="A1316" s="11" t="str">
        <f t="shared" si="28"/>
        <v xml:space="preserve">OUTIL DE COUPE    Chip-Clearing Tap for Closed-End Holes
TiN Coated High-Speed Steel, Plug Chamfer, M5 x 0.8 mm Thread                    </v>
      </c>
      <c r="B1316" s="12" t="s">
        <v>1894</v>
      </c>
      <c r="C1316" s="12" t="s">
        <v>2101</v>
      </c>
      <c r="D1316" s="12"/>
      <c r="E1316" s="12"/>
      <c r="F1316" s="13"/>
      <c r="G1316" s="14"/>
      <c r="H1316" s="15"/>
      <c r="I1316" s="6">
        <v>15.88</v>
      </c>
      <c r="J1316" s="7">
        <v>44000</v>
      </c>
      <c r="K1316" s="12" t="s">
        <v>288</v>
      </c>
      <c r="L1316" s="6"/>
      <c r="M1316" s="12" t="s">
        <v>2102</v>
      </c>
      <c r="N1316" s="17"/>
      <c r="O1316" s="18"/>
      <c r="P1316" s="15"/>
      <c r="Q1316" s="21"/>
    </row>
    <row r="1317" spans="1:17" ht="15">
      <c r="A1317" s="11" t="str">
        <f t="shared" si="28"/>
        <v xml:space="preserve">OUTIL DE COUPE    Chip-Clearing Tap for Closed-End Holes
TiN Coated High-Speed Steel, Plug Chamfer, M6 x 1 mm Thread                    </v>
      </c>
      <c r="B1317" s="12" t="s">
        <v>1894</v>
      </c>
      <c r="C1317" s="12" t="s">
        <v>2103</v>
      </c>
      <c r="D1317" s="12"/>
      <c r="E1317" s="12"/>
      <c r="F1317" s="13"/>
      <c r="G1317" s="14"/>
      <c r="H1317" s="15"/>
      <c r="I1317" s="6">
        <v>17.29</v>
      </c>
      <c r="J1317" s="7">
        <v>44000</v>
      </c>
      <c r="K1317" s="12" t="s">
        <v>288</v>
      </c>
      <c r="L1317" s="6"/>
      <c r="M1317" s="12" t="s">
        <v>2104</v>
      </c>
      <c r="N1317" s="17"/>
      <c r="O1317" s="18"/>
      <c r="P1317" s="15"/>
      <c r="Q1317" s="21"/>
    </row>
    <row r="1318" spans="1:17" ht="15">
      <c r="A1318" s="11" t="str">
        <f t="shared" si="28"/>
        <v xml:space="preserve">OUTIL DE COUPE    Chip-Clearing Tap for Closed-End Holes
TiN Coated High-Speed Steel, Plug Chamfer, M8 x 1.25 mm Thread                    </v>
      </c>
      <c r="B1318" s="12" t="s">
        <v>1894</v>
      </c>
      <c r="C1318" s="12" t="s">
        <v>2105</v>
      </c>
      <c r="D1318" s="12"/>
      <c r="E1318" s="12"/>
      <c r="F1318" s="13"/>
      <c r="G1318" s="14"/>
      <c r="H1318" s="15"/>
      <c r="I1318" s="6">
        <v>21.37</v>
      </c>
      <c r="J1318" s="7">
        <v>44000</v>
      </c>
      <c r="K1318" s="12" t="s">
        <v>288</v>
      </c>
      <c r="L1318" s="6"/>
      <c r="M1318" s="12" t="s">
        <v>2106</v>
      </c>
      <c r="N1318" s="17"/>
      <c r="O1318" s="18"/>
      <c r="P1318" s="15"/>
      <c r="Q1318" s="21"/>
    </row>
    <row r="1319" spans="1:17" ht="15">
      <c r="A1319" s="11" t="str">
        <f t="shared" si="28"/>
        <v xml:space="preserve">OUTIL DE COUPE    COLLET ER11 1/4"                    </v>
      </c>
      <c r="B1319" s="12" t="s">
        <v>1894</v>
      </c>
      <c r="C1319" s="12" t="s">
        <v>2107</v>
      </c>
      <c r="D1319" s="12"/>
      <c r="E1319" s="12"/>
      <c r="F1319" s="13"/>
      <c r="G1319" s="14"/>
      <c r="H1319" s="15"/>
      <c r="I1319" s="6">
        <v>23.57</v>
      </c>
      <c r="J1319" s="7">
        <v>43560</v>
      </c>
      <c r="K1319" s="12" t="s">
        <v>44</v>
      </c>
      <c r="L1319" s="6"/>
      <c r="M1319" s="12" t="s">
        <v>2108</v>
      </c>
      <c r="N1319" s="17"/>
      <c r="O1319" s="18"/>
      <c r="P1319" s="15"/>
      <c r="Q1319" s="21"/>
    </row>
    <row r="1320" spans="1:17" ht="15">
      <c r="A1320" s="11" t="str">
        <f t="shared" si="28"/>
        <v xml:space="preserve">OUTIL DE COUPE    CORNER ROUNDING END MILL C/R R-1/4 X 1/2 COBALT                    </v>
      </c>
      <c r="B1320" s="12" t="s">
        <v>1894</v>
      </c>
      <c r="C1320" s="12" t="s">
        <v>2109</v>
      </c>
      <c r="D1320" s="12"/>
      <c r="E1320" s="12"/>
      <c r="F1320" s="13"/>
      <c r="G1320" s="14"/>
      <c r="H1320" s="15"/>
      <c r="I1320" s="6">
        <v>56.21</v>
      </c>
      <c r="J1320" s="7">
        <v>43910</v>
      </c>
      <c r="K1320" s="12" t="s">
        <v>44</v>
      </c>
      <c r="L1320" s="6"/>
      <c r="M1320" s="12" t="s">
        <v>2110</v>
      </c>
      <c r="N1320" s="17"/>
      <c r="O1320" s="18"/>
      <c r="P1320" s="15"/>
      <c r="Q1320" s="21"/>
    </row>
    <row r="1321" spans="1:17" ht="15">
      <c r="A1321" s="11" t="str">
        <f t="shared" si="28"/>
        <v xml:space="preserve">OUTIL DE COUPE    COUNTERBORE #10 POUR SHCS 1/4 / 1/32 OVER                    </v>
      </c>
      <c r="B1321" s="12" t="s">
        <v>1894</v>
      </c>
      <c r="C1321" s="12" t="s">
        <v>2111</v>
      </c>
      <c r="D1321" s="12"/>
      <c r="E1321" s="12"/>
      <c r="F1321" s="13"/>
      <c r="G1321" s="14"/>
      <c r="H1321" s="15"/>
      <c r="I1321" s="6">
        <v>36.869999999999997</v>
      </c>
      <c r="J1321" s="7">
        <v>43735</v>
      </c>
      <c r="K1321" s="12" t="s">
        <v>44</v>
      </c>
      <c r="L1321" s="6"/>
      <c r="M1321" s="12">
        <v>25727</v>
      </c>
      <c r="N1321" s="17"/>
      <c r="O1321" s="18"/>
      <c r="P1321" s="15"/>
      <c r="Q1321" s="21"/>
    </row>
    <row r="1322" spans="1:17" ht="15">
      <c r="A1322" s="11" t="str">
        <f t="shared" si="28"/>
        <v xml:space="preserve">OUTIL DE COUPE    COUNTERBORE 15MM x 9MM FIXED PILOT x 1/2 SHANK FOR M8 SHCS                    </v>
      </c>
      <c r="B1322" s="12" t="s">
        <v>1894</v>
      </c>
      <c r="C1322" s="12" t="s">
        <v>2112</v>
      </c>
      <c r="D1322" s="12"/>
      <c r="E1322" s="12"/>
      <c r="F1322" s="13"/>
      <c r="G1322" s="14"/>
      <c r="H1322" s="15"/>
      <c r="I1322" s="6">
        <v>27.39</v>
      </c>
      <c r="J1322" s="7">
        <v>44200</v>
      </c>
      <c r="K1322" s="12" t="s">
        <v>44</v>
      </c>
      <c r="L1322" s="6"/>
      <c r="M1322" s="12" t="s">
        <v>2113</v>
      </c>
      <c r="N1322" s="17"/>
      <c r="O1322" s="18"/>
      <c r="P1322" s="15"/>
      <c r="Q1322" s="21"/>
    </row>
    <row r="1323" spans="1:17" ht="15">
      <c r="A1323" s="11" t="str">
        <f t="shared" si="28"/>
        <v xml:space="preserve">OUTIL DE COUPE    COUNTERSINK CHAMFERING TOOL                    </v>
      </c>
      <c r="B1323" s="12" t="s">
        <v>1894</v>
      </c>
      <c r="C1323" s="12" t="s">
        <v>2114</v>
      </c>
      <c r="D1323" s="12"/>
      <c r="E1323" s="12"/>
      <c r="F1323" s="13"/>
      <c r="G1323" s="14"/>
      <c r="H1323" s="15"/>
      <c r="I1323" s="6">
        <v>75.150000000000006</v>
      </c>
      <c r="J1323" s="7">
        <v>42388</v>
      </c>
      <c r="K1323" s="12" t="s">
        <v>44</v>
      </c>
      <c r="L1323" s="6"/>
      <c r="M1323" s="12" t="s">
        <v>2115</v>
      </c>
      <c r="N1323" s="17"/>
      <c r="O1323" s="18">
        <f>[1]INVENTAIRE!$N1034*[1]INVENTAIRE!$I1034</f>
        <v>0</v>
      </c>
      <c r="P1323" s="15"/>
      <c r="Q1323" s="21"/>
    </row>
    <row r="1324" spans="1:17" ht="15">
      <c r="A1324" s="11" t="str">
        <f t="shared" si="28"/>
        <v xml:space="preserve">OUTIL DE COUPE    COUNTERSINK L=2" SHANK = 1/4'' BODY= 5/16 DRILL DIA= 0.125 DRILL LENGHT=0.325"                    </v>
      </c>
      <c r="B1324" s="12" t="s">
        <v>1894</v>
      </c>
      <c r="C1324" s="12" t="s">
        <v>2116</v>
      </c>
      <c r="D1324" s="12"/>
      <c r="E1324" s="12"/>
      <c r="F1324" s="13"/>
      <c r="G1324" s="14"/>
      <c r="H1324" s="15"/>
      <c r="I1324" s="6">
        <v>150.08000000000001</v>
      </c>
      <c r="J1324" s="7">
        <v>43580</v>
      </c>
      <c r="K1324" s="12" t="s">
        <v>2117</v>
      </c>
      <c r="L1324" s="6"/>
      <c r="M1324" s="12" t="s">
        <v>2118</v>
      </c>
      <c r="N1324" s="17"/>
      <c r="O1324" s="18"/>
      <c r="P1324" s="15"/>
      <c r="Q1324" s="21"/>
    </row>
    <row r="1325" spans="1:17" ht="15">
      <c r="A1325" s="50" t="str">
        <f t="shared" si="28"/>
        <v xml:space="preserve">OUTIL DE COUPE    Countersink90° 1/2 6 Flute, Chatterless HSS # 79050003                    </v>
      </c>
      <c r="B1325" s="12" t="s">
        <v>1894</v>
      </c>
      <c r="C1325" s="12" t="s">
        <v>2119</v>
      </c>
      <c r="D1325" s="12"/>
      <c r="E1325" s="12"/>
      <c r="F1325" s="13"/>
      <c r="G1325" s="14"/>
      <c r="H1325" s="15"/>
      <c r="I1325" s="6">
        <v>15.78</v>
      </c>
      <c r="J1325" s="7">
        <v>43992</v>
      </c>
      <c r="K1325" s="12" t="s">
        <v>44</v>
      </c>
      <c r="L1325" s="6"/>
      <c r="M1325" s="12">
        <v>79156</v>
      </c>
      <c r="N1325" s="17"/>
      <c r="O1325" s="18"/>
      <c r="P1325" s="15"/>
      <c r="Q1325" s="21"/>
    </row>
    <row r="1326" spans="1:17" ht="15">
      <c r="A1326" s="11" t="str">
        <f t="shared" si="28"/>
        <v xml:space="preserve">OUTIL DE COUPE    COUTEAU PUNCH FAB-1100_TOOL STEEL M2                    </v>
      </c>
      <c r="B1326" s="12" t="s">
        <v>1894</v>
      </c>
      <c r="C1326" s="12" t="s">
        <v>2120</v>
      </c>
      <c r="D1326" s="12"/>
      <c r="E1326" s="12"/>
      <c r="F1326" s="13"/>
      <c r="G1326" s="14"/>
      <c r="H1326" s="15"/>
      <c r="I1326" s="6">
        <v>40.18</v>
      </c>
      <c r="J1326" s="7">
        <v>43178</v>
      </c>
      <c r="K1326" s="12"/>
      <c r="L1326" s="6"/>
      <c r="M1326" s="12"/>
      <c r="N1326" s="17"/>
      <c r="O1326" s="18"/>
      <c r="P1326" s="15"/>
      <c r="Q1326" s="15"/>
    </row>
    <row r="1327" spans="1:17" ht="15">
      <c r="A1327" s="11" t="str">
        <f t="shared" si="28"/>
        <v xml:space="preserve">OUTIL DE COUPE    C'SINK 10.4mm x 82° 3F SERIES 434                    </v>
      </c>
      <c r="B1327" s="12" t="s">
        <v>1894</v>
      </c>
      <c r="C1327" s="12" t="s">
        <v>2121</v>
      </c>
      <c r="D1327" s="12"/>
      <c r="E1327" s="12"/>
      <c r="F1327" s="13"/>
      <c r="G1327" s="14"/>
      <c r="H1327" s="15"/>
      <c r="I1327" s="6">
        <v>35.03</v>
      </c>
      <c r="J1327" s="7"/>
      <c r="K1327" s="12" t="s">
        <v>44</v>
      </c>
      <c r="L1327" s="6"/>
      <c r="M1327" s="12" t="s">
        <v>2122</v>
      </c>
      <c r="N1327" s="17"/>
      <c r="O1327" s="18"/>
      <c r="P1327" s="15"/>
      <c r="Q1327" s="15"/>
    </row>
    <row r="1328" spans="1:17" ht="15">
      <c r="A1328" s="11" t="str">
        <f t="shared" si="28"/>
        <v xml:space="preserve">OUTIL DE COUPE    C'SINK 10.4mm x 90° 3F HSSCo SERIES 431                    </v>
      </c>
      <c r="B1328" s="12" t="s">
        <v>1894</v>
      </c>
      <c r="C1328" s="12" t="s">
        <v>2123</v>
      </c>
      <c r="D1328" s="12"/>
      <c r="E1328" s="12"/>
      <c r="F1328" s="13"/>
      <c r="G1328" s="14"/>
      <c r="H1328" s="15"/>
      <c r="I1328" s="6">
        <v>35.03</v>
      </c>
      <c r="J1328" s="7"/>
      <c r="K1328" s="12" t="s">
        <v>44</v>
      </c>
      <c r="L1328" s="6"/>
      <c r="M1328" s="12" t="s">
        <v>2124</v>
      </c>
      <c r="N1328" s="17"/>
      <c r="O1328" s="18"/>
      <c r="P1328" s="15"/>
      <c r="Q1328" s="15"/>
    </row>
    <row r="1329" spans="1:17" ht="15">
      <c r="A1329" s="11" t="str">
        <f t="shared" si="28"/>
        <v xml:space="preserve">OUTIL DE COUPE    DIE 15.0 x 1.00 HSS Metric Special Pitch Round Die                    </v>
      </c>
      <c r="B1329" s="12" t="s">
        <v>1894</v>
      </c>
      <c r="C1329" s="12" t="s">
        <v>2125</v>
      </c>
      <c r="D1329" s="12"/>
      <c r="E1329" s="12"/>
      <c r="F1329" s="13"/>
      <c r="G1329" s="14"/>
      <c r="H1329" s="15"/>
      <c r="I1329" s="6">
        <v>21.56</v>
      </c>
      <c r="J1329" s="7">
        <v>43501</v>
      </c>
      <c r="K1329" s="12" t="s">
        <v>44</v>
      </c>
      <c r="L1329" s="6"/>
      <c r="M1329" s="12" t="s">
        <v>2126</v>
      </c>
      <c r="N1329" s="17"/>
      <c r="O1329" s="18"/>
      <c r="P1329" s="15"/>
      <c r="Q1329" s="15"/>
    </row>
    <row r="1330" spans="1:17" ht="15">
      <c r="A1330" s="11" t="str">
        <f t="shared" si="28"/>
        <v xml:space="preserve">OUTIL DE COUPE    DISQUE METAUX FERREUX 12" X 60 DENTS BORE:1" 1800 RPM                    </v>
      </c>
      <c r="B1330" s="12" t="s">
        <v>1894</v>
      </c>
      <c r="C1330" s="12" t="s">
        <v>2127</v>
      </c>
      <c r="D1330" s="12"/>
      <c r="E1330" s="12"/>
      <c r="F1330" s="13"/>
      <c r="G1330" s="14"/>
      <c r="H1330" s="15"/>
      <c r="I1330" s="6">
        <v>124</v>
      </c>
      <c r="J1330" s="7">
        <v>43213</v>
      </c>
      <c r="K1330" s="12" t="s">
        <v>2117</v>
      </c>
      <c r="L1330" s="6"/>
      <c r="M1330" s="12" t="s">
        <v>2128</v>
      </c>
      <c r="N1330" s="17"/>
      <c r="O1330" s="18"/>
      <c r="P1330" s="15"/>
      <c r="Q1330" s="21"/>
    </row>
    <row r="1331" spans="1:17" ht="15">
      <c r="A1331" s="11" t="str">
        <f t="shared" si="28"/>
        <v xml:space="preserve">OUTIL DE COUPE    Dowel Pin, 4037 Alloy Steel, 1/4" Diameter, 1-1/4" Long                    </v>
      </c>
      <c r="B1331" s="12" t="s">
        <v>1894</v>
      </c>
      <c r="C1331" s="12" t="s">
        <v>2129</v>
      </c>
      <c r="D1331" s="12"/>
      <c r="E1331" s="12"/>
      <c r="F1331" s="13"/>
      <c r="G1331" s="14"/>
      <c r="H1331" s="15"/>
      <c r="I1331" s="6">
        <v>7.44</v>
      </c>
      <c r="J1331" s="7">
        <v>44296</v>
      </c>
      <c r="K1331" s="12" t="s">
        <v>288</v>
      </c>
      <c r="L1331" s="6"/>
      <c r="M1331" s="12" t="s">
        <v>2130</v>
      </c>
      <c r="N1331" s="17"/>
      <c r="O1331" s="18"/>
      <c r="P1331" s="19"/>
      <c r="Q1331" s="20"/>
    </row>
    <row r="1332" spans="1:17" ht="15">
      <c r="A1332" s="11" t="str">
        <f t="shared" si="28"/>
        <v xml:space="preserve">OUTIL DE COUPE    DRILL      1/16                 </v>
      </c>
      <c r="B1332" s="80" t="s">
        <v>1894</v>
      </c>
      <c r="C1332" s="80" t="s">
        <v>2131</v>
      </c>
      <c r="D1332" s="80" t="s">
        <v>2132</v>
      </c>
      <c r="E1332" s="80"/>
      <c r="F1332" s="165"/>
      <c r="G1332" s="14"/>
      <c r="H1332" s="15"/>
      <c r="I1332" s="6">
        <v>1.57</v>
      </c>
      <c r="J1332" s="7">
        <v>43124</v>
      </c>
      <c r="K1332" s="80" t="s">
        <v>307</v>
      </c>
      <c r="L1332" s="6"/>
      <c r="M1332" s="80" t="s">
        <v>2133</v>
      </c>
      <c r="N1332" s="17">
        <v>3</v>
      </c>
      <c r="O1332" s="18">
        <f>[1]INVENTAIRE!$N1045*[1]INVENTAIRE!$I1045</f>
        <v>0</v>
      </c>
      <c r="P1332" s="15"/>
      <c r="Q1332" s="15"/>
    </row>
    <row r="1333" spans="1:17" ht="15">
      <c r="A1333" s="11" t="str">
        <f t="shared" si="28"/>
        <v xml:space="preserve">OUTIL DE COUPE    DRILL      1/2                  </v>
      </c>
      <c r="B1333" s="80" t="s">
        <v>1894</v>
      </c>
      <c r="C1333" s="80" t="s">
        <v>2131</v>
      </c>
      <c r="D1333" s="80" t="s">
        <v>2134</v>
      </c>
      <c r="E1333" s="80"/>
      <c r="F1333" s="165"/>
      <c r="G1333" s="14"/>
      <c r="H1333" s="15"/>
      <c r="I1333" s="6">
        <v>13.074999999999999</v>
      </c>
      <c r="J1333" s="7">
        <v>43332</v>
      </c>
      <c r="K1333" s="80" t="s">
        <v>307</v>
      </c>
      <c r="L1333" s="6"/>
      <c r="M1333" s="80" t="s">
        <v>2135</v>
      </c>
      <c r="N1333" s="17"/>
      <c r="O1333" s="18"/>
      <c r="P1333" s="15"/>
      <c r="Q1333" s="21"/>
    </row>
    <row r="1334" spans="1:17" ht="15">
      <c r="A1334" s="11" t="str">
        <f t="shared" si="28"/>
        <v xml:space="preserve">OUTIL DE COUPE    DRILL      1/2      shank 1/2 round            </v>
      </c>
      <c r="B1334" s="80" t="s">
        <v>1894</v>
      </c>
      <c r="C1334" s="80" t="s">
        <v>2131</v>
      </c>
      <c r="D1334" s="80" t="s">
        <v>2134</v>
      </c>
      <c r="E1334" s="80" t="s">
        <v>2136</v>
      </c>
      <c r="F1334" s="165"/>
      <c r="G1334" s="14"/>
      <c r="H1334" s="15"/>
      <c r="I1334" s="6">
        <v>12.8</v>
      </c>
      <c r="J1334" s="7">
        <v>43942</v>
      </c>
      <c r="K1334" s="80" t="s">
        <v>307</v>
      </c>
      <c r="L1334" s="6"/>
      <c r="M1334" s="80" t="s">
        <v>2137</v>
      </c>
      <c r="N1334" s="17"/>
      <c r="O1334" s="18"/>
      <c r="P1334" s="15"/>
      <c r="Q1334" s="15"/>
    </row>
    <row r="1335" spans="1:17" ht="15">
      <c r="A1335" s="11" t="str">
        <f t="shared" si="28"/>
        <v xml:space="preserve">OUTIL DE COUPE    DRILL      1/4                  </v>
      </c>
      <c r="B1335" s="80" t="s">
        <v>1894</v>
      </c>
      <c r="C1335" s="80" t="s">
        <v>2131</v>
      </c>
      <c r="D1335" s="80" t="s">
        <v>2138</v>
      </c>
      <c r="E1335" s="80"/>
      <c r="F1335" s="165"/>
      <c r="G1335" s="14"/>
      <c r="H1335" s="15"/>
      <c r="I1335" s="6">
        <v>3.4</v>
      </c>
      <c r="J1335" s="7">
        <v>44362</v>
      </c>
      <c r="K1335" s="80" t="s">
        <v>307</v>
      </c>
      <c r="L1335" s="6"/>
      <c r="M1335" s="80" t="s">
        <v>2139</v>
      </c>
      <c r="N1335" s="17">
        <v>3</v>
      </c>
      <c r="O1335" s="18">
        <f>[1]INVENTAIRE!$N1085*[1]INVENTAIRE!$I1085</f>
        <v>0</v>
      </c>
      <c r="P1335" s="15"/>
      <c r="Q1335" s="15"/>
    </row>
    <row r="1336" spans="1:17" ht="15">
      <c r="A1336" s="11" t="str">
        <f t="shared" si="28"/>
        <v xml:space="preserve">OUTIL DE COUPE    DRILL      1/4        1/4      1 2FL        </v>
      </c>
      <c r="B1336" s="80" t="s">
        <v>1894</v>
      </c>
      <c r="C1336" s="80" t="s">
        <v>2131</v>
      </c>
      <c r="D1336" s="80" t="s">
        <v>2138</v>
      </c>
      <c r="E1336" s="80" t="s">
        <v>2138</v>
      </c>
      <c r="F1336" s="165" t="s">
        <v>2140</v>
      </c>
      <c r="G1336" s="14"/>
      <c r="H1336" s="15"/>
      <c r="I1336" s="6">
        <v>17.96</v>
      </c>
      <c r="J1336" s="7">
        <v>42501</v>
      </c>
      <c r="K1336" s="80" t="s">
        <v>1815</v>
      </c>
      <c r="L1336" s="6"/>
      <c r="M1336" s="80" t="s">
        <v>2141</v>
      </c>
      <c r="N1336" s="17"/>
      <c r="O1336" s="18">
        <f>[1]INVENTAIRE!$N1086*[1]INVENTAIRE!$I1086</f>
        <v>0</v>
      </c>
      <c r="P1336" s="15"/>
      <c r="Q1336" s="21"/>
    </row>
    <row r="1337" spans="1:17" ht="15">
      <c r="A1337" s="11" t="str">
        <f t="shared" si="28"/>
        <v xml:space="preserve">OUTIL DE COUPE    DRILL      1/8                  </v>
      </c>
      <c r="B1337" s="80" t="s">
        <v>1894</v>
      </c>
      <c r="C1337" s="80" t="s">
        <v>2131</v>
      </c>
      <c r="D1337" s="80" t="s">
        <v>2142</v>
      </c>
      <c r="E1337" s="80"/>
      <c r="F1337" s="165"/>
      <c r="G1337" s="14"/>
      <c r="H1337" s="15"/>
      <c r="I1337" s="6">
        <v>1.73</v>
      </c>
      <c r="J1337" s="7">
        <v>44362</v>
      </c>
      <c r="K1337" s="80" t="s">
        <v>307</v>
      </c>
      <c r="L1337" s="6"/>
      <c r="M1337" s="80" t="s">
        <v>2143</v>
      </c>
      <c r="N1337" s="17">
        <v>3</v>
      </c>
      <c r="O1337" s="18">
        <f>[1]INVENTAIRE!$N1062*[1]INVENTAIRE!$I1062</f>
        <v>0</v>
      </c>
      <c r="P1337" s="15"/>
      <c r="Q1337" s="15"/>
    </row>
    <row r="1338" spans="1:17" ht="15">
      <c r="A1338" s="11" t="str">
        <f t="shared" si="28"/>
        <v xml:space="preserve">OUTIL DE COUPE    DRILL      3/16                 </v>
      </c>
      <c r="B1338" s="80" t="s">
        <v>1894</v>
      </c>
      <c r="C1338" s="80" t="s">
        <v>2131</v>
      </c>
      <c r="D1338" s="80" t="s">
        <v>2144</v>
      </c>
      <c r="E1338" s="80"/>
      <c r="F1338" s="165"/>
      <c r="G1338" s="14"/>
      <c r="H1338" s="15"/>
      <c r="I1338" s="6">
        <v>2.36</v>
      </c>
      <c r="J1338" s="7">
        <v>43124</v>
      </c>
      <c r="K1338" s="80" t="s">
        <v>307</v>
      </c>
      <c r="L1338" s="6"/>
      <c r="M1338" s="80" t="s">
        <v>2145</v>
      </c>
      <c r="N1338" s="17">
        <v>3</v>
      </c>
      <c r="O1338" s="18">
        <f>[1]INVENTAIRE!$N1067*[1]INVENTAIRE!$I1067</f>
        <v>0</v>
      </c>
      <c r="P1338" s="15"/>
      <c r="Q1338" s="21"/>
    </row>
    <row r="1339" spans="1:17" ht="15">
      <c r="A1339" s="11" t="str">
        <f t="shared" si="28"/>
        <v xml:space="preserve">OUTIL DE COUPE    DRILL      3/32                 </v>
      </c>
      <c r="B1339" s="80" t="s">
        <v>1894</v>
      </c>
      <c r="C1339" s="80" t="s">
        <v>2131</v>
      </c>
      <c r="D1339" s="80" t="s">
        <v>2146</v>
      </c>
      <c r="E1339" s="80"/>
      <c r="F1339" s="165"/>
      <c r="G1339" s="14"/>
      <c r="H1339" s="15"/>
      <c r="I1339" s="6">
        <v>1.66</v>
      </c>
      <c r="J1339" s="7">
        <v>43124</v>
      </c>
      <c r="K1339" s="80" t="s">
        <v>307</v>
      </c>
      <c r="L1339" s="6"/>
      <c r="M1339" s="80" t="s">
        <v>2147</v>
      </c>
      <c r="N1339" s="17">
        <v>3</v>
      </c>
      <c r="O1339" s="18">
        <f>[1]INVENTAIRE!$N1060*[1]INVENTAIRE!$I1060</f>
        <v>0</v>
      </c>
      <c r="P1339" s="15"/>
      <c r="Q1339" s="21"/>
    </row>
    <row r="1340" spans="1:17" ht="15">
      <c r="A1340" s="11" t="str">
        <f t="shared" si="28"/>
        <v xml:space="preserve">OUTIL DE COUPE    DRILL      3/8                  </v>
      </c>
      <c r="B1340" s="80" t="s">
        <v>1894</v>
      </c>
      <c r="C1340" s="80" t="s">
        <v>2131</v>
      </c>
      <c r="D1340" s="80" t="s">
        <v>2148</v>
      </c>
      <c r="E1340" s="80"/>
      <c r="F1340" s="165"/>
      <c r="G1340" s="14"/>
      <c r="H1340" s="15"/>
      <c r="I1340" s="6">
        <v>7.6749999999999998</v>
      </c>
      <c r="J1340" s="7">
        <v>43332</v>
      </c>
      <c r="K1340" s="80" t="s">
        <v>307</v>
      </c>
      <c r="L1340" s="6"/>
      <c r="M1340" s="80" t="s">
        <v>2149</v>
      </c>
      <c r="N1340" s="17"/>
      <c r="O1340" s="18"/>
      <c r="P1340" s="15"/>
      <c r="Q1340" s="21"/>
    </row>
    <row r="1341" spans="1:17" ht="15">
      <c r="A1341" s="11" t="str">
        <f t="shared" si="28"/>
        <v xml:space="preserve">OUTIL DE COUPE    DRILL      5/16                 </v>
      </c>
      <c r="B1341" s="80" t="s">
        <v>1894</v>
      </c>
      <c r="C1341" s="80" t="s">
        <v>2131</v>
      </c>
      <c r="D1341" s="80" t="s">
        <v>2150</v>
      </c>
      <c r="E1341" s="80"/>
      <c r="F1341" s="165"/>
      <c r="G1341" s="14"/>
      <c r="H1341" s="15"/>
      <c r="I1341" s="6">
        <v>5.35</v>
      </c>
      <c r="J1341" s="7">
        <v>43332</v>
      </c>
      <c r="K1341" s="80" t="s">
        <v>307</v>
      </c>
      <c r="L1341" s="6"/>
      <c r="M1341" s="80" t="s">
        <v>2151</v>
      </c>
      <c r="N1341" s="17"/>
      <c r="O1341" s="18"/>
      <c r="P1341" s="15"/>
      <c r="Q1341" s="21"/>
    </row>
    <row r="1342" spans="1:17" ht="15">
      <c r="A1342" s="11" t="str">
        <f t="shared" si="28"/>
        <v xml:space="preserve">OUTIL DE COUPE    DRILL      5/32                 </v>
      </c>
      <c r="B1342" s="80" t="s">
        <v>1894</v>
      </c>
      <c r="C1342" s="80" t="s">
        <v>2131</v>
      </c>
      <c r="D1342" s="80" t="s">
        <v>2152</v>
      </c>
      <c r="E1342" s="80"/>
      <c r="F1342" s="165"/>
      <c r="G1342" s="14"/>
      <c r="H1342" s="15"/>
      <c r="I1342" s="6">
        <v>1.96</v>
      </c>
      <c r="J1342" s="7">
        <v>43124</v>
      </c>
      <c r="K1342" s="80" t="s">
        <v>307</v>
      </c>
      <c r="L1342" s="6"/>
      <c r="M1342" s="80" t="s">
        <v>2153</v>
      </c>
      <c r="N1342" s="17">
        <v>3</v>
      </c>
      <c r="O1342" s="18">
        <f>[1]INVENTAIRE!$N1064*[1]INVENTAIRE!$I1064</f>
        <v>0</v>
      </c>
      <c r="P1342" s="15"/>
      <c r="Q1342" s="21"/>
    </row>
    <row r="1343" spans="1:17" ht="15">
      <c r="A1343" s="11" t="str">
        <f t="shared" si="28"/>
        <v xml:space="preserve">OUTIL DE COUPE    DRILL      5/64                 </v>
      </c>
      <c r="B1343" s="80" t="s">
        <v>1894</v>
      </c>
      <c r="C1343" s="80" t="s">
        <v>2131</v>
      </c>
      <c r="D1343" s="80" t="s">
        <v>2154</v>
      </c>
      <c r="E1343" s="80"/>
      <c r="F1343" s="165"/>
      <c r="G1343" s="14"/>
      <c r="H1343" s="15"/>
      <c r="I1343" s="6">
        <v>1.57</v>
      </c>
      <c r="J1343" s="7">
        <v>43124</v>
      </c>
      <c r="K1343" s="80" t="s">
        <v>307</v>
      </c>
      <c r="L1343" s="6"/>
      <c r="M1343" s="80" t="s">
        <v>2155</v>
      </c>
      <c r="N1343" s="17">
        <v>3</v>
      </c>
      <c r="O1343" s="18">
        <f>[1]INVENTAIRE!$N1059*[1]INVENTAIRE!$I1059</f>
        <v>0</v>
      </c>
      <c r="P1343" s="15"/>
      <c r="Q1343" s="21"/>
    </row>
    <row r="1344" spans="1:17" ht="15">
      <c r="A1344" s="11" t="str">
        <f t="shared" si="28"/>
        <v xml:space="preserve">OUTIL DE COUPE    DRILL      7/32                 </v>
      </c>
      <c r="B1344" s="80" t="s">
        <v>1894</v>
      </c>
      <c r="C1344" s="80" t="s">
        <v>2131</v>
      </c>
      <c r="D1344" s="80" t="s">
        <v>2156</v>
      </c>
      <c r="E1344" s="80"/>
      <c r="F1344" s="165"/>
      <c r="G1344" s="14"/>
      <c r="H1344" s="15"/>
      <c r="I1344" s="6">
        <v>2.91</v>
      </c>
      <c r="J1344" s="7">
        <v>43124</v>
      </c>
      <c r="K1344" s="80" t="s">
        <v>307</v>
      </c>
      <c r="L1344" s="6"/>
      <c r="M1344" s="80" t="s">
        <v>2157</v>
      </c>
      <c r="N1344" s="17">
        <v>3</v>
      </c>
      <c r="O1344" s="18">
        <f>[1]INVENTAIRE!$N1082*[1]INVENTAIRE!$I1082</f>
        <v>0</v>
      </c>
      <c r="P1344" s="15"/>
      <c r="Q1344" s="21"/>
    </row>
    <row r="1345" spans="1:17" ht="15">
      <c r="A1345" s="11" t="str">
        <f t="shared" si="28"/>
        <v xml:space="preserve">OUTIL DE COUPE    DRILL      7/64                 </v>
      </c>
      <c r="B1345" s="80" t="s">
        <v>1894</v>
      </c>
      <c r="C1345" s="80" t="s">
        <v>2131</v>
      </c>
      <c r="D1345" s="80" t="s">
        <v>2158</v>
      </c>
      <c r="E1345" s="80"/>
      <c r="F1345" s="165"/>
      <c r="G1345" s="14"/>
      <c r="H1345" s="15"/>
      <c r="I1345" s="6">
        <v>1.77</v>
      </c>
      <c r="J1345" s="7">
        <v>43124</v>
      </c>
      <c r="K1345" s="80" t="s">
        <v>307</v>
      </c>
      <c r="L1345" s="6"/>
      <c r="M1345" s="80" t="s">
        <v>2159</v>
      </c>
      <c r="N1345" s="17">
        <v>3</v>
      </c>
      <c r="O1345" s="18">
        <f>[1]INVENTAIRE!$N1061*[1]INVENTAIRE!$I1061</f>
        <v>0</v>
      </c>
      <c r="P1345" s="15"/>
      <c r="Q1345" s="21"/>
    </row>
    <row r="1346" spans="1:17" ht="15">
      <c r="A1346" s="11" t="str">
        <f t="shared" si="28"/>
        <v xml:space="preserve">OUTIL DE COUPE    DRILL      9/32                 </v>
      </c>
      <c r="B1346" s="80" t="s">
        <v>1894</v>
      </c>
      <c r="C1346" s="80" t="s">
        <v>2131</v>
      </c>
      <c r="D1346" s="80" t="s">
        <v>2160</v>
      </c>
      <c r="E1346" s="80"/>
      <c r="F1346" s="165"/>
      <c r="G1346" s="14"/>
      <c r="H1346" s="15"/>
      <c r="I1346" s="6">
        <v>4.28</v>
      </c>
      <c r="J1346" s="7">
        <v>44362</v>
      </c>
      <c r="K1346" s="80" t="s">
        <v>307</v>
      </c>
      <c r="L1346" s="6"/>
      <c r="M1346" s="80" t="s">
        <v>2161</v>
      </c>
      <c r="N1346" s="17">
        <v>3</v>
      </c>
      <c r="O1346" s="18">
        <f>[1]INVENTAIRE!$N1088*[1]INVENTAIRE!$I1088</f>
        <v>0</v>
      </c>
      <c r="P1346" s="15"/>
      <c r="Q1346" s="21"/>
    </row>
    <row r="1347" spans="1:17" ht="15">
      <c r="A1347" s="11" t="str">
        <f t="shared" si="28"/>
        <v xml:space="preserve">OUTIL DE COUPE    DRILL      9/64                 </v>
      </c>
      <c r="B1347" s="80" t="s">
        <v>1894</v>
      </c>
      <c r="C1347" s="80" t="s">
        <v>2131</v>
      </c>
      <c r="D1347" s="80" t="s">
        <v>2162</v>
      </c>
      <c r="E1347" s="80"/>
      <c r="F1347" s="165"/>
      <c r="G1347" s="14"/>
      <c r="H1347" s="15"/>
      <c r="I1347" s="6">
        <v>1.99</v>
      </c>
      <c r="J1347" s="7">
        <v>44362</v>
      </c>
      <c r="K1347" s="80" t="s">
        <v>307</v>
      </c>
      <c r="L1347" s="6"/>
      <c r="M1347" s="80" t="s">
        <v>2163</v>
      </c>
      <c r="N1347" s="17">
        <v>3</v>
      </c>
      <c r="O1347" s="18">
        <f>[1]INVENTAIRE!$N1063*[1]INVENTAIRE!$I1063</f>
        <v>0</v>
      </c>
      <c r="P1347" s="15"/>
      <c r="Q1347" s="21"/>
    </row>
    <row r="1348" spans="1:17" ht="15">
      <c r="A1348" s="11" t="str">
        <f t="shared" si="28"/>
        <v xml:space="preserve">OUTIL DE COUPE    DRILL     11/32                 </v>
      </c>
      <c r="B1348" s="80" t="s">
        <v>1894</v>
      </c>
      <c r="C1348" s="80" t="s">
        <v>2131</v>
      </c>
      <c r="D1348" s="80" t="s">
        <v>2164</v>
      </c>
      <c r="E1348" s="80"/>
      <c r="F1348" s="165"/>
      <c r="G1348" s="14"/>
      <c r="H1348" s="15"/>
      <c r="I1348" s="6">
        <v>6.6</v>
      </c>
      <c r="J1348" s="7">
        <v>43332</v>
      </c>
      <c r="K1348" s="80" t="s">
        <v>307</v>
      </c>
      <c r="L1348" s="6"/>
      <c r="M1348" s="80" t="s">
        <v>2165</v>
      </c>
      <c r="N1348" s="17"/>
      <c r="O1348" s="18"/>
      <c r="P1348" s="15"/>
      <c r="Q1348" s="21"/>
    </row>
    <row r="1349" spans="1:17" ht="15">
      <c r="A1349" s="11" t="str">
        <f t="shared" si="28"/>
        <v xml:space="preserve">OUTIL DE COUPE    DRILL     11/64                 </v>
      </c>
      <c r="B1349" s="80" t="s">
        <v>1894</v>
      </c>
      <c r="C1349" s="80" t="s">
        <v>2131</v>
      </c>
      <c r="D1349" s="80" t="s">
        <v>2166</v>
      </c>
      <c r="E1349" s="80"/>
      <c r="F1349" s="165"/>
      <c r="G1349" s="14"/>
      <c r="H1349" s="15"/>
      <c r="I1349" s="6">
        <v>2.0499999999999998</v>
      </c>
      <c r="J1349" s="7">
        <v>43124</v>
      </c>
      <c r="K1349" s="80" t="s">
        <v>307</v>
      </c>
      <c r="L1349" s="6"/>
      <c r="M1349" s="80" t="s">
        <v>2167</v>
      </c>
      <c r="N1349" s="17">
        <v>3</v>
      </c>
      <c r="O1349" s="18">
        <f>[1]INVENTAIRE!$N1065*[1]INVENTAIRE!$I1065</f>
        <v>0</v>
      </c>
      <c r="P1349" s="15"/>
      <c r="Q1349" s="21"/>
    </row>
    <row r="1350" spans="1:17" ht="15">
      <c r="A1350" s="11" t="str">
        <f t="shared" si="28"/>
        <v xml:space="preserve">OUTIL DE COUPE    DRILL     13/32                 </v>
      </c>
      <c r="B1350" s="80" t="s">
        <v>1894</v>
      </c>
      <c r="C1350" s="80" t="s">
        <v>2131</v>
      </c>
      <c r="D1350" s="80" t="s">
        <v>2168</v>
      </c>
      <c r="E1350" s="80"/>
      <c r="F1350" s="165"/>
      <c r="G1350" s="14"/>
      <c r="H1350" s="15"/>
      <c r="I1350" s="6">
        <v>8.9499999999999993</v>
      </c>
      <c r="J1350" s="7">
        <v>43332</v>
      </c>
      <c r="K1350" s="80" t="s">
        <v>307</v>
      </c>
      <c r="L1350" s="6"/>
      <c r="M1350" s="80" t="s">
        <v>2169</v>
      </c>
      <c r="N1350" s="17"/>
      <c r="O1350" s="18"/>
      <c r="P1350" s="15"/>
      <c r="Q1350" s="21"/>
    </row>
    <row r="1351" spans="1:17" ht="15">
      <c r="A1351" s="11" t="str">
        <f t="shared" si="28"/>
        <v xml:space="preserve">OUTIL DE COUPE    DRILL     13/64                 </v>
      </c>
      <c r="B1351" s="80" t="s">
        <v>1894</v>
      </c>
      <c r="C1351" s="80" t="s">
        <v>2131</v>
      </c>
      <c r="D1351" s="80" t="s">
        <v>2170</v>
      </c>
      <c r="E1351" s="80"/>
      <c r="F1351" s="165"/>
      <c r="G1351" s="14"/>
      <c r="H1351" s="15"/>
      <c r="I1351" s="6">
        <v>2.54</v>
      </c>
      <c r="J1351" s="7">
        <v>43124</v>
      </c>
      <c r="K1351" s="80" t="s">
        <v>307</v>
      </c>
      <c r="L1351" s="6"/>
      <c r="M1351" s="80" t="s">
        <v>2171</v>
      </c>
      <c r="N1351" s="17">
        <v>3</v>
      </c>
      <c r="O1351" s="18">
        <f>[1]INVENTAIRE!$N1068*[1]INVENTAIRE!$I1068</f>
        <v>0</v>
      </c>
      <c r="P1351" s="15"/>
      <c r="Q1351" s="21"/>
    </row>
    <row r="1352" spans="1:17" ht="15">
      <c r="A1352" s="11" t="str">
        <f t="shared" si="28"/>
        <v xml:space="preserve">OUTIL DE COUPE    DRILL     15/16     SHANK 1/2            </v>
      </c>
      <c r="B1352" s="80" t="s">
        <v>1894</v>
      </c>
      <c r="C1352" s="80" t="s">
        <v>2131</v>
      </c>
      <c r="D1352" s="80" t="s">
        <v>2172</v>
      </c>
      <c r="E1352" s="80" t="s">
        <v>2173</v>
      </c>
      <c r="F1352" s="165"/>
      <c r="G1352" s="14"/>
      <c r="H1352" s="15"/>
      <c r="I1352" s="6">
        <v>57.5</v>
      </c>
      <c r="J1352" s="7">
        <v>42857</v>
      </c>
      <c r="K1352" s="80" t="s">
        <v>307</v>
      </c>
      <c r="L1352" s="6"/>
      <c r="M1352" s="80" t="s">
        <v>2174</v>
      </c>
      <c r="N1352" s="17"/>
      <c r="O1352" s="18">
        <f>[1]INVENTAIRE!$N1108*[1]INVENTAIRE!$I1108</f>
        <v>0</v>
      </c>
      <c r="P1352" s="15"/>
      <c r="Q1352" s="21"/>
    </row>
    <row r="1353" spans="1:17" ht="15">
      <c r="A1353" s="11" t="str">
        <f t="shared" si="28"/>
        <v xml:space="preserve">OUTIL DE COUPE    DRILL     15/32                 </v>
      </c>
      <c r="B1353" s="80" t="s">
        <v>1894</v>
      </c>
      <c r="C1353" s="80" t="s">
        <v>2131</v>
      </c>
      <c r="D1353" s="80" t="s">
        <v>2175</v>
      </c>
      <c r="E1353" s="80"/>
      <c r="F1353" s="165"/>
      <c r="G1353" s="14"/>
      <c r="H1353" s="15"/>
      <c r="I1353" s="6">
        <v>9.9499999999999993</v>
      </c>
      <c r="J1353" s="7"/>
      <c r="K1353" s="80" t="s">
        <v>307</v>
      </c>
      <c r="L1353" s="6"/>
      <c r="M1353" s="80" t="s">
        <v>2176</v>
      </c>
      <c r="N1353" s="17"/>
      <c r="O1353" s="18"/>
      <c r="P1353" s="15"/>
      <c r="Q1353" s="21"/>
    </row>
    <row r="1354" spans="1:17" ht="15">
      <c r="A1354" s="11" t="str">
        <f t="shared" si="28"/>
        <v xml:space="preserve">OUTIL DE COUPE    DRILL     15/64                 </v>
      </c>
      <c r="B1354" s="80" t="s">
        <v>1894</v>
      </c>
      <c r="C1354" s="80" t="s">
        <v>2131</v>
      </c>
      <c r="D1354" s="80" t="s">
        <v>2177</v>
      </c>
      <c r="E1354" s="80"/>
      <c r="F1354" s="165"/>
      <c r="G1354" s="14"/>
      <c r="H1354" s="15"/>
      <c r="I1354" s="6">
        <v>2.4500000000000002</v>
      </c>
      <c r="J1354" s="7">
        <v>43739</v>
      </c>
      <c r="K1354" s="80" t="s">
        <v>307</v>
      </c>
      <c r="L1354" s="6"/>
      <c r="M1354" s="80" t="s">
        <v>2178</v>
      </c>
      <c r="N1354" s="17">
        <v>3</v>
      </c>
      <c r="O1354" s="18">
        <f>[1]INVENTAIRE!$N1083*[1]INVENTAIRE!$I1083</f>
        <v>0</v>
      </c>
      <c r="P1354" s="15"/>
      <c r="Q1354" s="21"/>
    </row>
    <row r="1355" spans="1:17" ht="15">
      <c r="A1355" s="11" t="str">
        <f t="shared" si="28"/>
        <v xml:space="preserve">OUTIL DE COUPE    DRILL     17/32                 </v>
      </c>
      <c r="B1355" s="80" t="s">
        <v>1894</v>
      </c>
      <c r="C1355" s="80" t="s">
        <v>2131</v>
      </c>
      <c r="D1355" s="80" t="s">
        <v>2179</v>
      </c>
      <c r="E1355" s="80"/>
      <c r="F1355" s="165"/>
      <c r="G1355" s="14"/>
      <c r="H1355" s="15"/>
      <c r="I1355" s="6">
        <v>29.4</v>
      </c>
      <c r="J1355" s="7">
        <v>43133</v>
      </c>
      <c r="K1355" s="80" t="s">
        <v>307</v>
      </c>
      <c r="L1355" s="6"/>
      <c r="M1355" s="80" t="s">
        <v>2180</v>
      </c>
      <c r="N1355" s="17">
        <v>3</v>
      </c>
      <c r="O1355" s="18">
        <f>[1]INVENTAIRE!$N1107*[1]INVENTAIRE!$I1107</f>
        <v>0</v>
      </c>
      <c r="P1355" s="15"/>
      <c r="Q1355" s="21"/>
    </row>
    <row r="1356" spans="1:17" ht="15">
      <c r="A1356" s="11" t="str">
        <f t="shared" si="28"/>
        <v xml:space="preserve">OUTIL DE COUPE    DRILL     17/64                 </v>
      </c>
      <c r="B1356" s="80" t="s">
        <v>1894</v>
      </c>
      <c r="C1356" s="80" t="s">
        <v>2131</v>
      </c>
      <c r="D1356" s="80" t="s">
        <v>2181</v>
      </c>
      <c r="E1356" s="80"/>
      <c r="F1356" s="165"/>
      <c r="G1356" s="14"/>
      <c r="H1356" s="15"/>
      <c r="I1356" s="6">
        <v>4.03</v>
      </c>
      <c r="J1356" s="7">
        <v>43124</v>
      </c>
      <c r="K1356" s="80" t="s">
        <v>307</v>
      </c>
      <c r="L1356" s="6"/>
      <c r="M1356" s="80" t="s">
        <v>2182</v>
      </c>
      <c r="N1356" s="17">
        <v>3</v>
      </c>
      <c r="O1356" s="18">
        <f>[1]INVENTAIRE!$N1087*[1]INVENTAIRE!$I1087</f>
        <v>0</v>
      </c>
      <c r="P1356" s="15"/>
      <c r="Q1356" s="21"/>
    </row>
    <row r="1357" spans="1:17" ht="15">
      <c r="A1357" s="11" t="str">
        <f t="shared" si="28"/>
        <v xml:space="preserve">OUTIL DE COUPE    DRILL     19/64                 </v>
      </c>
      <c r="B1357" s="80" t="s">
        <v>1894</v>
      </c>
      <c r="C1357" s="80" t="s">
        <v>2131</v>
      </c>
      <c r="D1357" s="80" t="s">
        <v>2183</v>
      </c>
      <c r="E1357" s="80"/>
      <c r="F1357" s="165"/>
      <c r="G1357" s="14"/>
      <c r="H1357" s="15"/>
      <c r="I1357" s="6">
        <v>4.835</v>
      </c>
      <c r="J1357" s="7">
        <v>43332</v>
      </c>
      <c r="K1357" s="80" t="s">
        <v>307</v>
      </c>
      <c r="L1357" s="6"/>
      <c r="M1357" s="80" t="s">
        <v>2184</v>
      </c>
      <c r="N1357" s="17"/>
      <c r="O1357" s="18"/>
      <c r="P1357" s="15"/>
      <c r="Q1357" s="15"/>
    </row>
    <row r="1358" spans="1:17" ht="15">
      <c r="A1358" s="11" t="str">
        <f t="shared" si="28"/>
        <v xml:space="preserve">OUTIL DE COUPE    DRILL     21/64                 </v>
      </c>
      <c r="B1358" s="80" t="s">
        <v>1894</v>
      </c>
      <c r="C1358" s="80" t="s">
        <v>2131</v>
      </c>
      <c r="D1358" s="80" t="s">
        <v>2185</v>
      </c>
      <c r="E1358" s="80"/>
      <c r="F1358" s="165"/>
      <c r="G1358" s="14"/>
      <c r="H1358" s="15"/>
      <c r="I1358" s="6">
        <v>4.835</v>
      </c>
      <c r="J1358" s="7">
        <v>43332</v>
      </c>
      <c r="K1358" s="80" t="s">
        <v>307</v>
      </c>
      <c r="L1358" s="6"/>
      <c r="M1358" s="80" t="s">
        <v>2186</v>
      </c>
      <c r="N1358" s="17"/>
      <c r="O1358" s="18"/>
      <c r="P1358" s="15"/>
      <c r="Q1358" s="15"/>
    </row>
    <row r="1359" spans="1:17" ht="15">
      <c r="A1359" s="11" t="str">
        <f t="shared" ref="A1359:A1422" si="29">CONCATENATE(B1359,"    ",C1359,"    ",D1359,"    ",E1359,"    ",F1359,"    ",G1359,"    ")</f>
        <v xml:space="preserve">OUTIL DE COUPE    DRILL     23/64                 </v>
      </c>
      <c r="B1359" s="80" t="s">
        <v>1894</v>
      </c>
      <c r="C1359" s="80" t="s">
        <v>2131</v>
      </c>
      <c r="D1359" s="80" t="s">
        <v>2187</v>
      </c>
      <c r="E1359" s="80"/>
      <c r="F1359" s="165"/>
      <c r="G1359" s="14"/>
      <c r="H1359" s="15"/>
      <c r="I1359" s="6">
        <v>6.6</v>
      </c>
      <c r="J1359" s="7"/>
      <c r="K1359" s="80" t="s">
        <v>307</v>
      </c>
      <c r="L1359" s="6"/>
      <c r="M1359" s="80" t="s">
        <v>2188</v>
      </c>
      <c r="N1359" s="17"/>
      <c r="O1359" s="18"/>
      <c r="P1359" s="15"/>
      <c r="Q1359" s="15"/>
    </row>
    <row r="1360" spans="1:17" ht="15">
      <c r="A1360" s="11" t="str">
        <f t="shared" si="29"/>
        <v xml:space="preserve">OUTIL DE COUPE    DRILL     25/64                 </v>
      </c>
      <c r="B1360" s="80" t="s">
        <v>1894</v>
      </c>
      <c r="C1360" s="80" t="s">
        <v>2131</v>
      </c>
      <c r="D1360" s="80" t="s">
        <v>2189</v>
      </c>
      <c r="E1360" s="80"/>
      <c r="F1360" s="165"/>
      <c r="G1360" s="14"/>
      <c r="H1360" s="15"/>
      <c r="I1360" s="6">
        <v>7.6749999999999998</v>
      </c>
      <c r="J1360" s="7"/>
      <c r="K1360" s="80" t="s">
        <v>307</v>
      </c>
      <c r="L1360" s="6"/>
      <c r="M1360" s="80" t="s">
        <v>2190</v>
      </c>
      <c r="N1360" s="17"/>
      <c r="O1360" s="18"/>
      <c r="P1360" s="15"/>
      <c r="Q1360" s="15"/>
    </row>
    <row r="1361" spans="1:17" ht="15">
      <c r="A1361" s="11" t="str">
        <f t="shared" si="29"/>
        <v xml:space="preserve">OUTIL DE COUPE    DRILL     27/64                 </v>
      </c>
      <c r="B1361" s="80" t="s">
        <v>1894</v>
      </c>
      <c r="C1361" s="80" t="s">
        <v>2131</v>
      </c>
      <c r="D1361" s="80" t="s">
        <v>2191</v>
      </c>
      <c r="E1361" s="80"/>
      <c r="F1361" s="165"/>
      <c r="G1361" s="14"/>
      <c r="H1361" s="15"/>
      <c r="I1361" s="6">
        <v>9.9499999999999993</v>
      </c>
      <c r="J1361" s="7">
        <v>43332</v>
      </c>
      <c r="K1361" s="80" t="s">
        <v>307</v>
      </c>
      <c r="L1361" s="6"/>
      <c r="M1361" s="80" t="s">
        <v>2192</v>
      </c>
      <c r="N1361" s="17"/>
      <c r="O1361" s="18"/>
      <c r="P1361" s="15"/>
      <c r="Q1361" s="15"/>
    </row>
    <row r="1362" spans="1:17" ht="15">
      <c r="A1362" s="11" t="str">
        <f t="shared" si="29"/>
        <v xml:space="preserve">OUTIL DE COUPE    DRILL    # 19                </v>
      </c>
      <c r="B1362" s="12" t="s">
        <v>1894</v>
      </c>
      <c r="C1362" s="12" t="s">
        <v>2131</v>
      </c>
      <c r="D1362" s="12" t="s">
        <v>2193</v>
      </c>
      <c r="E1362" s="12"/>
      <c r="F1362" s="13"/>
      <c r="G1362" s="14"/>
      <c r="H1362" s="15"/>
      <c r="I1362" s="6">
        <v>2.1800000000000002</v>
      </c>
      <c r="J1362" s="7">
        <v>44067</v>
      </c>
      <c r="K1362" s="12" t="s">
        <v>307</v>
      </c>
      <c r="L1362" s="6"/>
      <c r="M1362" s="12" t="s">
        <v>2194</v>
      </c>
      <c r="N1362" s="17"/>
      <c r="O1362" s="18"/>
      <c r="P1362" s="15"/>
      <c r="Q1362" s="21"/>
    </row>
    <row r="1363" spans="1:17" ht="15">
      <c r="A1363" s="11" t="str">
        <f t="shared" si="29"/>
        <v xml:space="preserve">OUTIL DE COUPE    DRILL    #1                </v>
      </c>
      <c r="B1363" s="12" t="s">
        <v>1894</v>
      </c>
      <c r="C1363" s="12" t="s">
        <v>2131</v>
      </c>
      <c r="D1363" s="12" t="s">
        <v>2195</v>
      </c>
      <c r="E1363" s="12"/>
      <c r="F1363" s="13"/>
      <c r="G1363" s="14"/>
      <c r="H1363" s="15"/>
      <c r="I1363" s="6">
        <v>3.41</v>
      </c>
      <c r="J1363" s="7">
        <v>44362</v>
      </c>
      <c r="K1363" s="12" t="s">
        <v>307</v>
      </c>
      <c r="L1363" s="6"/>
      <c r="M1363" s="12" t="s">
        <v>2196</v>
      </c>
      <c r="N1363" s="17"/>
      <c r="O1363" s="18"/>
      <c r="P1363" s="15"/>
      <c r="Q1363" s="21"/>
    </row>
    <row r="1364" spans="1:17" ht="15">
      <c r="A1364" s="11" t="str">
        <f t="shared" si="29"/>
        <v xml:space="preserve">OUTIL DE COUPE    DRILL    #30                </v>
      </c>
      <c r="B1364" s="12" t="s">
        <v>1894</v>
      </c>
      <c r="C1364" s="12" t="s">
        <v>2131</v>
      </c>
      <c r="D1364" s="12" t="s">
        <v>2197</v>
      </c>
      <c r="E1364" s="12"/>
      <c r="F1364" s="13"/>
      <c r="G1364" s="14"/>
      <c r="H1364" s="15"/>
      <c r="I1364" s="6">
        <v>1.76</v>
      </c>
      <c r="J1364" s="7">
        <v>44249</v>
      </c>
      <c r="K1364" s="12" t="s">
        <v>307</v>
      </c>
      <c r="L1364" s="6"/>
      <c r="M1364" s="12" t="s">
        <v>2198</v>
      </c>
      <c r="N1364" s="17"/>
      <c r="O1364" s="18"/>
      <c r="P1364" s="15"/>
      <c r="Q1364" s="21"/>
    </row>
    <row r="1365" spans="1:17" ht="15">
      <c r="A1365" s="11" t="str">
        <f t="shared" si="29"/>
        <v xml:space="preserve">OUTIL DE COUPE    DRILL    #40                </v>
      </c>
      <c r="B1365" s="12" t="s">
        <v>1894</v>
      </c>
      <c r="C1365" s="12" t="s">
        <v>2131</v>
      </c>
      <c r="D1365" s="12" t="s">
        <v>2199</v>
      </c>
      <c r="E1365" s="12"/>
      <c r="F1365" s="13"/>
      <c r="G1365" s="14"/>
      <c r="H1365" s="15"/>
      <c r="I1365" s="6">
        <v>1.7250000000000001</v>
      </c>
      <c r="J1365" s="7">
        <v>44362</v>
      </c>
      <c r="K1365" s="12" t="s">
        <v>307</v>
      </c>
      <c r="L1365" s="6"/>
      <c r="M1365" s="12" t="s">
        <v>2200</v>
      </c>
      <c r="N1365" s="17"/>
      <c r="O1365" s="18"/>
      <c r="P1365" s="15"/>
      <c r="Q1365" s="21"/>
    </row>
    <row r="1366" spans="1:17" ht="15">
      <c r="A1366" s="11" t="str">
        <f t="shared" si="29"/>
        <v xml:space="preserve">OUTIL DE COUPE    DRILL    #7                </v>
      </c>
      <c r="B1366" s="12" t="s">
        <v>1894</v>
      </c>
      <c r="C1366" s="12" t="s">
        <v>2131</v>
      </c>
      <c r="D1366" s="12" t="s">
        <v>2201</v>
      </c>
      <c r="E1366" s="12"/>
      <c r="F1366" s="13"/>
      <c r="G1366" s="14"/>
      <c r="H1366" s="15"/>
      <c r="I1366" s="6">
        <v>2.88</v>
      </c>
      <c r="J1366" s="7">
        <v>44362</v>
      </c>
      <c r="K1366" s="12" t="s">
        <v>307</v>
      </c>
      <c r="L1366" s="6"/>
      <c r="M1366" s="12" t="s">
        <v>2202</v>
      </c>
      <c r="N1366" s="17"/>
      <c r="O1366" s="18"/>
      <c r="P1366" s="15"/>
      <c r="Q1366" s="21"/>
    </row>
    <row r="1367" spans="1:17" ht="15">
      <c r="A1367" s="11" t="str">
        <f t="shared" si="29"/>
        <v xml:space="preserve">OUTIL DE COUPE    DRILL    #8                </v>
      </c>
      <c r="B1367" s="12" t="s">
        <v>1894</v>
      </c>
      <c r="C1367" s="12" t="s">
        <v>2131</v>
      </c>
      <c r="D1367" s="12" t="s">
        <v>2203</v>
      </c>
      <c r="E1367" s="12"/>
      <c r="F1367" s="13"/>
      <c r="G1367" s="14"/>
      <c r="H1367" s="15"/>
      <c r="I1367" s="6">
        <v>2.76</v>
      </c>
      <c r="J1367" s="7">
        <v>44249</v>
      </c>
      <c r="K1367" s="12" t="s">
        <v>307</v>
      </c>
      <c r="L1367" s="6"/>
      <c r="M1367" s="12" t="s">
        <v>2204</v>
      </c>
      <c r="N1367" s="17"/>
      <c r="O1367" s="18"/>
      <c r="P1367" s="15"/>
      <c r="Q1367" s="21"/>
    </row>
    <row r="1368" spans="1:17" ht="15">
      <c r="A1368" s="11" t="str">
        <f t="shared" si="29"/>
        <v xml:space="preserve">OUTIL DE COUPE    DRILL    #W                </v>
      </c>
      <c r="B1368" s="12" t="s">
        <v>1894</v>
      </c>
      <c r="C1368" s="12" t="s">
        <v>2131</v>
      </c>
      <c r="D1368" s="12" t="s">
        <v>2205</v>
      </c>
      <c r="E1368" s="12"/>
      <c r="F1368" s="13"/>
      <c r="G1368" s="14"/>
      <c r="H1368" s="15"/>
      <c r="I1368" s="6">
        <v>9.6</v>
      </c>
      <c r="J1368" s="7">
        <v>44362</v>
      </c>
      <c r="K1368" s="12" t="s">
        <v>307</v>
      </c>
      <c r="L1368" s="6"/>
      <c r="M1368" s="12" t="s">
        <v>2206</v>
      </c>
      <c r="N1368" s="17"/>
      <c r="O1368" s="18"/>
      <c r="P1368" s="15"/>
      <c r="Q1368" s="21"/>
    </row>
    <row r="1369" spans="1:17" ht="15">
      <c r="A1369" s="11" t="str">
        <f t="shared" si="29"/>
        <v xml:space="preserve">OUTIL DE COUPE    DRILL    #X                </v>
      </c>
      <c r="B1369" s="12" t="s">
        <v>1894</v>
      </c>
      <c r="C1369" s="12" t="s">
        <v>2131</v>
      </c>
      <c r="D1369" s="12" t="s">
        <v>2207</v>
      </c>
      <c r="E1369" s="12"/>
      <c r="F1369" s="13"/>
      <c r="G1369" s="14"/>
      <c r="H1369" s="15"/>
      <c r="I1369" s="6">
        <v>11.73</v>
      </c>
      <c r="J1369" s="7">
        <v>44362</v>
      </c>
      <c r="K1369" s="12" t="s">
        <v>307</v>
      </c>
      <c r="L1369" s="6"/>
      <c r="M1369" s="12" t="s">
        <v>2208</v>
      </c>
      <c r="N1369" s="17"/>
      <c r="O1369" s="18"/>
      <c r="P1369" s="15"/>
      <c r="Q1369" s="15"/>
    </row>
    <row r="1370" spans="1:17" ht="15">
      <c r="A1370" s="11" t="str">
        <f t="shared" si="29"/>
        <v xml:space="preserve">OUTIL DE COUPE    DRILL    #Y                </v>
      </c>
      <c r="B1370" s="12" t="s">
        <v>1894</v>
      </c>
      <c r="C1370" s="12" t="s">
        <v>2131</v>
      </c>
      <c r="D1370" s="12" t="s">
        <v>2209</v>
      </c>
      <c r="E1370" s="12"/>
      <c r="F1370" s="13"/>
      <c r="G1370" s="14"/>
      <c r="H1370" s="15"/>
      <c r="I1370" s="6">
        <v>13.03</v>
      </c>
      <c r="J1370" s="7">
        <v>44362</v>
      </c>
      <c r="K1370" s="12" t="s">
        <v>307</v>
      </c>
      <c r="L1370" s="6"/>
      <c r="M1370" s="12" t="s">
        <v>2210</v>
      </c>
      <c r="N1370" s="17"/>
      <c r="O1370" s="18"/>
      <c r="P1370" s="15"/>
      <c r="Q1370" s="15"/>
    </row>
    <row r="1371" spans="1:17" ht="15">
      <c r="A1371" s="11" t="str">
        <f t="shared" si="29"/>
        <v xml:space="preserve">OUTIL DE COUPE    DRILL    1    SHANK 1/2            </v>
      </c>
      <c r="B1371" s="80" t="s">
        <v>1894</v>
      </c>
      <c r="C1371" s="80" t="s">
        <v>2131</v>
      </c>
      <c r="D1371" s="80" t="s">
        <v>77</v>
      </c>
      <c r="E1371" s="80" t="s">
        <v>2173</v>
      </c>
      <c r="F1371" s="165"/>
      <c r="G1371" s="14"/>
      <c r="H1371" s="15"/>
      <c r="I1371" s="6">
        <v>67.989999999999995</v>
      </c>
      <c r="J1371" s="7">
        <v>44329</v>
      </c>
      <c r="K1371" s="80" t="s">
        <v>307</v>
      </c>
      <c r="L1371" s="6"/>
      <c r="M1371" s="80" t="s">
        <v>2211</v>
      </c>
      <c r="N1371" s="17"/>
      <c r="O1371" s="18">
        <f>[1]INVENTAIRE!$N1109*[1]INVENTAIRE!$I1109</f>
        <v>0</v>
      </c>
      <c r="P1371" s="15"/>
      <c r="Q1371" s="15"/>
    </row>
    <row r="1372" spans="1:17" ht="15">
      <c r="A1372" s="11" t="str">
        <f t="shared" si="29"/>
        <v xml:space="preserve">OUTIL DE COUPE    DRILL    1   1/16                 </v>
      </c>
      <c r="B1372" s="80" t="s">
        <v>1894</v>
      </c>
      <c r="C1372" s="80" t="s">
        <v>2131</v>
      </c>
      <c r="D1372" s="80" t="s">
        <v>2212</v>
      </c>
      <c r="E1372" s="80"/>
      <c r="F1372" s="165"/>
      <c r="G1372" s="14"/>
      <c r="H1372" s="15"/>
      <c r="I1372" s="6">
        <v>79.5</v>
      </c>
      <c r="J1372" s="7">
        <v>42381</v>
      </c>
      <c r="K1372" s="80" t="s">
        <v>307</v>
      </c>
      <c r="L1372" s="6"/>
      <c r="M1372" s="80" t="s">
        <v>2213</v>
      </c>
      <c r="N1372" s="17"/>
      <c r="O1372" s="18">
        <f>[1]INVENTAIRE!$N1110*[1]INVENTAIRE!$I1110</f>
        <v>0</v>
      </c>
      <c r="P1372" s="15"/>
      <c r="Q1372" s="15"/>
    </row>
    <row r="1373" spans="1:17" ht="15">
      <c r="A1373" s="11" t="str">
        <f t="shared" si="29"/>
        <v xml:space="preserve">OUTIL DE COUPE    DRILL    1/4                </v>
      </c>
      <c r="B1373" s="80" t="s">
        <v>1894</v>
      </c>
      <c r="C1373" s="80" t="s">
        <v>2131</v>
      </c>
      <c r="D1373" s="80" t="s">
        <v>2214</v>
      </c>
      <c r="E1373" s="80"/>
      <c r="F1373" s="13"/>
      <c r="G1373" s="14"/>
      <c r="H1373" s="15"/>
      <c r="I1373" s="6">
        <v>2.7</v>
      </c>
      <c r="J1373" s="7">
        <v>44329</v>
      </c>
      <c r="K1373" s="80" t="s">
        <v>307</v>
      </c>
      <c r="L1373" s="6"/>
      <c r="M1373" s="80" t="s">
        <v>2215</v>
      </c>
      <c r="N1373" s="17"/>
      <c r="O1373" s="18"/>
      <c r="P1373" s="15"/>
      <c r="Q1373" s="15"/>
    </row>
    <row r="1374" spans="1:17" ht="15">
      <c r="A1374" s="11" t="str">
        <f t="shared" si="29"/>
        <v xml:space="preserve">OUTIL DE COUPE    DRILL    3/32                </v>
      </c>
      <c r="B1374" s="12" t="s">
        <v>1894</v>
      </c>
      <c r="C1374" s="12" t="s">
        <v>2131</v>
      </c>
      <c r="D1374" s="12" t="s">
        <v>2216</v>
      </c>
      <c r="E1374" s="12"/>
      <c r="F1374" s="13"/>
      <c r="G1374" s="14"/>
      <c r="H1374" s="15"/>
      <c r="I1374" s="6">
        <v>3.54</v>
      </c>
      <c r="J1374" s="7">
        <v>44329</v>
      </c>
      <c r="K1374" s="12" t="s">
        <v>307</v>
      </c>
      <c r="L1374" s="6"/>
      <c r="M1374" s="12" t="s">
        <v>2217</v>
      </c>
      <c r="N1374" s="17"/>
      <c r="O1374" s="18"/>
      <c r="P1374" s="15"/>
      <c r="Q1374" s="15"/>
    </row>
    <row r="1375" spans="1:17" ht="15">
      <c r="A1375" s="11" t="str">
        <f t="shared" si="29"/>
        <v xml:space="preserve">OUTIL DE COUPE    DRILL    9/16    SHANK 1/2            </v>
      </c>
      <c r="B1375" s="80" t="s">
        <v>1894</v>
      </c>
      <c r="C1375" s="80" t="s">
        <v>2131</v>
      </c>
      <c r="D1375" s="80" t="s">
        <v>2218</v>
      </c>
      <c r="E1375" s="80" t="s">
        <v>2173</v>
      </c>
      <c r="F1375" s="165"/>
      <c r="G1375" s="14"/>
      <c r="H1375" s="15"/>
      <c r="I1375" s="6">
        <v>31.25</v>
      </c>
      <c r="J1375" s="7">
        <v>43594</v>
      </c>
      <c r="K1375" s="80" t="s">
        <v>307</v>
      </c>
      <c r="L1375" s="6"/>
      <c r="M1375" s="80" t="s">
        <v>2219</v>
      </c>
      <c r="N1375" s="17"/>
      <c r="O1375" s="18"/>
      <c r="P1375" s="15"/>
      <c r="Q1375" s="15"/>
    </row>
    <row r="1376" spans="1:17" ht="15">
      <c r="A1376" s="11" t="str">
        <f t="shared" si="29"/>
        <v xml:space="preserve">OUTIL DE COUPE    DRILL    9/64                </v>
      </c>
      <c r="B1376" s="12" t="s">
        <v>1894</v>
      </c>
      <c r="C1376" s="12" t="s">
        <v>2131</v>
      </c>
      <c r="D1376" s="12" t="s">
        <v>2220</v>
      </c>
      <c r="E1376" s="12"/>
      <c r="F1376" s="13"/>
      <c r="G1376" s="14"/>
      <c r="H1376" s="15"/>
      <c r="I1376" s="6">
        <v>1.53</v>
      </c>
      <c r="J1376" s="7">
        <v>44329</v>
      </c>
      <c r="K1376" s="12" t="s">
        <v>307</v>
      </c>
      <c r="L1376" s="6"/>
      <c r="M1376" s="12" t="s">
        <v>2221</v>
      </c>
      <c r="N1376" s="17"/>
      <c r="O1376" s="18"/>
      <c r="P1376" s="15"/>
      <c r="Q1376" s="15"/>
    </row>
    <row r="1377" spans="1:17" ht="15">
      <c r="A1377" s="11" t="str">
        <f t="shared" si="29"/>
        <v xml:space="preserve">OUTIL DE COUPE    DRILL    DIA 39/64    SHANK 1/2            </v>
      </c>
      <c r="B1377" s="80" t="s">
        <v>1894</v>
      </c>
      <c r="C1377" s="80" t="s">
        <v>2131</v>
      </c>
      <c r="D1377" s="80" t="s">
        <v>2222</v>
      </c>
      <c r="E1377" s="80" t="s">
        <v>2173</v>
      </c>
      <c r="F1377" s="165"/>
      <c r="G1377" s="14"/>
      <c r="H1377" s="15"/>
      <c r="I1377" s="6">
        <v>26.59</v>
      </c>
      <c r="J1377" s="7">
        <v>43248</v>
      </c>
      <c r="K1377" s="80" t="s">
        <v>44</v>
      </c>
      <c r="L1377" s="6"/>
      <c r="M1377" s="80" t="s">
        <v>2223</v>
      </c>
      <c r="N1377" s="17"/>
      <c r="O1377" s="18"/>
      <c r="P1377" s="15"/>
      <c r="Q1377" s="15"/>
    </row>
    <row r="1378" spans="1:17" ht="15">
      <c r="A1378" s="11" t="str">
        <f t="shared" si="29"/>
        <v xml:space="preserve">OUTIL DE COUPE    DRILL    G                </v>
      </c>
      <c r="B1378" s="12" t="s">
        <v>1894</v>
      </c>
      <c r="C1378" s="12" t="s">
        <v>2131</v>
      </c>
      <c r="D1378" s="12" t="s">
        <v>2224</v>
      </c>
      <c r="E1378" s="12"/>
      <c r="F1378" s="13"/>
      <c r="G1378" s="14"/>
      <c r="H1378" s="15"/>
      <c r="I1378" s="6">
        <v>4.6500000000000004</v>
      </c>
      <c r="J1378" s="7">
        <v>44329</v>
      </c>
      <c r="K1378" s="12" t="s">
        <v>307</v>
      </c>
      <c r="L1378" s="6"/>
      <c r="M1378" s="12" t="s">
        <v>2225</v>
      </c>
      <c r="N1378" s="17"/>
      <c r="O1378" s="18"/>
      <c r="P1378" s="15"/>
      <c r="Q1378" s="15"/>
    </row>
    <row r="1379" spans="1:17" ht="15">
      <c r="A1379" s="11" t="str">
        <f t="shared" si="29"/>
        <v xml:space="preserve">OUTIL DE COUPE    DRILL    H                </v>
      </c>
      <c r="B1379" s="12" t="s">
        <v>1894</v>
      </c>
      <c r="C1379" s="12" t="s">
        <v>2131</v>
      </c>
      <c r="D1379" s="12" t="s">
        <v>2226</v>
      </c>
      <c r="E1379" s="12"/>
      <c r="F1379" s="13"/>
      <c r="G1379" s="14"/>
      <c r="H1379" s="15"/>
      <c r="I1379" s="6">
        <v>4.91</v>
      </c>
      <c r="J1379" s="7">
        <v>44329</v>
      </c>
      <c r="K1379" s="12" t="s">
        <v>307</v>
      </c>
      <c r="L1379" s="6"/>
      <c r="M1379" s="12" t="s">
        <v>2227</v>
      </c>
      <c r="N1379" s="17"/>
      <c r="O1379" s="18"/>
      <c r="P1379" s="15"/>
      <c r="Q1379" s="15"/>
    </row>
    <row r="1380" spans="1:17" ht="15.75">
      <c r="A1380" s="11" t="str">
        <f t="shared" si="29"/>
        <v xml:space="preserve">OUTIL DE COUPE    DRILL  0,4375 - 7/16                      </v>
      </c>
      <c r="B1380" s="12" t="s">
        <v>1894</v>
      </c>
      <c r="C1380" s="12" t="s">
        <v>2228</v>
      </c>
      <c r="D1380" s="12"/>
      <c r="E1380" s="12"/>
      <c r="F1380" s="13"/>
      <c r="G1380" s="14"/>
      <c r="H1380" s="15"/>
      <c r="I1380" s="6">
        <v>7.15</v>
      </c>
      <c r="J1380" s="7">
        <v>43326</v>
      </c>
      <c r="K1380" s="12" t="s">
        <v>307</v>
      </c>
      <c r="L1380" s="6"/>
      <c r="M1380" s="12" t="s">
        <v>2229</v>
      </c>
      <c r="N1380" s="17"/>
      <c r="O1380" s="18"/>
      <c r="P1380" s="15"/>
      <c r="Q1380" s="15"/>
    </row>
    <row r="1381" spans="1:17" ht="15">
      <c r="A1381" s="11" t="str">
        <f t="shared" si="29"/>
        <v xml:space="preserve">OUTIL DE COUPE    DRILL 0,0625 1/16 x 7/8 x 1-7/8 HSS A012 4xD BRI-TIN                    </v>
      </c>
      <c r="B1381" s="12" t="s">
        <v>1894</v>
      </c>
      <c r="C1381" s="12" t="s">
        <v>2230</v>
      </c>
      <c r="D1381" s="12"/>
      <c r="E1381" s="12"/>
      <c r="F1381" s="13"/>
      <c r="G1381" s="14"/>
      <c r="H1381" s="15"/>
      <c r="I1381" s="6">
        <v>1.25</v>
      </c>
      <c r="J1381" s="7">
        <v>42555</v>
      </c>
      <c r="K1381" s="12" t="s">
        <v>44</v>
      </c>
      <c r="L1381" s="6"/>
      <c r="M1381" s="12" t="s">
        <v>2231</v>
      </c>
      <c r="N1381" s="17"/>
      <c r="O1381" s="18">
        <f>[1]INVENTAIRE!$N1113*[1]INVENTAIRE!$I1113</f>
        <v>0</v>
      </c>
      <c r="P1381" s="15"/>
      <c r="Q1381" s="15"/>
    </row>
    <row r="1382" spans="1:17" ht="15">
      <c r="A1382" s="11" t="str">
        <f t="shared" si="29"/>
        <v xml:space="preserve">OUTIL DE COUPE    DRILL 0,0781 5/64 x 1 x 2 HSS A012 4xD BRI-TIN                    </v>
      </c>
      <c r="B1382" s="12" t="s">
        <v>1894</v>
      </c>
      <c r="C1382" s="12" t="s">
        <v>2232</v>
      </c>
      <c r="D1382" s="12"/>
      <c r="E1382" s="12"/>
      <c r="F1382" s="13"/>
      <c r="G1382" s="14"/>
      <c r="H1382" s="15"/>
      <c r="I1382" s="6">
        <v>1.25</v>
      </c>
      <c r="J1382" s="7">
        <v>42550</v>
      </c>
      <c r="K1382" s="12" t="s">
        <v>44</v>
      </c>
      <c r="L1382" s="6"/>
      <c r="M1382" s="12" t="s">
        <v>2233</v>
      </c>
      <c r="N1382" s="17"/>
      <c r="O1382" s="18">
        <f>[1]INVENTAIRE!$N1115*[1]INVENTAIRE!$I1115</f>
        <v>0</v>
      </c>
      <c r="P1382" s="15"/>
      <c r="Q1382" s="15"/>
    </row>
    <row r="1383" spans="1:17" ht="15">
      <c r="A1383" s="11" t="str">
        <f t="shared" si="29"/>
        <v xml:space="preserve">OUTIL DE COUPE    DRILL 0,0938 3/32 x 1-1/4 x 2-1/4 HSS A012 4xD BRI-TIN                    </v>
      </c>
      <c r="B1383" s="12" t="s">
        <v>1894</v>
      </c>
      <c r="C1383" s="12" t="s">
        <v>2234</v>
      </c>
      <c r="D1383" s="12"/>
      <c r="E1383" s="12"/>
      <c r="F1383" s="13"/>
      <c r="G1383" s="14"/>
      <c r="H1383" s="15"/>
      <c r="I1383" s="6">
        <v>1.32</v>
      </c>
      <c r="J1383" s="7">
        <v>42550</v>
      </c>
      <c r="K1383" s="12" t="s">
        <v>44</v>
      </c>
      <c r="L1383" s="6"/>
      <c r="M1383" s="12" t="s">
        <v>2235</v>
      </c>
      <c r="N1383" s="17"/>
      <c r="O1383" s="18">
        <f>[1]INVENTAIRE!$N1117*[1]INVENTAIRE!$I1117</f>
        <v>0</v>
      </c>
      <c r="P1383" s="15"/>
      <c r="Q1383" s="21"/>
    </row>
    <row r="1384" spans="1:17" ht="15">
      <c r="A1384" s="11" t="str">
        <f t="shared" si="29"/>
        <v xml:space="preserve">OUTIL DE COUPE    DRILL 0,1094 7/64 x 1-1/2 x 2-5/8 HSS A012 4xD BRI-TIN                    </v>
      </c>
      <c r="B1384" s="12" t="s">
        <v>1894</v>
      </c>
      <c r="C1384" s="12" t="s">
        <v>2236</v>
      </c>
      <c r="D1384" s="12"/>
      <c r="E1384" s="12"/>
      <c r="F1384" s="13"/>
      <c r="G1384" s="14"/>
      <c r="H1384" s="15"/>
      <c r="I1384" s="6">
        <v>1.52</v>
      </c>
      <c r="J1384" s="7">
        <v>44216</v>
      </c>
      <c r="K1384" s="12" t="s">
        <v>44</v>
      </c>
      <c r="L1384" s="6"/>
      <c r="M1384" s="12" t="s">
        <v>2237</v>
      </c>
      <c r="N1384" s="17"/>
      <c r="O1384" s="18">
        <f>[1]INVENTAIRE!$N1119*[1]INVENTAIRE!$I1119</f>
        <v>0</v>
      </c>
      <c r="P1384" s="15"/>
      <c r="Q1384" s="21"/>
    </row>
    <row r="1385" spans="1:17" ht="15">
      <c r="A1385" s="11" t="str">
        <f t="shared" si="29"/>
        <v xml:space="preserve">OUTIL DE COUPE    DRILL 0,1250 1/8 x 1-5/8 x 2-3/4 HSS A012 4xD BRI-TIN                    </v>
      </c>
      <c r="B1385" s="12" t="s">
        <v>1894</v>
      </c>
      <c r="C1385" s="12" t="s">
        <v>2238</v>
      </c>
      <c r="D1385" s="12"/>
      <c r="E1385" s="12"/>
      <c r="F1385" s="13"/>
      <c r="G1385" s="14"/>
      <c r="H1385" s="15"/>
      <c r="I1385" s="6">
        <v>1.52</v>
      </c>
      <c r="J1385" s="7">
        <v>44216</v>
      </c>
      <c r="K1385" s="12" t="s">
        <v>44</v>
      </c>
      <c r="L1385" s="6"/>
      <c r="M1385" s="12" t="s">
        <v>2239</v>
      </c>
      <c r="N1385" s="17"/>
      <c r="O1385" s="18">
        <f>[1]INVENTAIRE!$N1121*[1]INVENTAIRE!$I1121</f>
        <v>0</v>
      </c>
      <c r="P1385" s="15"/>
      <c r="Q1385" s="21"/>
    </row>
    <row r="1386" spans="1:17" ht="15">
      <c r="A1386" s="11" t="str">
        <f t="shared" si="29"/>
        <v xml:space="preserve">OUTIL DE COUPE    DRILL 0,1406 9/64 x 1-3/4 x 2-7/8 HSS A012 4xD BRI-TIN                    </v>
      </c>
      <c r="B1386" s="12" t="s">
        <v>1894</v>
      </c>
      <c r="C1386" s="12" t="s">
        <v>2240</v>
      </c>
      <c r="D1386" s="12"/>
      <c r="E1386" s="12"/>
      <c r="F1386" s="13"/>
      <c r="G1386" s="14"/>
      <c r="H1386" s="15"/>
      <c r="I1386" s="6">
        <v>1.55</v>
      </c>
      <c r="J1386" s="7">
        <v>42555</v>
      </c>
      <c r="K1386" s="12" t="s">
        <v>44</v>
      </c>
      <c r="L1386" s="6"/>
      <c r="M1386" s="12" t="s">
        <v>2241</v>
      </c>
      <c r="N1386" s="17"/>
      <c r="O1386" s="18">
        <f>[1]INVENTAIRE!$N1123*[1]INVENTAIRE!$I1123</f>
        <v>0</v>
      </c>
      <c r="P1386" s="15"/>
      <c r="Q1386" s="15"/>
    </row>
    <row r="1387" spans="1:17" ht="15">
      <c r="A1387" s="11" t="str">
        <f t="shared" si="29"/>
        <v xml:space="preserve">OUTIL DE COUPE    DRILL 0,1719 11/64 x 2-1/8 x 3-1/4 HSS A012 4xD BRI-TIN                    </v>
      </c>
      <c r="B1387" s="12" t="s">
        <v>1894</v>
      </c>
      <c r="C1387" s="12" t="s">
        <v>2242</v>
      </c>
      <c r="D1387" s="12"/>
      <c r="E1387" s="12"/>
      <c r="F1387" s="13"/>
      <c r="G1387" s="14"/>
      <c r="H1387" s="15"/>
      <c r="I1387" s="6">
        <v>1.64</v>
      </c>
      <c r="J1387" s="7">
        <v>42555</v>
      </c>
      <c r="K1387" s="12" t="s">
        <v>44</v>
      </c>
      <c r="L1387" s="6"/>
      <c r="M1387" s="12" t="s">
        <v>2243</v>
      </c>
      <c r="N1387" s="17"/>
      <c r="O1387" s="18">
        <f>[1]INVENTAIRE!$N1124*[1]INVENTAIRE!$I1124</f>
        <v>0</v>
      </c>
      <c r="P1387" s="15"/>
      <c r="Q1387" s="15"/>
    </row>
    <row r="1388" spans="1:17" ht="15">
      <c r="A1388" s="11" t="str">
        <f t="shared" si="29"/>
        <v xml:space="preserve">OUTIL DE COUPE    DRILL 0,2031 13/64 x 2-7/16 x 3-5/8 HSS A012 4xD BRI-TIN                    </v>
      </c>
      <c r="B1388" s="12" t="s">
        <v>1894</v>
      </c>
      <c r="C1388" s="12" t="s">
        <v>2244</v>
      </c>
      <c r="D1388" s="12"/>
      <c r="E1388" s="12"/>
      <c r="F1388" s="13"/>
      <c r="G1388" s="14"/>
      <c r="H1388" s="15"/>
      <c r="I1388" s="6">
        <v>2.12</v>
      </c>
      <c r="J1388" s="7">
        <v>42555</v>
      </c>
      <c r="K1388" s="12" t="s">
        <v>44</v>
      </c>
      <c r="L1388" s="6"/>
      <c r="M1388" s="12" t="s">
        <v>2245</v>
      </c>
      <c r="N1388" s="17"/>
      <c r="O1388" s="18">
        <f>[1]INVENTAIRE!$N1126*[1]INVENTAIRE!$I1126</f>
        <v>0</v>
      </c>
      <c r="P1388" s="15"/>
      <c r="Q1388" s="15"/>
    </row>
    <row r="1389" spans="1:17" ht="15">
      <c r="A1389" s="11" t="str">
        <f t="shared" si="29"/>
        <v xml:space="preserve">OUTIL DE COUPE    DRILL 0,2344 15/64 x 2-5/8 x 3-7/8 HSS A012 4xD BRI-TIN                    </v>
      </c>
      <c r="B1389" s="12" t="s">
        <v>1894</v>
      </c>
      <c r="C1389" s="12" t="s">
        <v>2246</v>
      </c>
      <c r="D1389" s="12"/>
      <c r="E1389" s="12"/>
      <c r="F1389" s="13"/>
      <c r="G1389" s="14"/>
      <c r="H1389" s="15"/>
      <c r="I1389" s="6">
        <v>2.5299999999999998</v>
      </c>
      <c r="J1389" s="7">
        <v>42555</v>
      </c>
      <c r="K1389" s="12" t="s">
        <v>44</v>
      </c>
      <c r="L1389" s="6"/>
      <c r="M1389" s="12" t="s">
        <v>2247</v>
      </c>
      <c r="N1389" s="17"/>
      <c r="O1389" s="18">
        <f>[1]INVENTAIRE!$N1127*[1]INVENTAIRE!$I1127</f>
        <v>0</v>
      </c>
      <c r="P1389" s="15"/>
      <c r="Q1389" s="15"/>
    </row>
    <row r="1390" spans="1:17" ht="15">
      <c r="A1390" s="11" t="str">
        <f t="shared" si="29"/>
        <v xml:space="preserve">OUTIL DE COUPE    DRILL 0,2500 1/4 x 2-3/4 x 4 HSS A012 4xD BRI-TIN                    </v>
      </c>
      <c r="B1390" s="12" t="s">
        <v>1894</v>
      </c>
      <c r="C1390" s="12" t="s">
        <v>2248</v>
      </c>
      <c r="D1390" s="12"/>
      <c r="E1390" s="12"/>
      <c r="F1390" s="13"/>
      <c r="G1390" s="14"/>
      <c r="H1390" s="15"/>
      <c r="I1390" s="6">
        <v>2.89</v>
      </c>
      <c r="J1390" s="7">
        <v>43992</v>
      </c>
      <c r="K1390" s="12" t="s">
        <v>44</v>
      </c>
      <c r="L1390" s="6"/>
      <c r="M1390" s="12" t="s">
        <v>2249</v>
      </c>
      <c r="N1390" s="17"/>
      <c r="O1390" s="18">
        <f>[1]INVENTAIRE!$N1128*[1]INVENTAIRE!$I1128</f>
        <v>0</v>
      </c>
      <c r="P1390" s="15"/>
      <c r="Q1390" s="15"/>
    </row>
    <row r="1391" spans="1:17" ht="15">
      <c r="A1391" s="11" t="str">
        <f t="shared" si="29"/>
        <v xml:space="preserve">OUTIL DE COUPE    DRILL 0,2812 9/32 x 2-15/16 x 4-1/4 HSS A012 4xD BRI-TIN                    </v>
      </c>
      <c r="B1391" s="12" t="s">
        <v>1894</v>
      </c>
      <c r="C1391" s="12" t="s">
        <v>2250</v>
      </c>
      <c r="D1391" s="12"/>
      <c r="E1391" s="12"/>
      <c r="F1391" s="13"/>
      <c r="G1391" s="14"/>
      <c r="H1391" s="15"/>
      <c r="I1391" s="6">
        <v>3.36</v>
      </c>
      <c r="J1391" s="7">
        <v>42555</v>
      </c>
      <c r="K1391" s="12" t="s">
        <v>44</v>
      </c>
      <c r="L1391" s="6"/>
      <c r="M1391" s="12" t="s">
        <v>2251</v>
      </c>
      <c r="N1391" s="17"/>
      <c r="O1391" s="18">
        <f>[1]INVENTAIRE!$N1130*[1]INVENTAIRE!$I1130</f>
        <v>0</v>
      </c>
      <c r="P1391" s="15"/>
      <c r="Q1391" s="15"/>
    </row>
    <row r="1392" spans="1:17" ht="15">
      <c r="A1392" s="11" t="str">
        <f t="shared" si="29"/>
        <v xml:space="preserve">OUTIL DE COUPE    DRILL 0,3125 5/16 x 3-3/16 x 4-1/2 HSS A012 4xD BRI-TIN                     </v>
      </c>
      <c r="B1392" s="12" t="s">
        <v>1894</v>
      </c>
      <c r="C1392" s="12" t="s">
        <v>2252</v>
      </c>
      <c r="D1392" s="12"/>
      <c r="E1392" s="12"/>
      <c r="F1392" s="13"/>
      <c r="G1392" s="14"/>
      <c r="H1392" s="15"/>
      <c r="I1392" s="6">
        <v>4.29</v>
      </c>
      <c r="J1392" s="7"/>
      <c r="K1392" s="12" t="s">
        <v>44</v>
      </c>
      <c r="L1392" s="6"/>
      <c r="M1392" s="12" t="s">
        <v>2253</v>
      </c>
      <c r="N1392" s="17"/>
      <c r="O1392" s="18">
        <f>[1]INVENTAIRE!$N1131*[1]INVENTAIRE!$I1131</f>
        <v>0</v>
      </c>
      <c r="P1392" s="15"/>
      <c r="Q1392" s="15"/>
    </row>
    <row r="1393" spans="1:17" ht="15">
      <c r="A1393" s="11" t="str">
        <f t="shared" si="29"/>
        <v xml:space="preserve">OUTIL DE COUPE    DRILL 0,3281 21/64 x 3-5/16 x 4-5/8 A012 HSS TIN                    </v>
      </c>
      <c r="B1393" s="12" t="s">
        <v>1894</v>
      </c>
      <c r="C1393" s="12" t="s">
        <v>2254</v>
      </c>
      <c r="D1393" s="12"/>
      <c r="E1393" s="12"/>
      <c r="F1393" s="13"/>
      <c r="G1393" s="14"/>
      <c r="H1393" s="15"/>
      <c r="I1393" s="6">
        <v>5.09</v>
      </c>
      <c r="J1393" s="7">
        <v>43992</v>
      </c>
      <c r="K1393" s="12" t="s">
        <v>44</v>
      </c>
      <c r="L1393" s="6"/>
      <c r="M1393" s="12" t="s">
        <v>2255</v>
      </c>
      <c r="N1393" s="17"/>
      <c r="O1393" s="18">
        <f>[1]INVENTAIRE!$N1132*[1]INVENTAIRE!$I1132</f>
        <v>0</v>
      </c>
      <c r="P1393" s="15"/>
      <c r="Q1393" s="15"/>
    </row>
    <row r="1394" spans="1:17" ht="15">
      <c r="A1394" s="11" t="str">
        <f t="shared" si="29"/>
        <v xml:space="preserve">OUTIL DE COUPE    DRILL 0,3438 11/32 x 3-7/16 x 4-3/4 HSS A012 4xD BRI-TIN                    </v>
      </c>
      <c r="B1394" s="12" t="s">
        <v>1894</v>
      </c>
      <c r="C1394" s="12" t="s">
        <v>2256</v>
      </c>
      <c r="D1394" s="12"/>
      <c r="E1394" s="12"/>
      <c r="F1394" s="13"/>
      <c r="G1394" s="14"/>
      <c r="H1394" s="15"/>
      <c r="I1394" s="6">
        <v>5.28</v>
      </c>
      <c r="J1394" s="7">
        <v>42550</v>
      </c>
      <c r="K1394" s="12" t="s">
        <v>44</v>
      </c>
      <c r="L1394" s="6"/>
      <c r="M1394" s="12" t="s">
        <v>2257</v>
      </c>
      <c r="N1394" s="17"/>
      <c r="O1394" s="18">
        <f>[1]INVENTAIRE!$N1134*[1]INVENTAIRE!$I1134</f>
        <v>0</v>
      </c>
      <c r="P1394" s="15"/>
      <c r="Q1394" s="15"/>
    </row>
    <row r="1395" spans="1:17" ht="15">
      <c r="A1395" s="11" t="str">
        <f t="shared" si="29"/>
        <v xml:space="preserve">OUTIL DE COUPE    DRILL 0,3750 3/8 x 3-5/8 x 5 HSS A012 4xD BRI-TIN                    </v>
      </c>
      <c r="B1395" s="12" t="s">
        <v>1894</v>
      </c>
      <c r="C1395" s="12" t="s">
        <v>2258</v>
      </c>
      <c r="D1395" s="12"/>
      <c r="E1395" s="12"/>
      <c r="F1395" s="13"/>
      <c r="G1395" s="14"/>
      <c r="H1395" s="15"/>
      <c r="I1395" s="6">
        <v>6.13</v>
      </c>
      <c r="J1395" s="7">
        <v>42550</v>
      </c>
      <c r="K1395" s="12" t="s">
        <v>44</v>
      </c>
      <c r="L1395" s="6"/>
      <c r="M1395" s="12" t="s">
        <v>2259</v>
      </c>
      <c r="N1395" s="17"/>
      <c r="O1395" s="18">
        <f>[1]INVENTAIRE!$N1135*[1]INVENTAIRE!$I1135</f>
        <v>0</v>
      </c>
      <c r="P1395" s="15"/>
      <c r="Q1395" s="15"/>
    </row>
    <row r="1396" spans="1:17" ht="15">
      <c r="A1396" s="11" t="str">
        <f t="shared" si="29"/>
        <v xml:space="preserve">OUTIL DE COUPE    DRILL 0,3906 25/64 x 3-3/4 x 5-1/8 HSS A012 4xD BRI-TIN                    </v>
      </c>
      <c r="B1396" s="12" t="s">
        <v>1894</v>
      </c>
      <c r="C1396" s="12" t="s">
        <v>2260</v>
      </c>
      <c r="D1396" s="12"/>
      <c r="E1396" s="12"/>
      <c r="F1396" s="13"/>
      <c r="G1396" s="14"/>
      <c r="H1396" s="15"/>
      <c r="I1396" s="6">
        <v>7.52</v>
      </c>
      <c r="J1396" s="7">
        <v>44216</v>
      </c>
      <c r="K1396" s="12" t="s">
        <v>44</v>
      </c>
      <c r="L1396" s="6"/>
      <c r="M1396" s="12" t="s">
        <v>2261</v>
      </c>
      <c r="N1396" s="17"/>
      <c r="O1396" s="18" t="e">
        <f>[1]INVENTAIRE!$N1136*[1]INVENTAIRE!$I1136</f>
        <v>#VALUE!</v>
      </c>
      <c r="P1396" s="15"/>
      <c r="Q1396" s="15"/>
    </row>
    <row r="1397" spans="1:17" ht="15">
      <c r="A1397" s="11" t="str">
        <f t="shared" si="29"/>
        <v xml:space="preserve">OUTIL DE COUPE    DRILL 0,4062 13/32 x 3-7/8 x 5-1/4 HSS A012 4xD BRI-TIN                    </v>
      </c>
      <c r="B1397" s="12" t="s">
        <v>1894</v>
      </c>
      <c r="C1397" s="12" t="s">
        <v>2262</v>
      </c>
      <c r="D1397" s="12"/>
      <c r="E1397" s="12"/>
      <c r="F1397" s="13"/>
      <c r="G1397" s="14"/>
      <c r="H1397" s="15"/>
      <c r="I1397" s="6">
        <v>7.2</v>
      </c>
      <c r="J1397" s="7">
        <v>42550</v>
      </c>
      <c r="K1397" s="12" t="s">
        <v>44</v>
      </c>
      <c r="L1397" s="6"/>
      <c r="M1397" s="12" t="s">
        <v>2263</v>
      </c>
      <c r="N1397" s="17"/>
      <c r="O1397" s="18" t="e">
        <f>[1]INVENTAIRE!$N1138*[1]INVENTAIRE!$I1138</f>
        <v>#VALUE!</v>
      </c>
      <c r="P1397" s="15"/>
      <c r="Q1397" s="15"/>
    </row>
    <row r="1398" spans="1:17" ht="15">
      <c r="A1398" s="11" t="str">
        <f t="shared" si="29"/>
        <v xml:space="preserve">OUTIL DE COUPE    DRILL 0.0156 1/64 x 3/16 x 3/4 HSS A012 4xD BRI-TIN                    </v>
      </c>
      <c r="B1398" s="12" t="s">
        <v>1894</v>
      </c>
      <c r="C1398" s="12" t="s">
        <v>2264</v>
      </c>
      <c r="D1398" s="12"/>
      <c r="E1398" s="12"/>
      <c r="F1398" s="13"/>
      <c r="G1398" s="14"/>
      <c r="H1398" s="15"/>
      <c r="I1398" s="6">
        <v>2.0699999999999998</v>
      </c>
      <c r="J1398" s="7">
        <v>42550</v>
      </c>
      <c r="K1398" s="12" t="s">
        <v>44</v>
      </c>
      <c r="L1398" s="6"/>
      <c r="M1398" s="12" t="s">
        <v>2265</v>
      </c>
      <c r="N1398" s="17"/>
      <c r="O1398" s="18" t="e">
        <f>[1]INVENTAIRE!$N1140*[1]INVENTAIRE!$I1140</f>
        <v>#VALUE!</v>
      </c>
      <c r="P1398" s="15"/>
      <c r="Q1398" s="15"/>
    </row>
    <row r="1399" spans="1:17" ht="15">
      <c r="A1399" s="11" t="str">
        <f t="shared" si="29"/>
        <v xml:space="preserve">OUTIL DE COUPE    DRILL 0.1405 #28 x 1-3/4 x 2-7/8 HSS A012 4xD BRI-TIN - DORMER                    </v>
      </c>
      <c r="B1399" s="12" t="s">
        <v>1894</v>
      </c>
      <c r="C1399" s="12" t="s">
        <v>2266</v>
      </c>
      <c r="D1399" s="12"/>
      <c r="E1399" s="12"/>
      <c r="F1399" s="13"/>
      <c r="G1399" s="14"/>
      <c r="H1399" s="15"/>
      <c r="I1399" s="6">
        <v>1.49</v>
      </c>
      <c r="J1399" s="7">
        <v>44217</v>
      </c>
      <c r="K1399" s="12" t="s">
        <v>44</v>
      </c>
      <c r="L1399" s="6"/>
      <c r="M1399" s="12" t="s">
        <v>2267</v>
      </c>
      <c r="N1399" s="17"/>
      <c r="O1399" s="18"/>
      <c r="P1399" s="15"/>
      <c r="Q1399" s="15"/>
    </row>
    <row r="1400" spans="1:17" ht="15">
      <c r="A1400" s="11" t="str">
        <f t="shared" si="29"/>
        <v xml:space="preserve">OUTIL DE COUPE    DRILL 0.2130 - #3 x JOBBER HSS - 118° STEAM OXIDE - DORMER                    </v>
      </c>
      <c r="B1400" s="12" t="s">
        <v>1894</v>
      </c>
      <c r="C1400" s="12" t="s">
        <v>2268</v>
      </c>
      <c r="D1400" s="12"/>
      <c r="E1400" s="12"/>
      <c r="F1400" s="13"/>
      <c r="G1400" s="14"/>
      <c r="H1400" s="15"/>
      <c r="I1400" s="6">
        <v>5.01</v>
      </c>
      <c r="J1400" s="7">
        <v>44217</v>
      </c>
      <c r="K1400" s="12" t="s">
        <v>44</v>
      </c>
      <c r="L1400" s="6"/>
      <c r="M1400" s="12" t="s">
        <v>2269</v>
      </c>
      <c r="N1400" s="17"/>
      <c r="O1400" s="18"/>
      <c r="P1400" s="15"/>
      <c r="Q1400" s="15"/>
    </row>
    <row r="1401" spans="1:17" ht="15">
      <c r="A1401" s="11" t="str">
        <f t="shared" si="29"/>
        <v xml:space="preserve">OUTIL DE COUPE    DRILL 0.2188 7/32 x 2-1/2 x 3-3/4 HSS A012 4xD BRI-TIN                    </v>
      </c>
      <c r="B1401" s="12" t="s">
        <v>1894</v>
      </c>
      <c r="C1401" s="12" t="s">
        <v>2270</v>
      </c>
      <c r="D1401" s="12"/>
      <c r="E1401" s="12"/>
      <c r="F1401" s="13"/>
      <c r="G1401" s="14"/>
      <c r="H1401" s="15"/>
      <c r="I1401" s="6">
        <v>2.5099999999999998</v>
      </c>
      <c r="J1401" s="7">
        <v>43992</v>
      </c>
      <c r="K1401" s="12" t="s">
        <v>44</v>
      </c>
      <c r="L1401" s="6"/>
      <c r="M1401" s="12" t="s">
        <v>2271</v>
      </c>
      <c r="N1401" s="17"/>
      <c r="O1401" s="18"/>
      <c r="P1401" s="15"/>
      <c r="Q1401" s="15"/>
    </row>
    <row r="1402" spans="1:17" ht="15">
      <c r="A1402" s="11" t="str">
        <f t="shared" si="29"/>
        <v xml:space="preserve">OUTIL DE COUPE    DRILL 0.2210 - #2 x JOBBER HSS - 118° STEAM OXIDE - DORMER                    </v>
      </c>
      <c r="B1402" s="12" t="s">
        <v>1894</v>
      </c>
      <c r="C1402" s="12" t="s">
        <v>2272</v>
      </c>
      <c r="D1402" s="12"/>
      <c r="E1402" s="12"/>
      <c r="F1402" s="13"/>
      <c r="G1402" s="14"/>
      <c r="H1402" s="15"/>
      <c r="I1402" s="6">
        <v>5.17</v>
      </c>
      <c r="J1402" s="7">
        <v>44217</v>
      </c>
      <c r="K1402" s="12" t="s">
        <v>44</v>
      </c>
      <c r="L1402" s="6"/>
      <c r="M1402" s="12" t="s">
        <v>2273</v>
      </c>
      <c r="N1402" s="17"/>
      <c r="O1402" s="18"/>
      <c r="P1402" s="15"/>
      <c r="Q1402" s="15"/>
    </row>
    <row r="1403" spans="1:17" ht="15">
      <c r="A1403" s="11" t="str">
        <f t="shared" si="29"/>
        <v xml:space="preserve">OUTIL DE COUPE    DRILL 0.2280 - #1 x JOBBER HSS - 118° STEAM OXIDE - DORMER                    </v>
      </c>
      <c r="B1403" s="12" t="s">
        <v>1894</v>
      </c>
      <c r="C1403" s="12" t="s">
        <v>2274</v>
      </c>
      <c r="D1403" s="12"/>
      <c r="E1403" s="12"/>
      <c r="F1403" s="13"/>
      <c r="G1403" s="14"/>
      <c r="H1403" s="15"/>
      <c r="I1403" s="6">
        <v>5.48</v>
      </c>
      <c r="J1403" s="7">
        <v>44217</v>
      </c>
      <c r="K1403" s="12" t="s">
        <v>44</v>
      </c>
      <c r="L1403" s="6"/>
      <c r="M1403" s="12" t="s">
        <v>2275</v>
      </c>
      <c r="N1403" s="17"/>
      <c r="O1403" s="18"/>
      <c r="P1403" s="15"/>
      <c r="Q1403" s="15"/>
    </row>
    <row r="1404" spans="1:17" ht="15">
      <c r="A1404" s="11" t="str">
        <f t="shared" si="29"/>
        <v xml:space="preserve">OUTIL DE COUPE    DRILL 0.3594 23/64 x 3-1/2 x 4-7/8 A012 HSS TIN                    </v>
      </c>
      <c r="B1404" s="12" t="s">
        <v>1894</v>
      </c>
      <c r="C1404" s="12" t="s">
        <v>2276</v>
      </c>
      <c r="D1404" s="12"/>
      <c r="E1404" s="12"/>
      <c r="F1404" s="13"/>
      <c r="G1404" s="14"/>
      <c r="H1404" s="15"/>
      <c r="I1404" s="6">
        <v>6.41</v>
      </c>
      <c r="J1404" s="7">
        <v>43992</v>
      </c>
      <c r="K1404" s="12" t="s">
        <v>44</v>
      </c>
      <c r="L1404" s="6"/>
      <c r="M1404" s="12" t="s">
        <v>2277</v>
      </c>
      <c r="N1404" s="17"/>
      <c r="O1404" s="18"/>
      <c r="P1404" s="15"/>
      <c r="Q1404" s="15"/>
    </row>
    <row r="1405" spans="1:17" ht="15">
      <c r="A1405" s="11" t="str">
        <f t="shared" si="29"/>
        <v xml:space="preserve">OUTIL DE COUPE    DRILL 0.4531 29/64 x 4-3/16 x 5-5/8 HSS A012 4xD BRI-TIN - DORMER                    </v>
      </c>
      <c r="B1405" s="12" t="s">
        <v>1894</v>
      </c>
      <c r="C1405" s="12" t="s">
        <v>2278</v>
      </c>
      <c r="D1405" s="12"/>
      <c r="E1405" s="12"/>
      <c r="F1405" s="13"/>
      <c r="G1405" s="14"/>
      <c r="H1405" s="15"/>
      <c r="I1405" s="6">
        <v>9.93</v>
      </c>
      <c r="J1405" s="7">
        <v>44217</v>
      </c>
      <c r="K1405" s="12" t="s">
        <v>44</v>
      </c>
      <c r="L1405" s="6"/>
      <c r="M1405" s="12" t="s">
        <v>2279</v>
      </c>
      <c r="N1405" s="17"/>
      <c r="O1405" s="18"/>
      <c r="P1405" s="15"/>
      <c r="Q1405" s="15"/>
    </row>
    <row r="1406" spans="1:17" ht="15">
      <c r="A1406" s="11" t="str">
        <f t="shared" si="29"/>
        <v xml:space="preserve">OUTIL DE COUPE    DRILL 0.4844 31/64 x 4-3/8 x 5-7/8 HSS A012 4xD BRI-TIN - DORMER                    </v>
      </c>
      <c r="B1406" s="12" t="s">
        <v>1894</v>
      </c>
      <c r="C1406" s="12" t="s">
        <v>2280</v>
      </c>
      <c r="D1406" s="12"/>
      <c r="E1406" s="12"/>
      <c r="F1406" s="13"/>
      <c r="G1406" s="14"/>
      <c r="H1406" s="15"/>
      <c r="I1406" s="6">
        <v>11.12</v>
      </c>
      <c r="J1406" s="7">
        <v>44216</v>
      </c>
      <c r="K1406" s="12" t="s">
        <v>44</v>
      </c>
      <c r="L1406" s="6"/>
      <c r="M1406" s="12" t="s">
        <v>2281</v>
      </c>
      <c r="N1406" s="17"/>
      <c r="O1406" s="18"/>
      <c r="P1406" s="15"/>
      <c r="Q1406" s="15"/>
    </row>
    <row r="1407" spans="1:17" ht="15">
      <c r="A1407" s="11" t="str">
        <f t="shared" si="29"/>
        <v xml:space="preserve">OUTIL DE COUPE    DRILL 0.4844 31/64 x 4-3/8 x 5-7/8 HSS A012 4xD BRI-TIN - DORMER                    </v>
      </c>
      <c r="B1407" s="12" t="s">
        <v>1894</v>
      </c>
      <c r="C1407" s="12" t="s">
        <v>2280</v>
      </c>
      <c r="D1407" s="12"/>
      <c r="E1407" s="12"/>
      <c r="F1407" s="13"/>
      <c r="G1407" s="14"/>
      <c r="H1407" s="15"/>
      <c r="I1407" s="6">
        <v>11.12</v>
      </c>
      <c r="J1407" s="7">
        <v>44217</v>
      </c>
      <c r="K1407" s="12" t="s">
        <v>44</v>
      </c>
      <c r="L1407" s="6"/>
      <c r="M1407" s="12" t="s">
        <v>2282</v>
      </c>
      <c r="N1407" s="17"/>
      <c r="O1407" s="18"/>
      <c r="P1407" s="15"/>
      <c r="Q1407" s="15"/>
    </row>
    <row r="1408" spans="1:17" ht="15">
      <c r="A1408" s="11" t="str">
        <f t="shared" si="29"/>
        <v xml:space="preserve">OUTIL DE COUPE    DRILL 0.5469 - 35/64 x 1/2 x 3 x 6 4xD - R56 - DORMER                    </v>
      </c>
      <c r="B1408" s="12" t="s">
        <v>1894</v>
      </c>
      <c r="C1408" s="12" t="s">
        <v>2283</v>
      </c>
      <c r="D1408" s="12"/>
      <c r="E1408" s="12"/>
      <c r="F1408" s="13"/>
      <c r="G1408" s="14"/>
      <c r="H1408" s="15"/>
      <c r="I1408" s="6">
        <v>31.64</v>
      </c>
      <c r="J1408" s="7">
        <v>44109</v>
      </c>
      <c r="K1408" s="12" t="s">
        <v>44</v>
      </c>
      <c r="L1408" s="6"/>
      <c r="M1408" s="12" t="s">
        <v>2284</v>
      </c>
      <c r="N1408" s="17"/>
      <c r="O1408" s="18"/>
      <c r="P1408" s="15"/>
      <c r="Q1408" s="15"/>
    </row>
    <row r="1409" spans="1:17" ht="15">
      <c r="A1409" s="95" t="str">
        <f t="shared" si="29"/>
        <v xml:space="preserve">OUTIL DE COUPE    DRILL 0.5469 335/64 x 3.1/8 x 6 ( REDUCED SHANK 1/2 ) OXYDE -DORMER                    </v>
      </c>
      <c r="B1409" s="12" t="s">
        <v>1894</v>
      </c>
      <c r="C1409" s="12" t="s">
        <v>2285</v>
      </c>
      <c r="D1409" s="12"/>
      <c r="E1409" s="12"/>
      <c r="F1409" s="13"/>
      <c r="G1409" s="14"/>
      <c r="H1409" s="15"/>
      <c r="I1409" s="6">
        <v>32.33</v>
      </c>
      <c r="J1409" s="7">
        <v>44111</v>
      </c>
      <c r="K1409" s="12" t="s">
        <v>44</v>
      </c>
      <c r="L1409" s="6"/>
      <c r="M1409" s="12" t="s">
        <v>2286</v>
      </c>
      <c r="N1409" s="17"/>
      <c r="O1409" s="18"/>
      <c r="P1409" s="15"/>
      <c r="Q1409" s="15"/>
    </row>
    <row r="1410" spans="1:17" ht="15">
      <c r="A1410" s="11" t="str">
        <f t="shared" si="29"/>
        <v xml:space="preserve">OUTIL DE COUPE    DRILL 0.5469 35/64 x 4-7/8 x 8-1/4 MT1 4xD HSS 209 - DORMER                    </v>
      </c>
      <c r="B1410" s="12" t="s">
        <v>1894</v>
      </c>
      <c r="C1410" s="12" t="s">
        <v>2287</v>
      </c>
      <c r="D1410" s="12"/>
      <c r="E1410" s="12"/>
      <c r="F1410" s="13"/>
      <c r="G1410" s="14"/>
      <c r="H1410" s="15"/>
      <c r="I1410" s="6">
        <v>53.87</v>
      </c>
      <c r="J1410" s="7">
        <v>44105</v>
      </c>
      <c r="K1410" s="12" t="s">
        <v>44</v>
      </c>
      <c r="L1410" s="6"/>
      <c r="M1410" s="12">
        <v>23035</v>
      </c>
      <c r="N1410" s="17"/>
      <c r="O1410" s="18"/>
      <c r="P1410" s="15"/>
      <c r="Q1410" s="15"/>
    </row>
    <row r="1411" spans="1:17" ht="15">
      <c r="A1411" s="11" t="str">
        <f t="shared" si="29"/>
        <v xml:space="preserve">OUTIL DE COUPE    DRILL 0.6719 - 43/64 x 3 x 6 x 1/2 SHANK STEAM OXIDE                    </v>
      </c>
      <c r="B1411" s="12" t="s">
        <v>1894</v>
      </c>
      <c r="C1411" s="12" t="s">
        <v>2288</v>
      </c>
      <c r="D1411" s="12"/>
      <c r="E1411" s="12"/>
      <c r="F1411" s="13"/>
      <c r="G1411" s="14"/>
      <c r="H1411" s="15"/>
      <c r="I1411" s="6">
        <v>39.520000000000003</v>
      </c>
      <c r="J1411" s="7">
        <v>44109</v>
      </c>
      <c r="K1411" s="12" t="s">
        <v>44</v>
      </c>
      <c r="L1411" s="6"/>
      <c r="M1411" s="12" t="s">
        <v>2289</v>
      </c>
      <c r="N1411" s="17"/>
      <c r="O1411" s="18"/>
      <c r="P1411" s="15"/>
      <c r="Q1411" s="15"/>
    </row>
    <row r="1412" spans="1:17" ht="15">
      <c r="A1412" s="11" t="str">
        <f t="shared" si="29"/>
        <v xml:space="preserve">OUTIL DE COUPE    DRILL 0.6875 11/16 x 3 x 6 (1/2'' SHANK) HSS OXYDE - DORMER                    </v>
      </c>
      <c r="B1412" s="12" t="s">
        <v>1894</v>
      </c>
      <c r="C1412" s="12" t="s">
        <v>2290</v>
      </c>
      <c r="D1412" s="12"/>
      <c r="E1412" s="12"/>
      <c r="F1412" s="13"/>
      <c r="G1412" s="14"/>
      <c r="H1412" s="15"/>
      <c r="I1412" s="6">
        <v>38.49</v>
      </c>
      <c r="J1412" s="7">
        <v>44153</v>
      </c>
      <c r="K1412" s="12" t="s">
        <v>288</v>
      </c>
      <c r="L1412" s="6"/>
      <c r="M1412" s="12" t="s">
        <v>2291</v>
      </c>
      <c r="N1412" s="17"/>
      <c r="O1412" s="18"/>
      <c r="P1412" s="15"/>
      <c r="Q1412" s="15"/>
    </row>
    <row r="1413" spans="1:17" ht="15">
      <c r="A1413" s="11" t="str">
        <f t="shared" si="29"/>
        <v xml:space="preserve">OUTIL DE COUPE    DRILL 13/64 WALTER SST COBALT                    </v>
      </c>
      <c r="B1413" s="12" t="s">
        <v>1894</v>
      </c>
      <c r="C1413" s="12" t="s">
        <v>2292</v>
      </c>
      <c r="D1413" s="12"/>
      <c r="E1413" s="12"/>
      <c r="F1413" s="13"/>
      <c r="G1413" s="14"/>
      <c r="H1413" s="15"/>
      <c r="I1413" s="6">
        <v>3.85</v>
      </c>
      <c r="J1413" s="7">
        <v>43775</v>
      </c>
      <c r="K1413" s="12" t="s">
        <v>307</v>
      </c>
      <c r="L1413" s="6"/>
      <c r="M1413" s="12" t="s">
        <v>2293</v>
      </c>
      <c r="N1413" s="17"/>
      <c r="O1413" s="18"/>
      <c r="P1413" s="15"/>
      <c r="Q1413" s="15"/>
    </row>
    <row r="1414" spans="1:17" ht="15">
      <c r="A1414" s="11" t="str">
        <f t="shared" si="29"/>
        <v xml:space="preserve">OUTIL DE COUPE    DRILL 47/64 List No. 1314 - Taper Length; High Speed Steel; Black Oxide                    </v>
      </c>
      <c r="B1414" s="12" t="s">
        <v>1894</v>
      </c>
      <c r="C1414" s="12" t="s">
        <v>2294</v>
      </c>
      <c r="D1414" s="12"/>
      <c r="E1414" s="12"/>
      <c r="F1414" s="13"/>
      <c r="G1414" s="14"/>
      <c r="H1414" s="15"/>
      <c r="I1414" s="6">
        <v>69.33</v>
      </c>
      <c r="J1414" s="7">
        <v>43452</v>
      </c>
      <c r="K1414" s="12" t="s">
        <v>44</v>
      </c>
      <c r="L1414" s="6"/>
      <c r="M1414" s="12" t="s">
        <v>2295</v>
      </c>
      <c r="N1414" s="17"/>
      <c r="O1414" s="18"/>
      <c r="P1414" s="15"/>
      <c r="Q1414" s="21"/>
    </row>
    <row r="1415" spans="1:17" ht="15">
      <c r="A1415" s="11" t="str">
        <f t="shared" si="29"/>
        <v xml:space="preserve">OUTIL DE COUPE    Drill Chuck Keyless-- 1/32 to 1/2'' Capacity -- 33JT Mount Llambrich USA                    </v>
      </c>
      <c r="B1415" s="12" t="s">
        <v>1894</v>
      </c>
      <c r="C1415" s="12" t="s">
        <v>2296</v>
      </c>
      <c r="D1415" s="12"/>
      <c r="E1415" s="12"/>
      <c r="F1415" s="13"/>
      <c r="G1415" s="14"/>
      <c r="H1415" s="15"/>
      <c r="I1415" s="6">
        <v>184.75</v>
      </c>
      <c r="J1415" s="7">
        <v>43060</v>
      </c>
      <c r="K1415" s="12" t="s">
        <v>44</v>
      </c>
      <c r="L1415" s="6"/>
      <c r="M1415" s="12" t="s">
        <v>2297</v>
      </c>
      <c r="N1415" s="17"/>
      <c r="O1415" s="18">
        <f>[1]INVENTAIRE!$N1144*[1]INVENTAIRE!$I1144</f>
        <v>0</v>
      </c>
      <c r="P1415" s="15"/>
      <c r="Q1415" s="15"/>
    </row>
    <row r="1416" spans="1:17" ht="15">
      <c r="A1416" s="11" t="str">
        <f t="shared" si="29"/>
        <v xml:space="preserve">OUTIL DE COUPE    DRILL CMN-14-5/8 X 4" INDEXABLE SPOT DRILL                    </v>
      </c>
      <c r="B1416" s="12" t="s">
        <v>1894</v>
      </c>
      <c r="C1416" s="12" t="s">
        <v>2298</v>
      </c>
      <c r="D1416" s="12"/>
      <c r="E1416" s="12"/>
      <c r="F1416" s="13"/>
      <c r="G1416" s="14"/>
      <c r="H1416" s="15"/>
      <c r="I1416" s="6">
        <v>51.32</v>
      </c>
      <c r="J1416" s="7"/>
      <c r="K1416" s="12" t="s">
        <v>44</v>
      </c>
      <c r="L1416" s="6"/>
      <c r="M1416" s="12" t="s">
        <v>2299</v>
      </c>
      <c r="N1416" s="17"/>
      <c r="O1416" s="18">
        <f>[1]INVENTAIRE!$N1149*[1]INVENTAIRE!$I1149</f>
        <v>0</v>
      </c>
      <c r="P1416" s="15"/>
      <c r="Q1416" s="15"/>
    </row>
    <row r="1417" spans="1:17" ht="15">
      <c r="A1417" s="11" t="str">
        <f t="shared" si="29"/>
        <v xml:space="preserve">OUTIL DE COUPE    Drill Drift Set                    </v>
      </c>
      <c r="B1417" s="12" t="s">
        <v>1894</v>
      </c>
      <c r="C1417" s="12" t="s">
        <v>2300</v>
      </c>
      <c r="D1417" s="12"/>
      <c r="E1417" s="12"/>
      <c r="F1417" s="13"/>
      <c r="G1417" s="14"/>
      <c r="H1417" s="15"/>
      <c r="I1417" s="6">
        <v>5.5</v>
      </c>
      <c r="J1417" s="7">
        <v>42530</v>
      </c>
      <c r="K1417" s="12" t="s">
        <v>1825</v>
      </c>
      <c r="L1417" s="6"/>
      <c r="M1417" s="12" t="s">
        <v>2301</v>
      </c>
      <c r="N1417" s="17"/>
      <c r="O1417" s="18">
        <f>[1]INVENTAIRE!$N1152*[1]INVENTAIRE!$I1152</f>
        <v>0</v>
      </c>
      <c r="P1417" s="15"/>
      <c r="Q1417" s="15"/>
    </row>
    <row r="1418" spans="1:17" ht="15">
      <c r="A1418" s="11" t="str">
        <f t="shared" si="29"/>
        <v xml:space="preserve">OUTIL DE COUPE    Drill-Point Countersink Cobalt Steel, Two 60 Degree Ends, Trade Size 4, 2-1/8" Long                    </v>
      </c>
      <c r="B1418" s="12" t="s">
        <v>1894</v>
      </c>
      <c r="C1418" s="12" t="s">
        <v>2302</v>
      </c>
      <c r="D1418" s="12"/>
      <c r="E1418" s="12"/>
      <c r="F1418" s="13"/>
      <c r="G1418" s="14"/>
      <c r="H1418" s="15"/>
      <c r="I1418" s="6">
        <v>8.83</v>
      </c>
      <c r="J1418" s="7">
        <v>44063</v>
      </c>
      <c r="K1418" s="12" t="s">
        <v>288</v>
      </c>
      <c r="L1418" s="6"/>
      <c r="M1418" s="12" t="s">
        <v>2303</v>
      </c>
      <c r="N1418" s="17"/>
      <c r="O1418" s="18"/>
      <c r="P1418" s="19"/>
      <c r="Q1418" s="19"/>
    </row>
    <row r="1419" spans="1:17" ht="15">
      <c r="A1419" s="11" t="str">
        <f t="shared" si="29"/>
        <v xml:space="preserve">OUTIL DE COUPE    DRILLTS 0.6875 11/16 x 5-3/8 x 9-1/4 HSS MT2 209 4xD OXIDE -DORMER                    </v>
      </c>
      <c r="B1419" s="12" t="s">
        <v>1894</v>
      </c>
      <c r="C1419" s="12" t="s">
        <v>2304</v>
      </c>
      <c r="D1419" s="12"/>
      <c r="E1419" s="12"/>
      <c r="F1419" s="13"/>
      <c r="G1419" s="14"/>
      <c r="H1419" s="15"/>
      <c r="I1419" s="6">
        <v>40.799999999999997</v>
      </c>
      <c r="J1419" s="7">
        <v>44105</v>
      </c>
      <c r="K1419" s="12" t="s">
        <v>44</v>
      </c>
      <c r="L1419" s="6"/>
      <c r="M1419" s="12">
        <v>20044</v>
      </c>
      <c r="N1419" s="17"/>
      <c r="O1419" s="18"/>
      <c r="P1419" s="15"/>
      <c r="Q1419" s="15"/>
    </row>
    <row r="1420" spans="1:17" ht="15">
      <c r="A1420" s="11" t="str">
        <f t="shared" si="29"/>
        <v xml:space="preserve">OUTIL DE COUPE    DRY SLIDE BUSHING 0,312 X 0,375                    </v>
      </c>
      <c r="B1420" s="12" t="s">
        <v>1894</v>
      </c>
      <c r="C1420" s="12" t="s">
        <v>2305</v>
      </c>
      <c r="D1420" s="12"/>
      <c r="E1420" s="12"/>
      <c r="F1420" s="13"/>
      <c r="G1420" s="14"/>
      <c r="H1420" s="15"/>
      <c r="I1420" s="6">
        <v>0.65</v>
      </c>
      <c r="J1420" s="7">
        <v>42522</v>
      </c>
      <c r="K1420" s="12" t="s">
        <v>2306</v>
      </c>
      <c r="L1420" s="6"/>
      <c r="M1420" s="12" t="s">
        <v>2307</v>
      </c>
      <c r="N1420" s="17"/>
      <c r="O1420" s="18">
        <f>[1]INVENTAIRE!$N1155*[1]INVENTAIRE!$I1155</f>
        <v>0</v>
      </c>
      <c r="P1420" s="15"/>
      <c r="Q1420" s="15"/>
    </row>
    <row r="1421" spans="1:17" ht="15">
      <c r="A1421" s="11" t="str">
        <f t="shared" si="29"/>
        <v xml:space="preserve">OUTIL DE COUPE    DRY SLIDE BUSHING 0,375 X 0,75                    </v>
      </c>
      <c r="B1421" s="12" t="s">
        <v>1894</v>
      </c>
      <c r="C1421" s="12" t="s">
        <v>2308</v>
      </c>
      <c r="D1421" s="12"/>
      <c r="E1421" s="12"/>
      <c r="F1421" s="13"/>
      <c r="G1421" s="14"/>
      <c r="H1421" s="15"/>
      <c r="I1421" s="6">
        <v>1.32</v>
      </c>
      <c r="J1421" s="7">
        <v>42522</v>
      </c>
      <c r="K1421" s="12" t="s">
        <v>2306</v>
      </c>
      <c r="L1421" s="6"/>
      <c r="M1421" s="12" t="s">
        <v>2309</v>
      </c>
      <c r="N1421" s="17"/>
      <c r="O1421" s="18">
        <f>[1]INVENTAIRE!$N1158*[1]INVENTAIRE!$I1158</f>
        <v>0</v>
      </c>
      <c r="P1421" s="15"/>
      <c r="Q1421" s="15"/>
    </row>
    <row r="1422" spans="1:17" ht="15">
      <c r="A1422" s="11" t="str">
        <f t="shared" si="29"/>
        <v xml:space="preserve">OUTIL DE COUPE    EMILLR 0.1969 5mm x 6 x 13 x 57 (BCH 0 .4) 4F F4AS0500                    </v>
      </c>
      <c r="B1422" s="12" t="s">
        <v>1894</v>
      </c>
      <c r="C1422" s="12" t="s">
        <v>2310</v>
      </c>
      <c r="D1422" s="12"/>
      <c r="E1422" s="12"/>
      <c r="F1422" s="13"/>
      <c r="G1422" s="14"/>
      <c r="H1422" s="15"/>
      <c r="I1422" s="6">
        <v>28.96</v>
      </c>
      <c r="J1422" s="7">
        <v>43441</v>
      </c>
      <c r="K1422" s="12" t="s">
        <v>44</v>
      </c>
      <c r="L1422" s="6"/>
      <c r="M1422" s="12" t="s">
        <v>2311</v>
      </c>
      <c r="N1422" s="17"/>
      <c r="O1422" s="18"/>
      <c r="P1422" s="15"/>
      <c r="Q1422" s="15"/>
    </row>
    <row r="1423" spans="1:17" ht="15">
      <c r="A1423" s="95" t="str">
        <f t="shared" ref="A1423:A1486" si="30">CONCATENATE(B1423,"    ",C1423,"    ",D1423,"    ",E1423,"    ",F1423,"    ",G1423,"    ")</f>
        <v xml:space="preserve">OUTIL DE COUPE    EMILLR 0.5000 1/2 x 1/2 x 1 x 3 R.03 4F HPHV500S4100R030 KCPM15                    </v>
      </c>
      <c r="B1423" s="96" t="s">
        <v>1894</v>
      </c>
      <c r="C1423" s="96" t="s">
        <v>2312</v>
      </c>
      <c r="D1423" s="96"/>
      <c r="E1423" s="96"/>
      <c r="F1423" s="97"/>
      <c r="G1423" s="98"/>
      <c r="H1423" s="99"/>
      <c r="I1423" s="6">
        <v>89.61</v>
      </c>
      <c r="J1423" s="7">
        <v>44335</v>
      </c>
      <c r="K1423" s="96" t="s">
        <v>44</v>
      </c>
      <c r="L1423" s="100"/>
      <c r="M1423" s="96" t="s">
        <v>2313</v>
      </c>
      <c r="N1423" s="17"/>
      <c r="O1423" s="18"/>
      <c r="P1423" s="15"/>
      <c r="Q1423" s="15"/>
    </row>
    <row r="1424" spans="1:17" ht="15">
      <c r="A1424" s="11" t="str">
        <f t="shared" si="30"/>
        <v xml:space="preserve">OUTIL DE COUPE    EMILLR 0.5000 1/2 x 1/2 x 1-1/2 x 4 R.03 4F HPHV500S4150R030 KCPM15                    </v>
      </c>
      <c r="B1424" s="12" t="s">
        <v>1894</v>
      </c>
      <c r="C1424" s="12" t="s">
        <v>2314</v>
      </c>
      <c r="D1424" s="12"/>
      <c r="E1424" s="12"/>
      <c r="F1424" s="13"/>
      <c r="G1424" s="14"/>
      <c r="H1424" s="15"/>
      <c r="I1424" s="6">
        <v>117.83</v>
      </c>
      <c r="J1424" s="7">
        <v>44330</v>
      </c>
      <c r="K1424" s="12" t="s">
        <v>44</v>
      </c>
      <c r="L1424" s="6"/>
      <c r="M1424" s="12" t="s">
        <v>2315</v>
      </c>
      <c r="N1424" s="17"/>
      <c r="O1424" s="18">
        <f>[1]INVENTAIRE!$N1166*[1]INVENTAIRE!$I1166</f>
        <v>0</v>
      </c>
      <c r="P1424" s="15"/>
      <c r="Q1424" s="15"/>
    </row>
    <row r="1425" spans="1:17" ht="15">
      <c r="A1425" s="11" t="str">
        <f t="shared" si="30"/>
        <v xml:space="preserve">OUTIL DE COUPE    EMILLS 0.0938 3/32 x 1/8 x 3/8 x 1-1/2 4F 4SE0093IR037A KC633M                    </v>
      </c>
      <c r="B1425" s="12" t="s">
        <v>1894</v>
      </c>
      <c r="C1425" s="12" t="s">
        <v>2316</v>
      </c>
      <c r="D1425" s="12"/>
      <c r="E1425" s="12"/>
      <c r="F1425" s="13"/>
      <c r="G1425" s="14"/>
      <c r="H1425" s="15"/>
      <c r="I1425" s="6">
        <v>10.210000000000001</v>
      </c>
      <c r="J1425" s="7">
        <v>44078</v>
      </c>
      <c r="K1425" s="12" t="s">
        <v>44</v>
      </c>
      <c r="L1425" s="6"/>
      <c r="M1425" s="12" t="s">
        <v>2317</v>
      </c>
      <c r="N1425" s="17"/>
      <c r="O1425" s="18"/>
      <c r="P1425" s="15"/>
      <c r="Q1425" s="15"/>
    </row>
    <row r="1426" spans="1:17" ht="15">
      <c r="A1426" s="11" t="str">
        <f t="shared" si="30"/>
        <v xml:space="preserve">OUTIL DE COUPE    EMILLS 0.1875 3/16 x 3/16 x 5/16 x 1-1/2 4F HPHV188S4031 KCPM15                    </v>
      </c>
      <c r="B1426" s="12" t="s">
        <v>1894</v>
      </c>
      <c r="C1426" s="12" t="s">
        <v>2318</v>
      </c>
      <c r="D1426" s="12"/>
      <c r="E1426" s="12"/>
      <c r="F1426" s="13"/>
      <c r="G1426" s="14"/>
      <c r="H1426" s="15"/>
      <c r="I1426" s="6">
        <v>20.03</v>
      </c>
      <c r="J1426" s="7">
        <v>43318</v>
      </c>
      <c r="K1426" s="12" t="s">
        <v>44</v>
      </c>
      <c r="L1426" s="6"/>
      <c r="M1426" s="12" t="s">
        <v>2319</v>
      </c>
      <c r="N1426" s="17"/>
      <c r="O1426" s="18"/>
      <c r="P1426" s="15"/>
      <c r="Q1426" s="15"/>
    </row>
    <row r="1427" spans="1:17" ht="15">
      <c r="A1427" s="95" t="str">
        <f t="shared" si="30"/>
        <v xml:space="preserve">OUTIL DE COUPE    EMILLS 0.2500 1/4 x 1/4 x 1-1/4 x 3 3F AADE250J3H K600                    </v>
      </c>
      <c r="B1427" s="12" t="s">
        <v>1894</v>
      </c>
      <c r="C1427" s="12" t="s">
        <v>2320</v>
      </c>
      <c r="D1427" s="12"/>
      <c r="E1427" s="12"/>
      <c r="F1427" s="13"/>
      <c r="G1427" s="14"/>
      <c r="H1427" s="15">
        <v>1</v>
      </c>
      <c r="I1427" s="6">
        <v>27.23</v>
      </c>
      <c r="J1427" s="7">
        <v>43839</v>
      </c>
      <c r="K1427" s="12" t="s">
        <v>44</v>
      </c>
      <c r="L1427" s="6"/>
      <c r="M1427" s="12" t="s">
        <v>2321</v>
      </c>
      <c r="N1427" s="17"/>
      <c r="O1427" s="18"/>
      <c r="P1427" s="15"/>
      <c r="Q1427" s="21"/>
    </row>
    <row r="1428" spans="1:17" ht="15">
      <c r="A1428" s="11" t="str">
        <f t="shared" si="30"/>
        <v xml:space="preserve">OUTIL DE COUPE    EMILLS 0.2500 1/4 x 1/4 x 1-1/4 x 3-1/4 2F AADF0250J2C K600                    </v>
      </c>
      <c r="B1428" s="12" t="s">
        <v>1894</v>
      </c>
      <c r="C1428" s="12" t="s">
        <v>2322</v>
      </c>
      <c r="D1428" s="12"/>
      <c r="E1428" s="12"/>
      <c r="F1428" s="13"/>
      <c r="G1428" s="14"/>
      <c r="H1428" s="15"/>
      <c r="I1428" s="6">
        <v>46.66</v>
      </c>
      <c r="J1428" s="7">
        <v>43852</v>
      </c>
      <c r="K1428" s="12" t="s">
        <v>44</v>
      </c>
      <c r="L1428" s="6"/>
      <c r="M1428" s="12">
        <v>3658893</v>
      </c>
      <c r="N1428" s="17"/>
      <c r="O1428" s="18"/>
      <c r="P1428" s="15"/>
      <c r="Q1428" s="15"/>
    </row>
    <row r="1429" spans="1:17" ht="15">
      <c r="A1429" s="50" t="str">
        <f t="shared" si="30"/>
        <v xml:space="preserve">OUTIL DE COUPE    EMILLS 0.4921 - 12.5mm x 1/2 x 1 x 3, HSS 2FL SHARP - MTC10831-MelinTool Co                    </v>
      </c>
      <c r="B1429" s="12" t="s">
        <v>1894</v>
      </c>
      <c r="C1429" s="12" t="s">
        <v>2323</v>
      </c>
      <c r="D1429" s="12"/>
      <c r="E1429" s="12"/>
      <c r="F1429" s="13"/>
      <c r="G1429" s="14"/>
      <c r="H1429" s="15"/>
      <c r="I1429" s="6">
        <v>40.47</v>
      </c>
      <c r="J1429" s="7">
        <v>43964</v>
      </c>
      <c r="K1429" s="12" t="s">
        <v>44</v>
      </c>
      <c r="L1429" s="6"/>
      <c r="M1429" s="12" t="s">
        <v>2324</v>
      </c>
      <c r="N1429" s="17"/>
      <c r="O1429" s="18"/>
      <c r="P1429" s="15"/>
      <c r="Q1429" s="15"/>
    </row>
    <row r="1430" spans="1:17" ht="15">
      <c r="A1430" s="11" t="str">
        <f t="shared" si="30"/>
        <v xml:space="preserve">OUTIL DE COUPE    EMILLS 0.5000 1/2 x 1/2 x 1 x 3 4F 4SE0500IR100A KC633                    </v>
      </c>
      <c r="B1430" s="12" t="s">
        <v>1894</v>
      </c>
      <c r="C1430" s="12" t="s">
        <v>2325</v>
      </c>
      <c r="D1430" s="12"/>
      <c r="E1430" s="12"/>
      <c r="F1430" s="13"/>
      <c r="G1430" s="14"/>
      <c r="H1430" s="15"/>
      <c r="I1430" s="6">
        <v>59</v>
      </c>
      <c r="J1430" s="7">
        <v>43992</v>
      </c>
      <c r="K1430" s="12" t="s">
        <v>44</v>
      </c>
      <c r="L1430" s="6"/>
      <c r="M1430" s="12" t="s">
        <v>2326</v>
      </c>
      <c r="N1430" s="17"/>
      <c r="O1430" s="18"/>
      <c r="P1430" s="15"/>
      <c r="Q1430" s="15"/>
    </row>
    <row r="1431" spans="1:17" ht="15">
      <c r="A1431" s="11" t="str">
        <f t="shared" si="30"/>
        <v xml:space="preserve">OUTIL DE COUPE    EMILLS 0.5000 1/2 x 1/2 x 1 x 3 4F 4SE0500IR100A KC633                    </v>
      </c>
      <c r="B1431" s="12" t="s">
        <v>1894</v>
      </c>
      <c r="C1431" s="12" t="s">
        <v>2325</v>
      </c>
      <c r="D1431" s="12"/>
      <c r="E1431" s="12"/>
      <c r="F1431" s="13"/>
      <c r="G1431" s="14"/>
      <c r="H1431" s="15"/>
      <c r="I1431" s="6">
        <v>53.43</v>
      </c>
      <c r="J1431" s="7">
        <v>43754</v>
      </c>
      <c r="K1431" s="12" t="s">
        <v>44</v>
      </c>
      <c r="L1431" s="6"/>
      <c r="M1431" s="12">
        <v>6086334</v>
      </c>
      <c r="N1431" s="17"/>
      <c r="O1431" s="18"/>
      <c r="P1431" s="15"/>
      <c r="Q1431" s="21"/>
    </row>
    <row r="1432" spans="1:17" ht="15">
      <c r="A1432" s="95" t="str">
        <f t="shared" si="30"/>
        <v xml:space="preserve">OUTIL DE COUPE    EMILLS 0.5000 1/2 x 1/2 x 1 x 3 4F HPHV500S4100 KC633                    </v>
      </c>
      <c r="B1432" s="96" t="s">
        <v>1894</v>
      </c>
      <c r="C1432" s="96" t="s">
        <v>2327</v>
      </c>
      <c r="D1432" s="96"/>
      <c r="E1432" s="96"/>
      <c r="F1432" s="97"/>
      <c r="G1432" s="98"/>
      <c r="H1432" s="99">
        <v>2</v>
      </c>
      <c r="I1432" s="6">
        <v>68.489999999999995</v>
      </c>
      <c r="J1432" s="7">
        <v>43152</v>
      </c>
      <c r="K1432" s="96" t="s">
        <v>44</v>
      </c>
      <c r="L1432" s="100"/>
      <c r="M1432" s="96" t="s">
        <v>2328</v>
      </c>
      <c r="N1432" s="17"/>
      <c r="O1432" s="18">
        <f>[1]INVENTAIRE!$N1171*[1]INVENTAIRE!$I1171</f>
        <v>0</v>
      </c>
      <c r="P1432" s="15"/>
      <c r="Q1432" s="21"/>
    </row>
    <row r="1433" spans="1:17" ht="15">
      <c r="A1433" s="11" t="str">
        <f t="shared" si="30"/>
        <v xml:space="preserve">OUTIL DE COUPE    EMILLS 0.5625 9/16 x 1/2 x 1-1/8 x 3-1/8 2F HSS SER-1898                    </v>
      </c>
      <c r="B1433" s="12" t="s">
        <v>1894</v>
      </c>
      <c r="C1433" s="12" t="s">
        <v>2329</v>
      </c>
      <c r="D1433" s="12"/>
      <c r="E1433" s="12"/>
      <c r="F1433" s="13"/>
      <c r="G1433" s="14"/>
      <c r="H1433" s="15"/>
      <c r="I1433" s="6">
        <v>32</v>
      </c>
      <c r="J1433" s="7">
        <v>43839</v>
      </c>
      <c r="K1433" s="12" t="s">
        <v>44</v>
      </c>
      <c r="L1433" s="6"/>
      <c r="M1433" s="12">
        <v>43659</v>
      </c>
      <c r="N1433" s="17"/>
      <c r="O1433" s="18"/>
      <c r="P1433" s="15"/>
      <c r="Q1433" s="15"/>
    </row>
    <row r="1434" spans="1:17" ht="15">
      <c r="A1434" s="11" t="str">
        <f t="shared" si="30"/>
        <v xml:space="preserve">OUTIL DE COUPE    END MILL BALL  0.0625 1/16 x 1/8 x 3/16 x 1-1/2 4F 4BN0062IR019A KC633M                    </v>
      </c>
      <c r="B1434" s="12" t="s">
        <v>1894</v>
      </c>
      <c r="C1434" s="12" t="s">
        <v>2330</v>
      </c>
      <c r="D1434" s="12"/>
      <c r="E1434" s="12"/>
      <c r="F1434" s="13"/>
      <c r="G1434" s="14"/>
      <c r="H1434" s="15"/>
      <c r="I1434" s="6">
        <v>10.87</v>
      </c>
      <c r="J1434" s="7">
        <v>42514</v>
      </c>
      <c r="K1434" s="12" t="s">
        <v>44</v>
      </c>
      <c r="L1434" s="6"/>
      <c r="M1434" s="12" t="s">
        <v>2331</v>
      </c>
      <c r="N1434" s="17"/>
      <c r="O1434" s="18">
        <f>[1]INVENTAIRE!$N1172*[1]INVENTAIRE!$I1172</f>
        <v>0</v>
      </c>
      <c r="P1434" s="15"/>
      <c r="Q1434" s="15"/>
    </row>
    <row r="1435" spans="1:17" ht="15">
      <c r="A1435" s="95" t="str">
        <f t="shared" si="30"/>
        <v xml:space="preserve">OUTIL DE COUPE    END MILL BALL  0.1250 1/8 x 1/8 x 1/2 x 2 4F HPHVBN125S4050 KC633M                     </v>
      </c>
      <c r="B1435" s="96" t="s">
        <v>1894</v>
      </c>
      <c r="C1435" s="96" t="s">
        <v>2332</v>
      </c>
      <c r="D1435" s="96"/>
      <c r="E1435" s="96"/>
      <c r="F1435" s="97"/>
      <c r="G1435" s="98"/>
      <c r="H1435" s="99">
        <v>2</v>
      </c>
      <c r="I1435" s="6">
        <v>19.45</v>
      </c>
      <c r="J1435" s="7">
        <v>43060</v>
      </c>
      <c r="K1435" s="96" t="s">
        <v>44</v>
      </c>
      <c r="L1435" s="100"/>
      <c r="M1435" s="96" t="s">
        <v>2333</v>
      </c>
      <c r="N1435" s="17"/>
      <c r="O1435" s="18">
        <f>[1]INVENTAIRE!$N1173*[1]INVENTAIRE!$I1173</f>
        <v>0</v>
      </c>
      <c r="P1435" s="15"/>
      <c r="Q1435" s="15"/>
    </row>
    <row r="1436" spans="1:17" ht="15">
      <c r="A1436" s="95" t="str">
        <f t="shared" si="30"/>
        <v xml:space="preserve">OUTIL DE COUPE    END MILL BALL  0.1875 3/16 x 3/16 x 5/8 x 2-1/4-4F HPHVBN188S4063 KC633M                    </v>
      </c>
      <c r="B1436" s="96" t="s">
        <v>1894</v>
      </c>
      <c r="C1436" s="96" t="s">
        <v>2334</v>
      </c>
      <c r="D1436" s="96"/>
      <c r="E1436" s="96"/>
      <c r="F1436" s="97"/>
      <c r="G1436" s="98"/>
      <c r="H1436" s="99">
        <v>2</v>
      </c>
      <c r="I1436" s="6">
        <v>22.41</v>
      </c>
      <c r="J1436" s="7">
        <v>42377</v>
      </c>
      <c r="K1436" s="96" t="s">
        <v>44</v>
      </c>
      <c r="L1436" s="100"/>
      <c r="M1436" s="96" t="s">
        <v>2335</v>
      </c>
      <c r="N1436" s="17"/>
      <c r="O1436" s="18">
        <f>[1]INVENTAIRE!$N1174*[1]INVENTAIRE!$I1174</f>
        <v>0</v>
      </c>
      <c r="P1436" s="15"/>
      <c r="Q1436" s="15"/>
    </row>
    <row r="1437" spans="1:17" ht="15">
      <c r="A1437" s="95" t="str">
        <f t="shared" si="30"/>
        <v xml:space="preserve">OUTIL DE COUPE    END MILL BALL  0.2500 1/4 x 1/4 x 3/4 x 2-1/2-4F HPHVBN250S4075 KC633M                    </v>
      </c>
      <c r="B1437" s="96" t="s">
        <v>1894</v>
      </c>
      <c r="C1437" s="96" t="s">
        <v>2336</v>
      </c>
      <c r="D1437" s="96"/>
      <c r="E1437" s="96"/>
      <c r="F1437" s="97"/>
      <c r="G1437" s="98"/>
      <c r="H1437" s="99">
        <v>2</v>
      </c>
      <c r="I1437" s="6">
        <v>31.1</v>
      </c>
      <c r="J1437" s="7">
        <v>43234</v>
      </c>
      <c r="K1437" s="96" t="s">
        <v>44</v>
      </c>
      <c r="L1437" s="100"/>
      <c r="M1437" s="96" t="s">
        <v>2337</v>
      </c>
      <c r="N1437" s="17"/>
      <c r="O1437" s="18">
        <f>[1]INVENTAIRE!$N1175*[1]INVENTAIRE!$I1175</f>
        <v>264.87</v>
      </c>
      <c r="P1437" s="15"/>
      <c r="Q1437" s="15"/>
    </row>
    <row r="1438" spans="1:17" ht="15">
      <c r="A1438" s="95" t="str">
        <f t="shared" si="30"/>
        <v xml:space="preserve">OUTIL DE COUPE    END MILL BALL  0.3125 5/16 x 5/16 x 3/4 x 2.5 HARVI HPHVBN312S4075 KCPM15                    </v>
      </c>
      <c r="B1438" s="96" t="s">
        <v>1894</v>
      </c>
      <c r="C1438" s="96" t="s">
        <v>2338</v>
      </c>
      <c r="D1438" s="96"/>
      <c r="E1438" s="96"/>
      <c r="F1438" s="97"/>
      <c r="G1438" s="98"/>
      <c r="H1438" s="99">
        <v>0</v>
      </c>
      <c r="I1438" s="6">
        <v>39.76</v>
      </c>
      <c r="J1438" s="7">
        <v>42555</v>
      </c>
      <c r="K1438" s="96" t="s">
        <v>44</v>
      </c>
      <c r="L1438" s="100"/>
      <c r="M1438" s="96" t="s">
        <v>2339</v>
      </c>
      <c r="N1438" s="17"/>
      <c r="O1438" s="18">
        <f>[1]INVENTAIRE!$N1176*[1]INVENTAIRE!$I1176</f>
        <v>0</v>
      </c>
      <c r="P1438" s="15"/>
      <c r="Q1438" s="15"/>
    </row>
    <row r="1439" spans="1:17" ht="15">
      <c r="A1439" s="95" t="str">
        <f t="shared" si="30"/>
        <v xml:space="preserve">OUTIL DE COUPE    END MILL BALL  0.3750 3/8 x 3/8 x 7/8 x 2-1/2 4F HPHVBN375S4088 KCPM15                    </v>
      </c>
      <c r="B1439" s="96" t="s">
        <v>1894</v>
      </c>
      <c r="C1439" s="96" t="s">
        <v>2340</v>
      </c>
      <c r="D1439" s="96"/>
      <c r="E1439" s="96"/>
      <c r="F1439" s="97"/>
      <c r="G1439" s="98"/>
      <c r="H1439" s="99">
        <v>1</v>
      </c>
      <c r="I1439" s="6">
        <v>49.06</v>
      </c>
      <c r="J1439" s="7">
        <v>42555</v>
      </c>
      <c r="K1439" s="96" t="s">
        <v>44</v>
      </c>
      <c r="L1439" s="100"/>
      <c r="M1439" s="96" t="s">
        <v>2341</v>
      </c>
      <c r="N1439" s="17"/>
      <c r="O1439" s="18">
        <f>[1]INVENTAIRE!$N1177*[1]INVENTAIRE!$I1177</f>
        <v>0</v>
      </c>
      <c r="P1439" s="15"/>
      <c r="Q1439" s="15"/>
    </row>
    <row r="1440" spans="1:17" ht="15">
      <c r="A1440" s="95" t="str">
        <f t="shared" si="30"/>
        <v xml:space="preserve">OUTIL DE COUPE    END MILL BALL  0.5000 1/2 x 1/2 x 1-1/4 x 3 4F HPHVBN500S4125 KCPM15                    </v>
      </c>
      <c r="B1440" s="96" t="s">
        <v>1894</v>
      </c>
      <c r="C1440" s="96" t="s">
        <v>2342</v>
      </c>
      <c r="D1440" s="96"/>
      <c r="E1440" s="96"/>
      <c r="F1440" s="97"/>
      <c r="G1440" s="98"/>
      <c r="H1440" s="99">
        <v>1</v>
      </c>
      <c r="I1440" s="6">
        <v>88.86</v>
      </c>
      <c r="J1440" s="7">
        <v>43091</v>
      </c>
      <c r="K1440" s="96" t="s">
        <v>44</v>
      </c>
      <c r="L1440" s="100"/>
      <c r="M1440" s="96" t="s">
        <v>2343</v>
      </c>
      <c r="N1440" s="17"/>
      <c r="O1440" s="18">
        <f>[1]INVENTAIRE!$N1178*[1]INVENTAIRE!$I1178</f>
        <v>0</v>
      </c>
      <c r="P1440" s="15"/>
      <c r="Q1440" s="15"/>
    </row>
    <row r="1441" spans="1:17" ht="15">
      <c r="A1441" s="11" t="str">
        <f t="shared" si="30"/>
        <v xml:space="preserve">OUTIL DE COUPE    END MILL BALL 0.0313 1/32 x 1/8 x 5/64 x 1-1/2 4F 4BN0031IR008A KC633M                    </v>
      </c>
      <c r="B1441" s="12" t="s">
        <v>1894</v>
      </c>
      <c r="C1441" s="12" t="s">
        <v>2344</v>
      </c>
      <c r="D1441" s="12"/>
      <c r="E1441" s="12"/>
      <c r="F1441" s="13"/>
      <c r="G1441" s="14"/>
      <c r="H1441" s="15"/>
      <c r="I1441" s="6">
        <v>10.87</v>
      </c>
      <c r="J1441" s="7">
        <v>42514</v>
      </c>
      <c r="K1441" s="12" t="s">
        <v>44</v>
      </c>
      <c r="L1441" s="6"/>
      <c r="M1441" s="12" t="s">
        <v>2345</v>
      </c>
      <c r="N1441" s="17"/>
      <c r="O1441" s="18">
        <f>[1]INVENTAIRE!$N1179*[1]INVENTAIRE!$I1179</f>
        <v>0</v>
      </c>
      <c r="P1441" s="15"/>
      <c r="Q1441" s="21"/>
    </row>
    <row r="1442" spans="1:17" ht="15">
      <c r="A1442" s="95" t="str">
        <f t="shared" si="30"/>
        <v xml:space="preserve">OUTIL DE COUPE    END MILL BALL 0.2500 1/4 x 1/4 x 3/4 x 2-1/2 4F HPHVBN250S4075 KCPM15                    </v>
      </c>
      <c r="B1442" s="96" t="s">
        <v>1894</v>
      </c>
      <c r="C1442" s="96" t="s">
        <v>2346</v>
      </c>
      <c r="D1442" s="96"/>
      <c r="E1442" s="96"/>
      <c r="F1442" s="97"/>
      <c r="G1442" s="98"/>
      <c r="H1442" s="99">
        <v>2</v>
      </c>
      <c r="I1442" s="6">
        <v>32.909999999999997</v>
      </c>
      <c r="J1442" s="7">
        <v>42555</v>
      </c>
      <c r="K1442" s="96" t="s">
        <v>44</v>
      </c>
      <c r="L1442" s="100"/>
      <c r="M1442" s="96" t="s">
        <v>2347</v>
      </c>
      <c r="N1442" s="17"/>
      <c r="O1442" s="18">
        <f>[1]INVENTAIRE!$N1180*[1]INVENTAIRE!$I1180</f>
        <v>0</v>
      </c>
      <c r="P1442" s="15"/>
      <c r="Q1442" s="21"/>
    </row>
    <row r="1443" spans="1:17" ht="15">
      <c r="A1443" s="95" t="str">
        <f t="shared" si="30"/>
        <v xml:space="preserve">OUTIL DE COUPE    END MILL CUTTER 1'' MILL 1-14 M1D100E1403W100L175 Remise 100.00%                    </v>
      </c>
      <c r="B1443" s="96" t="s">
        <v>1894</v>
      </c>
      <c r="C1443" s="96" t="s">
        <v>2348</v>
      </c>
      <c r="D1443" s="96"/>
      <c r="E1443" s="96"/>
      <c r="F1443" s="97"/>
      <c r="G1443" s="98"/>
      <c r="H1443" s="99">
        <v>1</v>
      </c>
      <c r="I1443" s="6">
        <v>0</v>
      </c>
      <c r="J1443" s="7">
        <v>42629</v>
      </c>
      <c r="K1443" s="96" t="s">
        <v>44</v>
      </c>
      <c r="L1443" s="100"/>
      <c r="M1443" s="96" t="s">
        <v>2349</v>
      </c>
      <c r="N1443" s="17"/>
      <c r="O1443" s="18">
        <f>[1]INVENTAIRE!$N1181*[1]INVENTAIRE!$I1181</f>
        <v>0</v>
      </c>
      <c r="P1443" s="15"/>
      <c r="Q1443" s="21"/>
    </row>
    <row r="1444" spans="1:17" ht="15">
      <c r="A1444" s="50" t="str">
        <f t="shared" si="30"/>
        <v xml:space="preserve">OUTIL DE COUPE    END MILL PVC 2 FLUTES HÉLI 3" X 1-1/2" DE COUPE X 37/64" DIA DE COUPE X 1/4" DE SHANK            20-115        </v>
      </c>
      <c r="B1444" s="12" t="s">
        <v>1894</v>
      </c>
      <c r="C1444" s="12" t="s">
        <v>2350</v>
      </c>
      <c r="D1444" s="12"/>
      <c r="E1444" s="12"/>
      <c r="F1444" s="13" t="s">
        <v>2351</v>
      </c>
      <c r="G1444" s="14"/>
      <c r="H1444" s="15"/>
      <c r="I1444" s="6">
        <v>126.6</v>
      </c>
      <c r="J1444" s="7">
        <v>43984</v>
      </c>
      <c r="K1444" s="12" t="s">
        <v>2117</v>
      </c>
      <c r="L1444" s="6"/>
      <c r="M1444" s="12" t="s">
        <v>2352</v>
      </c>
      <c r="N1444" s="17"/>
      <c r="O1444" s="18"/>
      <c r="P1444" s="15"/>
      <c r="Q1444" s="15"/>
    </row>
    <row r="1445" spans="1:17" ht="15">
      <c r="A1445" s="95" t="str">
        <f t="shared" si="30"/>
        <v xml:space="preserve">OUTIL DE COUPE    END MILL SOLID CARBIDE UCDE 7/16X7/16X1X2 1/2 UCDE438J5BS KC643M                    </v>
      </c>
      <c r="B1445" s="96" t="s">
        <v>1894</v>
      </c>
      <c r="C1445" s="96" t="s">
        <v>2353</v>
      </c>
      <c r="D1445" s="96"/>
      <c r="E1445" s="96"/>
      <c r="F1445" s="97"/>
      <c r="G1445" s="98"/>
      <c r="H1445" s="99"/>
      <c r="I1445" s="6">
        <v>62.74</v>
      </c>
      <c r="J1445" s="7">
        <v>43332</v>
      </c>
      <c r="K1445" s="96" t="s">
        <v>44</v>
      </c>
      <c r="L1445" s="100"/>
      <c r="M1445" s="96" t="s">
        <v>2354</v>
      </c>
      <c r="N1445" s="17"/>
      <c r="O1445" s="18"/>
      <c r="P1445" s="15"/>
      <c r="Q1445" s="15"/>
    </row>
    <row r="1446" spans="1:17" ht="15">
      <c r="A1446" s="95" t="str">
        <f t="shared" si="30"/>
        <v xml:space="preserve">OUTIL DE COUPE    END MILL SOLID R  0,2500 1/4 x 1/4 x 3/4 x 2-1/2 R,015 4FHPHV250S4075R015 KC633M                    </v>
      </c>
      <c r="B1446" s="96" t="s">
        <v>1894</v>
      </c>
      <c r="C1446" s="96" t="s">
        <v>2355</v>
      </c>
      <c r="D1446" s="96"/>
      <c r="E1446" s="96"/>
      <c r="F1446" s="97"/>
      <c r="G1446" s="98"/>
      <c r="H1446" s="99">
        <v>2</v>
      </c>
      <c r="I1446" s="6">
        <v>34.229999999999997</v>
      </c>
      <c r="J1446" s="7">
        <v>44216</v>
      </c>
      <c r="K1446" s="96" t="s">
        <v>44</v>
      </c>
      <c r="L1446" s="100"/>
      <c r="M1446" s="96" t="s">
        <v>2356</v>
      </c>
      <c r="N1446" s="17"/>
      <c r="O1446" s="18">
        <f>[1]INVENTAIRE!$N1192*[1]INVENTAIRE!$I1192</f>
        <v>28</v>
      </c>
      <c r="P1446" s="15"/>
      <c r="Q1446" s="15"/>
    </row>
    <row r="1447" spans="1:17" ht="15">
      <c r="A1447" s="95" t="str">
        <f t="shared" si="30"/>
        <v xml:space="preserve">OUTIL DE COUPE    END MILL SOLID R  0.250 1/4 x 1/4 x 3/8 x 4 R.015 4F (R 1-1/4) UADE0250J4AQA KC633M                    </v>
      </c>
      <c r="B1447" s="96" t="s">
        <v>1894</v>
      </c>
      <c r="C1447" s="96" t="s">
        <v>2357</v>
      </c>
      <c r="D1447" s="96"/>
      <c r="E1447" s="96"/>
      <c r="F1447" s="97"/>
      <c r="G1447" s="98"/>
      <c r="H1447" s="99">
        <v>2</v>
      </c>
      <c r="I1447" s="6">
        <v>38.909999999999997</v>
      </c>
      <c r="J1447" s="7">
        <v>42606</v>
      </c>
      <c r="K1447" s="96" t="s">
        <v>44</v>
      </c>
      <c r="L1447" s="100"/>
      <c r="M1447" s="96" t="s">
        <v>2358</v>
      </c>
      <c r="N1447" s="17"/>
      <c r="O1447" s="18">
        <f>[1]INVENTAIRE!$N1193*[1]INVENTAIRE!$I1193</f>
        <v>24.96</v>
      </c>
      <c r="P1447" s="15"/>
      <c r="Q1447" s="15"/>
    </row>
    <row r="1448" spans="1:17" ht="15">
      <c r="A1448" s="11" t="str">
        <f t="shared" si="30"/>
        <v xml:space="preserve">OUTIL DE COUPE    END MILL SOLID R  0.2500 1/4 x 1/4 x 3/4 x 2-1/2 R.015 4F HPHV250S4075R015 KCPM15                    </v>
      </c>
      <c r="B1448" s="12" t="s">
        <v>1894</v>
      </c>
      <c r="C1448" s="12" t="s">
        <v>2359</v>
      </c>
      <c r="D1448" s="12"/>
      <c r="E1448" s="12"/>
      <c r="F1448" s="13"/>
      <c r="G1448" s="14"/>
      <c r="H1448" s="15"/>
      <c r="I1448" s="6">
        <v>26.7</v>
      </c>
      <c r="J1448" s="7">
        <v>42606</v>
      </c>
      <c r="K1448" s="12" t="s">
        <v>44</v>
      </c>
      <c r="L1448" s="6"/>
      <c r="M1448" s="12" t="s">
        <v>2360</v>
      </c>
      <c r="N1448" s="17"/>
      <c r="O1448" s="18">
        <f>[1]INVENTAIRE!$N1194*[1]INVENTAIRE!$I1194</f>
        <v>0</v>
      </c>
      <c r="P1448" s="15"/>
      <c r="Q1448" s="15"/>
    </row>
    <row r="1449" spans="1:17" ht="15">
      <c r="A1449" s="95" t="str">
        <f t="shared" si="30"/>
        <v xml:space="preserve">OUTIL DE COUPE    END MILL SOLID R  0.3750 3/8 x 3/8 x 1/2 x 4 R.015 4F (R 2'') UADE0375J4AQA KCPM15                    </v>
      </c>
      <c r="B1449" s="96" t="s">
        <v>1894</v>
      </c>
      <c r="C1449" s="96" t="s">
        <v>2361</v>
      </c>
      <c r="D1449" s="96"/>
      <c r="E1449" s="96"/>
      <c r="F1449" s="97"/>
      <c r="G1449" s="98"/>
      <c r="H1449" s="99"/>
      <c r="I1449" s="6">
        <v>65.13</v>
      </c>
      <c r="J1449" s="7">
        <v>42853</v>
      </c>
      <c r="K1449" s="96" t="s">
        <v>44</v>
      </c>
      <c r="L1449" s="100"/>
      <c r="M1449" s="96" t="s">
        <v>2362</v>
      </c>
      <c r="N1449" s="17"/>
      <c r="O1449" s="18">
        <f>[1]INVENTAIRE!$N1195*[1]INVENTAIRE!$I1195</f>
        <v>0</v>
      </c>
      <c r="P1449" s="15"/>
      <c r="Q1449" s="15"/>
    </row>
    <row r="1450" spans="1:17" ht="15">
      <c r="A1450" s="95" t="str">
        <f t="shared" si="30"/>
        <v xml:space="preserve">OUTIL DE COUPE    END MILL SOLID R  0.3750 3/8 x 3/8 x 7/8 x 2-1/2 R.015 4F HPHV375S4088R015 KCPM15                    </v>
      </c>
      <c r="B1450" s="96" t="s">
        <v>1894</v>
      </c>
      <c r="C1450" s="96" t="s">
        <v>2363</v>
      </c>
      <c r="D1450" s="96"/>
      <c r="E1450" s="96"/>
      <c r="F1450" s="97"/>
      <c r="G1450" s="98"/>
      <c r="H1450" s="99"/>
      <c r="I1450" s="6">
        <v>56.28</v>
      </c>
      <c r="J1450" s="7">
        <v>44078</v>
      </c>
      <c r="K1450" s="96" t="s">
        <v>44</v>
      </c>
      <c r="L1450" s="100"/>
      <c r="M1450" s="96" t="s">
        <v>2364</v>
      </c>
      <c r="N1450" s="17"/>
      <c r="O1450" s="18">
        <f>[1]INVENTAIRE!$N1196*[1]INVENTAIRE!$I1196</f>
        <v>0</v>
      </c>
      <c r="P1450" s="15"/>
      <c r="Q1450" s="15"/>
    </row>
    <row r="1451" spans="1:17" ht="15">
      <c r="A1451" s="95" t="str">
        <f t="shared" si="30"/>
        <v xml:space="preserve">OUTIL DE COUPE    END MILL SOLID R  0.5000 1/2 x 1/2 x 1 x 3 R.03 4F HPHV500S4100R030 KCPM15                    </v>
      </c>
      <c r="B1451" s="96" t="s">
        <v>1894</v>
      </c>
      <c r="C1451" s="96" t="s">
        <v>2365</v>
      </c>
      <c r="D1451" s="96"/>
      <c r="E1451" s="96"/>
      <c r="F1451" s="97"/>
      <c r="G1451" s="98"/>
      <c r="H1451" s="99"/>
      <c r="I1451" s="6">
        <v>89.61</v>
      </c>
      <c r="J1451" s="7">
        <v>44335</v>
      </c>
      <c r="K1451" s="96" t="s">
        <v>44</v>
      </c>
      <c r="L1451" s="100"/>
      <c r="M1451" s="96" t="s">
        <v>2313</v>
      </c>
      <c r="N1451" s="17"/>
      <c r="O1451" s="18">
        <f>[1]INVENTAIRE!$N1197*[1]INVENTAIRE!$I1197</f>
        <v>0</v>
      </c>
      <c r="P1451" s="15"/>
      <c r="Q1451" s="15"/>
    </row>
    <row r="1452" spans="1:17" ht="15">
      <c r="A1452" s="95" t="str">
        <f t="shared" si="30"/>
        <v xml:space="preserve">OUTIL DE COUPE    END MILL SOLID R  0.5000 1/2 x 1/2 x 1-1/4 x 3 R.03 4F HPHV500S4125R030 KCPM15                    </v>
      </c>
      <c r="B1452" s="96" t="s">
        <v>1894</v>
      </c>
      <c r="C1452" s="96" t="s">
        <v>2366</v>
      </c>
      <c r="D1452" s="96"/>
      <c r="E1452" s="96"/>
      <c r="F1452" s="97"/>
      <c r="G1452" s="98"/>
      <c r="H1452" s="99">
        <v>0</v>
      </c>
      <c r="I1452" s="6">
        <v>73.290000000000006</v>
      </c>
      <c r="J1452" s="7">
        <v>42563</v>
      </c>
      <c r="K1452" s="96" t="s">
        <v>44</v>
      </c>
      <c r="L1452" s="100"/>
      <c r="M1452" s="96" t="s">
        <v>2367</v>
      </c>
      <c r="N1452" s="17"/>
      <c r="O1452" s="18">
        <f>[1]INVENTAIRE!$N1198*[1]INVENTAIRE!$I1198</f>
        <v>0</v>
      </c>
      <c r="P1452" s="15"/>
      <c r="Q1452" s="21"/>
    </row>
    <row r="1453" spans="1:17" ht="15">
      <c r="A1453" s="11" t="str">
        <f t="shared" si="30"/>
        <v xml:space="preserve">OUTIL DE COUPE    END MILL SOLID R  0.6250 5/8 x 5/8 x 1-5/8 x 3-1/2 R.03 4F HPHV625S4163R030 KCPM15                    </v>
      </c>
      <c r="B1453" s="12" t="s">
        <v>1894</v>
      </c>
      <c r="C1453" s="12" t="s">
        <v>2368</v>
      </c>
      <c r="D1453" s="12"/>
      <c r="E1453" s="12"/>
      <c r="F1453" s="13"/>
      <c r="G1453" s="14"/>
      <c r="H1453" s="15"/>
      <c r="I1453" s="6">
        <v>139.56</v>
      </c>
      <c r="J1453" s="7">
        <v>42555</v>
      </c>
      <c r="K1453" s="12" t="s">
        <v>44</v>
      </c>
      <c r="L1453" s="6"/>
      <c r="M1453" s="12" t="s">
        <v>2369</v>
      </c>
      <c r="N1453" s="17"/>
      <c r="O1453" s="18">
        <f>[1]INVENTAIRE!$N1199*[1]INVENTAIRE!$I1199</f>
        <v>0</v>
      </c>
      <c r="P1453" s="15"/>
      <c r="Q1453" s="15"/>
    </row>
    <row r="1454" spans="1:17" ht="15">
      <c r="A1454" s="11" t="str">
        <f t="shared" si="30"/>
        <v xml:space="preserve">OUTIL DE COUPE    END MILL SOLID R 0,500 UADE0500J4AQCH KC633M                    </v>
      </c>
      <c r="B1454" s="12" t="s">
        <v>1894</v>
      </c>
      <c r="C1454" s="12" t="s">
        <v>2370</v>
      </c>
      <c r="D1454" s="12"/>
      <c r="E1454" s="12"/>
      <c r="F1454" s="13"/>
      <c r="G1454" s="14"/>
      <c r="H1454" s="15"/>
      <c r="I1454" s="6">
        <v>90.49</v>
      </c>
      <c r="J1454" s="7">
        <v>42646</v>
      </c>
      <c r="K1454" s="12" t="s">
        <v>44</v>
      </c>
      <c r="L1454" s="6"/>
      <c r="M1454" s="12" t="s">
        <v>2371</v>
      </c>
      <c r="N1454" s="17"/>
      <c r="O1454" s="18">
        <f>[1]INVENTAIRE!$N1200*[1]INVENTAIRE!$I1200</f>
        <v>0</v>
      </c>
      <c r="P1454" s="15"/>
      <c r="Q1454" s="15"/>
    </row>
    <row r="1455" spans="1:17" ht="15">
      <c r="A1455" s="11" t="str">
        <f t="shared" si="30"/>
        <v xml:space="preserve">OUTIL DE COUPE    END MILL SOLID R 0,500 X 2,500 X 4 HPHV500S4250R030 KC633M                     </v>
      </c>
      <c r="B1455" s="12" t="s">
        <v>1894</v>
      </c>
      <c r="C1455" s="12" t="s">
        <v>2372</v>
      </c>
      <c r="D1455" s="12"/>
      <c r="E1455" s="12"/>
      <c r="F1455" s="13"/>
      <c r="G1455" s="14"/>
      <c r="H1455" s="15"/>
      <c r="I1455" s="6">
        <v>82.01</v>
      </c>
      <c r="J1455" s="7">
        <v>42646</v>
      </c>
      <c r="K1455" s="12" t="s">
        <v>44</v>
      </c>
      <c r="L1455" s="6"/>
      <c r="M1455" s="12" t="s">
        <v>2373</v>
      </c>
      <c r="N1455" s="17"/>
      <c r="O1455" s="18">
        <f>[1]INVENTAIRE!$N1201*[1]INVENTAIRE!$I1201</f>
        <v>0</v>
      </c>
      <c r="P1455" s="15"/>
      <c r="Q1455" s="15"/>
    </row>
    <row r="1456" spans="1:17" ht="15">
      <c r="A1456" s="95" t="str">
        <f t="shared" si="30"/>
        <v xml:space="preserve">OUTIL DE COUPE    END MILL SOLID R 0,5000 1/2 x 1/2 x 1 x 3 R,030 4F HPHV500S4100R030 KC633M                    </v>
      </c>
      <c r="B1456" s="96" t="s">
        <v>1894</v>
      </c>
      <c r="C1456" s="96" t="s">
        <v>2374</v>
      </c>
      <c r="D1456" s="96"/>
      <c r="E1456" s="96"/>
      <c r="F1456" s="97"/>
      <c r="G1456" s="98"/>
      <c r="H1456" s="99">
        <v>2</v>
      </c>
      <c r="I1456" s="6">
        <v>74.69</v>
      </c>
      <c r="J1456" s="7">
        <v>43152</v>
      </c>
      <c r="K1456" s="96" t="s">
        <v>44</v>
      </c>
      <c r="L1456" s="100"/>
      <c r="M1456" s="96" t="s">
        <v>2375</v>
      </c>
      <c r="N1456" s="17"/>
      <c r="O1456" s="18">
        <f>[1]INVENTAIRE!$N1202*[1]INVENTAIRE!$I1202</f>
        <v>0</v>
      </c>
      <c r="P1456" s="15"/>
      <c r="Q1456" s="15"/>
    </row>
    <row r="1457" spans="1:17" ht="15">
      <c r="A1457" s="11" t="str">
        <f t="shared" si="30"/>
        <v xml:space="preserve">OUTIL DE COUPE    END MILL SOLID R 0,75 X 2,250 X 5 R 0,03 UGDE0750J5ARB  KC643M                    </v>
      </c>
      <c r="B1457" s="12" t="s">
        <v>1894</v>
      </c>
      <c r="C1457" s="12" t="s">
        <v>2376</v>
      </c>
      <c r="D1457" s="12"/>
      <c r="E1457" s="12"/>
      <c r="F1457" s="13"/>
      <c r="G1457" s="14"/>
      <c r="H1457" s="15"/>
      <c r="I1457" s="6">
        <v>239.87</v>
      </c>
      <c r="J1457" s="7" t="s">
        <v>2377</v>
      </c>
      <c r="K1457" s="12" t="s">
        <v>44</v>
      </c>
      <c r="L1457" s="6"/>
      <c r="M1457" s="12" t="s">
        <v>2378</v>
      </c>
      <c r="N1457" s="17"/>
      <c r="O1457" s="18">
        <f>[1]INVENTAIRE!$N1203*[1]INVENTAIRE!$I1203</f>
        <v>0</v>
      </c>
      <c r="P1457" s="15"/>
      <c r="Q1457" s="15"/>
    </row>
    <row r="1458" spans="1:17" ht="15">
      <c r="A1458" s="11" t="str">
        <f t="shared" si="30"/>
        <v xml:space="preserve">OUTIL DE COUPE    END MILL SOLID R 0.1250 1/8 x 1/8 x 1/4 x 1-1/2 4F HPHV125S4025 KC633M                    </v>
      </c>
      <c r="B1458" s="96" t="s">
        <v>1894</v>
      </c>
      <c r="C1458" s="96" t="s">
        <v>2379</v>
      </c>
      <c r="D1458" s="96"/>
      <c r="E1458" s="96"/>
      <c r="F1458" s="97"/>
      <c r="G1458" s="98"/>
      <c r="H1458" s="99">
        <v>2</v>
      </c>
      <c r="I1458" s="6">
        <v>16.43</v>
      </c>
      <c r="J1458" s="7">
        <v>43332</v>
      </c>
      <c r="K1458" s="96" t="s">
        <v>44</v>
      </c>
      <c r="L1458" s="100"/>
      <c r="M1458" s="96" t="s">
        <v>2380</v>
      </c>
      <c r="N1458" s="17"/>
      <c r="O1458" s="18">
        <f>[1]INVENTAIRE!$N1205*[1]INVENTAIRE!$I1205</f>
        <v>0</v>
      </c>
      <c r="P1458" s="15"/>
      <c r="Q1458" s="15"/>
    </row>
    <row r="1459" spans="1:17" ht="15">
      <c r="A1459" s="11" t="str">
        <f t="shared" si="30"/>
        <v xml:space="preserve">OUTIL DE COUPE    END MILL SOLID R 0.1250 1/8 x 1/8 x 1/4 x 2-1/2 4F HPHV125S4025 KC633M                    </v>
      </c>
      <c r="B1459" s="12" t="s">
        <v>1894</v>
      </c>
      <c r="C1459" s="12" t="s">
        <v>2381</v>
      </c>
      <c r="D1459" s="12"/>
      <c r="E1459" s="12"/>
      <c r="F1459" s="13"/>
      <c r="G1459" s="14"/>
      <c r="H1459" s="15">
        <v>2</v>
      </c>
      <c r="I1459" s="6">
        <v>23.19</v>
      </c>
      <c r="J1459" s="7">
        <v>44372</v>
      </c>
      <c r="K1459" s="12" t="s">
        <v>44</v>
      </c>
      <c r="L1459" s="6"/>
      <c r="M1459" s="12" t="s">
        <v>2382</v>
      </c>
      <c r="N1459" s="17"/>
      <c r="O1459" s="18"/>
      <c r="P1459" s="15"/>
      <c r="Q1459" s="15"/>
    </row>
    <row r="1460" spans="1:17" ht="15">
      <c r="A1460" s="11" t="str">
        <f t="shared" si="30"/>
        <v xml:space="preserve">OUTIL DE COUPE    END MILL SOLID R 0.1875 3/16 x 3/16 x 5/8 x 2-1/4-5F UCDE188J5BS KC643M                    </v>
      </c>
      <c r="B1460" s="12" t="s">
        <v>1894</v>
      </c>
      <c r="C1460" s="12" t="s">
        <v>2383</v>
      </c>
      <c r="D1460" s="12"/>
      <c r="E1460" s="12"/>
      <c r="F1460" s="13"/>
      <c r="G1460" s="14"/>
      <c r="H1460" s="15">
        <v>2</v>
      </c>
      <c r="I1460" s="6">
        <v>26.44</v>
      </c>
      <c r="J1460" s="7">
        <v>43859</v>
      </c>
      <c r="K1460" s="12" t="s">
        <v>44</v>
      </c>
      <c r="L1460" s="6"/>
      <c r="M1460" s="12">
        <v>3580836</v>
      </c>
      <c r="N1460" s="17"/>
      <c r="O1460" s="18">
        <f>[1]INVENTAIRE!$N1206*[1]INVENTAIRE!$I1206</f>
        <v>0</v>
      </c>
      <c r="P1460" s="15"/>
      <c r="Q1460" s="15"/>
    </row>
    <row r="1461" spans="1:17" ht="15">
      <c r="A1461" s="11" t="str">
        <f t="shared" si="30"/>
        <v xml:space="preserve">OUTIL DE COUPE    END MILL SOLID R 0.250 1/4 x 1/4 x 3/8 x 4 R.015 4F (R 1-1/4) UADE0250J4AQA KC633M                    </v>
      </c>
      <c r="B1461" s="12" t="s">
        <v>1894</v>
      </c>
      <c r="C1461" s="12" t="s">
        <v>2384</v>
      </c>
      <c r="D1461" s="12"/>
      <c r="E1461" s="12"/>
      <c r="F1461" s="13"/>
      <c r="G1461" s="14"/>
      <c r="H1461" s="15"/>
      <c r="I1461" s="6">
        <v>38.909999999999997</v>
      </c>
      <c r="J1461" s="7">
        <v>42646</v>
      </c>
      <c r="K1461" s="12" t="s">
        <v>44</v>
      </c>
      <c r="L1461" s="6"/>
      <c r="M1461" s="12" t="s">
        <v>2358</v>
      </c>
      <c r="N1461" s="17"/>
      <c r="O1461" s="18">
        <f>[1]INVENTAIRE!$N1207*[1]INVENTAIRE!$I1207</f>
        <v>0</v>
      </c>
      <c r="P1461" s="15"/>
      <c r="Q1461" s="15"/>
    </row>
    <row r="1462" spans="1:17" ht="15">
      <c r="A1462" s="95" t="str">
        <f t="shared" si="30"/>
        <v xml:space="preserve">OUTIL DE COUPE    END MILL SOLID R 0.250 1/4 x 1/4 x 3/8 x 4 R.015 4F (R 1-1/4) UADE0250J4AQA KCPM15                    </v>
      </c>
      <c r="B1462" s="96" t="s">
        <v>1894</v>
      </c>
      <c r="C1462" s="96" t="s">
        <v>2385</v>
      </c>
      <c r="D1462" s="96"/>
      <c r="E1462" s="96"/>
      <c r="F1462" s="97"/>
      <c r="G1462" s="98"/>
      <c r="H1462" s="99"/>
      <c r="I1462" s="6">
        <v>43.41</v>
      </c>
      <c r="J1462" s="7">
        <v>42563</v>
      </c>
      <c r="K1462" s="96" t="s">
        <v>44</v>
      </c>
      <c r="L1462" s="100"/>
      <c r="M1462" s="96" t="s">
        <v>2386</v>
      </c>
      <c r="N1462" s="17"/>
      <c r="O1462" s="18">
        <f>[1]INVENTAIRE!$N1208*[1]INVENTAIRE!$I1208</f>
        <v>0</v>
      </c>
      <c r="P1462" s="15"/>
      <c r="Q1462" s="15"/>
    </row>
    <row r="1463" spans="1:17" ht="15">
      <c r="A1463" s="95" t="str">
        <f t="shared" si="30"/>
        <v xml:space="preserve">OUTIL DE COUPE    END MILL SOLID R 0.3125 5/16 x 5/16 x 3/4 x 2-1/2-5F UCDE312J5BS KC643M                    </v>
      </c>
      <c r="B1463" s="96" t="s">
        <v>1894</v>
      </c>
      <c r="C1463" s="96" t="s">
        <v>2387</v>
      </c>
      <c r="D1463" s="96"/>
      <c r="E1463" s="96"/>
      <c r="F1463" s="97"/>
      <c r="G1463" s="98"/>
      <c r="H1463" s="99">
        <v>2</v>
      </c>
      <c r="I1463" s="6">
        <v>40.6</v>
      </c>
      <c r="J1463" s="7">
        <v>44078</v>
      </c>
      <c r="K1463" s="96" t="s">
        <v>44</v>
      </c>
      <c r="L1463" s="100"/>
      <c r="M1463" s="96" t="s">
        <v>2388</v>
      </c>
      <c r="N1463" s="17"/>
      <c r="O1463" s="18">
        <f>[1]INVENTAIRE!$N1209*[1]INVENTAIRE!$I1209</f>
        <v>0</v>
      </c>
      <c r="P1463" s="15"/>
      <c r="Q1463" s="15"/>
    </row>
    <row r="1464" spans="1:17" ht="15">
      <c r="A1464" s="11" t="str">
        <f t="shared" si="30"/>
        <v xml:space="preserve">OUTIL DE COUPE    END MILL SOLID R 0.3750 3/8 x 3/8 x 1-1/2 x 4 4F HPHV375S4150 KC633M                    </v>
      </c>
      <c r="B1464" s="96" t="s">
        <v>1894</v>
      </c>
      <c r="C1464" s="96" t="s">
        <v>2389</v>
      </c>
      <c r="D1464" s="96"/>
      <c r="E1464" s="96"/>
      <c r="F1464" s="97"/>
      <c r="G1464" s="98"/>
      <c r="H1464" s="99">
        <v>2</v>
      </c>
      <c r="I1464" s="6">
        <v>44.85</v>
      </c>
      <c r="J1464" s="7">
        <v>43060</v>
      </c>
      <c r="K1464" s="96" t="s">
        <v>44</v>
      </c>
      <c r="L1464" s="100"/>
      <c r="M1464" s="96" t="s">
        <v>2390</v>
      </c>
      <c r="N1464" s="17"/>
      <c r="O1464" s="18">
        <f>[1]INVENTAIRE!$N1210*[1]INVENTAIRE!$I1210</f>
        <v>0</v>
      </c>
      <c r="P1464" s="15"/>
      <c r="Q1464" s="15"/>
    </row>
    <row r="1465" spans="1:17" ht="15">
      <c r="A1465" s="159" t="str">
        <f t="shared" si="30"/>
        <v xml:space="preserve">OUTIL DE COUPE    END MILL SOLID R 0.3750 3/8 X 3/8 x 3/4 x 2-1/2-HSS 4F                    </v>
      </c>
      <c r="B1465" s="160" t="s">
        <v>1894</v>
      </c>
      <c r="C1465" s="160" t="s">
        <v>2391</v>
      </c>
      <c r="D1465" s="160"/>
      <c r="E1465" s="160"/>
      <c r="F1465" s="161"/>
      <c r="G1465" s="162"/>
      <c r="H1465" s="163"/>
      <c r="I1465" s="6">
        <v>18.399999999999999</v>
      </c>
      <c r="J1465" s="7">
        <v>42403</v>
      </c>
      <c r="K1465" s="160" t="s">
        <v>44</v>
      </c>
      <c r="L1465" s="164"/>
      <c r="M1465" s="160" t="s">
        <v>2392</v>
      </c>
      <c r="N1465" s="17"/>
      <c r="O1465" s="18">
        <f>[1]INVENTAIRE!$N1211*[1]INVENTAIRE!$I1211</f>
        <v>0</v>
      </c>
      <c r="P1465" s="15"/>
      <c r="Q1465" s="15"/>
    </row>
    <row r="1466" spans="1:17" ht="15">
      <c r="A1466" s="159" t="str">
        <f t="shared" si="30"/>
        <v xml:space="preserve">OUTIL DE COUPE    END MILL SOLID R 0.3750 3/8 x 3/8 x 7/8 x 2-1/2 4FHSS 4F                    </v>
      </c>
      <c r="B1466" s="160" t="s">
        <v>1894</v>
      </c>
      <c r="C1466" s="160" t="s">
        <v>2393</v>
      </c>
      <c r="D1466" s="160"/>
      <c r="E1466" s="160"/>
      <c r="F1466" s="161"/>
      <c r="G1466" s="162"/>
      <c r="H1466" s="163"/>
      <c r="I1466" s="6">
        <v>38.49</v>
      </c>
      <c r="J1466" s="7">
        <v>43060</v>
      </c>
      <c r="K1466" s="160" t="s">
        <v>44</v>
      </c>
      <c r="L1466" s="164"/>
      <c r="M1466" s="160" t="s">
        <v>2394</v>
      </c>
      <c r="N1466" s="17"/>
      <c r="O1466" s="18">
        <f>[1]INVENTAIRE!$N1213*[1]INVENTAIRE!$I1213</f>
        <v>0</v>
      </c>
      <c r="P1466" s="15"/>
      <c r="Q1466" s="15"/>
    </row>
    <row r="1467" spans="1:17" ht="15">
      <c r="A1467" s="11" t="str">
        <f t="shared" si="30"/>
        <v xml:space="preserve">OUTIL DE COUPE    END MILL SOLID R 0.5000 1/2 X 1/2 x 1-1/4 x 3-1/4HSS 4F                    </v>
      </c>
      <c r="B1467" s="12" t="s">
        <v>1894</v>
      </c>
      <c r="C1467" s="12" t="s">
        <v>2395</v>
      </c>
      <c r="D1467" s="12"/>
      <c r="E1467" s="12"/>
      <c r="F1467" s="13"/>
      <c r="G1467" s="14"/>
      <c r="H1467" s="15"/>
      <c r="I1467" s="6">
        <v>23.7</v>
      </c>
      <c r="J1467" s="7">
        <v>42403</v>
      </c>
      <c r="K1467" s="12" t="s">
        <v>44</v>
      </c>
      <c r="L1467" s="6"/>
      <c r="M1467" s="12" t="s">
        <v>2396</v>
      </c>
      <c r="N1467" s="17"/>
      <c r="O1467" s="18">
        <f>[1]INVENTAIRE!$N1214*[1]INVENTAIRE!$I1214</f>
        <v>0</v>
      </c>
      <c r="P1467" s="15"/>
      <c r="Q1467" s="15"/>
    </row>
    <row r="1468" spans="1:17" ht="15">
      <c r="A1468" s="95" t="str">
        <f t="shared" si="30"/>
        <v xml:space="preserve">OUTIL DE COUPE    END MILL SOLID R HARVI 1/2X1 1/4X3 - R.03 HPHV500S4125R030 KC633M                    </v>
      </c>
      <c r="B1468" s="96" t="s">
        <v>1894</v>
      </c>
      <c r="C1468" s="96" t="s">
        <v>2397</v>
      </c>
      <c r="D1468" s="96"/>
      <c r="E1468" s="96"/>
      <c r="F1468" s="97"/>
      <c r="G1468" s="98"/>
      <c r="H1468" s="99">
        <v>2</v>
      </c>
      <c r="I1468" s="6">
        <v>69.61</v>
      </c>
      <c r="J1468" s="7">
        <v>42396</v>
      </c>
      <c r="K1468" s="96" t="s">
        <v>44</v>
      </c>
      <c r="L1468" s="100"/>
      <c r="M1468" s="96" t="s">
        <v>2398</v>
      </c>
      <c r="N1468" s="17"/>
      <c r="O1468" s="18">
        <f>[1]INVENTAIRE!$N1215*[1]INVENTAIRE!$I1215</f>
        <v>0</v>
      </c>
      <c r="P1468" s="15"/>
      <c r="Q1468" s="15"/>
    </row>
    <row r="1469" spans="1:17" ht="15">
      <c r="A1469" s="95" t="str">
        <f t="shared" si="30"/>
        <v xml:space="preserve">OUTIL DE COUPE    END MILL SOLID R UCDE 3/8x7/8 0.015R hphv375s4088r015 KC633M                    </v>
      </c>
      <c r="B1469" s="96" t="s">
        <v>1894</v>
      </c>
      <c r="C1469" s="96" t="s">
        <v>2399</v>
      </c>
      <c r="D1469" s="96"/>
      <c r="E1469" s="96"/>
      <c r="F1469" s="97"/>
      <c r="G1469" s="98"/>
      <c r="H1469" s="99"/>
      <c r="I1469" s="6">
        <v>33.659999999999997</v>
      </c>
      <c r="J1469" s="7"/>
      <c r="K1469" s="96"/>
      <c r="L1469" s="100"/>
      <c r="M1469" s="96" t="s">
        <v>2400</v>
      </c>
      <c r="N1469" s="17"/>
      <c r="O1469" s="18">
        <f>[1]INVENTAIRE!$N1216*[1]INVENTAIRE!$I1216</f>
        <v>0</v>
      </c>
      <c r="P1469" s="15"/>
      <c r="Q1469" s="21"/>
    </row>
    <row r="1470" spans="1:17" ht="15">
      <c r="A1470" s="95" t="str">
        <f t="shared" si="30"/>
        <v xml:space="preserve">OUTIL DE COUPE    END MILL SOLID R UCDE 3/8x7/8 0.015R UCDE375J5BRA KC643M                    </v>
      </c>
      <c r="B1470" s="96" t="s">
        <v>1894</v>
      </c>
      <c r="C1470" s="96" t="s">
        <v>2401</v>
      </c>
      <c r="D1470" s="96"/>
      <c r="E1470" s="96"/>
      <c r="F1470" s="97"/>
      <c r="G1470" s="98"/>
      <c r="H1470" s="99">
        <v>2</v>
      </c>
      <c r="I1470" s="6">
        <v>53.66</v>
      </c>
      <c r="J1470" s="7">
        <v>43332</v>
      </c>
      <c r="K1470" s="96" t="s">
        <v>44</v>
      </c>
      <c r="L1470" s="100"/>
      <c r="M1470" s="96" t="s">
        <v>2402</v>
      </c>
      <c r="N1470" s="17"/>
      <c r="O1470" s="18">
        <f>[1]INVENTAIRE!$N1217*[1]INVENTAIRE!$I1217</f>
        <v>0</v>
      </c>
      <c r="P1470" s="15"/>
      <c r="Q1470" s="15"/>
    </row>
    <row r="1471" spans="1:17" ht="15">
      <c r="A1471" s="95" t="str">
        <f t="shared" si="30"/>
        <v xml:space="preserve">OUTIL DE COUPE    END MILL SOLID R UCDE 5/16x3/4 0.015R UCDE312J5BRA KC643M                    </v>
      </c>
      <c r="B1471" s="96" t="s">
        <v>1894</v>
      </c>
      <c r="C1471" s="96" t="s">
        <v>2403</v>
      </c>
      <c r="D1471" s="96"/>
      <c r="E1471" s="96"/>
      <c r="F1471" s="97"/>
      <c r="G1471" s="98"/>
      <c r="H1471" s="99"/>
      <c r="I1471" s="6">
        <v>49.56</v>
      </c>
      <c r="J1471" s="7">
        <v>44272</v>
      </c>
      <c r="K1471" s="96" t="s">
        <v>44</v>
      </c>
      <c r="L1471" s="100"/>
      <c r="M1471" s="96" t="s">
        <v>2404</v>
      </c>
      <c r="N1471" s="17"/>
      <c r="O1471" s="18">
        <f>[1]INVENTAIRE!$N1218*[1]INVENTAIRE!$I1218</f>
        <v>0</v>
      </c>
      <c r="P1471" s="15"/>
      <c r="Q1471" s="15"/>
    </row>
    <row r="1472" spans="1:17" ht="15">
      <c r="A1472" s="95" t="str">
        <f t="shared" si="30"/>
        <v xml:space="preserve">OUTIL DE COUPE    END MILL SOLID RUCDE 1/4x3/4 X 2-1/2 SQUARE-UCDE250J5BS KC643M                    </v>
      </c>
      <c r="B1472" s="96" t="s">
        <v>1894</v>
      </c>
      <c r="C1472" s="96" t="s">
        <v>2405</v>
      </c>
      <c r="D1472" s="96"/>
      <c r="E1472" s="96"/>
      <c r="F1472" s="97"/>
      <c r="G1472" s="98"/>
      <c r="H1472" s="99">
        <v>2</v>
      </c>
      <c r="I1472" s="6">
        <v>24.35</v>
      </c>
      <c r="J1472" s="7">
        <v>43060</v>
      </c>
      <c r="K1472" s="96" t="s">
        <v>44</v>
      </c>
      <c r="L1472" s="100"/>
      <c r="M1472" s="96">
        <v>3580839</v>
      </c>
      <c r="N1472" s="17"/>
      <c r="O1472" s="18">
        <f>[1]INVENTAIRE!$N1221*[1]INVENTAIRE!$I1221</f>
        <v>0</v>
      </c>
      <c r="P1472" s="15"/>
      <c r="Q1472" s="15"/>
    </row>
    <row r="1473" spans="1:17" ht="15">
      <c r="A1473" s="11" t="str">
        <f t="shared" si="30"/>
        <v xml:space="preserve">OUTIL DE COUPE    EV50-150 DIE STOCK 1-1/2 PTS                    </v>
      </c>
      <c r="B1473" s="12" t="s">
        <v>1894</v>
      </c>
      <c r="C1473" s="12" t="s">
        <v>2406</v>
      </c>
      <c r="D1473" s="12"/>
      <c r="E1473" s="12"/>
      <c r="F1473" s="13"/>
      <c r="G1473" s="14"/>
      <c r="H1473" s="15"/>
      <c r="I1473" s="6">
        <v>9.35</v>
      </c>
      <c r="J1473" s="7">
        <v>43501</v>
      </c>
      <c r="K1473" s="12" t="s">
        <v>44</v>
      </c>
      <c r="L1473" s="6"/>
      <c r="M1473" s="12" t="s">
        <v>2407</v>
      </c>
      <c r="N1473" s="17"/>
      <c r="O1473" s="18"/>
      <c r="P1473" s="15"/>
      <c r="Q1473" s="15"/>
    </row>
    <row r="1474" spans="1:17" ht="15">
      <c r="A1474" s="95" t="str">
        <f t="shared" si="30"/>
        <v xml:space="preserve">OUTIL DE COUPE    Expansion Hand Reamer with Spiral Flute, 0.625" Reamer Diameter                    </v>
      </c>
      <c r="B1474" s="12" t="s">
        <v>1894</v>
      </c>
      <c r="C1474" s="12" t="s">
        <v>2408</v>
      </c>
      <c r="D1474" s="12"/>
      <c r="E1474" s="12"/>
      <c r="F1474" s="13"/>
      <c r="G1474" s="14"/>
      <c r="H1474" s="15"/>
      <c r="I1474" s="6">
        <v>76.72</v>
      </c>
      <c r="J1474" s="7">
        <v>44070</v>
      </c>
      <c r="K1474" s="12" t="s">
        <v>288</v>
      </c>
      <c r="L1474" s="6"/>
      <c r="M1474" s="12" t="s">
        <v>2409</v>
      </c>
      <c r="N1474" s="17"/>
      <c r="O1474" s="18"/>
      <c r="P1474" s="15"/>
      <c r="Q1474" s="15"/>
    </row>
    <row r="1475" spans="1:17" ht="15">
      <c r="A1475" s="95" t="str">
        <f t="shared" si="30"/>
        <v xml:space="preserve">OUTIL DE COUPE    GP SC End Mill 4FL 13/64x1/4x5/8x2 1/2 4SE0203IR062A KC633                    </v>
      </c>
      <c r="B1475" s="96" t="s">
        <v>1894</v>
      </c>
      <c r="C1475" s="96" t="s">
        <v>2410</v>
      </c>
      <c r="D1475" s="96"/>
      <c r="E1475" s="96"/>
      <c r="F1475" s="97"/>
      <c r="G1475" s="98"/>
      <c r="H1475" s="99"/>
      <c r="I1475" s="6">
        <v>16.93</v>
      </c>
      <c r="J1475" s="7">
        <v>43907</v>
      </c>
      <c r="K1475" s="96" t="s">
        <v>44</v>
      </c>
      <c r="L1475" s="100"/>
      <c r="M1475" s="96" t="s">
        <v>2411</v>
      </c>
      <c r="N1475" s="17"/>
      <c r="O1475" s="18"/>
      <c r="P1475" s="15"/>
      <c r="Q1475" s="15"/>
    </row>
    <row r="1476" spans="1:17" ht="15">
      <c r="A1476" s="11" t="str">
        <f t="shared" si="30"/>
        <v xml:space="preserve">OUTIL DE COUPE    GP SC End Mill 4FL 3/8x3/8x1 1/8x3 4SE0375IL112A KC633M                    </v>
      </c>
      <c r="B1476" s="12" t="s">
        <v>1894</v>
      </c>
      <c r="C1476" s="12" t="s">
        <v>2412</v>
      </c>
      <c r="D1476" s="12"/>
      <c r="E1476" s="12"/>
      <c r="F1476" s="13"/>
      <c r="G1476" s="14"/>
      <c r="H1476" s="15"/>
      <c r="I1476" s="6">
        <v>37.99</v>
      </c>
      <c r="J1476" s="7">
        <v>43839</v>
      </c>
      <c r="K1476" s="12" t="s">
        <v>44</v>
      </c>
      <c r="L1476" s="6"/>
      <c r="M1476" s="12">
        <v>6086592</v>
      </c>
      <c r="N1476" s="17"/>
      <c r="O1476" s="18"/>
      <c r="P1476" s="15"/>
      <c r="Q1476" s="21"/>
    </row>
    <row r="1477" spans="1:17" ht="15">
      <c r="A1477" s="159" t="str">
        <f t="shared" si="30"/>
        <v xml:space="preserve">OUTIL DE COUPE    GP SC End Mill 4FL 3/8x3/8x1 3/4x4 4CH0375IX175A KC633M                    </v>
      </c>
      <c r="B1477" s="12" t="s">
        <v>1894</v>
      </c>
      <c r="C1477" s="12" t="s">
        <v>2413</v>
      </c>
      <c r="D1477" s="12"/>
      <c r="E1477" s="12"/>
      <c r="F1477" s="13"/>
      <c r="G1477" s="14"/>
      <c r="H1477" s="15"/>
      <c r="I1477" s="6">
        <v>39.159999999999997</v>
      </c>
      <c r="J1477" s="7">
        <v>43851</v>
      </c>
      <c r="K1477" s="12" t="s">
        <v>44</v>
      </c>
      <c r="L1477" s="6"/>
      <c r="M1477" s="12" t="s">
        <v>2414</v>
      </c>
      <c r="N1477" s="17"/>
      <c r="O1477" s="18"/>
      <c r="P1477" s="15"/>
      <c r="Q1477" s="21"/>
    </row>
    <row r="1478" spans="1:17" ht="15">
      <c r="A1478" s="11" t="str">
        <f t="shared" si="30"/>
        <v xml:space="preserve">OUTIL DE COUPE    GP SCEM 2FL 1/16x1/8x1/2x2 2SE0062IX050A KC633M - KENNAMETAL                    </v>
      </c>
      <c r="B1478" s="12" t="s">
        <v>1894</v>
      </c>
      <c r="C1478" s="12" t="s">
        <v>2415</v>
      </c>
      <c r="D1478" s="12"/>
      <c r="E1478" s="12"/>
      <c r="F1478" s="13"/>
      <c r="G1478" s="14"/>
      <c r="H1478" s="15"/>
      <c r="I1478" s="6">
        <v>13.03</v>
      </c>
      <c r="J1478" s="7">
        <v>44362</v>
      </c>
      <c r="K1478" s="12" t="s">
        <v>44</v>
      </c>
      <c r="L1478" s="6"/>
      <c r="M1478" s="12" t="s">
        <v>2416</v>
      </c>
      <c r="N1478" s="17"/>
      <c r="O1478" s="18"/>
      <c r="P1478" s="15"/>
      <c r="Q1478" s="15"/>
    </row>
    <row r="1479" spans="1:17" ht="15">
      <c r="A1479" s="95" t="str">
        <f t="shared" si="30"/>
        <v xml:space="preserve">OUTIL DE COUPE    High-Speed Steel Round-Shank Reamer with Straight Flute, 0.6302" Reamer Diameter                    </v>
      </c>
      <c r="B1479" s="12" t="s">
        <v>1894</v>
      </c>
      <c r="C1479" s="12" t="s">
        <v>2417</v>
      </c>
      <c r="D1479" s="12"/>
      <c r="E1479" s="12"/>
      <c r="F1479" s="13"/>
      <c r="G1479" s="14"/>
      <c r="H1479" s="15"/>
      <c r="I1479" s="6">
        <v>64.040000000000006</v>
      </c>
      <c r="J1479" s="7">
        <v>44070</v>
      </c>
      <c r="K1479" s="12" t="s">
        <v>288</v>
      </c>
      <c r="L1479" s="6"/>
      <c r="M1479" s="12" t="s">
        <v>2418</v>
      </c>
      <c r="N1479" s="17"/>
      <c r="O1479" s="18"/>
      <c r="P1479" s="15"/>
      <c r="Q1479" s="15"/>
    </row>
    <row r="1480" spans="1:17" ht="15">
      <c r="A1480" s="11" t="str">
        <f t="shared" si="30"/>
        <v xml:space="preserve">OUTIL DE COUPE    High-Speed Steel Round-Shank Reamer with Straight Flute, 0.8730" Reamer Diameter                    </v>
      </c>
      <c r="B1480" s="12" t="s">
        <v>1894</v>
      </c>
      <c r="C1480" s="12" t="s">
        <v>2419</v>
      </c>
      <c r="D1480" s="12"/>
      <c r="E1480" s="12"/>
      <c r="F1480" s="13"/>
      <c r="G1480" s="14"/>
      <c r="H1480" s="15"/>
      <c r="I1480" s="6">
        <v>96.18</v>
      </c>
      <c r="J1480" s="7">
        <v>44294</v>
      </c>
      <c r="K1480" s="12" t="s">
        <v>288</v>
      </c>
      <c r="L1480" s="6"/>
      <c r="M1480" s="12" t="s">
        <v>2420</v>
      </c>
      <c r="N1480" s="17"/>
      <c r="O1480" s="18"/>
      <c r="P1480" s="19"/>
      <c r="Q1480" s="19"/>
    </row>
    <row r="1481" spans="1:17" ht="15">
      <c r="A1481" s="11" t="str">
        <f t="shared" si="30"/>
        <v xml:space="preserve">OUTIL DE COUPE    HTAP 3/4-24 - Bright HSS - Plug Special Thread Tap                    </v>
      </c>
      <c r="B1481" s="96" t="s">
        <v>1894</v>
      </c>
      <c r="C1481" s="96" t="s">
        <v>2421</v>
      </c>
      <c r="D1481" s="96"/>
      <c r="E1481" s="96"/>
      <c r="F1481" s="97"/>
      <c r="G1481" s="98"/>
      <c r="H1481" s="99"/>
      <c r="I1481" s="6">
        <v>31.97</v>
      </c>
      <c r="J1481" s="7">
        <v>43973</v>
      </c>
      <c r="K1481" s="96" t="s">
        <v>44</v>
      </c>
      <c r="L1481" s="100"/>
      <c r="M1481" s="96" t="s">
        <v>2422</v>
      </c>
      <c r="N1481" s="17"/>
      <c r="O1481" s="18"/>
      <c r="P1481" s="15"/>
      <c r="Q1481" s="15"/>
    </row>
    <row r="1482" spans="1:17" ht="15">
      <c r="A1482" s="11" t="str">
        <f t="shared" si="30"/>
        <v xml:space="preserve">OUTIL DE COUPE    HTAP M3x0.5 PLUG FORM LIST E500 -DORMER                    </v>
      </c>
      <c r="B1482" s="12" t="s">
        <v>1894</v>
      </c>
      <c r="C1482" s="12" t="s">
        <v>2423</v>
      </c>
      <c r="D1482" s="12"/>
      <c r="E1482" s="12"/>
      <c r="F1482" s="13"/>
      <c r="G1482" s="14"/>
      <c r="H1482" s="15"/>
      <c r="I1482" s="6">
        <v>9.49</v>
      </c>
      <c r="J1482" s="7">
        <v>44144</v>
      </c>
      <c r="K1482" s="12" t="s">
        <v>44</v>
      </c>
      <c r="L1482" s="6"/>
      <c r="M1482" s="12" t="s">
        <v>2424</v>
      </c>
      <c r="N1482" s="17"/>
      <c r="O1482" s="18"/>
      <c r="P1482" s="15"/>
      <c r="Q1482" s="15"/>
    </row>
    <row r="1483" spans="1:17" ht="15">
      <c r="A1483" s="11" t="str">
        <f t="shared" si="30"/>
        <v xml:space="preserve">OUTIL DE COUPE    INDEX-SHELL-MILL 1-14 2.000 4'' x 1-1/2 8F M1D400E1408    PROMO                </v>
      </c>
      <c r="B1483" s="12" t="s">
        <v>1894</v>
      </c>
      <c r="C1483" s="12" t="s">
        <v>2425</v>
      </c>
      <c r="D1483" s="12" t="s">
        <v>2426</v>
      </c>
      <c r="E1483" s="12"/>
      <c r="F1483" s="13"/>
      <c r="G1483" s="14"/>
      <c r="H1483" s="15"/>
      <c r="I1483" s="6">
        <v>0</v>
      </c>
      <c r="J1483" s="7">
        <v>43158</v>
      </c>
      <c r="K1483" s="12" t="s">
        <v>44</v>
      </c>
      <c r="L1483" s="6"/>
      <c r="M1483" s="12" t="s">
        <v>2427</v>
      </c>
      <c r="N1483" s="17"/>
      <c r="O1483" s="18">
        <f>[1]INVENTAIRE!$N1223*[1]INVENTAIRE!$I1223</f>
        <v>0</v>
      </c>
      <c r="P1483" s="15"/>
      <c r="Q1483" s="15"/>
    </row>
    <row r="1484" spans="1:17" ht="15">
      <c r="A1484" s="11" t="str">
        <f t="shared" si="30"/>
        <v xml:space="preserve">OUTIL DE COUPE    INDEX-SPOT DRILL KIT NINE9 3/8'' X 3-1/2'' + (6x) N9MT080208CT-NC40
                    </v>
      </c>
      <c r="B1484" s="12" t="s">
        <v>1894</v>
      </c>
      <c r="C1484" s="12" t="s">
        <v>2428</v>
      </c>
      <c r="D1484" s="12"/>
      <c r="E1484" s="12"/>
      <c r="F1484" s="13"/>
      <c r="G1484" s="14"/>
      <c r="H1484" s="15"/>
      <c r="I1484" s="6">
        <v>208.18</v>
      </c>
      <c r="J1484" s="7">
        <v>42566</v>
      </c>
      <c r="K1484" s="12" t="s">
        <v>44</v>
      </c>
      <c r="L1484" s="6"/>
      <c r="M1484" s="12" t="s">
        <v>2429</v>
      </c>
      <c r="N1484" s="17"/>
      <c r="O1484" s="18">
        <f>[1]INVENTAIRE!$N1224*[1]INVENTAIRE!$I1224</f>
        <v>0</v>
      </c>
      <c r="P1484" s="15"/>
      <c r="Q1484" s="15"/>
    </row>
    <row r="1485" spans="1:17" ht="15">
      <c r="A1485" s="95" t="str">
        <f t="shared" si="30"/>
        <v xml:space="preserve">OUTIL DE COUPE    INSERT SCREW M3X0,5X3,8 TORX PLUS 9IP MS2166                    </v>
      </c>
      <c r="B1485" s="96" t="s">
        <v>1894</v>
      </c>
      <c r="C1485" s="96" t="s">
        <v>2430</v>
      </c>
      <c r="D1485" s="96"/>
      <c r="E1485" s="96"/>
      <c r="F1485" s="97"/>
      <c r="G1485" s="98"/>
      <c r="H1485" s="99">
        <v>10</v>
      </c>
      <c r="I1485" s="6">
        <v>5.53</v>
      </c>
      <c r="J1485" s="7">
        <v>44348</v>
      </c>
      <c r="K1485" s="96" t="s">
        <v>44</v>
      </c>
      <c r="L1485" s="100"/>
      <c r="M1485" s="96" t="s">
        <v>2431</v>
      </c>
      <c r="N1485" s="17"/>
      <c r="O1485" s="18"/>
      <c r="P1485" s="15"/>
      <c r="Q1485" s="21"/>
    </row>
    <row r="1486" spans="1:17" ht="15">
      <c r="A1486" s="11" t="str">
        <f t="shared" si="30"/>
        <v xml:space="preserve">OUTIL DE COUPE    ISA 40 1-1/2 Inch STD GRADE SEMA                    </v>
      </c>
      <c r="B1486" s="12" t="s">
        <v>1894</v>
      </c>
      <c r="C1486" s="12" t="s">
        <v>2432</v>
      </c>
      <c r="D1486" s="12"/>
      <c r="E1486" s="12"/>
      <c r="F1486" s="13"/>
      <c r="G1486" s="14"/>
      <c r="H1486" s="15"/>
      <c r="I1486" s="6">
        <v>290.24</v>
      </c>
      <c r="J1486" s="7">
        <v>43158</v>
      </c>
      <c r="K1486" s="12" t="s">
        <v>44</v>
      </c>
      <c r="L1486" s="6"/>
      <c r="M1486" s="12" t="s">
        <v>2433</v>
      </c>
      <c r="N1486" s="17"/>
      <c r="O1486" s="18">
        <f>[1]INVENTAIRE!$N1225*[1]INVENTAIRE!$I1225</f>
        <v>0</v>
      </c>
      <c r="P1486" s="15"/>
      <c r="Q1486" s="21"/>
    </row>
    <row r="1487" spans="1:17" ht="15">
      <c r="A1487" s="11" t="str">
        <f t="shared" ref="A1487:A1550" si="31">CONCATENATE(B1487,"    ",C1487,"    ",D1487,"    ",E1487,"    ",F1487,"    ",G1487,"    ")</f>
        <v xml:space="preserve">OUTIL DE COUPE    KENLOC MN MEDIUM NEGATIVE INSERT TNMG432MN KCP30                    </v>
      </c>
      <c r="B1487" s="12" t="s">
        <v>1894</v>
      </c>
      <c r="C1487" s="12" t="s">
        <v>2434</v>
      </c>
      <c r="D1487" s="12"/>
      <c r="E1487" s="12"/>
      <c r="F1487" s="13"/>
      <c r="G1487" s="14"/>
      <c r="H1487" s="15"/>
      <c r="I1487" s="6">
        <v>12.69</v>
      </c>
      <c r="J1487" s="7">
        <v>42639</v>
      </c>
      <c r="K1487" s="12" t="s">
        <v>44</v>
      </c>
      <c r="L1487" s="6"/>
      <c r="M1487" s="12" t="s">
        <v>2435</v>
      </c>
      <c r="N1487" s="17"/>
      <c r="O1487" s="18">
        <f>[1]INVENTAIRE!$N1226*[1]INVENTAIRE!$I1226</f>
        <v>0</v>
      </c>
      <c r="P1487" s="15"/>
      <c r="Q1487" s="21"/>
    </row>
    <row r="1488" spans="1:17" ht="15">
      <c r="A1488" s="11" t="str">
        <f t="shared" si="31"/>
        <v xml:space="preserve">OUTIL DE COUPE    KEYSEAT CUTTER 1" x 1/4" x 1/2" SHANK - STRAIGHT - LIST 1917                    </v>
      </c>
      <c r="B1488" s="12" t="s">
        <v>1894</v>
      </c>
      <c r="C1488" s="12" t="s">
        <v>2436</v>
      </c>
      <c r="D1488" s="12"/>
      <c r="E1488" s="12"/>
      <c r="F1488" s="13"/>
      <c r="G1488" s="14"/>
      <c r="H1488" s="15"/>
      <c r="I1488" s="6">
        <v>61.26</v>
      </c>
      <c r="J1488" s="7">
        <v>43719</v>
      </c>
      <c r="K1488" s="12" t="s">
        <v>44</v>
      </c>
      <c r="L1488" s="6"/>
      <c r="M1488" s="12">
        <v>40551</v>
      </c>
      <c r="N1488" s="17"/>
      <c r="O1488" s="18"/>
      <c r="P1488" s="15"/>
      <c r="Q1488" s="21"/>
    </row>
    <row r="1489" spans="1:17" ht="15">
      <c r="A1489" s="11" t="str">
        <f t="shared" si="31"/>
        <v xml:space="preserve">OUTIL DE COUPE    KIT CMN-14 - 5/8 X 4" SCEG INDEX. SPOT DRILL ( ACIER ) KIT                    </v>
      </c>
      <c r="B1489" s="12" t="s">
        <v>1894</v>
      </c>
      <c r="C1489" s="12" t="s">
        <v>2437</v>
      </c>
      <c r="D1489" s="12"/>
      <c r="E1489" s="12"/>
      <c r="F1489" s="13"/>
      <c r="G1489" s="14"/>
      <c r="H1489" s="15"/>
      <c r="I1489" s="6">
        <v>149</v>
      </c>
      <c r="J1489" s="7" t="s">
        <v>2438</v>
      </c>
      <c r="K1489" s="12" t="s">
        <v>44</v>
      </c>
      <c r="L1489" s="6"/>
      <c r="M1489" s="12" t="s">
        <v>2439</v>
      </c>
      <c r="N1489" s="17"/>
      <c r="O1489" s="18">
        <f>[1]INVENTAIRE!$N1227*[1]INVENTAIRE!$I1227</f>
        <v>0</v>
      </c>
      <c r="P1489" s="15"/>
      <c r="Q1489" s="21"/>
    </row>
    <row r="1490" spans="1:17" ht="15">
      <c r="A1490" s="11" t="str">
        <f t="shared" si="31"/>
        <v xml:space="preserve">OUTIL DE COUPE    KIT-DRILL #1 - #60 4xD A012 BRI-TIN                    </v>
      </c>
      <c r="B1490" s="12" t="s">
        <v>1894</v>
      </c>
      <c r="C1490" s="12" t="s">
        <v>2440</v>
      </c>
      <c r="D1490" s="12"/>
      <c r="E1490" s="12"/>
      <c r="F1490" s="13"/>
      <c r="G1490" s="14"/>
      <c r="H1490" s="15"/>
      <c r="I1490" s="6">
        <v>119.93</v>
      </c>
      <c r="J1490" s="7">
        <v>43299</v>
      </c>
      <c r="K1490" s="12" t="s">
        <v>44</v>
      </c>
      <c r="L1490" s="6"/>
      <c r="M1490" s="12" t="s">
        <v>2441</v>
      </c>
      <c r="N1490" s="17"/>
      <c r="O1490" s="18"/>
      <c r="P1490" s="15"/>
      <c r="Q1490" s="21"/>
    </row>
    <row r="1491" spans="1:17" ht="15">
      <c r="A1491" s="11" t="str">
        <f t="shared" si="31"/>
        <v xml:space="preserve">OUTIL DE COUPE    KIT-DRILL 1/16 - 1/2 x 1/64 A012 29PC FRAC SE0574317 A09718                    </v>
      </c>
      <c r="B1491" s="12" t="s">
        <v>1894</v>
      </c>
      <c r="C1491" s="12" t="s">
        <v>2442</v>
      </c>
      <c r="D1491" s="12"/>
      <c r="E1491" s="12"/>
      <c r="F1491" s="13"/>
      <c r="G1491" s="14"/>
      <c r="H1491" s="15"/>
      <c r="I1491" s="6">
        <v>163.33000000000001</v>
      </c>
      <c r="J1491" s="7">
        <v>43061</v>
      </c>
      <c r="K1491" s="12" t="s">
        <v>44</v>
      </c>
      <c r="L1491" s="6"/>
      <c r="M1491" s="12">
        <v>574317</v>
      </c>
      <c r="N1491" s="17"/>
      <c r="O1491" s="18">
        <f>[1]INVENTAIRE!$N1229*[1]INVENTAIRE!$I1229</f>
        <v>0</v>
      </c>
      <c r="P1491" s="15"/>
      <c r="Q1491" s="21"/>
    </row>
    <row r="1492" spans="1:17" ht="15">
      <c r="A1492" s="11" t="str">
        <f t="shared" si="31"/>
        <v xml:space="preserve">OUTIL DE COUPE    LAME DE SCIE A RUBAN BI-METAL 1'' X 96 7/8 '' X 4/6 PT                    </v>
      </c>
      <c r="B1492" s="12" t="s">
        <v>1894</v>
      </c>
      <c r="C1492" s="12" t="s">
        <v>2443</v>
      </c>
      <c r="D1492" s="12"/>
      <c r="E1492" s="12"/>
      <c r="F1492" s="13"/>
      <c r="G1492" s="14"/>
      <c r="H1492" s="15"/>
      <c r="I1492" s="6">
        <v>49.95</v>
      </c>
      <c r="J1492" s="7">
        <v>43228</v>
      </c>
      <c r="K1492" s="12" t="s">
        <v>1815</v>
      </c>
      <c r="L1492" s="6"/>
      <c r="M1492" s="12" t="s">
        <v>2444</v>
      </c>
      <c r="N1492" s="17"/>
      <c r="O1492" s="18">
        <f>[1]INVENTAIRE!$N1230*[1]INVENTAIRE!$I1230</f>
        <v>0</v>
      </c>
      <c r="P1492" s="15"/>
      <c r="Q1492" s="21"/>
    </row>
    <row r="1493" spans="1:17" ht="15">
      <c r="A1493" s="11" t="str">
        <f t="shared" si="31"/>
        <v xml:space="preserve">OUTIL DE COUPE    LAME DE SCIE A RUBAN BI-METAL 3850mm x 27mm x 0.9mm X 10/14 PT                    </v>
      </c>
      <c r="B1493" s="12" t="s">
        <v>1894</v>
      </c>
      <c r="C1493" s="12" t="s">
        <v>2445</v>
      </c>
      <c r="D1493" s="12"/>
      <c r="E1493" s="12"/>
      <c r="F1493" s="13"/>
      <c r="G1493" s="14"/>
      <c r="H1493" s="15"/>
      <c r="I1493" s="6">
        <v>84.95</v>
      </c>
      <c r="J1493" s="7">
        <v>44362</v>
      </c>
      <c r="K1493" s="12" t="s">
        <v>1815</v>
      </c>
      <c r="L1493" s="6"/>
      <c r="M1493" s="12"/>
      <c r="N1493" s="17"/>
      <c r="O1493" s="18"/>
      <c r="P1493" s="15"/>
      <c r="Q1493" s="21"/>
    </row>
    <row r="1494" spans="1:17" ht="15">
      <c r="A1494" s="11" t="str">
        <f t="shared" si="31"/>
        <v xml:space="preserve">OUTIL DE COUPE    LAME DE SCIE A RUBAN BI-METAL 3850mm x 27mm x 0.9mm X 4/6 PT                    </v>
      </c>
      <c r="B1494" s="12" t="s">
        <v>1894</v>
      </c>
      <c r="C1494" s="12" t="s">
        <v>2446</v>
      </c>
      <c r="D1494" s="12"/>
      <c r="E1494" s="12"/>
      <c r="F1494" s="13"/>
      <c r="G1494" s="14"/>
      <c r="H1494" s="15"/>
      <c r="I1494" s="6">
        <v>84.95</v>
      </c>
      <c r="J1494" s="7">
        <v>44362</v>
      </c>
      <c r="K1494" s="12" t="s">
        <v>1815</v>
      </c>
      <c r="L1494" s="6"/>
      <c r="M1494" s="12"/>
      <c r="N1494" s="17"/>
      <c r="O1494" s="18"/>
      <c r="P1494" s="15"/>
      <c r="Q1494" s="21"/>
    </row>
    <row r="1495" spans="1:17" ht="15">
      <c r="A1495" s="11" t="str">
        <f t="shared" si="31"/>
        <v xml:space="preserve">OUTIL DE COUPE    LAME DE SCIE A RUBAN M12-  1'' X 96,500 '' X 10/14 PT                    </v>
      </c>
      <c r="B1495" s="12" t="s">
        <v>1894</v>
      </c>
      <c r="C1495" s="12" t="s">
        <v>2447</v>
      </c>
      <c r="D1495" s="12"/>
      <c r="E1495" s="12"/>
      <c r="F1495" s="13"/>
      <c r="G1495" s="14"/>
      <c r="H1495" s="15"/>
      <c r="I1495" s="6">
        <v>43.85</v>
      </c>
      <c r="J1495" s="7">
        <v>42990</v>
      </c>
      <c r="K1495" s="12" t="s">
        <v>1815</v>
      </c>
      <c r="L1495" s="6"/>
      <c r="M1495" s="12" t="s">
        <v>2448</v>
      </c>
      <c r="N1495" s="17"/>
      <c r="O1495" s="18">
        <f>[1]INVENTAIRE!$N1231*[1]INVENTAIRE!$I1231</f>
        <v>0</v>
      </c>
      <c r="P1495" s="15"/>
      <c r="Q1495" s="21"/>
    </row>
    <row r="1496" spans="1:17" ht="15">
      <c r="A1496" s="11" t="str">
        <f t="shared" si="31"/>
        <v xml:space="preserve">OUTIL DE COUPE    LAYDOWN THREADING INSERT KC5025 LT16ER16UN                    </v>
      </c>
      <c r="B1496" s="12" t="s">
        <v>1894</v>
      </c>
      <c r="C1496" s="12" t="s">
        <v>2449</v>
      </c>
      <c r="D1496" s="12"/>
      <c r="E1496" s="12"/>
      <c r="F1496" s="13"/>
      <c r="G1496" s="14"/>
      <c r="H1496" s="15"/>
      <c r="I1496" s="6">
        <v>28.99</v>
      </c>
      <c r="J1496" s="7">
        <v>43875</v>
      </c>
      <c r="K1496" s="12" t="s">
        <v>44</v>
      </c>
      <c r="L1496" s="6"/>
      <c r="M1496" s="12" t="s">
        <v>2450</v>
      </c>
      <c r="N1496" s="17"/>
      <c r="O1496" s="18"/>
      <c r="P1496" s="15"/>
      <c r="Q1496" s="15"/>
    </row>
    <row r="1497" spans="1:17" ht="15">
      <c r="A1497" s="95" t="str">
        <f t="shared" si="31"/>
        <v xml:space="preserve">OUTIL DE COUPE    Letter F; Jobber Length; High Speed Steel; TiN;                    </v>
      </c>
      <c r="B1497" s="12" t="s">
        <v>1894</v>
      </c>
      <c r="C1497" s="12" t="s">
        <v>2451</v>
      </c>
      <c r="D1497" s="12"/>
      <c r="E1497" s="12"/>
      <c r="F1497" s="13"/>
      <c r="G1497" s="14"/>
      <c r="H1497" s="15"/>
      <c r="I1497" s="6">
        <v>10.53</v>
      </c>
      <c r="J1497" s="7">
        <v>44025</v>
      </c>
      <c r="K1497" s="12" t="s">
        <v>44</v>
      </c>
      <c r="L1497" s="6"/>
      <c r="M1497" s="12" t="s">
        <v>2452</v>
      </c>
      <c r="N1497" s="17"/>
      <c r="O1497" s="18"/>
      <c r="P1497" s="15"/>
      <c r="Q1497" s="15"/>
    </row>
    <row r="1498" spans="1:17" ht="15">
      <c r="A1498" s="95" t="str">
        <f t="shared" si="31"/>
        <v xml:space="preserve">OUTIL DE COUPE    Letter H; Jobber Length; High Speed Steel; TiN;                    </v>
      </c>
      <c r="B1498" s="12" t="s">
        <v>1894</v>
      </c>
      <c r="C1498" s="12" t="s">
        <v>2453</v>
      </c>
      <c r="D1498" s="12"/>
      <c r="E1498" s="12"/>
      <c r="F1498" s="13"/>
      <c r="G1498" s="14"/>
      <c r="H1498" s="15"/>
      <c r="I1498" s="6">
        <v>10.14</v>
      </c>
      <c r="J1498" s="7">
        <v>44025</v>
      </c>
      <c r="K1498" s="12" t="s">
        <v>44</v>
      </c>
      <c r="L1498" s="6"/>
      <c r="M1498" s="12" t="s">
        <v>2454</v>
      </c>
      <c r="N1498" s="17"/>
      <c r="O1498" s="18"/>
      <c r="P1498" s="15"/>
      <c r="Q1498" s="21"/>
    </row>
    <row r="1499" spans="1:17" ht="15">
      <c r="A1499" s="95" t="str">
        <f t="shared" si="31"/>
        <v xml:space="preserve">OUTIL DE COUPE    Letter I; Jobber Length; High Speed Steel; TiN;                    </v>
      </c>
      <c r="B1499" s="12" t="s">
        <v>1894</v>
      </c>
      <c r="C1499" s="12" t="s">
        <v>2455</v>
      </c>
      <c r="D1499" s="12"/>
      <c r="E1499" s="12"/>
      <c r="F1499" s="13"/>
      <c r="G1499" s="14"/>
      <c r="H1499" s="15"/>
      <c r="I1499" s="6">
        <v>11.03</v>
      </c>
      <c r="J1499" s="7">
        <v>44025</v>
      </c>
      <c r="K1499" s="12" t="s">
        <v>44</v>
      </c>
      <c r="L1499" s="6"/>
      <c r="M1499" s="12" t="s">
        <v>2456</v>
      </c>
      <c r="N1499" s="17"/>
      <c r="O1499" s="18"/>
      <c r="P1499" s="15"/>
      <c r="Q1499" s="15"/>
    </row>
    <row r="1500" spans="1:17" ht="15">
      <c r="A1500" s="95" t="str">
        <f t="shared" si="31"/>
        <v xml:space="preserve">OUTIL DE COUPE    Letter J; Jobber Length; High Speed Steel; TiN;                    </v>
      </c>
      <c r="B1500" s="12" t="s">
        <v>1894</v>
      </c>
      <c r="C1500" s="12" t="s">
        <v>2457</v>
      </c>
      <c r="D1500" s="12"/>
      <c r="E1500" s="12"/>
      <c r="F1500" s="13"/>
      <c r="G1500" s="14"/>
      <c r="H1500" s="15"/>
      <c r="I1500" s="6">
        <v>10.34</v>
      </c>
      <c r="J1500" s="7">
        <v>44025</v>
      </c>
      <c r="K1500" s="12" t="s">
        <v>44</v>
      </c>
      <c r="L1500" s="6"/>
      <c r="M1500" s="12" t="s">
        <v>2458</v>
      </c>
      <c r="N1500" s="17"/>
      <c r="O1500" s="18"/>
      <c r="P1500" s="15"/>
      <c r="Q1500" s="15"/>
    </row>
    <row r="1501" spans="1:17" ht="15">
      <c r="A1501" s="95" t="str">
        <f t="shared" si="31"/>
        <v xml:space="preserve">OUTIL DE COUPE    Letter Q; Jobber Length; High Speed Steel; TiN;                    </v>
      </c>
      <c r="B1501" s="12" t="s">
        <v>1894</v>
      </c>
      <c r="C1501" s="12" t="s">
        <v>2459</v>
      </c>
      <c r="D1501" s="12"/>
      <c r="E1501" s="12"/>
      <c r="F1501" s="13"/>
      <c r="G1501" s="14"/>
      <c r="H1501" s="15"/>
      <c r="I1501" s="6">
        <v>12.5</v>
      </c>
      <c r="J1501" s="7">
        <v>44025</v>
      </c>
      <c r="K1501" s="12" t="s">
        <v>44</v>
      </c>
      <c r="L1501" s="6"/>
      <c r="M1501" s="12" t="s">
        <v>2460</v>
      </c>
      <c r="N1501" s="17"/>
      <c r="O1501" s="18"/>
      <c r="P1501" s="15"/>
      <c r="Q1501" s="15"/>
    </row>
    <row r="1502" spans="1:17" ht="15">
      <c r="A1502" s="95" t="str">
        <f t="shared" si="31"/>
        <v xml:space="preserve">OUTIL DE COUPE    Letter T; Jobber Length; High Speed Steel; TiN;                    </v>
      </c>
      <c r="B1502" s="12" t="s">
        <v>1894</v>
      </c>
      <c r="C1502" s="12" t="s">
        <v>2461</v>
      </c>
      <c r="D1502" s="12"/>
      <c r="E1502" s="12"/>
      <c r="F1502" s="13"/>
      <c r="G1502" s="14"/>
      <c r="H1502" s="15"/>
      <c r="I1502" s="6">
        <v>16.73</v>
      </c>
      <c r="J1502" s="7">
        <v>44025</v>
      </c>
      <c r="K1502" s="12" t="s">
        <v>44</v>
      </c>
      <c r="L1502" s="6"/>
      <c r="M1502" s="12" t="s">
        <v>2462</v>
      </c>
      <c r="N1502" s="17"/>
      <c r="O1502" s="18"/>
      <c r="P1502" s="15"/>
      <c r="Q1502" s="15"/>
    </row>
    <row r="1503" spans="1:17" ht="15">
      <c r="A1503" s="11" t="str">
        <f t="shared" si="31"/>
        <v xml:space="preserve">OUTIL DE COUPE    List No. 5950 - 3/16; 2 Flute; 3/16 Shank; Single End; Center Cutting; Carbide; ExtraLong Length; Bright;                    </v>
      </c>
      <c r="B1503" s="12" t="s">
        <v>1894</v>
      </c>
      <c r="C1503" s="12" t="s">
        <v>2463</v>
      </c>
      <c r="D1503" s="12"/>
      <c r="E1503" s="12"/>
      <c r="F1503" s="13"/>
      <c r="G1503" s="14"/>
      <c r="H1503" s="15"/>
      <c r="I1503" s="6">
        <v>23.54</v>
      </c>
      <c r="J1503" s="7">
        <v>43839</v>
      </c>
      <c r="K1503" s="12" t="s">
        <v>44</v>
      </c>
      <c r="L1503" s="6"/>
      <c r="M1503" s="12">
        <v>58412</v>
      </c>
      <c r="N1503" s="17"/>
      <c r="O1503" s="18"/>
      <c r="P1503" s="15"/>
      <c r="Q1503" s="15"/>
    </row>
    <row r="1504" spans="1:17" ht="15">
      <c r="A1504" s="50" t="str">
        <f t="shared" si="31"/>
        <v xml:space="preserve">OUTIL DE COUPE    LT16ER AG60 KC5025                    </v>
      </c>
      <c r="B1504" s="12" t="s">
        <v>1894</v>
      </c>
      <c r="C1504" s="12" t="s">
        <v>2464</v>
      </c>
      <c r="D1504" s="12"/>
      <c r="E1504" s="12"/>
      <c r="F1504" s="13"/>
      <c r="G1504" s="14"/>
      <c r="H1504" s="15"/>
      <c r="I1504" s="6">
        <v>28.99</v>
      </c>
      <c r="J1504" s="7">
        <v>43879</v>
      </c>
      <c r="K1504" s="12" t="s">
        <v>44</v>
      </c>
      <c r="L1504" s="6"/>
      <c r="M1504" s="12" t="s">
        <v>2465</v>
      </c>
      <c r="N1504" s="17"/>
      <c r="O1504" s="18"/>
      <c r="P1504" s="15"/>
      <c r="Q1504" s="15"/>
    </row>
    <row r="1505" spans="1:17" ht="15">
      <c r="A1505" s="11" t="str">
        <f t="shared" si="31"/>
        <v xml:space="preserve">OUTIL DE COUPE    M3-M12 7pcs HSS Counterbore Set                    </v>
      </c>
      <c r="B1505" s="12" t="s">
        <v>1894</v>
      </c>
      <c r="C1505" s="12" t="s">
        <v>2466</v>
      </c>
      <c r="D1505" s="12"/>
      <c r="E1505" s="12"/>
      <c r="F1505" s="13"/>
      <c r="G1505" s="14"/>
      <c r="H1505" s="15"/>
      <c r="I1505" s="6">
        <v>55.56</v>
      </c>
      <c r="J1505" s="7">
        <v>42530</v>
      </c>
      <c r="K1505" s="12" t="s">
        <v>1825</v>
      </c>
      <c r="L1505" s="6"/>
      <c r="M1505" s="12">
        <v>4049275</v>
      </c>
      <c r="N1505" s="17"/>
      <c r="O1505" s="18">
        <f>[1]INVENTAIRE!$N1232*[1]INVENTAIRE!$I1232</f>
        <v>0</v>
      </c>
      <c r="P1505" s="15"/>
      <c r="Q1505" s="15"/>
    </row>
    <row r="1506" spans="1:17" ht="15">
      <c r="A1506" s="95" t="str">
        <f t="shared" si="31"/>
        <v xml:space="preserve">OUTIL DE COUPE    M5 X.08 SPRIAL FLUTE                    </v>
      </c>
      <c r="B1506" s="12" t="s">
        <v>1894</v>
      </c>
      <c r="C1506" s="12" t="s">
        <v>2467</v>
      </c>
      <c r="D1506" s="12"/>
      <c r="E1506" s="12"/>
      <c r="F1506" s="13"/>
      <c r="G1506" s="14"/>
      <c r="H1506" s="15"/>
      <c r="I1506" s="6">
        <v>30.32</v>
      </c>
      <c r="J1506" s="7">
        <v>44000</v>
      </c>
      <c r="K1506" s="12" t="s">
        <v>44</v>
      </c>
      <c r="L1506" s="6"/>
      <c r="M1506" s="12" t="s">
        <v>2468</v>
      </c>
      <c r="N1506" s="17"/>
      <c r="O1506" s="18"/>
      <c r="P1506" s="15"/>
      <c r="Q1506" s="15"/>
    </row>
    <row r="1507" spans="1:17" ht="15">
      <c r="A1507" s="11" t="str">
        <f t="shared" si="31"/>
        <v xml:space="preserve">OUTIL DE COUPE    MACHINE SCREW SE CENTERDRILL #5 5/16? x 1-3/4? Body 1/4? x 7/8? Shank.127? x 11/32? Drill                    </v>
      </c>
      <c r="B1507" s="12" t="s">
        <v>1894</v>
      </c>
      <c r="C1507" s="12" t="s">
        <v>2469</v>
      </c>
      <c r="D1507" s="12"/>
      <c r="E1507" s="12"/>
      <c r="F1507" s="13"/>
      <c r="G1507" s="14"/>
      <c r="H1507" s="15"/>
      <c r="I1507" s="6">
        <v>23.63</v>
      </c>
      <c r="J1507" s="7">
        <v>43560</v>
      </c>
      <c r="K1507" s="12" t="s">
        <v>44</v>
      </c>
      <c r="L1507" s="6"/>
      <c r="M1507" s="12" t="s">
        <v>2470</v>
      </c>
      <c r="N1507" s="17"/>
      <c r="O1507" s="18"/>
      <c r="P1507" s="15"/>
      <c r="Q1507" s="15"/>
    </row>
    <row r="1508" spans="1:17" ht="15">
      <c r="A1508" s="11" t="str">
        <f t="shared" si="31"/>
        <v xml:space="preserve">OUTIL DE COUPE    MECHE 3/4 '' SHANK 1/2'' AVEC PILOTE 1/2''DIA. X 1/2'' DE LONG X 90 DEG                    </v>
      </c>
      <c r="B1508" s="12" t="s">
        <v>1894</v>
      </c>
      <c r="C1508" s="12" t="s">
        <v>2471</v>
      </c>
      <c r="D1508" s="12"/>
      <c r="E1508" s="12"/>
      <c r="F1508" s="13"/>
      <c r="G1508" s="14"/>
      <c r="H1508" s="15"/>
      <c r="I1508" s="6">
        <v>107.9</v>
      </c>
      <c r="J1508" s="7">
        <v>43535</v>
      </c>
      <c r="K1508" s="12" t="s">
        <v>2117</v>
      </c>
      <c r="L1508" s="6"/>
      <c r="M1508" s="12" t="s">
        <v>2472</v>
      </c>
      <c r="N1508" s="17"/>
      <c r="O1508" s="18"/>
      <c r="P1508" s="15"/>
      <c r="Q1508" s="15"/>
    </row>
    <row r="1509" spans="1:17" ht="15">
      <c r="A1509" s="11" t="str">
        <f t="shared" si="31"/>
        <v xml:space="preserve">OUTIL DE COUPE    MECHE DE 1-60 KIT                    </v>
      </c>
      <c r="B1509" s="12" t="s">
        <v>1894</v>
      </c>
      <c r="C1509" s="12" t="s">
        <v>2473</v>
      </c>
      <c r="D1509" s="12"/>
      <c r="E1509" s="12"/>
      <c r="F1509" s="13"/>
      <c r="G1509" s="14"/>
      <c r="H1509" s="15"/>
      <c r="I1509" s="6">
        <v>223.5</v>
      </c>
      <c r="J1509" s="7">
        <v>44217</v>
      </c>
      <c r="K1509" s="12" t="s">
        <v>307</v>
      </c>
      <c r="L1509" s="6"/>
      <c r="M1509" s="12" t="s">
        <v>2474</v>
      </c>
      <c r="N1509" s="17"/>
      <c r="O1509" s="18"/>
      <c r="P1509" s="15"/>
      <c r="Q1509" s="15"/>
    </row>
    <row r="1510" spans="1:17" ht="15">
      <c r="A1510" s="11" t="str">
        <f t="shared" si="31"/>
        <v xml:space="preserve">OUTIL DE COUPE    MECHE DE A-Z KIT                    </v>
      </c>
      <c r="B1510" s="12" t="s">
        <v>1894</v>
      </c>
      <c r="C1510" s="12" t="s">
        <v>2475</v>
      </c>
      <c r="D1510" s="12"/>
      <c r="E1510" s="12"/>
      <c r="F1510" s="13"/>
      <c r="G1510" s="14"/>
      <c r="H1510" s="15"/>
      <c r="I1510" s="6">
        <v>204</v>
      </c>
      <c r="J1510" s="7">
        <v>44217</v>
      </c>
      <c r="K1510" s="12" t="s">
        <v>307</v>
      </c>
      <c r="L1510" s="6"/>
      <c r="M1510" s="12" t="s">
        <v>2476</v>
      </c>
      <c r="N1510" s="17"/>
      <c r="O1510" s="18"/>
      <c r="P1510" s="15"/>
      <c r="Q1510" s="15"/>
    </row>
    <row r="1511" spans="1:17" ht="15">
      <c r="A1511" s="11" t="str">
        <f t="shared" si="31"/>
        <v xml:space="preserve">OUTIL DE COUPE    MILL 1-14 INSERT GROUND R=0.8 MM EC1408EGD KCPM40                    </v>
      </c>
      <c r="B1511" s="12" t="s">
        <v>1894</v>
      </c>
      <c r="C1511" s="12" t="s">
        <v>2477</v>
      </c>
      <c r="D1511" s="12"/>
      <c r="E1511" s="12"/>
      <c r="F1511" s="13"/>
      <c r="G1511" s="14"/>
      <c r="H1511" s="15"/>
      <c r="I1511" s="6">
        <v>18.399999999999999</v>
      </c>
      <c r="J1511" s="7">
        <v>44351</v>
      </c>
      <c r="K1511" s="12" t="s">
        <v>44</v>
      </c>
      <c r="L1511" s="6"/>
      <c r="M1511" s="12" t="s">
        <v>2478</v>
      </c>
      <c r="N1511" s="17"/>
      <c r="O1511" s="18">
        <f>[1]INVENTAIRE!$N1234*[1]INVENTAIRE!$I1234</f>
        <v>0</v>
      </c>
      <c r="P1511" s="15"/>
      <c r="Q1511" s="15"/>
    </row>
    <row r="1512" spans="1:17" ht="15">
      <c r="A1512" s="95" t="str">
        <f t="shared" si="31"/>
        <v xml:space="preserve">OUTIL DE COUPE    MILL 1-14 INSERT R=0 8 MM-EC1408ELDJ KC422M                    </v>
      </c>
      <c r="B1512" s="96" t="s">
        <v>1894</v>
      </c>
      <c r="C1512" s="96" t="s">
        <v>2479</v>
      </c>
      <c r="D1512" s="96"/>
      <c r="E1512" s="96"/>
      <c r="F1512" s="97"/>
      <c r="G1512" s="98"/>
      <c r="H1512" s="99">
        <v>10</v>
      </c>
      <c r="I1512" s="6">
        <v>16.239999999999998</v>
      </c>
      <c r="J1512" s="7">
        <v>44343</v>
      </c>
      <c r="K1512" s="96" t="s">
        <v>44</v>
      </c>
      <c r="L1512" s="100"/>
      <c r="M1512" s="96" t="s">
        <v>2480</v>
      </c>
      <c r="N1512" s="17"/>
      <c r="O1512" s="18">
        <f>[1]INVENTAIRE!$N1235*[1]INVENTAIRE!$I1235</f>
        <v>0</v>
      </c>
      <c r="P1512" s="15"/>
      <c r="Q1512" s="15"/>
    </row>
    <row r="1513" spans="1:17" ht="15">
      <c r="A1513" s="95" t="str">
        <f t="shared" si="31"/>
        <v xml:space="preserve">OUTIL DE COUPE    MILL 1-14 INSERT R=0 8 MM-EP1408SGD KC725M                    </v>
      </c>
      <c r="B1513" s="96" t="s">
        <v>1894</v>
      </c>
      <c r="C1513" s="96" t="s">
        <v>2481</v>
      </c>
      <c r="D1513" s="96"/>
      <c r="E1513" s="96"/>
      <c r="F1513" s="97"/>
      <c r="G1513" s="98"/>
      <c r="H1513" s="99">
        <v>10</v>
      </c>
      <c r="I1513" s="6">
        <v>12.67</v>
      </c>
      <c r="J1513" s="7">
        <v>43158</v>
      </c>
      <c r="K1513" s="96" t="s">
        <v>44</v>
      </c>
      <c r="L1513" s="100"/>
      <c r="M1513" s="96" t="s">
        <v>2482</v>
      </c>
      <c r="N1513" s="17"/>
      <c r="O1513" s="18">
        <f>[1]INVENTAIRE!$N1236*[1]INVENTAIRE!$I1236</f>
        <v>0</v>
      </c>
      <c r="P1513" s="15"/>
      <c r="Q1513" s="15"/>
    </row>
    <row r="1514" spans="1:17" ht="15">
      <c r="A1514" s="95" t="str">
        <f t="shared" si="31"/>
        <v xml:space="preserve">OUTIL DE COUPE    MILL 1-14 INSERT R=0 8 MM-EP1408SGD KC730M                    </v>
      </c>
      <c r="B1514" s="96" t="s">
        <v>1894</v>
      </c>
      <c r="C1514" s="96" t="s">
        <v>2483</v>
      </c>
      <c r="D1514" s="96"/>
      <c r="E1514" s="96"/>
      <c r="F1514" s="97"/>
      <c r="G1514" s="98"/>
      <c r="H1514" s="99">
        <v>10</v>
      </c>
      <c r="I1514" s="6">
        <v>12.79</v>
      </c>
      <c r="J1514" s="7" t="s">
        <v>1948</v>
      </c>
      <c r="K1514" s="96" t="s">
        <v>44</v>
      </c>
      <c r="L1514" s="100"/>
      <c r="M1514" s="96" t="s">
        <v>2484</v>
      </c>
      <c r="N1514" s="17"/>
      <c r="O1514" s="18">
        <f>[1]INVENTAIRE!$N1237*[1]INVENTAIRE!$I1237</f>
        <v>0</v>
      </c>
      <c r="P1514" s="15"/>
      <c r="Q1514" s="15"/>
    </row>
    <row r="1515" spans="1:17" ht="15">
      <c r="A1515" s="95" t="str">
        <f t="shared" si="31"/>
        <v xml:space="preserve">OUTIL DE COUPE    MILL 1-14 INSERT R=0 8 MM-EP1408SGD2 KC725M                    </v>
      </c>
      <c r="B1515" s="96" t="s">
        <v>1894</v>
      </c>
      <c r="C1515" s="96" t="s">
        <v>2485</v>
      </c>
      <c r="D1515" s="96"/>
      <c r="E1515" s="96"/>
      <c r="F1515" s="97"/>
      <c r="G1515" s="98"/>
      <c r="H1515" s="99">
        <v>10</v>
      </c>
      <c r="I1515" s="6">
        <v>12.69</v>
      </c>
      <c r="J1515" s="7">
        <v>43158</v>
      </c>
      <c r="K1515" s="96" t="s">
        <v>44</v>
      </c>
      <c r="L1515" s="100"/>
      <c r="M1515" s="96" t="s">
        <v>2486</v>
      </c>
      <c r="N1515" s="17"/>
      <c r="O1515" s="18">
        <f>[1]INVENTAIRE!$N1238*[1]INVENTAIRE!$I1238</f>
        <v>0</v>
      </c>
      <c r="P1515" s="15"/>
      <c r="Q1515" s="15"/>
    </row>
    <row r="1516" spans="1:17" ht="15">
      <c r="A1516" s="11" t="str">
        <f t="shared" si="31"/>
        <v xml:space="preserve">OUTIL DE COUPE    P35 - MTT &amp; WMR TAPS STANDARD MACHINE EX11M12x1.5 -DORMER                    </v>
      </c>
      <c r="B1516" s="12" t="s">
        <v>1894</v>
      </c>
      <c r="C1516" s="12" t="s">
        <v>2487</v>
      </c>
      <c r="D1516" s="12"/>
      <c r="E1516" s="12"/>
      <c r="F1516" s="13"/>
      <c r="G1516" s="14"/>
      <c r="H1516" s="15"/>
      <c r="I1516" s="6">
        <v>49.17</v>
      </c>
      <c r="J1516" s="7">
        <v>44105</v>
      </c>
      <c r="K1516" s="12" t="s">
        <v>44</v>
      </c>
      <c r="L1516" s="6"/>
      <c r="M1516" s="12">
        <v>150061</v>
      </c>
      <c r="N1516" s="17"/>
      <c r="O1516" s="18"/>
      <c r="P1516" s="15"/>
      <c r="Q1516" s="21"/>
    </row>
    <row r="1517" spans="1:17" ht="15">
      <c r="A1517" s="95" t="str">
        <f t="shared" si="31"/>
        <v xml:space="preserve">OUTIL DE COUPE    PTAP 1/8-27 HSSE-V NPT SPFLT VTP (LS) L947                    </v>
      </c>
      <c r="B1517" s="96" t="s">
        <v>1894</v>
      </c>
      <c r="C1517" s="96" t="s">
        <v>2488</v>
      </c>
      <c r="D1517" s="96"/>
      <c r="E1517" s="96"/>
      <c r="F1517" s="97"/>
      <c r="G1517" s="98"/>
      <c r="H1517" s="99"/>
      <c r="I1517" s="6">
        <v>40.79</v>
      </c>
      <c r="J1517" s="7">
        <v>43549</v>
      </c>
      <c r="K1517" s="96" t="s">
        <v>44</v>
      </c>
      <c r="L1517" s="100"/>
      <c r="M1517" s="96" t="s">
        <v>2489</v>
      </c>
      <c r="N1517" s="17"/>
      <c r="O1517" s="18"/>
      <c r="P1517" s="15"/>
      <c r="Q1517" s="15"/>
    </row>
    <row r="1518" spans="1:17" ht="15">
      <c r="A1518" s="11" t="str">
        <f t="shared" si="31"/>
        <v xml:space="preserve">OUTIL DE COUPE    REAMER        0,625            </v>
      </c>
      <c r="B1518" s="166" t="s">
        <v>1894</v>
      </c>
      <c r="C1518" s="166" t="s">
        <v>2490</v>
      </c>
      <c r="D1518" s="166"/>
      <c r="E1518" s="166" t="s">
        <v>2491</v>
      </c>
      <c r="F1518" s="13"/>
      <c r="G1518" s="14"/>
      <c r="H1518" s="15"/>
      <c r="I1518" s="6">
        <v>40.200000000000003</v>
      </c>
      <c r="J1518" s="7">
        <v>43248</v>
      </c>
      <c r="K1518" s="166" t="s">
        <v>44</v>
      </c>
      <c r="L1518" s="6"/>
      <c r="M1518" s="166" t="s">
        <v>2492</v>
      </c>
      <c r="N1518" s="17"/>
      <c r="O1518" s="18"/>
      <c r="P1518" s="15"/>
      <c r="Q1518" s="15"/>
    </row>
    <row r="1519" spans="1:17" ht="15">
      <c r="A1519" s="11" t="str">
        <f t="shared" si="31"/>
        <v xml:space="preserve">OUTIL DE COUPE    REAMER .6260 DIAM MORSE 2-1/2 x 9.00L 8F                    </v>
      </c>
      <c r="B1519" s="166" t="s">
        <v>1894</v>
      </c>
      <c r="C1519" s="166" t="s">
        <v>2493</v>
      </c>
      <c r="D1519" s="166"/>
      <c r="E1519" s="166"/>
      <c r="F1519" s="13"/>
      <c r="G1519" s="14"/>
      <c r="H1519" s="15"/>
      <c r="I1519" s="6">
        <v>61.26</v>
      </c>
      <c r="J1519" s="7">
        <v>43476</v>
      </c>
      <c r="K1519" s="166" t="s">
        <v>44</v>
      </c>
      <c r="L1519" s="6"/>
      <c r="M1519" s="166" t="s">
        <v>2494</v>
      </c>
      <c r="N1519" s="17"/>
      <c r="O1519" s="18"/>
      <c r="P1519" s="15"/>
      <c r="Q1519" s="15"/>
    </row>
    <row r="1520" spans="1:17" ht="15">
      <c r="A1520" s="159" t="str">
        <f t="shared" si="31"/>
        <v xml:space="preserve">OUTIL DE COUPE    REAMER 0.1250 1/8 x 7/8 x 3-1/2 4F - HSS STRF/STRS                    </v>
      </c>
      <c r="B1520" s="160" t="s">
        <v>1894</v>
      </c>
      <c r="C1520" s="160" t="s">
        <v>2495</v>
      </c>
      <c r="D1520" s="160"/>
      <c r="E1520" s="160"/>
      <c r="F1520" s="161"/>
      <c r="G1520" s="162"/>
      <c r="H1520" s="163"/>
      <c r="I1520" s="6">
        <v>11.27</v>
      </c>
      <c r="J1520" s="7">
        <v>42422</v>
      </c>
      <c r="K1520" s="160" t="s">
        <v>44</v>
      </c>
      <c r="L1520" s="164"/>
      <c r="M1520" s="160" t="s">
        <v>2496</v>
      </c>
      <c r="N1520" s="17"/>
      <c r="O1520" s="18">
        <f>[1]INVENTAIRE!$N1241*[1]INVENTAIRE!$I1241</f>
        <v>0</v>
      </c>
      <c r="P1520" s="15"/>
      <c r="Q1520" s="15"/>
    </row>
    <row r="1521" spans="1:17" ht="15">
      <c r="A1521" s="159" t="str">
        <f t="shared" si="31"/>
        <v xml:space="preserve">OUTIL DE COUPE    REAMER 0.1875 3/16 x 1-1/8 x4-1/2 6F HSS STRF/SS SER-4533                    </v>
      </c>
      <c r="B1521" s="160" t="s">
        <v>1894</v>
      </c>
      <c r="C1521" s="160" t="s">
        <v>2497</v>
      </c>
      <c r="D1521" s="160"/>
      <c r="E1521" s="160"/>
      <c r="F1521" s="161"/>
      <c r="G1521" s="162"/>
      <c r="H1521" s="163"/>
      <c r="I1521" s="6">
        <v>15.16</v>
      </c>
      <c r="J1521" s="7">
        <v>42367</v>
      </c>
      <c r="K1521" s="160" t="s">
        <v>44</v>
      </c>
      <c r="L1521" s="164"/>
      <c r="M1521" s="160" t="s">
        <v>2498</v>
      </c>
      <c r="N1521" s="17"/>
      <c r="O1521" s="18">
        <f>[1]INVENTAIRE!$N1242*[1]INVENTAIRE!$I1242</f>
        <v>0</v>
      </c>
      <c r="P1521" s="15"/>
      <c r="Q1521" s="15"/>
    </row>
    <row r="1522" spans="1:17" ht="15">
      <c r="A1522" s="159" t="str">
        <f t="shared" si="31"/>
        <v xml:space="preserve">OUTIL DE COUPE    REAMER 0.2165 5.5mm x 1-1/4 x 5'' 6F HSS STRF/STRS SER1655M                    </v>
      </c>
      <c r="B1522" s="160" t="s">
        <v>1894</v>
      </c>
      <c r="C1522" s="160" t="s">
        <v>2499</v>
      </c>
      <c r="D1522" s="160"/>
      <c r="E1522" s="160"/>
      <c r="F1522" s="161"/>
      <c r="G1522" s="162"/>
      <c r="H1522" s="163"/>
      <c r="I1522" s="6">
        <v>24.17</v>
      </c>
      <c r="J1522" s="7">
        <v>42342</v>
      </c>
      <c r="K1522" s="160" t="s">
        <v>44</v>
      </c>
      <c r="L1522" s="164"/>
      <c r="M1522" s="160">
        <v>22359</v>
      </c>
      <c r="N1522" s="17"/>
      <c r="O1522" s="18">
        <f>[1]INVENTAIRE!$N1243*[1]INVENTAIRE!$I1243</f>
        <v>0</v>
      </c>
      <c r="P1522" s="15"/>
      <c r="Q1522" s="15"/>
    </row>
    <row r="1523" spans="1:17" ht="15">
      <c r="A1523" s="159" t="str">
        <f t="shared" si="31"/>
        <v xml:space="preserve">OUTIL DE COUPE    REAMER 0.2362 6mm x 1-1/2 x 6'' 6F HSS STRF/STRS SER1655M                    </v>
      </c>
      <c r="B1523" s="160" t="s">
        <v>1894</v>
      </c>
      <c r="C1523" s="160" t="s">
        <v>2500</v>
      </c>
      <c r="D1523" s="160"/>
      <c r="E1523" s="160"/>
      <c r="F1523" s="161"/>
      <c r="G1523" s="162"/>
      <c r="H1523" s="163"/>
      <c r="I1523" s="6">
        <v>21.76</v>
      </c>
      <c r="J1523" s="7">
        <v>42342</v>
      </c>
      <c r="K1523" s="160" t="s">
        <v>44</v>
      </c>
      <c r="L1523" s="164"/>
      <c r="M1523" s="160">
        <v>22360</v>
      </c>
      <c r="N1523" s="17"/>
      <c r="O1523" s="18">
        <f>[1]INVENTAIRE!$N1244*[1]INVENTAIRE!$I1244</f>
        <v>0</v>
      </c>
      <c r="P1523" s="15"/>
      <c r="Q1523" s="15"/>
    </row>
    <row r="1524" spans="1:17" ht="15">
      <c r="A1524" s="11" t="str">
        <f t="shared" si="31"/>
        <v xml:space="preserve">OUTIL DE COUPE    REAMER 0.2490 Dia-HSS-Straight Shank/Straight Flute Chucking Reamer - MORSE                    </v>
      </c>
      <c r="B1524" s="12" t="s">
        <v>1894</v>
      </c>
      <c r="C1524" s="12" t="s">
        <v>2501</v>
      </c>
      <c r="D1524" s="12"/>
      <c r="E1524" s="12"/>
      <c r="F1524" s="13"/>
      <c r="G1524" s="14"/>
      <c r="H1524" s="15"/>
      <c r="I1524" s="6">
        <v>24.37</v>
      </c>
      <c r="J1524" s="7">
        <v>44326</v>
      </c>
      <c r="K1524" s="12" t="s">
        <v>44</v>
      </c>
      <c r="L1524" s="6"/>
      <c r="M1524" s="12" t="s">
        <v>2502</v>
      </c>
      <c r="N1524" s="17"/>
      <c r="O1524" s="18"/>
      <c r="P1524" s="15"/>
      <c r="Q1524" s="15"/>
    </row>
    <row r="1525" spans="1:17" ht="15">
      <c r="A1525" s="159" t="str">
        <f t="shared" si="31"/>
        <v xml:space="preserve">OUTIL DE COUPE    REAMER 0.2500 1/4 x 1-1/2 x 6 HSS STRS/SF 6F SER-1655                    </v>
      </c>
      <c r="B1525" s="160" t="s">
        <v>1894</v>
      </c>
      <c r="C1525" s="160" t="s">
        <v>2503</v>
      </c>
      <c r="D1525" s="160"/>
      <c r="E1525" s="160"/>
      <c r="F1525" s="161"/>
      <c r="G1525" s="162"/>
      <c r="H1525" s="163"/>
      <c r="I1525" s="6">
        <v>18.57</v>
      </c>
      <c r="J1525" s="7">
        <v>43060</v>
      </c>
      <c r="K1525" s="160" t="s">
        <v>44</v>
      </c>
      <c r="L1525" s="164"/>
      <c r="M1525" s="160" t="s">
        <v>2504</v>
      </c>
      <c r="N1525" s="17"/>
      <c r="O1525" s="18">
        <f>[1]INVENTAIRE!$N1245*[1]INVENTAIRE!$I1245</f>
        <v>0</v>
      </c>
      <c r="P1525" s="15"/>
      <c r="Q1525" s="15"/>
    </row>
    <row r="1526" spans="1:17" ht="15">
      <c r="A1526" s="159" t="str">
        <f t="shared" si="31"/>
        <v xml:space="preserve">OUTIL DE COUPE    REAMER 0.2510 0.251 x 1-1/2 x 6 6F HSS STRF/STRS                     </v>
      </c>
      <c r="B1526" s="160" t="s">
        <v>1894</v>
      </c>
      <c r="C1526" s="160" t="s">
        <v>2505</v>
      </c>
      <c r="D1526" s="160"/>
      <c r="E1526" s="160"/>
      <c r="F1526" s="161"/>
      <c r="G1526" s="162"/>
      <c r="H1526" s="163"/>
      <c r="I1526" s="6">
        <v>20.57</v>
      </c>
      <c r="J1526" s="7">
        <v>43060</v>
      </c>
      <c r="K1526" s="160" t="s">
        <v>44</v>
      </c>
      <c r="L1526" s="164"/>
      <c r="M1526" s="160" t="s">
        <v>2506</v>
      </c>
      <c r="N1526" s="17"/>
      <c r="O1526" s="18">
        <f>[1]INVENTAIRE!$N1246*[1]INVENTAIRE!$I1246</f>
        <v>0</v>
      </c>
      <c r="P1526" s="15"/>
      <c r="Q1526" s="15"/>
    </row>
    <row r="1527" spans="1:17" ht="15">
      <c r="A1527" s="159" t="str">
        <f t="shared" si="31"/>
        <v xml:space="preserve">OUTIL DE COUPE    REAMER 0.2510 0.2510 x0.240 x 1-1 x 6'' 6F HSS STRF/STRSH SER4533                    </v>
      </c>
      <c r="B1527" s="160" t="s">
        <v>1894</v>
      </c>
      <c r="C1527" s="160" t="s">
        <v>2507</v>
      </c>
      <c r="D1527" s="160"/>
      <c r="E1527" s="160"/>
      <c r="F1527" s="161"/>
      <c r="G1527" s="162"/>
      <c r="H1527" s="163"/>
      <c r="I1527" s="6">
        <v>19.79</v>
      </c>
      <c r="J1527" s="7">
        <v>42667</v>
      </c>
      <c r="K1527" s="160" t="s">
        <v>44</v>
      </c>
      <c r="L1527" s="164"/>
      <c r="M1527" s="160" t="s">
        <v>2508</v>
      </c>
      <c r="N1527" s="17"/>
      <c r="O1527" s="18">
        <f>[1]INVENTAIRE!$N1247*[1]INVENTAIRE!$I1247</f>
        <v>0</v>
      </c>
      <c r="P1527" s="15"/>
      <c r="Q1527" s="15"/>
    </row>
    <row r="1528" spans="1:17" ht="15">
      <c r="A1528" s="159" t="str">
        <f t="shared" si="31"/>
        <v xml:space="preserve">OUTIL DE COUPE    REAMER 0.3120 0.3120 x0.2792 x 1-1/2 x 6'' 6F HSSSTRF/STRSH SER4533                    </v>
      </c>
      <c r="B1528" s="160" t="s">
        <v>1894</v>
      </c>
      <c r="C1528" s="160" t="s">
        <v>2509</v>
      </c>
      <c r="D1528" s="160"/>
      <c r="E1528" s="160"/>
      <c r="F1528" s="161"/>
      <c r="G1528" s="162"/>
      <c r="H1528" s="163"/>
      <c r="I1528" s="6">
        <v>23.05</v>
      </c>
      <c r="J1528" s="7">
        <v>42367</v>
      </c>
      <c r="K1528" s="160" t="s">
        <v>44</v>
      </c>
      <c r="L1528" s="164"/>
      <c r="M1528" s="160" t="s">
        <v>2510</v>
      </c>
      <c r="N1528" s="17"/>
      <c r="O1528" s="18">
        <f>[1]INVENTAIRE!$N1248*[1]INVENTAIRE!$I1248</f>
        <v>0</v>
      </c>
      <c r="P1528" s="15"/>
      <c r="Q1528" s="15"/>
    </row>
    <row r="1529" spans="1:17" ht="15">
      <c r="A1529" s="11" t="str">
        <f t="shared" si="31"/>
        <v xml:space="preserve">OUTIL DE COUPE    REAMER 0.3125 5/16 x 1-1/2 x 6 6F STRF/STRS                    </v>
      </c>
      <c r="B1529" s="12" t="s">
        <v>1894</v>
      </c>
      <c r="C1529" s="12" t="s">
        <v>2511</v>
      </c>
      <c r="D1529" s="12"/>
      <c r="E1529" s="12"/>
      <c r="F1529" s="13"/>
      <c r="G1529" s="14"/>
      <c r="H1529" s="15"/>
      <c r="I1529" s="6">
        <v>22.59</v>
      </c>
      <c r="J1529" s="7">
        <v>43208</v>
      </c>
      <c r="K1529" s="12" t="s">
        <v>44</v>
      </c>
      <c r="L1529" s="6"/>
      <c r="M1529" s="12" t="s">
        <v>2512</v>
      </c>
      <c r="N1529" s="17"/>
      <c r="O1529" s="18"/>
      <c r="P1529" s="15"/>
      <c r="Q1529" s="15"/>
    </row>
    <row r="1530" spans="1:17" ht="15">
      <c r="A1530" s="11" t="str">
        <f t="shared" si="31"/>
        <v xml:space="preserve">OUTIL DE COUPE    REAMER 0.3130 0.313 x 1-1/2 x 6 6F HSS STRF/STRS                    </v>
      </c>
      <c r="B1530" s="12" t="s">
        <v>1894</v>
      </c>
      <c r="C1530" s="12" t="s">
        <v>2513</v>
      </c>
      <c r="D1530" s="12"/>
      <c r="E1530" s="12"/>
      <c r="F1530" s="13"/>
      <c r="G1530" s="14"/>
      <c r="H1530" s="15"/>
      <c r="I1530" s="6">
        <v>33.51</v>
      </c>
      <c r="J1530" s="7">
        <v>42704</v>
      </c>
      <c r="K1530" s="12" t="s">
        <v>44</v>
      </c>
      <c r="L1530" s="6"/>
      <c r="M1530" s="12" t="s">
        <v>2514</v>
      </c>
      <c r="N1530" s="17"/>
      <c r="O1530" s="18">
        <f>[1]INVENTAIRE!$N1250*[1]INVENTAIRE!$I1250</f>
        <v>0</v>
      </c>
      <c r="P1530" s="15"/>
      <c r="Q1530" s="15"/>
    </row>
    <row r="1531" spans="1:17" ht="15">
      <c r="A1531" s="159" t="str">
        <f t="shared" si="31"/>
        <v xml:space="preserve">OUTIL DE COUPE    REAMER 0.3135 0.3135 x0.2792 x 1-1/2 x 6'' 6F HSSSTRF/STRSH SER4533                    </v>
      </c>
      <c r="B1531" s="160" t="s">
        <v>1894</v>
      </c>
      <c r="C1531" s="160" t="s">
        <v>2515</v>
      </c>
      <c r="D1531" s="160"/>
      <c r="E1531" s="160"/>
      <c r="F1531" s="161"/>
      <c r="G1531" s="162"/>
      <c r="H1531" s="163"/>
      <c r="I1531" s="6">
        <v>22.15</v>
      </c>
      <c r="J1531" s="7">
        <v>42367</v>
      </c>
      <c r="K1531" s="160" t="s">
        <v>44</v>
      </c>
      <c r="L1531" s="164"/>
      <c r="M1531" s="160" t="s">
        <v>2516</v>
      </c>
      <c r="N1531" s="17"/>
      <c r="O1531" s="18">
        <f>[1]INVENTAIRE!$N1251*[1]INVENTAIRE!$I1251</f>
        <v>0</v>
      </c>
      <c r="P1531" s="15"/>
      <c r="Q1531" s="21"/>
    </row>
    <row r="1532" spans="1:17" ht="15">
      <c r="A1532" s="11" t="str">
        <f t="shared" si="31"/>
        <v xml:space="preserve">OUTIL DE COUPE    REAMER 0.3750 3/8 x 1-3/4 x 7 6F HSS STRF/SS                    </v>
      </c>
      <c r="B1532" s="12" t="s">
        <v>1894</v>
      </c>
      <c r="C1532" s="12" t="s">
        <v>2517</v>
      </c>
      <c r="D1532" s="12"/>
      <c r="E1532" s="12"/>
      <c r="F1532" s="13"/>
      <c r="G1532" s="14"/>
      <c r="H1532" s="15"/>
      <c r="I1532" s="6">
        <v>24.31</v>
      </c>
      <c r="J1532" s="7">
        <v>43208</v>
      </c>
      <c r="K1532" s="12" t="s">
        <v>44</v>
      </c>
      <c r="L1532" s="6"/>
      <c r="M1532" s="12" t="s">
        <v>2518</v>
      </c>
      <c r="N1532" s="17"/>
      <c r="O1532" s="18"/>
      <c r="P1532" s="15"/>
      <c r="Q1532" s="21"/>
    </row>
    <row r="1533" spans="1:17" ht="15">
      <c r="A1533" s="11" t="str">
        <f t="shared" si="31"/>
        <v xml:space="preserve">OUTIL DE COUPE    REAMER 0.5000 1/2 x 2 x 8 HSS 6F STRS/STF SER-1655                    </v>
      </c>
      <c r="B1533" s="12" t="s">
        <v>1894</v>
      </c>
      <c r="C1533" s="12" t="s">
        <v>2519</v>
      </c>
      <c r="D1533" s="12"/>
      <c r="E1533" s="12"/>
      <c r="F1533" s="13"/>
      <c r="G1533" s="14"/>
      <c r="H1533" s="15"/>
      <c r="I1533" s="6">
        <v>31.44</v>
      </c>
      <c r="J1533" s="7">
        <v>43208</v>
      </c>
      <c r="K1533" s="12" t="s">
        <v>44</v>
      </c>
      <c r="L1533" s="6"/>
      <c r="M1533" s="12" t="s">
        <v>2520</v>
      </c>
      <c r="N1533" s="17"/>
      <c r="O1533" s="18"/>
      <c r="P1533" s="15"/>
      <c r="Q1533" s="21"/>
    </row>
    <row r="1534" spans="1:17" ht="15">
      <c r="A1534" s="11" t="str">
        <f t="shared" si="31"/>
        <v xml:space="preserve">OUTIL DE COUPE    REAMER 0.7505 Dia-HSS-Bright Straight Shank/Straight Flute Chucking Reamer                    </v>
      </c>
      <c r="B1534" s="160" t="s">
        <v>1894</v>
      </c>
      <c r="C1534" s="160" t="s">
        <v>2521</v>
      </c>
      <c r="D1534" s="160"/>
      <c r="E1534" s="160"/>
      <c r="F1534" s="161"/>
      <c r="G1534" s="162"/>
      <c r="H1534" s="163"/>
      <c r="I1534" s="6">
        <v>86.61</v>
      </c>
      <c r="J1534" s="7">
        <v>43714</v>
      </c>
      <c r="K1534" s="160" t="s">
        <v>44</v>
      </c>
      <c r="L1534" s="164"/>
      <c r="M1534" s="160" t="s">
        <v>2522</v>
      </c>
      <c r="N1534" s="17"/>
      <c r="O1534" s="18"/>
      <c r="P1534" s="15"/>
      <c r="Q1534" s="15"/>
    </row>
    <row r="1535" spans="1:17" ht="15">
      <c r="A1535" s="11" t="str">
        <f t="shared" si="31"/>
        <v xml:space="preserve">OUTIL DE COUPE    REAMER 0.7510 .7510 x 2-1/2 x 9-1/2 8F STRF/STRS L1655H                    </v>
      </c>
      <c r="B1535" s="166" t="s">
        <v>1894</v>
      </c>
      <c r="C1535" s="166" t="s">
        <v>2523</v>
      </c>
      <c r="D1535" s="166"/>
      <c r="E1535" s="166"/>
      <c r="F1535" s="13"/>
      <c r="G1535" s="14"/>
      <c r="H1535" s="15"/>
      <c r="I1535" s="6">
        <v>80.400000000000006</v>
      </c>
      <c r="J1535" s="7">
        <v>43476</v>
      </c>
      <c r="K1535" s="166" t="s">
        <v>44</v>
      </c>
      <c r="L1535" s="6"/>
      <c r="M1535" s="166" t="s">
        <v>2524</v>
      </c>
      <c r="N1535" s="17"/>
      <c r="O1535" s="18"/>
      <c r="P1535" s="15"/>
      <c r="Q1535" s="15"/>
    </row>
    <row r="1536" spans="1:17" ht="15">
      <c r="A1536" s="11" t="str">
        <f t="shared" si="31"/>
        <v xml:space="preserve">OUTIL DE COUPE    REAMER 0.7510 .7510 x 2-1/2 x 9-1/2 8F STRF/STRS L1655H                    </v>
      </c>
      <c r="B1536" s="166" t="s">
        <v>1894</v>
      </c>
      <c r="C1536" s="166" t="s">
        <v>2523</v>
      </c>
      <c r="D1536" s="166"/>
      <c r="E1536" s="166"/>
      <c r="F1536" s="13"/>
      <c r="G1536" s="14"/>
      <c r="H1536" s="15"/>
      <c r="I1536" s="6">
        <v>80.400000000000006</v>
      </c>
      <c r="J1536" s="7">
        <v>43452</v>
      </c>
      <c r="K1536" s="166" t="s">
        <v>44</v>
      </c>
      <c r="L1536" s="6"/>
      <c r="M1536" s="166" t="s">
        <v>2524</v>
      </c>
      <c r="N1536" s="17"/>
      <c r="O1536" s="18"/>
      <c r="P1536" s="15"/>
      <c r="Q1536" s="15"/>
    </row>
    <row r="1537" spans="1:17" ht="15">
      <c r="A1537" s="11" t="str">
        <f t="shared" si="31"/>
        <v xml:space="preserve">OUTIL DE COUPE    REAMER 1.0625 - 1-1/16 EXPANSION REAMER - MT#3 SCREW ADJUSTMENT -HSS - PRO-CUT                    </v>
      </c>
      <c r="B1537" s="12" t="s">
        <v>1894</v>
      </c>
      <c r="C1537" s="12" t="s">
        <v>2525</v>
      </c>
      <c r="D1537" s="12"/>
      <c r="E1537" s="12"/>
      <c r="F1537" s="13"/>
      <c r="G1537" s="14"/>
      <c r="H1537" s="15"/>
      <c r="I1537" s="6">
        <v>99.33</v>
      </c>
      <c r="J1537" s="7">
        <v>43867</v>
      </c>
      <c r="K1537" s="12" t="s">
        <v>44</v>
      </c>
      <c r="L1537" s="6"/>
      <c r="M1537" s="12" t="s">
        <v>2526</v>
      </c>
      <c r="N1537" s="17"/>
      <c r="O1537" s="18"/>
      <c r="P1537" s="15"/>
      <c r="Q1537" s="15"/>
    </row>
    <row r="1538" spans="1:17" ht="15">
      <c r="A1538" s="11" t="str">
        <f t="shared" si="31"/>
        <v xml:space="preserve">OUTIL DE COUPE    REAMER 1-1/16 1.0625 Straight Flute 3MT HSS                    </v>
      </c>
      <c r="B1538" s="12" t="s">
        <v>1894</v>
      </c>
      <c r="C1538" s="12" t="s">
        <v>2527</v>
      </c>
      <c r="D1538" s="12"/>
      <c r="E1538" s="12"/>
      <c r="F1538" s="13"/>
      <c r="G1538" s="14"/>
      <c r="H1538" s="15"/>
      <c r="I1538" s="6">
        <v>147.99</v>
      </c>
      <c r="J1538" s="7">
        <v>43867</v>
      </c>
      <c r="K1538" s="12" t="s">
        <v>44</v>
      </c>
      <c r="L1538" s="6"/>
      <c r="M1538" s="12">
        <v>22336</v>
      </c>
      <c r="N1538" s="17"/>
      <c r="O1538" s="18"/>
      <c r="P1538" s="15"/>
      <c r="Q1538" s="15"/>
    </row>
    <row r="1539" spans="1:17" ht="15">
      <c r="A1539" s="159" t="str">
        <f t="shared" si="31"/>
        <v xml:space="preserve">OUTIL DE COUPE    REAMER 13/64 ; 0,2031 STR,FLUTE SHANKS HSS                    </v>
      </c>
      <c r="B1539" s="160" t="s">
        <v>1894</v>
      </c>
      <c r="C1539" s="160" t="s">
        <v>2528</v>
      </c>
      <c r="D1539" s="160"/>
      <c r="E1539" s="160"/>
      <c r="F1539" s="161"/>
      <c r="G1539" s="162"/>
      <c r="H1539" s="163"/>
      <c r="I1539" s="6">
        <v>20.04</v>
      </c>
      <c r="J1539" s="7">
        <v>42345</v>
      </c>
      <c r="K1539" s="160" t="s">
        <v>44</v>
      </c>
      <c r="L1539" s="164"/>
      <c r="M1539" s="160">
        <v>22169</v>
      </c>
      <c r="N1539" s="17"/>
      <c r="O1539" s="18">
        <f>[1]INVENTAIRE!$N1256*[1]INVENTAIRE!$I1256</f>
        <v>0</v>
      </c>
      <c r="P1539" s="15"/>
      <c r="Q1539" s="15"/>
    </row>
    <row r="1540" spans="1:17" ht="15">
      <c r="A1540" s="159" t="str">
        <f t="shared" si="31"/>
        <v xml:space="preserve">OUTIL DE COUPE    REAMER 15/16 x 2-5/8 x 10'' 8F HSS SS/SF                    </v>
      </c>
      <c r="B1540" s="160" t="s">
        <v>1894</v>
      </c>
      <c r="C1540" s="160" t="s">
        <v>2529</v>
      </c>
      <c r="D1540" s="160"/>
      <c r="E1540" s="160"/>
      <c r="F1540" s="161"/>
      <c r="G1540" s="162"/>
      <c r="H1540" s="163"/>
      <c r="I1540" s="6">
        <v>72.8</v>
      </c>
      <c r="J1540" s="7">
        <v>42396</v>
      </c>
      <c r="K1540" s="160" t="s">
        <v>44</v>
      </c>
      <c r="L1540" s="164"/>
      <c r="M1540" s="160" t="s">
        <v>2530</v>
      </c>
      <c r="N1540" s="17"/>
      <c r="O1540" s="18">
        <f>[1]INVENTAIRE!$N1258*[1]INVENTAIRE!$I1258</f>
        <v>0</v>
      </c>
      <c r="P1540" s="15"/>
      <c r="Q1540" s="15"/>
    </row>
    <row r="1541" spans="1:17" ht="15">
      <c r="A1541" s="11" t="str">
        <f t="shared" si="31"/>
        <v xml:space="preserve">OUTIL DE COUPE    ROUND DIE M6x1.0 - 1" OD HSS Round Adjustable Die, - MORSE                    </v>
      </c>
      <c r="B1541" s="12" t="s">
        <v>1894</v>
      </c>
      <c r="C1541" s="12" t="s">
        <v>2531</v>
      </c>
      <c r="D1541" s="12"/>
      <c r="E1541" s="12"/>
      <c r="F1541" s="13"/>
      <c r="G1541" s="14"/>
      <c r="H1541" s="15"/>
      <c r="I1541" s="6">
        <v>65.209999999999994</v>
      </c>
      <c r="J1541" s="7">
        <v>44356</v>
      </c>
      <c r="K1541" s="12" t="s">
        <v>44</v>
      </c>
      <c r="L1541" s="6"/>
      <c r="M1541" s="12" t="s">
        <v>2532</v>
      </c>
      <c r="N1541" s="17"/>
      <c r="O1541" s="18"/>
      <c r="P1541" s="15"/>
      <c r="Q1541" s="15"/>
    </row>
    <row r="1542" spans="1:17" ht="15">
      <c r="A1542" s="11" t="str">
        <f t="shared" si="31"/>
        <v xml:space="preserve">OUTIL DE COUPE    SCEMILLC 0.1969 5mm x 6 x 10 x 57 BCH 0.1 2F 2CH0500DL010A KC633M -KENNAMETAL                    </v>
      </c>
      <c r="B1542" s="12" t="s">
        <v>1894</v>
      </c>
      <c r="C1542" s="12" t="s">
        <v>2533</v>
      </c>
      <c r="D1542" s="12"/>
      <c r="E1542" s="12"/>
      <c r="F1542" s="13"/>
      <c r="G1542" s="14"/>
      <c r="H1542" s="15"/>
      <c r="I1542" s="6">
        <v>22.19</v>
      </c>
      <c r="J1542" s="7">
        <v>44372</v>
      </c>
      <c r="K1542" s="12" t="s">
        <v>44</v>
      </c>
      <c r="L1542" s="6"/>
      <c r="M1542" s="12" t="s">
        <v>2534</v>
      </c>
      <c r="N1542" s="17"/>
      <c r="O1542" s="18"/>
      <c r="P1542" s="15"/>
      <c r="Q1542" s="15"/>
    </row>
    <row r="1543" spans="1:17" ht="15">
      <c r="A1543" s="11" t="str">
        <f t="shared" si="31"/>
        <v xml:space="preserve">OUTIL DE COUPE    SCEMILLS 0.375- 3/8? × 3/8? × 1/2? × 4? 2 Flute Single End Carbide Center                    </v>
      </c>
      <c r="B1543" s="12" t="s">
        <v>1894</v>
      </c>
      <c r="C1543" s="12" t="s">
        <v>2535</v>
      </c>
      <c r="D1543" s="12"/>
      <c r="E1543" s="12"/>
      <c r="F1543" s="13"/>
      <c r="G1543" s="14"/>
      <c r="H1543" s="15"/>
      <c r="I1543" s="6">
        <v>123.99</v>
      </c>
      <c r="J1543" s="7">
        <v>43852</v>
      </c>
      <c r="K1543" s="12" t="s">
        <v>44</v>
      </c>
      <c r="L1543" s="6"/>
      <c r="M1543" s="12">
        <v>93151</v>
      </c>
      <c r="N1543" s="17"/>
      <c r="O1543" s="18"/>
      <c r="P1543" s="15"/>
      <c r="Q1543" s="15"/>
    </row>
    <row r="1544" spans="1:17" ht="15">
      <c r="A1544" s="95" t="str">
        <f t="shared" si="31"/>
        <v xml:space="preserve">OUTIL DE COUPE    SCEMILLS 0.7500 3/4 x 3/4 x 1-1/2 x 4 4F 4SE0750IR150A KC6 - KENNAMETAL                    </v>
      </c>
      <c r="B1544" s="12" t="s">
        <v>1894</v>
      </c>
      <c r="C1544" s="12" t="s">
        <v>2536</v>
      </c>
      <c r="D1544" s="12"/>
      <c r="E1544" s="12"/>
      <c r="F1544" s="13"/>
      <c r="G1544" s="14"/>
      <c r="H1544" s="15"/>
      <c r="I1544" s="6">
        <v>161.56</v>
      </c>
      <c r="J1544" s="7">
        <v>44112</v>
      </c>
      <c r="K1544" s="12" t="s">
        <v>44</v>
      </c>
      <c r="L1544" s="6"/>
      <c r="M1544" s="12" t="s">
        <v>2537</v>
      </c>
      <c r="N1544" s="17"/>
      <c r="O1544" s="18"/>
      <c r="P1544" s="15"/>
      <c r="Q1544" s="15"/>
    </row>
    <row r="1545" spans="1:17" ht="15">
      <c r="A1545" s="11" t="str">
        <f t="shared" si="31"/>
        <v xml:space="preserve">OUTIL DE COUPE    SCIE A ONGLET DEWALT                    </v>
      </c>
      <c r="B1545" s="12" t="s">
        <v>1894</v>
      </c>
      <c r="C1545" s="12" t="s">
        <v>2538</v>
      </c>
      <c r="D1545" s="12"/>
      <c r="E1545" s="12"/>
      <c r="F1545" s="13"/>
      <c r="G1545" s="14"/>
      <c r="H1545" s="15"/>
      <c r="I1545" s="6"/>
      <c r="J1545" s="7"/>
      <c r="K1545" s="12" t="s">
        <v>999</v>
      </c>
      <c r="L1545" s="6"/>
      <c r="M1545" s="12"/>
      <c r="N1545" s="17">
        <v>1</v>
      </c>
      <c r="O1545" s="18"/>
      <c r="P1545" s="15"/>
      <c r="Q1545" s="15"/>
    </row>
    <row r="1546" spans="1:17" ht="15">
      <c r="A1546" s="11" t="str">
        <f t="shared" si="31"/>
        <v xml:space="preserve">OUTIL DE COUPE    SCREW ON FP LIGHT FINISHING INSERT DCMT3251FP KCP10B                    </v>
      </c>
      <c r="B1546" s="12" t="s">
        <v>1894</v>
      </c>
      <c r="C1546" s="12" t="s">
        <v>2539</v>
      </c>
      <c r="D1546" s="12"/>
      <c r="E1546" s="12"/>
      <c r="F1546" s="13"/>
      <c r="G1546" s="14"/>
      <c r="H1546" s="15"/>
      <c r="I1546" s="6">
        <v>13.26</v>
      </c>
      <c r="J1546" s="7" t="s">
        <v>2540</v>
      </c>
      <c r="K1546" s="12" t="s">
        <v>44</v>
      </c>
      <c r="L1546" s="6"/>
      <c r="M1546" s="12" t="s">
        <v>2541</v>
      </c>
      <c r="N1546" s="17"/>
      <c r="O1546" s="18"/>
      <c r="P1546" s="15"/>
      <c r="Q1546" s="15"/>
    </row>
    <row r="1547" spans="1:17" ht="15">
      <c r="A1547" s="50" t="str">
        <f t="shared" si="31"/>
        <v xml:space="preserve">OUTIL DE COUPE    SCREW ON FP LIGHT FINISHING INSERT DCMT3251FP KCU25                    </v>
      </c>
      <c r="B1547" s="12" t="s">
        <v>1894</v>
      </c>
      <c r="C1547" s="12" t="s">
        <v>2542</v>
      </c>
      <c r="D1547" s="12"/>
      <c r="E1547" s="12"/>
      <c r="F1547" s="13"/>
      <c r="G1547" s="14"/>
      <c r="H1547" s="15"/>
      <c r="I1547" s="6">
        <v>13.26</v>
      </c>
      <c r="J1547" s="7">
        <v>43992</v>
      </c>
      <c r="K1547" s="12" t="s">
        <v>44</v>
      </c>
      <c r="L1547" s="6"/>
      <c r="M1547" s="12">
        <v>3769432</v>
      </c>
      <c r="N1547" s="17"/>
      <c r="O1547" s="18"/>
      <c r="P1547" s="15"/>
      <c r="Q1547" s="15"/>
    </row>
    <row r="1548" spans="1:17" ht="15">
      <c r="A1548" s="11" t="str">
        <f t="shared" si="31"/>
        <v xml:space="preserve">OUTIL DE COUPE    SERIES 424 - 3/16" 82 DEG SINGLE FL C'SINK                    </v>
      </c>
      <c r="B1548" s="12" t="s">
        <v>1894</v>
      </c>
      <c r="C1548" s="12" t="s">
        <v>2543</v>
      </c>
      <c r="D1548" s="12"/>
      <c r="E1548" s="12"/>
      <c r="F1548" s="13"/>
      <c r="G1548" s="14"/>
      <c r="H1548" s="15"/>
      <c r="I1548" s="6">
        <v>12.23</v>
      </c>
      <c r="J1548" s="7">
        <v>46819</v>
      </c>
      <c r="K1548" s="12" t="s">
        <v>44</v>
      </c>
      <c r="L1548" s="6"/>
      <c r="M1548" s="12" t="s">
        <v>2544</v>
      </c>
      <c r="N1548" s="17"/>
      <c r="O1548" s="18">
        <f>[1]INVENTAIRE!$N1261*[1]INVENTAIRE!$I1261</f>
        <v>0</v>
      </c>
      <c r="P1548" s="15"/>
      <c r="Q1548" s="15"/>
    </row>
    <row r="1549" spans="1:17" ht="15">
      <c r="A1549" s="11" t="str">
        <f t="shared" si="31"/>
        <v xml:space="preserve">OUTIL DE COUPE    SERIES 431 - T-31 90 DEG 3 FL C'SINK                    </v>
      </c>
      <c r="B1549" s="12" t="s">
        <v>1894</v>
      </c>
      <c r="C1549" s="12" t="s">
        <v>2545</v>
      </c>
      <c r="D1549" s="12"/>
      <c r="E1549" s="12"/>
      <c r="F1549" s="13"/>
      <c r="G1549" s="14"/>
      <c r="H1549" s="15"/>
      <c r="I1549" s="6">
        <v>104.23</v>
      </c>
      <c r="J1549" s="7"/>
      <c r="K1549" s="12" t="s">
        <v>44</v>
      </c>
      <c r="L1549" s="6"/>
      <c r="M1549" s="12" t="s">
        <v>2546</v>
      </c>
      <c r="N1549" s="17"/>
      <c r="O1549" s="18"/>
      <c r="P1549" s="15"/>
      <c r="Q1549" s="15"/>
    </row>
    <row r="1550" spans="1:17" ht="15">
      <c r="A1550" s="11" t="str">
        <f t="shared" si="31"/>
        <v xml:space="preserve">OUTIL DE COUPE    SERIES 434 - T-31 82 DEG 3 FL C'SINK                    </v>
      </c>
      <c r="B1550" s="12" t="s">
        <v>1894</v>
      </c>
      <c r="C1550" s="12" t="s">
        <v>2547</v>
      </c>
      <c r="D1550" s="12"/>
      <c r="E1550" s="12"/>
      <c r="F1550" s="13"/>
      <c r="G1550" s="14"/>
      <c r="H1550" s="15"/>
      <c r="I1550" s="6">
        <v>104.23</v>
      </c>
      <c r="J1550" s="7"/>
      <c r="K1550" s="12" t="s">
        <v>44</v>
      </c>
      <c r="L1550" s="6"/>
      <c r="M1550" s="12" t="s">
        <v>2548</v>
      </c>
      <c r="N1550" s="17"/>
      <c r="O1550" s="18"/>
      <c r="P1550" s="15"/>
      <c r="Q1550" s="15"/>
    </row>
    <row r="1551" spans="1:17" ht="15">
      <c r="A1551" s="11" t="str">
        <f t="shared" ref="A1551:A1614" si="32">CONCATENATE(B1551,"    ",C1551,"    ",D1551,"    ",E1551,"    ",F1551,"    ",G1551,"    ")</f>
        <v xml:space="preserve">OUTIL DE COUPE    SF TAP M4 X 0.7 1677AP                    </v>
      </c>
      <c r="B1551" s="12" t="s">
        <v>1894</v>
      </c>
      <c r="C1551" s="12" t="s">
        <v>2549</v>
      </c>
      <c r="D1551" s="12"/>
      <c r="E1551" s="12"/>
      <c r="F1551" s="13"/>
      <c r="G1551" s="14"/>
      <c r="H1551" s="15"/>
      <c r="I1551" s="6">
        <v>27.28</v>
      </c>
      <c r="J1551" s="7">
        <v>43557</v>
      </c>
      <c r="K1551" s="12" t="s">
        <v>44</v>
      </c>
      <c r="L1551" s="6"/>
      <c r="M1551" s="12" t="s">
        <v>2550</v>
      </c>
      <c r="N1551" s="17"/>
      <c r="O1551" s="18"/>
      <c r="P1551" s="15"/>
      <c r="Q1551" s="15"/>
    </row>
    <row r="1552" spans="1:17" ht="15">
      <c r="A1552" s="95" t="str">
        <f t="shared" si="32"/>
        <v xml:space="preserve">OUTIL DE COUPE    SFTAP 1/2 -13 3F H3 E027                    </v>
      </c>
      <c r="B1552" s="96" t="s">
        <v>1894</v>
      </c>
      <c r="C1552" s="96" t="s">
        <v>2551</v>
      </c>
      <c r="D1552" s="96"/>
      <c r="E1552" s="96"/>
      <c r="F1552" s="97"/>
      <c r="G1552" s="98"/>
      <c r="H1552" s="99"/>
      <c r="I1552" s="6">
        <v>53.33</v>
      </c>
      <c r="J1552" s="7">
        <v>42396</v>
      </c>
      <c r="K1552" s="96" t="s">
        <v>44</v>
      </c>
      <c r="L1552" s="100"/>
      <c r="M1552" s="96" t="s">
        <v>2552</v>
      </c>
      <c r="N1552" s="17"/>
      <c r="O1552" s="18">
        <f>[1]INVENTAIRE!$N1262*[1]INVENTAIRE!$I1262</f>
        <v>0</v>
      </c>
      <c r="P1552" s="15"/>
      <c r="Q1552" s="15"/>
    </row>
    <row r="1553" spans="1:17" ht="15">
      <c r="A1553" s="11" t="str">
        <f t="shared" si="32"/>
        <v xml:space="preserve">OUTIL DE COUPE    SFTAP 1/2-13 UNC E028 HSS 3F                    </v>
      </c>
      <c r="B1553" s="12" t="s">
        <v>1894</v>
      </c>
      <c r="C1553" s="12" t="s">
        <v>2553</v>
      </c>
      <c r="D1553" s="12"/>
      <c r="E1553" s="12"/>
      <c r="F1553" s="13"/>
      <c r="G1553" s="14"/>
      <c r="H1553" s="15"/>
      <c r="I1553" s="6">
        <v>57.07</v>
      </c>
      <c r="J1553" s="7">
        <v>44232</v>
      </c>
      <c r="K1553" s="12" t="s">
        <v>44</v>
      </c>
      <c r="L1553" s="6"/>
      <c r="M1553" s="12">
        <v>581759</v>
      </c>
      <c r="N1553" s="17"/>
      <c r="O1553" s="18">
        <f>[1]INVENTAIRE!$N1263*[1]INVENTAIRE!$I1263</f>
        <v>0</v>
      </c>
      <c r="P1553" s="15"/>
      <c r="Q1553" s="15"/>
    </row>
    <row r="1554" spans="1:17" ht="15">
      <c r="A1554" s="11" t="str">
        <f t="shared" si="32"/>
        <v xml:space="preserve">OUTIL DE COUPE    SFTAP 1/4-20 3 FL - H3 BLUE SHARK FOR STAINLESS                    </v>
      </c>
      <c r="B1554" s="12" t="s">
        <v>1894</v>
      </c>
      <c r="C1554" s="12" t="s">
        <v>2554</v>
      </c>
      <c r="D1554" s="12"/>
      <c r="E1554" s="12"/>
      <c r="F1554" s="13"/>
      <c r="G1554" s="14"/>
      <c r="H1554" s="15"/>
      <c r="I1554" s="6">
        <v>31.05</v>
      </c>
      <c r="J1554" s="7">
        <v>43441</v>
      </c>
      <c r="K1554" s="12" t="s">
        <v>44</v>
      </c>
      <c r="L1554" s="6"/>
      <c r="M1554" s="12" t="s">
        <v>2555</v>
      </c>
      <c r="N1554" s="17"/>
      <c r="O1554" s="18"/>
      <c r="P1554" s="15"/>
      <c r="Q1554" s="15"/>
    </row>
    <row r="1555" spans="1:17" ht="15">
      <c r="A1555" s="95" t="str">
        <f t="shared" si="32"/>
        <v xml:space="preserve">OUTIL DE COUPE    SFTAP 1/4-20 3F 3B E028 OXYDE                    </v>
      </c>
      <c r="B1555" s="96" t="s">
        <v>1894</v>
      </c>
      <c r="C1555" s="96" t="s">
        <v>2556</v>
      </c>
      <c r="D1555" s="96"/>
      <c r="E1555" s="96"/>
      <c r="F1555" s="97"/>
      <c r="G1555" s="98"/>
      <c r="H1555" s="99"/>
      <c r="I1555" s="6">
        <v>22.56</v>
      </c>
      <c r="J1555" s="7">
        <v>43992</v>
      </c>
      <c r="K1555" s="96" t="s">
        <v>44</v>
      </c>
      <c r="L1555" s="100"/>
      <c r="M1555" s="96" t="s">
        <v>2557</v>
      </c>
      <c r="N1555" s="17"/>
      <c r="O1555" s="18">
        <f>[1]INVENTAIRE!$N1265*[1]INVENTAIRE!$I1265</f>
        <v>0</v>
      </c>
      <c r="P1555" s="15"/>
      <c r="Q1555" s="15"/>
    </row>
    <row r="1556" spans="1:17" ht="15">
      <c r="A1556" s="11" t="str">
        <f t="shared" si="32"/>
        <v xml:space="preserve">OUTIL DE COUPE    SFTAP 1/4-20 3F 3B E028 OXYDE                    </v>
      </c>
      <c r="B1556" s="12" t="s">
        <v>1894</v>
      </c>
      <c r="C1556" s="12" t="s">
        <v>2556</v>
      </c>
      <c r="D1556" s="12"/>
      <c r="E1556" s="12"/>
      <c r="F1556" s="13"/>
      <c r="G1556" s="14"/>
      <c r="H1556" s="15"/>
      <c r="I1556" s="6">
        <v>19.73</v>
      </c>
      <c r="J1556" s="7">
        <v>43060</v>
      </c>
      <c r="K1556" s="12" t="s">
        <v>44</v>
      </c>
      <c r="L1556" s="6"/>
      <c r="M1556" s="12">
        <v>581704</v>
      </c>
      <c r="N1556" s="17"/>
      <c r="O1556" s="18">
        <f>[1]INVENTAIRE!$N1274*[1]INVENTAIRE!$I1274</f>
        <v>0</v>
      </c>
      <c r="P1556" s="15"/>
      <c r="Q1556" s="15"/>
    </row>
    <row r="1557" spans="1:17" ht="15">
      <c r="A1557" s="159" t="str">
        <f t="shared" si="32"/>
        <v xml:space="preserve">OUTIL DE COUPE    SFTAP 1/4-28 3F HSS-E UNF                    </v>
      </c>
      <c r="B1557" s="160" t="s">
        <v>1894</v>
      </c>
      <c r="C1557" s="160" t="s">
        <v>2558</v>
      </c>
      <c r="D1557" s="160"/>
      <c r="E1557" s="160"/>
      <c r="F1557" s="161"/>
      <c r="G1557" s="162"/>
      <c r="H1557" s="163"/>
      <c r="I1557" s="6">
        <v>21.04</v>
      </c>
      <c r="J1557" s="7" t="s">
        <v>1943</v>
      </c>
      <c r="K1557" s="160" t="s">
        <v>44</v>
      </c>
      <c r="L1557" s="164"/>
      <c r="M1557" s="160" t="s">
        <v>2559</v>
      </c>
      <c r="N1557" s="17"/>
      <c r="O1557" s="18">
        <f>[1]INVENTAIRE!$N1275*[1]INVENTAIRE!$I1275</f>
        <v>0</v>
      </c>
      <c r="P1557" s="15"/>
      <c r="Q1557" s="15"/>
    </row>
    <row r="1558" spans="1:17" ht="15">
      <c r="A1558" s="11" t="str">
        <f t="shared" si="32"/>
        <v xml:space="preserve">OUTIL DE COUPE    SFTAP 10-24 3F H3 HSS-E E027/E037                    </v>
      </c>
      <c r="B1558" s="12" t="s">
        <v>1894</v>
      </c>
      <c r="C1558" s="12" t="s">
        <v>2560</v>
      </c>
      <c r="D1558" s="12"/>
      <c r="E1558" s="12"/>
      <c r="F1558" s="13"/>
      <c r="G1558" s="14"/>
      <c r="H1558" s="15"/>
      <c r="I1558" s="6">
        <v>19.84</v>
      </c>
      <c r="J1558" s="7">
        <v>43992</v>
      </c>
      <c r="K1558" s="12" t="s">
        <v>44</v>
      </c>
      <c r="L1558" s="6"/>
      <c r="M1558" s="12" t="s">
        <v>2561</v>
      </c>
      <c r="N1558" s="17"/>
      <c r="O1558" s="18">
        <f>[1]INVENTAIRE!$N1276*[1]INVENTAIRE!$I1276</f>
        <v>0</v>
      </c>
      <c r="P1558" s="15"/>
      <c r="Q1558" s="15"/>
    </row>
    <row r="1559" spans="1:17" ht="15">
      <c r="A1559" s="159" t="str">
        <f t="shared" si="32"/>
        <v xml:space="preserve">OUTIL DE COUPE    SFTAP 10-24 UNC E028 HSS 3F                    </v>
      </c>
      <c r="B1559" s="160" t="s">
        <v>1894</v>
      </c>
      <c r="C1559" s="160" t="s">
        <v>2562</v>
      </c>
      <c r="D1559" s="160"/>
      <c r="E1559" s="160"/>
      <c r="F1559" s="161"/>
      <c r="G1559" s="162"/>
      <c r="H1559" s="163"/>
      <c r="I1559" s="6">
        <v>19.84</v>
      </c>
      <c r="J1559" s="7">
        <v>44092</v>
      </c>
      <c r="K1559" s="160" t="s">
        <v>44</v>
      </c>
      <c r="L1559" s="164"/>
      <c r="M1559" s="160" t="s">
        <v>2563</v>
      </c>
      <c r="N1559" s="17"/>
      <c r="O1559" s="18">
        <f>[1]INVENTAIRE!$N1277*[1]INVENTAIRE!$I1277</f>
        <v>0</v>
      </c>
      <c r="P1559" s="15"/>
      <c r="Q1559" s="15"/>
    </row>
    <row r="1560" spans="1:17" ht="15">
      <c r="A1560" s="11" t="str">
        <f t="shared" si="32"/>
        <v xml:space="preserve">OUTIL DE COUPE    SFTAP 3/8-16 UNC E028 HSS 3F                    </v>
      </c>
      <c r="B1560" s="12" t="s">
        <v>1894</v>
      </c>
      <c r="C1560" s="12" t="s">
        <v>2564</v>
      </c>
      <c r="D1560" s="12"/>
      <c r="E1560" s="12"/>
      <c r="F1560" s="13"/>
      <c r="G1560" s="14"/>
      <c r="H1560" s="15"/>
      <c r="I1560" s="6">
        <v>32.11</v>
      </c>
      <c r="J1560" s="7">
        <v>43060</v>
      </c>
      <c r="K1560" s="12" t="s">
        <v>44</v>
      </c>
      <c r="L1560" s="6"/>
      <c r="M1560" s="12" t="s">
        <v>2565</v>
      </c>
      <c r="N1560" s="17"/>
      <c r="O1560" s="18">
        <f>[1]INVENTAIRE!$N1278*[1]INVENTAIRE!$I1278</f>
        <v>0</v>
      </c>
      <c r="P1560" s="15"/>
      <c r="Q1560" s="15"/>
    </row>
    <row r="1561" spans="1:17" ht="15">
      <c r="A1561" s="11" t="str">
        <f t="shared" si="32"/>
        <v xml:space="preserve">OUTIL DE COUPE    SFTAP 3/8-16 UNC MULTI                    </v>
      </c>
      <c r="B1561" s="12" t="s">
        <v>1894</v>
      </c>
      <c r="C1561" s="12" t="s">
        <v>2566</v>
      </c>
      <c r="D1561" s="12"/>
      <c r="E1561" s="12"/>
      <c r="F1561" s="13"/>
      <c r="G1561" s="14"/>
      <c r="H1561" s="15"/>
      <c r="I1561" s="6">
        <v>31.55</v>
      </c>
      <c r="J1561" s="7">
        <v>42549</v>
      </c>
      <c r="K1561" s="12" t="s">
        <v>44</v>
      </c>
      <c r="L1561" s="6"/>
      <c r="M1561" s="12" t="s">
        <v>2567</v>
      </c>
      <c r="N1561" s="17"/>
      <c r="O1561" s="18">
        <f>[1]INVENTAIRE!$N1279*[1]INVENTAIRE!$I1279</f>
        <v>0</v>
      </c>
      <c r="P1561" s="15"/>
      <c r="Q1561" s="15"/>
    </row>
    <row r="1562" spans="1:17" ht="15">
      <c r="A1562" s="159" t="str">
        <f t="shared" si="32"/>
        <v xml:space="preserve">OUTIL DE COUPE    SFTAP 5/16-18 UNC E028 HSS 3F                    </v>
      </c>
      <c r="B1562" s="160" t="s">
        <v>1894</v>
      </c>
      <c r="C1562" s="160" t="s">
        <v>2568</v>
      </c>
      <c r="D1562" s="160"/>
      <c r="E1562" s="160"/>
      <c r="F1562" s="161"/>
      <c r="G1562" s="162"/>
      <c r="H1562" s="163"/>
      <c r="I1562" s="6">
        <v>27.79</v>
      </c>
      <c r="J1562" s="7">
        <v>44092</v>
      </c>
      <c r="K1562" s="160" t="s">
        <v>44</v>
      </c>
      <c r="L1562" s="164"/>
      <c r="M1562" s="160" t="s">
        <v>2569</v>
      </c>
      <c r="N1562" s="17"/>
      <c r="O1562" s="18">
        <f>[1]INVENTAIRE!$N1280*[1]INVENTAIRE!$I1280</f>
        <v>0</v>
      </c>
      <c r="P1562" s="15"/>
      <c r="Q1562" s="15"/>
    </row>
    <row r="1563" spans="1:17" ht="15">
      <c r="A1563" s="95" t="str">
        <f t="shared" si="32"/>
        <v xml:space="preserve">OUTIL DE COUPE    SFTAP M10 x 1.50 3 FL - HSS-E 2.5xD RED SHARK FOR ALLOY STEELS                    </v>
      </c>
      <c r="B1563" s="12" t="s">
        <v>1894</v>
      </c>
      <c r="C1563" s="12" t="s">
        <v>2570</v>
      </c>
      <c r="D1563" s="12"/>
      <c r="E1563" s="12"/>
      <c r="F1563" s="13"/>
      <c r="G1563" s="14"/>
      <c r="H1563" s="15"/>
      <c r="I1563" s="6">
        <v>58.29</v>
      </c>
      <c r="J1563" s="7">
        <v>44000</v>
      </c>
      <c r="K1563" s="12" t="s">
        <v>44</v>
      </c>
      <c r="L1563" s="6"/>
      <c r="M1563" s="12" t="s">
        <v>2571</v>
      </c>
      <c r="N1563" s="17"/>
      <c r="O1563" s="18"/>
      <c r="P1563" s="15"/>
      <c r="Q1563" s="21"/>
    </row>
    <row r="1564" spans="1:17" ht="15">
      <c r="A1564" s="95" t="str">
        <f t="shared" si="32"/>
        <v xml:space="preserve">OUTIL DE COUPE    SFTAP M10 x 1.50 D6 3F E008                    </v>
      </c>
      <c r="B1564" s="12" t="s">
        <v>1894</v>
      </c>
      <c r="C1564" s="12" t="s">
        <v>2572</v>
      </c>
      <c r="D1564" s="12"/>
      <c r="E1564" s="12"/>
      <c r="F1564" s="13"/>
      <c r="G1564" s="14"/>
      <c r="H1564" s="15"/>
      <c r="I1564" s="6">
        <v>46.77</v>
      </c>
      <c r="J1564" s="7">
        <v>44025</v>
      </c>
      <c r="K1564" s="12" t="s">
        <v>44</v>
      </c>
      <c r="L1564" s="6"/>
      <c r="M1564" s="12" t="s">
        <v>2573</v>
      </c>
      <c r="N1564" s="17"/>
      <c r="O1564" s="18"/>
      <c r="P1564" s="15"/>
      <c r="Q1564" s="21"/>
    </row>
    <row r="1565" spans="1:17" ht="15">
      <c r="A1565" s="95" t="str">
        <f t="shared" si="32"/>
        <v xml:space="preserve">OUTIL DE COUPE    SFTAP M12 x 1.75 D6 REDRING TiALN COATING DIN LENGTH                    </v>
      </c>
      <c r="B1565" s="12" t="s">
        <v>1894</v>
      </c>
      <c r="C1565" s="12" t="s">
        <v>2574</v>
      </c>
      <c r="D1565" s="12"/>
      <c r="E1565" s="12"/>
      <c r="F1565" s="13"/>
      <c r="G1565" s="14"/>
      <c r="H1565" s="15"/>
      <c r="I1565" s="6">
        <v>69.52</v>
      </c>
      <c r="J1565" s="7">
        <v>44000</v>
      </c>
      <c r="K1565" s="12" t="s">
        <v>44</v>
      </c>
      <c r="L1565" s="6"/>
      <c r="M1565" s="12" t="s">
        <v>2575</v>
      </c>
      <c r="N1565" s="17"/>
      <c r="O1565" s="18"/>
      <c r="P1565" s="15"/>
      <c r="Q1565" s="15"/>
    </row>
    <row r="1566" spans="1:17" ht="15">
      <c r="A1566" s="95" t="str">
        <f t="shared" si="32"/>
        <v xml:space="preserve">OUTIL DE COUPE    SFTAP M16 x 1.5 D7 - 4FL DIN SHANK -STEAM OXIDE - DORMER                    </v>
      </c>
      <c r="B1566" s="12" t="s">
        <v>1894</v>
      </c>
      <c r="C1566" s="12" t="s">
        <v>2576</v>
      </c>
      <c r="D1566" s="12"/>
      <c r="E1566" s="12"/>
      <c r="F1566" s="13"/>
      <c r="G1566" s="14"/>
      <c r="H1566" s="15"/>
      <c r="I1566" s="6">
        <v>70.400000000000006</v>
      </c>
      <c r="J1566" s="7">
        <v>44111</v>
      </c>
      <c r="K1566" s="12" t="s">
        <v>44</v>
      </c>
      <c r="L1566" s="6"/>
      <c r="M1566" s="12" t="s">
        <v>2577</v>
      </c>
      <c r="N1566" s="17"/>
      <c r="O1566" s="18"/>
      <c r="P1566" s="15"/>
      <c r="Q1566" s="15"/>
    </row>
    <row r="1567" spans="1:17" ht="15">
      <c r="A1567" s="95" t="str">
        <f t="shared" si="32"/>
        <v xml:space="preserve">OUTIL DE COUPE    SFTAP M16 x 2.0 3F 6H HSS-E E003 - DORMER                    </v>
      </c>
      <c r="B1567" s="12" t="s">
        <v>1894</v>
      </c>
      <c r="C1567" s="12" t="s">
        <v>2578</v>
      </c>
      <c r="D1567" s="12"/>
      <c r="E1567" s="12"/>
      <c r="F1567" s="13"/>
      <c r="G1567" s="14"/>
      <c r="H1567" s="15"/>
      <c r="I1567" s="6">
        <v>50.88</v>
      </c>
      <c r="J1567" s="7">
        <v>44111</v>
      </c>
      <c r="K1567" s="12" t="s">
        <v>44</v>
      </c>
      <c r="L1567" s="6"/>
      <c r="M1567" s="12" t="s">
        <v>2579</v>
      </c>
      <c r="N1567" s="17"/>
      <c r="O1567" s="18"/>
      <c r="P1567" s="15"/>
      <c r="Q1567" s="15"/>
    </row>
    <row r="1568" spans="1:17" ht="15">
      <c r="A1568" s="11" t="str">
        <f t="shared" si="32"/>
        <v xml:space="preserve">OUTIL DE COUPE    SFTAP M16 x 2.00 3F 6H E008 -DORMER                    </v>
      </c>
      <c r="B1568" s="12" t="s">
        <v>1894</v>
      </c>
      <c r="C1568" s="12" t="s">
        <v>2580</v>
      </c>
      <c r="D1568" s="12"/>
      <c r="E1568" s="12"/>
      <c r="F1568" s="13"/>
      <c r="G1568" s="14"/>
      <c r="H1568" s="15"/>
      <c r="I1568" s="6">
        <v>93.33</v>
      </c>
      <c r="J1568" s="7">
        <v>44105</v>
      </c>
      <c r="K1568" s="12" t="s">
        <v>44</v>
      </c>
      <c r="L1568" s="6"/>
      <c r="M1568" s="12">
        <v>580776</v>
      </c>
      <c r="N1568" s="17"/>
      <c r="O1568" s="18"/>
      <c r="P1568" s="15"/>
      <c r="Q1568" s="15"/>
    </row>
    <row r="1569" spans="1:17" ht="15">
      <c r="A1569" s="11" t="str">
        <f t="shared" si="32"/>
        <v xml:space="preserve">OUTIL DE COUPE    SFTAP M4 x 0.7 3F 6H HSS-E ISO529 E003 OXYDE (DIN) - DORMER                    </v>
      </c>
      <c r="B1569" s="12" t="s">
        <v>1894</v>
      </c>
      <c r="C1569" s="12" t="s">
        <v>2581</v>
      </c>
      <c r="D1569" s="12"/>
      <c r="E1569" s="12"/>
      <c r="F1569" s="13"/>
      <c r="G1569" s="14"/>
      <c r="H1569" s="15"/>
      <c r="I1569" s="6">
        <v>15.08</v>
      </c>
      <c r="J1569" s="7">
        <v>44230</v>
      </c>
      <c r="K1569" s="12" t="s">
        <v>44</v>
      </c>
      <c r="L1569" s="6"/>
      <c r="M1569" s="12" t="s">
        <v>2582</v>
      </c>
      <c r="N1569" s="17"/>
      <c r="O1569" s="18"/>
      <c r="P1569" s="15"/>
      <c r="Q1569" s="15"/>
    </row>
    <row r="1570" spans="1:17" ht="15">
      <c r="A1570" s="95" t="str">
        <f t="shared" si="32"/>
        <v xml:space="preserve">OUTIL DE COUPE    SFTAP M4 x 0.70 D4 REDRING TiALN COATING DIN LENGTH                    </v>
      </c>
      <c r="B1570" s="12" t="s">
        <v>1894</v>
      </c>
      <c r="C1570" s="12" t="s">
        <v>2583</v>
      </c>
      <c r="D1570" s="12"/>
      <c r="E1570" s="12"/>
      <c r="F1570" s="13"/>
      <c r="G1570" s="14"/>
      <c r="H1570" s="15"/>
      <c r="I1570" s="6">
        <v>29.67</v>
      </c>
      <c r="J1570" s="7">
        <v>44000</v>
      </c>
      <c r="K1570" s="12" t="s">
        <v>44</v>
      </c>
      <c r="L1570" s="6"/>
      <c r="M1570" s="12" t="s">
        <v>2584</v>
      </c>
      <c r="N1570" s="17"/>
      <c r="O1570" s="18"/>
      <c r="P1570" s="15"/>
      <c r="Q1570" s="15"/>
    </row>
    <row r="1571" spans="1:17" ht="15">
      <c r="A1571" s="11" t="str">
        <f t="shared" si="32"/>
        <v xml:space="preserve">OUTIL DE COUPE    SFTAP M6 S. FLUTE DORMER E008                    </v>
      </c>
      <c r="B1571" s="12" t="s">
        <v>1894</v>
      </c>
      <c r="C1571" s="12" t="s">
        <v>2585</v>
      </c>
      <c r="D1571" s="12"/>
      <c r="E1571" s="12"/>
      <c r="F1571" s="13"/>
      <c r="G1571" s="14"/>
      <c r="H1571" s="15"/>
      <c r="I1571" s="6">
        <v>25.07</v>
      </c>
      <c r="J1571" s="7">
        <v>44092</v>
      </c>
      <c r="K1571" s="12" t="s">
        <v>44</v>
      </c>
      <c r="L1571" s="6"/>
      <c r="M1571" s="12" t="s">
        <v>2586</v>
      </c>
      <c r="N1571" s="17"/>
      <c r="O1571" s="18"/>
      <c r="P1571" s="15"/>
      <c r="Q1571" s="15"/>
    </row>
    <row r="1572" spans="1:17" ht="15">
      <c r="A1572" s="95" t="str">
        <f t="shared" si="32"/>
        <v xml:space="preserve">OUTIL DE COUPE    SFTAP M6 x 1.00 D5 REDRING TiALN COATING DIN LENGTH                    </v>
      </c>
      <c r="B1572" s="12" t="s">
        <v>1894</v>
      </c>
      <c r="C1572" s="12" t="s">
        <v>2587</v>
      </c>
      <c r="D1572" s="12"/>
      <c r="E1572" s="12"/>
      <c r="F1572" s="13"/>
      <c r="G1572" s="14"/>
      <c r="H1572" s="15"/>
      <c r="I1572" s="6">
        <v>33.44</v>
      </c>
      <c r="J1572" s="7">
        <v>44000</v>
      </c>
      <c r="K1572" s="12" t="s">
        <v>44</v>
      </c>
      <c r="L1572" s="6"/>
      <c r="M1572" s="12" t="s">
        <v>2588</v>
      </c>
      <c r="N1572" s="17"/>
      <c r="O1572" s="18"/>
      <c r="P1572" s="15"/>
      <c r="Q1572" s="15"/>
    </row>
    <row r="1573" spans="1:17" ht="15">
      <c r="A1573" s="95" t="str">
        <f t="shared" si="32"/>
        <v xml:space="preserve">OUTIL DE COUPE    SFTAP M8 x 1.00 3F 6H E008 OXYDE -DORMER                    </v>
      </c>
      <c r="B1573" s="96" t="s">
        <v>1894</v>
      </c>
      <c r="C1573" s="96" t="s">
        <v>2589</v>
      </c>
      <c r="D1573" s="96"/>
      <c r="E1573" s="96"/>
      <c r="F1573" s="97"/>
      <c r="G1573" s="98"/>
      <c r="H1573" s="99"/>
      <c r="I1573" s="6">
        <v>40.43</v>
      </c>
      <c r="J1573" s="7">
        <v>44272</v>
      </c>
      <c r="K1573" s="96" t="s">
        <v>44</v>
      </c>
      <c r="L1573" s="100"/>
      <c r="M1573" s="96" t="s">
        <v>2590</v>
      </c>
      <c r="N1573" s="17"/>
      <c r="O1573" s="18"/>
      <c r="P1573" s="15"/>
      <c r="Q1573" s="15"/>
    </row>
    <row r="1574" spans="1:17" ht="15">
      <c r="A1574" s="95" t="str">
        <f t="shared" si="32"/>
        <v xml:space="preserve">OUTIL DE COUPE    SFTAP M8 x 1.25 3 FL - HSS-E 2.5xD RED SHARK FOR ALLOY STEELS                    </v>
      </c>
      <c r="B1574" s="12" t="s">
        <v>1894</v>
      </c>
      <c r="C1574" s="12" t="s">
        <v>2591</v>
      </c>
      <c r="D1574" s="12"/>
      <c r="E1574" s="12"/>
      <c r="F1574" s="13"/>
      <c r="G1574" s="14"/>
      <c r="H1574" s="15"/>
      <c r="I1574" s="6">
        <v>37.03</v>
      </c>
      <c r="J1574" s="7">
        <v>44000</v>
      </c>
      <c r="K1574" s="12" t="s">
        <v>44</v>
      </c>
      <c r="L1574" s="6"/>
      <c r="M1574" s="12" t="s">
        <v>2592</v>
      </c>
      <c r="N1574" s="17"/>
      <c r="O1574" s="18"/>
      <c r="P1574" s="15"/>
      <c r="Q1574" s="15"/>
    </row>
    <row r="1575" spans="1:17" ht="15">
      <c r="A1575" s="11" t="str">
        <f t="shared" si="32"/>
        <v xml:space="preserve">OUTIL DE COUPE    SHELL MILL 2'' 5F M1D200E1405S075L157 promo 100%                    </v>
      </c>
      <c r="B1575" s="12" t="s">
        <v>1894</v>
      </c>
      <c r="C1575" s="12" t="s">
        <v>2593</v>
      </c>
      <c r="D1575" s="12"/>
      <c r="E1575" s="12"/>
      <c r="F1575" s="13"/>
      <c r="G1575" s="14"/>
      <c r="H1575" s="15"/>
      <c r="I1575" s="6">
        <v>583.80999999999995</v>
      </c>
      <c r="J1575" s="7">
        <v>44409</v>
      </c>
      <c r="K1575" s="12" t="s">
        <v>44</v>
      </c>
      <c r="L1575" s="6"/>
      <c r="M1575" s="12" t="s">
        <v>2594</v>
      </c>
      <c r="N1575" s="17"/>
      <c r="O1575" s="18">
        <f>[1]INVENTAIRE!$N1282*[1]INVENTAIRE!$I1282</f>
        <v>0</v>
      </c>
      <c r="P1575" s="15"/>
      <c r="Q1575" s="21"/>
    </row>
    <row r="1576" spans="1:17" ht="15">
      <c r="A1576" s="11" t="str">
        <f t="shared" si="32"/>
        <v xml:space="preserve">OUTIL DE COUPE    SLEEVE HRD &amp; GRD 3 TO 4                    </v>
      </c>
      <c r="B1576" s="12" t="s">
        <v>1894</v>
      </c>
      <c r="C1576" s="12" t="s">
        <v>2595</v>
      </c>
      <c r="D1576" s="12"/>
      <c r="E1576" s="12"/>
      <c r="F1576" s="13"/>
      <c r="G1576" s="14"/>
      <c r="H1576" s="15"/>
      <c r="I1576" s="6">
        <v>12.77</v>
      </c>
      <c r="J1576" s="7">
        <v>43867</v>
      </c>
      <c r="K1576" s="12" t="s">
        <v>44</v>
      </c>
      <c r="L1576" s="6"/>
      <c r="M1576" s="12">
        <v>125434</v>
      </c>
      <c r="N1576" s="17"/>
      <c r="O1576" s="18"/>
      <c r="P1576" s="15"/>
      <c r="Q1576" s="15"/>
    </row>
    <row r="1577" spans="1:17" ht="15">
      <c r="A1577" s="95" t="str">
        <f t="shared" si="32"/>
        <v xml:space="preserve">OUTIL DE COUPE    SOLID CARBIDE UCDE 3/8x7/8 0.015R UCDE375J5BRA KC643M                    </v>
      </c>
      <c r="B1577" s="96" t="s">
        <v>1894</v>
      </c>
      <c r="C1577" s="96" t="s">
        <v>2596</v>
      </c>
      <c r="D1577" s="96"/>
      <c r="E1577" s="96"/>
      <c r="F1577" s="97"/>
      <c r="G1577" s="98"/>
      <c r="H1577" s="99"/>
      <c r="I1577" s="6">
        <v>53.66</v>
      </c>
      <c r="J1577" s="7">
        <v>43509</v>
      </c>
      <c r="K1577" s="96" t="s">
        <v>44</v>
      </c>
      <c r="L1577" s="100"/>
      <c r="M1577" s="96" t="s">
        <v>2402</v>
      </c>
      <c r="N1577" s="17"/>
      <c r="O1577" s="18"/>
      <c r="P1577" s="15"/>
      <c r="Q1577" s="15"/>
    </row>
    <row r="1578" spans="1:17" ht="15">
      <c r="A1578" s="11" t="str">
        <f t="shared" si="32"/>
        <v xml:space="preserve">OUTIL DE COUPE    SPTAP 1/4-20 3F 3B HSS-3 E025/E035                    </v>
      </c>
      <c r="B1578" s="12" t="s">
        <v>1894</v>
      </c>
      <c r="C1578" s="12" t="s">
        <v>2597</v>
      </c>
      <c r="D1578" s="12"/>
      <c r="E1578" s="12"/>
      <c r="F1578" s="13"/>
      <c r="G1578" s="14"/>
      <c r="H1578" s="15"/>
      <c r="I1578" s="6">
        <v>9.81</v>
      </c>
      <c r="J1578" s="7" t="s">
        <v>968</v>
      </c>
      <c r="K1578" s="12" t="s">
        <v>44</v>
      </c>
      <c r="L1578" s="6"/>
      <c r="M1578" s="12" t="s">
        <v>2598</v>
      </c>
      <c r="N1578" s="17"/>
      <c r="O1578" s="18">
        <f>[1]INVENTAIRE!$N1284*[1]INVENTAIRE!$I1284</f>
        <v>0</v>
      </c>
      <c r="P1578" s="15"/>
      <c r="Q1578" s="15"/>
    </row>
    <row r="1579" spans="1:17" ht="15">
      <c r="A1579" s="11" t="str">
        <f t="shared" si="32"/>
        <v xml:space="preserve">OUTIL DE COUPE    SPTAP 1/4-20 UNC E026 HSS 3F                    </v>
      </c>
      <c r="B1579" s="12" t="s">
        <v>1894</v>
      </c>
      <c r="C1579" s="12" t="s">
        <v>2599</v>
      </c>
      <c r="D1579" s="12"/>
      <c r="E1579" s="12"/>
      <c r="F1579" s="13"/>
      <c r="G1579" s="14"/>
      <c r="H1579" s="15"/>
      <c r="I1579" s="6">
        <v>9.1999999999999993</v>
      </c>
      <c r="J1579" s="7">
        <v>43060</v>
      </c>
      <c r="K1579" s="12" t="s">
        <v>44</v>
      </c>
      <c r="L1579" s="6"/>
      <c r="M1579" s="12">
        <v>581339</v>
      </c>
      <c r="N1579" s="17"/>
      <c r="O1579" s="18">
        <f>[1]INVENTAIRE!$N1285*[1]INVENTAIRE!$I1285</f>
        <v>0</v>
      </c>
      <c r="P1579" s="15"/>
      <c r="Q1579" s="15"/>
    </row>
    <row r="1580" spans="1:17" ht="15">
      <c r="A1580" s="11" t="str">
        <f t="shared" si="32"/>
        <v xml:space="preserve">OUTIL DE COUPE    SPTAP 10-24 2F H3 HSS-E E025                    </v>
      </c>
      <c r="B1580" s="12" t="s">
        <v>1894</v>
      </c>
      <c r="C1580" s="12" t="s">
        <v>2600</v>
      </c>
      <c r="D1580" s="12"/>
      <c r="E1580" s="12"/>
      <c r="F1580" s="13"/>
      <c r="G1580" s="14"/>
      <c r="H1580" s="15"/>
      <c r="I1580" s="6">
        <v>9.81</v>
      </c>
      <c r="J1580" s="7" t="s">
        <v>968</v>
      </c>
      <c r="K1580" s="12" t="s">
        <v>44</v>
      </c>
      <c r="L1580" s="6"/>
      <c r="M1580" s="12" t="s">
        <v>2601</v>
      </c>
      <c r="N1580" s="17"/>
      <c r="O1580" s="18">
        <f>[1]INVENTAIRE!$N1286*[1]INVENTAIRE!$I1286</f>
        <v>0</v>
      </c>
      <c r="P1580" s="15"/>
      <c r="Q1580" s="21"/>
    </row>
    <row r="1581" spans="1:17" ht="15">
      <c r="A1581" s="11" t="str">
        <f t="shared" si="32"/>
        <v xml:space="preserve">OUTIL DE COUPE    SPTAP 5/16-24 UNF 2B/3B MULTITAP HSSE                    </v>
      </c>
      <c r="B1581" s="12" t="s">
        <v>1894</v>
      </c>
      <c r="C1581" s="12" t="s">
        <v>2602</v>
      </c>
      <c r="D1581" s="12"/>
      <c r="E1581" s="12"/>
      <c r="F1581" s="13"/>
      <c r="G1581" s="14"/>
      <c r="H1581" s="15"/>
      <c r="I1581" s="6">
        <v>17.5</v>
      </c>
      <c r="J1581" s="7">
        <v>42367</v>
      </c>
      <c r="K1581" s="12" t="s">
        <v>44</v>
      </c>
      <c r="L1581" s="6"/>
      <c r="M1581" s="12" t="s">
        <v>2603</v>
      </c>
      <c r="N1581" s="17"/>
      <c r="O1581" s="18">
        <f>[1]INVENTAIRE!$N1287*[1]INVENTAIRE!$I1287</f>
        <v>0</v>
      </c>
      <c r="P1581" s="15"/>
      <c r="Q1581" s="15"/>
    </row>
    <row r="1582" spans="1:17" ht="15">
      <c r="A1582" s="11" t="str">
        <f t="shared" si="32"/>
        <v xml:space="preserve">OUTIL DE COUPE    SPTAP M20 x 2.5 6H 3F E006 -DORMER                    </v>
      </c>
      <c r="B1582" s="12" t="s">
        <v>1894</v>
      </c>
      <c r="C1582" s="12" t="s">
        <v>2604</v>
      </c>
      <c r="D1582" s="12"/>
      <c r="E1582" s="12"/>
      <c r="F1582" s="13"/>
      <c r="G1582" s="14"/>
      <c r="H1582" s="15"/>
      <c r="I1582" s="6">
        <v>62.4</v>
      </c>
      <c r="J1582" s="7">
        <v>44155</v>
      </c>
      <c r="K1582" s="12" t="s">
        <v>44</v>
      </c>
      <c r="L1582" s="6"/>
      <c r="M1582" s="12" t="s">
        <v>2605</v>
      </c>
      <c r="N1582" s="17"/>
      <c r="O1582" s="18"/>
      <c r="P1582" s="15"/>
      <c r="Q1582" s="21"/>
    </row>
    <row r="1583" spans="1:17" ht="15">
      <c r="A1583" s="11" t="str">
        <f t="shared" si="32"/>
        <v xml:space="preserve">OUTIL DE COUPE    SPTAP M20 x 2.5 6H 3F E006 -DORMER                    </v>
      </c>
      <c r="B1583" s="12" t="s">
        <v>1894</v>
      </c>
      <c r="C1583" s="12" t="s">
        <v>2604</v>
      </c>
      <c r="D1583" s="12"/>
      <c r="E1583" s="12"/>
      <c r="F1583" s="13"/>
      <c r="G1583" s="14"/>
      <c r="H1583" s="15"/>
      <c r="I1583" s="6">
        <v>62.4</v>
      </c>
      <c r="J1583" s="7">
        <v>44105</v>
      </c>
      <c r="K1583" s="12" t="s">
        <v>44</v>
      </c>
      <c r="L1583" s="6"/>
      <c r="M1583" s="12">
        <v>580592</v>
      </c>
      <c r="N1583" s="17"/>
      <c r="O1583" s="18"/>
      <c r="P1583" s="15"/>
      <c r="Q1583" s="21"/>
    </row>
    <row r="1584" spans="1:17" ht="15">
      <c r="A1584" s="11" t="str">
        <f t="shared" si="32"/>
        <v xml:space="preserve">OUTIL DE COUPE    TAP 1/213 S,P DORMER                    </v>
      </c>
      <c r="B1584" s="12" t="s">
        <v>1894</v>
      </c>
      <c r="C1584" s="12" t="s">
        <v>2606</v>
      </c>
      <c r="D1584" s="12"/>
      <c r="E1584" s="12"/>
      <c r="F1584" s="13"/>
      <c r="G1584" s="14"/>
      <c r="H1584" s="15"/>
      <c r="I1584" s="6">
        <v>50.16</v>
      </c>
      <c r="J1584" s="7">
        <v>43332</v>
      </c>
      <c r="K1584" s="12" t="s">
        <v>44</v>
      </c>
      <c r="L1584" s="6"/>
      <c r="M1584" s="12" t="s">
        <v>2607</v>
      </c>
      <c r="N1584" s="17"/>
      <c r="O1584" s="18"/>
      <c r="P1584" s="15"/>
      <c r="Q1584" s="15"/>
    </row>
    <row r="1585" spans="1:17" ht="15">
      <c r="A1585" s="11" t="str">
        <f t="shared" si="32"/>
        <v xml:space="preserve">OUTIL DE COUPE    TAP 1/4-20 S,FL DORMER                    </v>
      </c>
      <c r="B1585" s="12" t="s">
        <v>1894</v>
      </c>
      <c r="C1585" s="12" t="s">
        <v>2608</v>
      </c>
      <c r="D1585" s="12"/>
      <c r="E1585" s="12"/>
      <c r="F1585" s="13"/>
      <c r="G1585" s="14"/>
      <c r="H1585" s="15"/>
      <c r="I1585" s="6">
        <v>23.67</v>
      </c>
      <c r="J1585" s="7">
        <v>43264</v>
      </c>
      <c r="K1585" s="12" t="s">
        <v>307</v>
      </c>
      <c r="L1585" s="6"/>
      <c r="M1585" s="12" t="s">
        <v>2609</v>
      </c>
      <c r="N1585" s="17"/>
      <c r="O1585" s="18"/>
      <c r="P1585" s="15"/>
      <c r="Q1585" s="21"/>
    </row>
    <row r="1586" spans="1:17" ht="15">
      <c r="A1586" s="11" t="str">
        <f t="shared" si="32"/>
        <v xml:space="preserve">OUTIL DE COUPE    TAP 1/4-20 S,P DORMER                    </v>
      </c>
      <c r="B1586" s="12" t="s">
        <v>1894</v>
      </c>
      <c r="C1586" s="12" t="s">
        <v>2610</v>
      </c>
      <c r="D1586" s="12"/>
      <c r="E1586" s="12"/>
      <c r="F1586" s="13"/>
      <c r="G1586" s="14"/>
      <c r="H1586" s="15"/>
      <c r="I1586" s="6">
        <v>11.04</v>
      </c>
      <c r="J1586" s="7">
        <v>43264</v>
      </c>
      <c r="K1586" s="12" t="s">
        <v>307</v>
      </c>
      <c r="L1586" s="6"/>
      <c r="M1586" s="12" t="s">
        <v>2611</v>
      </c>
      <c r="N1586" s="17"/>
      <c r="O1586" s="18"/>
      <c r="P1586" s="15"/>
      <c r="Q1586" s="15"/>
    </row>
    <row r="1587" spans="1:17" ht="15">
      <c r="A1587" s="11" t="str">
        <f t="shared" si="32"/>
        <v xml:space="preserve">OUTIL DE COUPE    TAP 1/4-20 UNC SF                    </v>
      </c>
      <c r="B1587" s="12" t="s">
        <v>1894</v>
      </c>
      <c r="C1587" s="12" t="s">
        <v>2612</v>
      </c>
      <c r="D1587" s="12"/>
      <c r="E1587" s="12"/>
      <c r="F1587" s="13"/>
      <c r="G1587" s="14"/>
      <c r="H1587" s="15"/>
      <c r="I1587" s="6">
        <v>11.04</v>
      </c>
      <c r="J1587" s="7">
        <v>42891</v>
      </c>
      <c r="K1587" s="12" t="s">
        <v>307</v>
      </c>
      <c r="L1587" s="6"/>
      <c r="M1587" s="12" t="s">
        <v>2613</v>
      </c>
      <c r="N1587" s="17"/>
      <c r="O1587" s="18">
        <f>[1]INVENTAIRE!$N1291*[1]INVENTAIRE!$I1291</f>
        <v>0</v>
      </c>
      <c r="P1587" s="15"/>
      <c r="Q1587" s="15"/>
    </row>
    <row r="1588" spans="1:17" ht="15">
      <c r="A1588" s="11" t="str">
        <f t="shared" si="32"/>
        <v xml:space="preserve">OUTIL DE COUPE    TAP 1/4-20 UNC SP                    </v>
      </c>
      <c r="B1588" s="12" t="s">
        <v>1894</v>
      </c>
      <c r="C1588" s="12" t="s">
        <v>2614</v>
      </c>
      <c r="D1588" s="12"/>
      <c r="E1588" s="12"/>
      <c r="F1588" s="13"/>
      <c r="G1588" s="14"/>
      <c r="H1588" s="15"/>
      <c r="I1588" s="6">
        <v>23.67</v>
      </c>
      <c r="J1588" s="7">
        <v>42891</v>
      </c>
      <c r="K1588" s="12" t="s">
        <v>307</v>
      </c>
      <c r="L1588" s="6"/>
      <c r="M1588" s="12" t="s">
        <v>2615</v>
      </c>
      <c r="N1588" s="17"/>
      <c r="O1588" s="18">
        <f>[1]INVENTAIRE!$N1292*[1]INVENTAIRE!$I1292</f>
        <v>0</v>
      </c>
      <c r="P1588" s="15"/>
      <c r="Q1588" s="15"/>
    </row>
    <row r="1589" spans="1:17" ht="15">
      <c r="A1589" s="11" t="str">
        <f t="shared" si="32"/>
        <v xml:space="preserve">OUTIL DE COUPE    TAP 3/8-16 S,P DORMER                    </v>
      </c>
      <c r="B1589" s="12" t="s">
        <v>1894</v>
      </c>
      <c r="C1589" s="12" t="s">
        <v>2616</v>
      </c>
      <c r="D1589" s="12"/>
      <c r="E1589" s="12"/>
      <c r="F1589" s="13"/>
      <c r="G1589" s="14"/>
      <c r="H1589" s="15"/>
      <c r="I1589" s="6">
        <v>28.52</v>
      </c>
      <c r="J1589" s="7">
        <v>43332</v>
      </c>
      <c r="K1589" s="12" t="s">
        <v>44</v>
      </c>
      <c r="L1589" s="6"/>
      <c r="M1589" s="12" t="s">
        <v>2617</v>
      </c>
      <c r="N1589" s="17"/>
      <c r="O1589" s="18"/>
      <c r="P1589" s="15"/>
      <c r="Q1589" s="21"/>
    </row>
    <row r="1590" spans="1:17" ht="15">
      <c r="A1590" s="11" t="str">
        <f t="shared" si="32"/>
        <v xml:space="preserve">OUTIL DE COUPE    TAP 5/16-18 S,P DORMER                    </v>
      </c>
      <c r="B1590" s="12" t="s">
        <v>1894</v>
      </c>
      <c r="C1590" s="12" t="s">
        <v>2618</v>
      </c>
      <c r="D1590" s="12"/>
      <c r="E1590" s="12"/>
      <c r="F1590" s="13"/>
      <c r="G1590" s="14"/>
      <c r="H1590" s="15"/>
      <c r="I1590" s="6">
        <v>24.53</v>
      </c>
      <c r="J1590" s="7">
        <v>43332</v>
      </c>
      <c r="K1590" s="12" t="s">
        <v>44</v>
      </c>
      <c r="L1590" s="6"/>
      <c r="M1590" s="12" t="s">
        <v>2619</v>
      </c>
      <c r="N1590" s="17"/>
      <c r="O1590" s="18"/>
      <c r="P1590" s="15"/>
      <c r="Q1590" s="21"/>
    </row>
    <row r="1591" spans="1:17" ht="15">
      <c r="A1591" s="11" t="str">
        <f t="shared" si="32"/>
        <v xml:space="preserve">OUTIL DE COUPE    TAP M10 S,FL DORMER                    </v>
      </c>
      <c r="B1591" s="12" t="s">
        <v>1894</v>
      </c>
      <c r="C1591" s="12" t="s">
        <v>2620</v>
      </c>
      <c r="D1591" s="12"/>
      <c r="E1591" s="12"/>
      <c r="F1591" s="13"/>
      <c r="G1591" s="14"/>
      <c r="H1591" s="15"/>
      <c r="I1591" s="6">
        <v>26.01</v>
      </c>
      <c r="J1591" s="7">
        <v>43264</v>
      </c>
      <c r="K1591" s="12" t="s">
        <v>307</v>
      </c>
      <c r="L1591" s="6"/>
      <c r="M1591" s="12" t="s">
        <v>2621</v>
      </c>
      <c r="N1591" s="17"/>
      <c r="O1591" s="18"/>
      <c r="P1591" s="15"/>
      <c r="Q1591" s="21"/>
    </row>
    <row r="1592" spans="1:17" ht="15">
      <c r="A1592" s="11" t="str">
        <f t="shared" si="32"/>
        <v xml:space="preserve">OUTIL DE COUPE    TAP M10 S,FP DORMER                    </v>
      </c>
      <c r="B1592" s="96" t="s">
        <v>1894</v>
      </c>
      <c r="C1592" s="96" t="s">
        <v>2622</v>
      </c>
      <c r="D1592" s="96"/>
      <c r="E1592" s="96"/>
      <c r="F1592" s="97"/>
      <c r="G1592" s="98"/>
      <c r="H1592" s="99"/>
      <c r="I1592" s="6">
        <v>31.8</v>
      </c>
      <c r="J1592" s="7">
        <v>43689</v>
      </c>
      <c r="K1592" s="96" t="s">
        <v>307</v>
      </c>
      <c r="L1592" s="100"/>
      <c r="M1592" s="96" t="s">
        <v>2623</v>
      </c>
      <c r="N1592" s="17"/>
      <c r="O1592" s="18"/>
      <c r="P1592" s="15"/>
      <c r="Q1592" s="15"/>
    </row>
    <row r="1593" spans="1:17" ht="15">
      <c r="A1593" s="11" t="str">
        <f t="shared" si="32"/>
        <v xml:space="preserve">OUTIL DE COUPE    TAP M12 x 1,75 3F S,FL DORMER E008                    </v>
      </c>
      <c r="B1593" s="12" t="s">
        <v>1894</v>
      </c>
      <c r="C1593" s="12" t="s">
        <v>2624</v>
      </c>
      <c r="D1593" s="12"/>
      <c r="E1593" s="12"/>
      <c r="F1593" s="13"/>
      <c r="G1593" s="14"/>
      <c r="H1593" s="15"/>
      <c r="I1593" s="6">
        <v>60.8</v>
      </c>
      <c r="J1593" s="7">
        <v>44092</v>
      </c>
      <c r="K1593" s="12" t="s">
        <v>44</v>
      </c>
      <c r="L1593" s="6"/>
      <c r="M1593" s="12" t="s">
        <v>2625</v>
      </c>
      <c r="N1593" s="17"/>
      <c r="O1593" s="18"/>
      <c r="P1593" s="15"/>
      <c r="Q1593" s="15"/>
    </row>
    <row r="1594" spans="1:17" ht="15">
      <c r="A1594" s="11" t="str">
        <f t="shared" si="32"/>
        <v xml:space="preserve">OUTIL DE COUPE    TAP M12 X 1.75 S,FL DORMER                    </v>
      </c>
      <c r="B1594" s="96" t="s">
        <v>1894</v>
      </c>
      <c r="C1594" s="96" t="s">
        <v>2626</v>
      </c>
      <c r="D1594" s="96"/>
      <c r="E1594" s="96"/>
      <c r="F1594" s="97"/>
      <c r="G1594" s="98"/>
      <c r="H1594" s="99"/>
      <c r="I1594" s="6">
        <v>26.12</v>
      </c>
      <c r="J1594" s="7">
        <v>43602</v>
      </c>
      <c r="K1594" s="96" t="s">
        <v>307</v>
      </c>
      <c r="L1594" s="100"/>
      <c r="M1594" s="96" t="s">
        <v>2627</v>
      </c>
      <c r="N1594" s="17"/>
      <c r="O1594" s="18"/>
      <c r="P1594" s="15"/>
      <c r="Q1594" s="15"/>
    </row>
    <row r="1595" spans="1:17" ht="15">
      <c r="A1595" s="11" t="str">
        <f t="shared" si="32"/>
        <v xml:space="preserve">OUTIL DE COUPE    TAP M16 S,FL DORMER                    </v>
      </c>
      <c r="B1595" s="12" t="s">
        <v>1894</v>
      </c>
      <c r="C1595" s="12" t="s">
        <v>2628</v>
      </c>
      <c r="D1595" s="12"/>
      <c r="E1595" s="12"/>
      <c r="F1595" s="13"/>
      <c r="G1595" s="14"/>
      <c r="H1595" s="15"/>
      <c r="I1595" s="6">
        <v>44.64</v>
      </c>
      <c r="J1595" s="7">
        <v>43368</v>
      </c>
      <c r="K1595" s="12" t="s">
        <v>307</v>
      </c>
      <c r="L1595" s="6"/>
      <c r="M1595" s="12" t="s">
        <v>2629</v>
      </c>
      <c r="N1595" s="17"/>
      <c r="O1595" s="18"/>
      <c r="P1595" s="15"/>
      <c r="Q1595" s="21"/>
    </row>
    <row r="1596" spans="1:17" ht="15">
      <c r="A1596" s="11" t="str">
        <f t="shared" si="32"/>
        <v xml:space="preserve">OUTIL DE COUPE    TAP M3 SP. FLUTE DORMER                    </v>
      </c>
      <c r="B1596" s="12" t="s">
        <v>1894</v>
      </c>
      <c r="C1596" s="12" t="s">
        <v>2630</v>
      </c>
      <c r="D1596" s="12"/>
      <c r="E1596" s="12"/>
      <c r="F1596" s="13"/>
      <c r="G1596" s="14"/>
      <c r="H1596" s="15"/>
      <c r="I1596" s="6">
        <v>15.18</v>
      </c>
      <c r="J1596" s="7">
        <v>43332</v>
      </c>
      <c r="K1596" s="12" t="s">
        <v>307</v>
      </c>
      <c r="L1596" s="6"/>
      <c r="M1596" s="12" t="s">
        <v>2631</v>
      </c>
      <c r="N1596" s="17"/>
      <c r="O1596" s="18"/>
      <c r="P1596" s="15"/>
      <c r="Q1596" s="15"/>
    </row>
    <row r="1597" spans="1:17" ht="15">
      <c r="A1597" s="11" t="str">
        <f t="shared" si="32"/>
        <v xml:space="preserve">OUTIL DE COUPE    TAP M3 SP. POINTE                     </v>
      </c>
      <c r="B1597" s="12" t="s">
        <v>1894</v>
      </c>
      <c r="C1597" s="12" t="s">
        <v>2632</v>
      </c>
      <c r="D1597" s="12"/>
      <c r="E1597" s="12"/>
      <c r="F1597" s="13"/>
      <c r="G1597" s="14"/>
      <c r="H1597" s="15"/>
      <c r="I1597" s="6">
        <v>10.62</v>
      </c>
      <c r="J1597" s="7">
        <v>43332</v>
      </c>
      <c r="K1597" s="12" t="s">
        <v>307</v>
      </c>
      <c r="L1597" s="6"/>
      <c r="M1597" s="12" t="s">
        <v>2633</v>
      </c>
      <c r="N1597" s="17"/>
      <c r="O1597" s="18"/>
      <c r="P1597" s="15"/>
      <c r="Q1597" s="21"/>
    </row>
    <row r="1598" spans="1:17" ht="15">
      <c r="A1598" s="11" t="str">
        <f t="shared" si="32"/>
        <v xml:space="preserve">OUTIL DE COUPE    TAP M3 SP. POINTE E500                    </v>
      </c>
      <c r="B1598" s="12" t="s">
        <v>1894</v>
      </c>
      <c r="C1598" s="12" t="s">
        <v>2634</v>
      </c>
      <c r="D1598" s="12"/>
      <c r="E1598" s="12"/>
      <c r="F1598" s="13"/>
      <c r="G1598" s="14"/>
      <c r="H1598" s="15"/>
      <c r="I1598" s="6">
        <v>9.49</v>
      </c>
      <c r="J1598" s="7">
        <v>44092</v>
      </c>
      <c r="K1598" s="12" t="s">
        <v>44</v>
      </c>
      <c r="L1598" s="6"/>
      <c r="M1598" s="12" t="s">
        <v>2424</v>
      </c>
      <c r="N1598" s="17"/>
      <c r="O1598" s="18"/>
      <c r="P1598" s="15"/>
      <c r="Q1598" s="21"/>
    </row>
    <row r="1599" spans="1:17" ht="15">
      <c r="A1599" s="11" t="str">
        <f t="shared" si="32"/>
        <v xml:space="preserve">OUTIL DE COUPE    TAP M4 S. FLUTE DORMER E008                    </v>
      </c>
      <c r="B1599" s="12" t="s">
        <v>1894</v>
      </c>
      <c r="C1599" s="12" t="s">
        <v>2635</v>
      </c>
      <c r="D1599" s="12"/>
      <c r="E1599" s="12"/>
      <c r="F1599" s="13"/>
      <c r="G1599" s="14"/>
      <c r="H1599" s="15"/>
      <c r="I1599" s="6">
        <v>22.85</v>
      </c>
      <c r="J1599" s="7">
        <v>44144</v>
      </c>
      <c r="K1599" s="12" t="s">
        <v>44</v>
      </c>
      <c r="L1599" s="6"/>
      <c r="M1599" s="12" t="s">
        <v>2636</v>
      </c>
      <c r="N1599" s="17"/>
      <c r="O1599" s="18"/>
      <c r="P1599" s="15"/>
      <c r="Q1599" s="15"/>
    </row>
    <row r="1600" spans="1:17" ht="15">
      <c r="A1600" s="11" t="str">
        <f t="shared" si="32"/>
        <v xml:space="preserve">OUTIL DE COUPE    TAP M5 S,FL DORMER                    </v>
      </c>
      <c r="B1600" s="12" t="s">
        <v>1894</v>
      </c>
      <c r="C1600" s="12" t="s">
        <v>2637</v>
      </c>
      <c r="D1600" s="12"/>
      <c r="E1600" s="12"/>
      <c r="F1600" s="13"/>
      <c r="G1600" s="14"/>
      <c r="H1600" s="15"/>
      <c r="I1600" s="6">
        <v>25.07</v>
      </c>
      <c r="J1600" s="7">
        <v>43992</v>
      </c>
      <c r="K1600" s="12" t="s">
        <v>44</v>
      </c>
      <c r="L1600" s="6"/>
      <c r="M1600" s="12" t="s">
        <v>2638</v>
      </c>
      <c r="N1600" s="17"/>
      <c r="O1600" s="18"/>
      <c r="P1600" s="15"/>
      <c r="Q1600" s="15"/>
    </row>
    <row r="1601" spans="1:17" ht="15">
      <c r="A1601" s="11" t="str">
        <f t="shared" si="32"/>
        <v xml:space="preserve">OUTIL DE COUPE    TAP M6 S,FL DORMER E001M6                    </v>
      </c>
      <c r="B1601" s="12" t="s">
        <v>1894</v>
      </c>
      <c r="C1601" s="12" t="s">
        <v>2639</v>
      </c>
      <c r="D1601" s="12"/>
      <c r="E1601" s="12"/>
      <c r="F1601" s="13"/>
      <c r="G1601" s="14"/>
      <c r="H1601" s="15"/>
      <c r="I1601" s="6">
        <v>14.04</v>
      </c>
      <c r="J1601" s="7">
        <v>43760</v>
      </c>
      <c r="K1601" s="12" t="s">
        <v>44</v>
      </c>
      <c r="L1601" s="6"/>
      <c r="M1601" s="12" t="s">
        <v>2640</v>
      </c>
      <c r="N1601" s="17"/>
      <c r="O1601" s="18"/>
      <c r="P1601" s="15"/>
      <c r="Q1601" s="15"/>
    </row>
    <row r="1602" spans="1:17" ht="15">
      <c r="A1602" s="11" t="str">
        <f t="shared" si="32"/>
        <v xml:space="preserve">OUTIL DE COUPE    TAP M6 S,FL DORMER E006M6                    </v>
      </c>
      <c r="B1602" s="12" t="s">
        <v>1894</v>
      </c>
      <c r="C1602" s="12" t="s">
        <v>2641</v>
      </c>
      <c r="D1602" s="12"/>
      <c r="E1602" s="12"/>
      <c r="F1602" s="13"/>
      <c r="G1602" s="14"/>
      <c r="H1602" s="15"/>
      <c r="I1602" s="6">
        <v>13.17</v>
      </c>
      <c r="J1602" s="7">
        <v>44070</v>
      </c>
      <c r="K1602" s="12" t="s">
        <v>44</v>
      </c>
      <c r="L1602" s="6"/>
      <c r="M1602" s="12" t="s">
        <v>2642</v>
      </c>
      <c r="N1602" s="17"/>
      <c r="O1602" s="18"/>
      <c r="P1602" s="15"/>
      <c r="Q1602" s="15"/>
    </row>
    <row r="1603" spans="1:17" ht="15">
      <c r="A1603" s="11" t="str">
        <f t="shared" si="32"/>
        <v xml:space="preserve">OUTIL DE COUPE    TAP M8 S,FL DORMER                    </v>
      </c>
      <c r="B1603" s="12" t="s">
        <v>1894</v>
      </c>
      <c r="C1603" s="12" t="s">
        <v>2643</v>
      </c>
      <c r="D1603" s="12"/>
      <c r="E1603" s="12"/>
      <c r="F1603" s="13"/>
      <c r="G1603" s="14"/>
      <c r="H1603" s="15"/>
      <c r="I1603" s="6">
        <v>15.75</v>
      </c>
      <c r="J1603" s="7">
        <v>43264</v>
      </c>
      <c r="K1603" s="12" t="s">
        <v>307</v>
      </c>
      <c r="L1603" s="6"/>
      <c r="M1603" s="12" t="s">
        <v>2644</v>
      </c>
      <c r="N1603" s="17"/>
      <c r="O1603" s="18"/>
      <c r="P1603" s="15"/>
      <c r="Q1603" s="15"/>
    </row>
    <row r="1604" spans="1:17" ht="15">
      <c r="A1604" s="11" t="str">
        <f t="shared" si="32"/>
        <v xml:space="preserve">OUTIL DE COUPE    TAP M8 S,FL DORMER E008                    </v>
      </c>
      <c r="B1604" s="12" t="s">
        <v>1894</v>
      </c>
      <c r="C1604" s="12" t="s">
        <v>2645</v>
      </c>
      <c r="D1604" s="12"/>
      <c r="E1604" s="12"/>
      <c r="F1604" s="13"/>
      <c r="G1604" s="14"/>
      <c r="H1604" s="15"/>
      <c r="I1604" s="6">
        <v>30.99</v>
      </c>
      <c r="J1604" s="7">
        <v>44092</v>
      </c>
      <c r="K1604" s="12" t="s">
        <v>44</v>
      </c>
      <c r="L1604" s="6"/>
      <c r="M1604" s="12" t="s">
        <v>2646</v>
      </c>
      <c r="N1604" s="17"/>
      <c r="O1604" s="18"/>
      <c r="P1604" s="15"/>
      <c r="Q1604" s="21"/>
    </row>
    <row r="1605" spans="1:17" ht="15">
      <c r="A1605" s="95" t="str">
        <f t="shared" si="32"/>
        <v xml:space="preserve">OUTIL DE COUPE    TAP MAGIC PROTAP 16oz                    </v>
      </c>
      <c r="B1605" s="96" t="s">
        <v>1894</v>
      </c>
      <c r="C1605" s="96" t="s">
        <v>2647</v>
      </c>
      <c r="D1605" s="96"/>
      <c r="E1605" s="96"/>
      <c r="F1605" s="97"/>
      <c r="G1605" s="98"/>
      <c r="H1605" s="99"/>
      <c r="I1605" s="6">
        <v>17.86</v>
      </c>
      <c r="J1605" s="7">
        <v>42409</v>
      </c>
      <c r="K1605" s="96" t="s">
        <v>44</v>
      </c>
      <c r="L1605" s="100"/>
      <c r="M1605" s="96" t="s">
        <v>2648</v>
      </c>
      <c r="N1605" s="17"/>
      <c r="O1605" s="18">
        <f>[1]INVENTAIRE!$N1329*[1]INVENTAIRE!$I1329</f>
        <v>0</v>
      </c>
      <c r="P1605" s="15"/>
      <c r="Q1605" s="21"/>
    </row>
    <row r="1606" spans="1:17" ht="15">
      <c r="A1606" s="11" t="str">
        <f t="shared" si="32"/>
        <v xml:space="preserve">OUTIL DE COUPE    TDRILL 1.0469 - 1-3/64 Dia. - 11-1/4 OAL - Surface Treated - HSS - Standard Taper Shank Drill - MT#3                    </v>
      </c>
      <c r="B1606" s="12" t="s">
        <v>1894</v>
      </c>
      <c r="C1606" s="12" t="s">
        <v>2649</v>
      </c>
      <c r="D1606" s="12"/>
      <c r="E1606" s="12"/>
      <c r="F1606" s="13"/>
      <c r="G1606" s="14"/>
      <c r="H1606" s="15"/>
      <c r="I1606" s="6">
        <v>130.21</v>
      </c>
      <c r="J1606" s="7">
        <v>43867</v>
      </c>
      <c r="K1606" s="12" t="s">
        <v>44</v>
      </c>
      <c r="L1606" s="6"/>
      <c r="M1606" s="12">
        <v>10067</v>
      </c>
      <c r="N1606" s="17"/>
      <c r="O1606" s="18"/>
      <c r="P1606" s="15"/>
      <c r="Q1606" s="21"/>
    </row>
    <row r="1607" spans="1:17" ht="15">
      <c r="A1607" s="11" t="str">
        <f t="shared" si="32"/>
        <v xml:space="preserve">OUTIL DE COUPE    TiN-Coated Carbide Square End Mill
4 Flute, 13/32" Mill Diameter, 2-3/4" Overall Length                    </v>
      </c>
      <c r="B1607" s="12" t="s">
        <v>1894</v>
      </c>
      <c r="C1607" s="12" t="s">
        <v>2650</v>
      </c>
      <c r="D1607" s="12"/>
      <c r="E1607" s="12"/>
      <c r="F1607" s="13"/>
      <c r="G1607" s="14"/>
      <c r="H1607" s="15"/>
      <c r="I1607" s="6">
        <v>58.36</v>
      </c>
      <c r="J1607" s="7">
        <v>44000</v>
      </c>
      <c r="K1607" s="12" t="s">
        <v>288</v>
      </c>
      <c r="L1607" s="6"/>
      <c r="M1607" s="12" t="s">
        <v>2651</v>
      </c>
      <c r="N1607" s="17"/>
      <c r="O1607" s="18"/>
      <c r="P1607" s="15"/>
      <c r="Q1607" s="21"/>
    </row>
    <row r="1608" spans="1:17" ht="15">
      <c r="A1608" s="11" t="str">
        <f t="shared" si="32"/>
        <v xml:space="preserve">OUTIL DE COUPE    TiN-Coated Carbide Square End Mill, 2 Flute, 1/16" Mill Diameter, 1-1/2" Overall Length                    </v>
      </c>
      <c r="B1608" s="12" t="s">
        <v>1894</v>
      </c>
      <c r="C1608" s="12" t="s">
        <v>2652</v>
      </c>
      <c r="D1608" s="12"/>
      <c r="E1608" s="12"/>
      <c r="F1608" s="13"/>
      <c r="G1608" s="14"/>
      <c r="H1608" s="15"/>
      <c r="I1608" s="6">
        <v>14.65</v>
      </c>
      <c r="J1608" s="7">
        <v>44321</v>
      </c>
      <c r="K1608" s="12" t="s">
        <v>288</v>
      </c>
      <c r="L1608" s="6"/>
      <c r="M1608" s="12" t="s">
        <v>2653</v>
      </c>
      <c r="N1608" s="17"/>
      <c r="O1608" s="18"/>
      <c r="P1608" s="19"/>
      <c r="Q1608" s="19"/>
    </row>
    <row r="1609" spans="1:17" ht="15">
      <c r="A1609" s="11" t="str">
        <f t="shared" si="32"/>
        <v xml:space="preserve">OUTIL DE COUPE    Uncoated High-Speed Steel General Purpose Tap Taper Chamfer, M20 x 2.5 mm Thread, 2" Thread Length                    </v>
      </c>
      <c r="B1609" s="12" t="s">
        <v>1894</v>
      </c>
      <c r="C1609" s="12" t="s">
        <v>2654</v>
      </c>
      <c r="D1609" s="12"/>
      <c r="E1609" s="12"/>
      <c r="F1609" s="13"/>
      <c r="G1609" s="14"/>
      <c r="H1609" s="15"/>
      <c r="I1609" s="6">
        <v>59.67</v>
      </c>
      <c r="J1609" s="7">
        <v>44153</v>
      </c>
      <c r="K1609" s="12" t="s">
        <v>288</v>
      </c>
      <c r="L1609" s="6"/>
      <c r="M1609" s="12" t="s">
        <v>2655</v>
      </c>
      <c r="N1609" s="17"/>
      <c r="O1609" s="18"/>
      <c r="P1609" s="15"/>
      <c r="Q1609" s="21"/>
    </row>
    <row r="1610" spans="1:17" ht="15">
      <c r="A1610" s="11" t="str">
        <f t="shared" si="32"/>
        <v xml:space="preserve">OUTIL DE COUPE    Universal Cutter Sharpener                    </v>
      </c>
      <c r="B1610" s="12" t="s">
        <v>1894</v>
      </c>
      <c r="C1610" s="12" t="s">
        <v>2656</v>
      </c>
      <c r="D1610" s="12"/>
      <c r="E1610" s="12"/>
      <c r="F1610" s="13"/>
      <c r="G1610" s="14"/>
      <c r="H1610" s="15"/>
      <c r="I1610" s="6">
        <v>824.45</v>
      </c>
      <c r="J1610" s="7">
        <v>42415</v>
      </c>
      <c r="K1610" s="12" t="s">
        <v>1825</v>
      </c>
      <c r="L1610" s="6"/>
      <c r="M1610" s="12" t="s">
        <v>2657</v>
      </c>
      <c r="N1610" s="17"/>
      <c r="O1610" s="18">
        <f>[1]INVENTAIRE!$N1332*[1]INVENTAIRE!$I1332</f>
        <v>4.71</v>
      </c>
      <c r="P1610" s="15"/>
      <c r="Q1610" s="21"/>
    </row>
    <row r="1611" spans="1:17" ht="15">
      <c r="A1611" s="11" t="str">
        <f t="shared" si="32"/>
        <v xml:space="preserve">OUTIL DE COUPE    WCGT-315 Grade CS2 - Boring Insert                    </v>
      </c>
      <c r="B1611" s="12" t="s">
        <v>1894</v>
      </c>
      <c r="C1611" s="12" t="s">
        <v>2658</v>
      </c>
      <c r="D1611" s="12"/>
      <c r="E1611" s="12"/>
      <c r="F1611" s="13"/>
      <c r="G1611" s="14"/>
      <c r="H1611" s="15"/>
      <c r="I1611" s="6">
        <v>17.7</v>
      </c>
      <c r="J1611" s="7">
        <v>43090</v>
      </c>
      <c r="K1611" s="12" t="s">
        <v>44</v>
      </c>
      <c r="L1611" s="6"/>
      <c r="M1611" s="12" t="s">
        <v>2659</v>
      </c>
      <c r="N1611" s="17"/>
      <c r="O1611" s="18">
        <f>[1]INVENTAIRE!$N1335*[1]INVENTAIRE!$I1335</f>
        <v>10.199999999999999</v>
      </c>
      <c r="P1611" s="15"/>
      <c r="Q1611" s="15"/>
    </row>
    <row r="1612" spans="1:17" ht="15">
      <c r="A1612" s="11" t="str">
        <f t="shared" si="32"/>
        <v xml:space="preserve">OUTIL DE COUPE    WCGT-315-CS2                    </v>
      </c>
      <c r="B1612" s="12" t="s">
        <v>1894</v>
      </c>
      <c r="C1612" s="12" t="s">
        <v>2660</v>
      </c>
      <c r="D1612" s="12"/>
      <c r="E1612" s="12"/>
      <c r="F1612" s="13"/>
      <c r="G1612" s="14"/>
      <c r="H1612" s="15"/>
      <c r="I1612" s="6">
        <v>17.02</v>
      </c>
      <c r="J1612" s="7">
        <v>42537</v>
      </c>
      <c r="K1612" s="12" t="s">
        <v>44</v>
      </c>
      <c r="L1612" s="6"/>
      <c r="M1612" s="12" t="s">
        <v>2661</v>
      </c>
      <c r="N1612" s="17"/>
      <c r="O1612" s="18">
        <f>[1]INVENTAIRE!$N1337*[1]INVENTAIRE!$I1337</f>
        <v>5.1899999999999995</v>
      </c>
      <c r="P1612" s="15"/>
      <c r="Q1612" s="15"/>
    </row>
    <row r="1613" spans="1:17" ht="15">
      <c r="A1613" s="11" t="str">
        <f t="shared" si="32"/>
        <v xml:space="preserve">OUTIL DE COUPE    Woodruff Keyseat Cutter 5/8? Dia. - 2-3/32? OAL - Straight Tooth - HSS                    </v>
      </c>
      <c r="B1613" s="12" t="s">
        <v>1894</v>
      </c>
      <c r="C1613" s="12" t="s">
        <v>2662</v>
      </c>
      <c r="D1613" s="12"/>
      <c r="E1613" s="12"/>
      <c r="F1613" s="13"/>
      <c r="G1613" s="14"/>
      <c r="H1613" s="15"/>
      <c r="I1613" s="6">
        <v>48.07</v>
      </c>
      <c r="J1613" s="7">
        <v>43865</v>
      </c>
      <c r="K1613" s="12" t="s">
        <v>44</v>
      </c>
      <c r="L1613" s="6"/>
      <c r="M1613" s="12" t="s">
        <v>2663</v>
      </c>
      <c r="N1613" s="17"/>
      <c r="O1613" s="18"/>
      <c r="P1613" s="15"/>
      <c r="Q1613" s="15"/>
    </row>
    <row r="1614" spans="1:17" ht="15">
      <c r="A1614" s="11" t="str">
        <f t="shared" si="32"/>
        <v xml:space="preserve">OUTIL DE MESURE    	Decimal Equivalent and Drill Size Reference Chart with Pipe Tap Drill Chart                    </v>
      </c>
      <c r="B1614" s="12" t="s">
        <v>2664</v>
      </c>
      <c r="C1614" s="12" t="s">
        <v>2665</v>
      </c>
      <c r="D1614" s="12"/>
      <c r="E1614" s="12"/>
      <c r="F1614" s="13"/>
      <c r="G1614" s="14"/>
      <c r="H1614" s="15"/>
      <c r="I1614" s="6">
        <v>2.4</v>
      </c>
      <c r="J1614" s="7">
        <v>44204</v>
      </c>
      <c r="K1614" s="12" t="s">
        <v>288</v>
      </c>
      <c r="L1614" s="6"/>
      <c r="M1614" s="12" t="s">
        <v>2666</v>
      </c>
      <c r="N1614" s="17"/>
      <c r="O1614" s="18"/>
      <c r="P1614" s="19"/>
      <c r="Q1614" s="19"/>
    </row>
    <row r="1615" spans="1:17" ht="15">
      <c r="A1615" s="11" t="str">
        <f t="shared" ref="A1615:A1678" si="33">CONCATENATE(B1615,"    ",C1615,"    ",D1615,"    ",E1615,"    ",F1615,"    ",G1615,"    ")</f>
        <v xml:space="preserve">OUTIL DE MESURE    #PAB10 - 10 Pieces - 1° to 30° Angle - Angle Block Set                    </v>
      </c>
      <c r="B1615" s="12" t="s">
        <v>2664</v>
      </c>
      <c r="C1615" s="12" t="s">
        <v>2667</v>
      </c>
      <c r="D1615" s="12"/>
      <c r="E1615" s="12"/>
      <c r="F1615" s="13"/>
      <c r="G1615" s="14"/>
      <c r="H1615" s="15"/>
      <c r="I1615" s="6">
        <v>72.5</v>
      </c>
      <c r="J1615" s="7">
        <v>44000</v>
      </c>
      <c r="K1615" s="12" t="s">
        <v>44</v>
      </c>
      <c r="L1615" s="6"/>
      <c r="M1615" s="12" t="s">
        <v>2668</v>
      </c>
      <c r="N1615" s="17"/>
      <c r="O1615" s="18">
        <f>[1]INVENTAIRE!$N1386*[1]INVENTAIRE!$I1386</f>
        <v>0</v>
      </c>
      <c r="P1615" s="15"/>
      <c r="Q1615" s="15"/>
    </row>
    <row r="1616" spans="1:17" ht="15">
      <c r="A1616" s="11" t="str">
        <f t="shared" si="33"/>
        <v xml:space="preserve">OUTIL DE MESURE    .0015-.035 FEELER GAGE SET 32P                    </v>
      </c>
      <c r="B1616" s="12" t="s">
        <v>2664</v>
      </c>
      <c r="C1616" s="12" t="s">
        <v>2669</v>
      </c>
      <c r="D1616" s="12"/>
      <c r="E1616" s="12"/>
      <c r="F1616" s="13"/>
      <c r="G1616" s="14"/>
      <c r="H1616" s="15"/>
      <c r="I1616" s="6">
        <v>5.45</v>
      </c>
      <c r="J1616" s="7">
        <v>44330</v>
      </c>
      <c r="K1616" s="12" t="s">
        <v>44</v>
      </c>
      <c r="L1616" s="6"/>
      <c r="M1616" s="12">
        <v>840394</v>
      </c>
      <c r="N1616" s="17"/>
      <c r="O1616" s="18"/>
      <c r="P1616" s="15"/>
      <c r="Q1616" s="15"/>
    </row>
    <row r="1617" spans="1:17" ht="15">
      <c r="A1617" s="11" t="str">
        <f t="shared" si="33"/>
        <v xml:space="preserve">OUTIL DE MESURE    .060 Range - .0005 Graduation - Horizontal Dial Test Indicat                    </v>
      </c>
      <c r="B1617" s="12" t="s">
        <v>2664</v>
      </c>
      <c r="C1617" s="12" t="s">
        <v>2670</v>
      </c>
      <c r="D1617" s="12"/>
      <c r="E1617" s="12"/>
      <c r="F1617" s="13"/>
      <c r="G1617" s="14"/>
      <c r="H1617" s="15"/>
      <c r="I1617" s="6">
        <v>170.55</v>
      </c>
      <c r="J1617" s="7">
        <v>43060</v>
      </c>
      <c r="K1617" s="12" t="s">
        <v>44</v>
      </c>
      <c r="L1617" s="6"/>
      <c r="M1617" s="12" t="s">
        <v>2671</v>
      </c>
      <c r="N1617" s="17"/>
      <c r="O1617" s="18">
        <f>[1]INVENTAIRE!$N1389*[1]INVENTAIRE!$I1389</f>
        <v>0</v>
      </c>
      <c r="P1617" s="15"/>
      <c r="Q1617" s="15"/>
    </row>
    <row r="1618" spans="1:17" ht="15">
      <c r="A1618" s="11" t="str">
        <f t="shared" si="33"/>
        <v xml:space="preserve">OUTIL DE MESURE    18" DOUBLE BEAM DIAL HEIGHT GAGE                    </v>
      </c>
      <c r="B1618" s="12" t="s">
        <v>2664</v>
      </c>
      <c r="C1618" s="12" t="s">
        <v>2672</v>
      </c>
      <c r="D1618" s="12"/>
      <c r="E1618" s="12"/>
      <c r="F1618" s="13"/>
      <c r="G1618" s="14"/>
      <c r="H1618" s="15"/>
      <c r="I1618" s="6">
        <v>198</v>
      </c>
      <c r="J1618" s="7">
        <v>42410</v>
      </c>
      <c r="K1618" s="12" t="s">
        <v>1825</v>
      </c>
      <c r="L1618" s="6"/>
      <c r="M1618" s="12" t="s">
        <v>2673</v>
      </c>
      <c r="N1618" s="17"/>
      <c r="O1618" s="18">
        <f>[1]INVENTAIRE!$N1390*[1]INVENTAIRE!$I1390</f>
        <v>0</v>
      </c>
      <c r="P1618" s="15"/>
      <c r="Q1618" s="15"/>
    </row>
    <row r="1619" spans="1:17" ht="15">
      <c r="A1619" s="11" t="str">
        <f t="shared" si="33"/>
        <v xml:space="preserve">OUTIL DE MESURE    64920 SM412WMERL 1/2'' x 12' MEASURE STIX                    </v>
      </c>
      <c r="B1619" s="12" t="s">
        <v>2664</v>
      </c>
      <c r="C1619" s="12" t="s">
        <v>2674</v>
      </c>
      <c r="D1619" s="12"/>
      <c r="E1619" s="12"/>
      <c r="F1619" s="13"/>
      <c r="G1619" s="14"/>
      <c r="H1619" s="15"/>
      <c r="I1619" s="6">
        <v>10.130000000000001</v>
      </c>
      <c r="J1619" s="7">
        <v>43096</v>
      </c>
      <c r="K1619" s="12" t="s">
        <v>44</v>
      </c>
      <c r="L1619" s="6"/>
      <c r="M1619" s="12" t="s">
        <v>2675</v>
      </c>
      <c r="N1619" s="17"/>
      <c r="O1619" s="18">
        <f>[1]INVENTAIRE!$N1392*[1]INVENTAIRE!$I1392</f>
        <v>0</v>
      </c>
      <c r="P1619" s="15"/>
      <c r="Q1619" s="15"/>
    </row>
    <row r="1620" spans="1:17" ht="15">
      <c r="A1620" s="11" t="str">
        <f t="shared" si="33"/>
        <v xml:space="preserve">OUTIL DE MESURE    8 OZ. STEEL BLUE LAYOUT FLUID BOTTLE ( BRUSH IN CAP)                    </v>
      </c>
      <c r="B1620" s="12" t="s">
        <v>2664</v>
      </c>
      <c r="C1620" s="12" t="s">
        <v>2676</v>
      </c>
      <c r="D1620" s="12"/>
      <c r="E1620" s="12"/>
      <c r="F1620" s="13"/>
      <c r="G1620" s="14"/>
      <c r="H1620" s="15"/>
      <c r="I1620" s="6">
        <v>20.23</v>
      </c>
      <c r="J1620" s="7">
        <v>43069</v>
      </c>
      <c r="K1620" s="12" t="s">
        <v>44</v>
      </c>
      <c r="L1620" s="6"/>
      <c r="M1620" s="12" t="s">
        <v>2677</v>
      </c>
      <c r="N1620" s="17"/>
      <c r="O1620" s="18">
        <f>[1]INVENTAIRE!$N1393*[1]INVENTAIRE!$I1393</f>
        <v>0</v>
      </c>
      <c r="P1620" s="15"/>
      <c r="Q1620" s="15"/>
    </row>
    <row r="1621" spans="1:17" ht="15">
      <c r="A1621" s="11" t="str">
        <f t="shared" si="33"/>
        <v xml:space="preserve">OUTIL DE MESURE    81 Piece - Grade B - Steel - Rectangular                    </v>
      </c>
      <c r="B1621" s="12" t="s">
        <v>2664</v>
      </c>
      <c r="C1621" s="12" t="s">
        <v>2678</v>
      </c>
      <c r="D1621" s="12"/>
      <c r="E1621" s="12"/>
      <c r="F1621" s="13"/>
      <c r="G1621" s="14"/>
      <c r="H1621" s="15"/>
      <c r="I1621" s="6">
        <v>232.5</v>
      </c>
      <c r="J1621" s="7">
        <v>43060</v>
      </c>
      <c r="K1621" s="12" t="s">
        <v>44</v>
      </c>
      <c r="L1621" s="6"/>
      <c r="M1621" s="12" t="s">
        <v>2679</v>
      </c>
      <c r="N1621" s="17"/>
      <c r="O1621" s="18">
        <f>[1]INVENTAIRE!$N1394*[1]INVENTAIRE!$I1394</f>
        <v>0</v>
      </c>
      <c r="P1621" s="15"/>
      <c r="Q1621" s="15"/>
    </row>
    <row r="1622" spans="1:17" ht="15">
      <c r="A1622" s="11" t="str">
        <f t="shared" si="33"/>
        <v xml:space="preserve">OUTIL DE MESURE    AERVOE TOOLMAKERS INK BLUE 920 12 oz. Aerosl Can                    </v>
      </c>
      <c r="B1622" s="12" t="s">
        <v>2664</v>
      </c>
      <c r="C1622" s="12" t="s">
        <v>2680</v>
      </c>
      <c r="D1622" s="12"/>
      <c r="E1622" s="12"/>
      <c r="F1622" s="13"/>
      <c r="G1622" s="14"/>
      <c r="H1622" s="15"/>
      <c r="I1622" s="6">
        <v>10.039999999999999</v>
      </c>
      <c r="J1622" s="7" t="s">
        <v>1994</v>
      </c>
      <c r="K1622" s="12" t="s">
        <v>44</v>
      </c>
      <c r="L1622" s="6"/>
      <c r="M1622" s="12" t="s">
        <v>2681</v>
      </c>
      <c r="N1622" s="17"/>
      <c r="O1622" s="18">
        <f>[1]INVENTAIRE!$N1395*[1]INVENTAIRE!$I1395</f>
        <v>0</v>
      </c>
      <c r="P1622" s="15"/>
      <c r="Q1622" s="15"/>
    </row>
    <row r="1623" spans="1:17" ht="15">
      <c r="A1623" s="11" t="str">
        <f t="shared" si="33"/>
        <v xml:space="preserve">OUTIL DE MESURE    ANGLE BLOC KIT                    </v>
      </c>
      <c r="B1623" s="12" t="s">
        <v>2664</v>
      </c>
      <c r="C1623" s="12" t="s">
        <v>2682</v>
      </c>
      <c r="D1623" s="12"/>
      <c r="E1623" s="12"/>
      <c r="F1623" s="13"/>
      <c r="G1623" s="14"/>
      <c r="H1623" s="15"/>
      <c r="I1623" s="6"/>
      <c r="J1623" s="7"/>
      <c r="K1623" s="12" t="s">
        <v>44</v>
      </c>
      <c r="L1623" s="6"/>
      <c r="M1623" s="12"/>
      <c r="N1623" s="17">
        <v>1</v>
      </c>
      <c r="O1623" s="18"/>
      <c r="P1623" s="15"/>
      <c r="Q1623" s="15"/>
    </row>
    <row r="1624" spans="1:17" ht="15">
      <c r="A1624" s="11" t="str">
        <f t="shared" si="33"/>
        <v xml:space="preserve">OUTIL DE MESURE    ANGLE PLATE                    </v>
      </c>
      <c r="B1624" s="12" t="s">
        <v>2664</v>
      </c>
      <c r="C1624" s="12" t="s">
        <v>2683</v>
      </c>
      <c r="D1624" s="12"/>
      <c r="E1624" s="12"/>
      <c r="F1624" s="13"/>
      <c r="G1624" s="14"/>
      <c r="H1624" s="15"/>
      <c r="I1624" s="6"/>
      <c r="J1624" s="7"/>
      <c r="K1624" s="12" t="s">
        <v>44</v>
      </c>
      <c r="L1624" s="6"/>
      <c r="M1624" s="12"/>
      <c r="N1624" s="17">
        <v>1</v>
      </c>
      <c r="O1624" s="18"/>
      <c r="P1624" s="15"/>
      <c r="Q1624" s="15"/>
    </row>
    <row r="1625" spans="1:17" ht="15">
      <c r="A1625" s="11" t="str">
        <f t="shared" si="33"/>
        <v xml:space="preserve">OUTIL DE MESURE    BLEU A TRACER AVEC PINCEAU                    </v>
      </c>
      <c r="B1625" s="12" t="s">
        <v>2664</v>
      </c>
      <c r="C1625" s="12" t="s">
        <v>2684</v>
      </c>
      <c r="D1625" s="12"/>
      <c r="E1625" s="12"/>
      <c r="F1625" s="13"/>
      <c r="G1625" s="14"/>
      <c r="H1625" s="15"/>
      <c r="I1625" s="6">
        <v>12.97</v>
      </c>
      <c r="J1625" s="7">
        <v>42460</v>
      </c>
      <c r="K1625" s="12" t="s">
        <v>307</v>
      </c>
      <c r="L1625" s="6"/>
      <c r="M1625" s="12" t="s">
        <v>2685</v>
      </c>
      <c r="N1625" s="17"/>
      <c r="O1625" s="18">
        <f>[1]INVENTAIRE!$N1398*[1]INVENTAIRE!$I1398</f>
        <v>0</v>
      </c>
      <c r="P1625" s="15"/>
      <c r="Q1625" s="15"/>
    </row>
    <row r="1626" spans="1:17" ht="15">
      <c r="A1626" s="11" t="str">
        <f t="shared" si="33"/>
        <v xml:space="preserve">OUTIL DE MESURE    BRASS SHIM STOCK ROLL 100" X 6" X 0,001"                    </v>
      </c>
      <c r="B1626" s="12" t="s">
        <v>2664</v>
      </c>
      <c r="C1626" s="12" t="s">
        <v>2686</v>
      </c>
      <c r="D1626" s="12"/>
      <c r="E1626" s="12"/>
      <c r="F1626" s="13"/>
      <c r="G1626" s="14"/>
      <c r="H1626" s="15"/>
      <c r="I1626" s="6">
        <v>27.326000000000001</v>
      </c>
      <c r="J1626" s="7"/>
      <c r="K1626" s="12"/>
      <c r="L1626" s="6"/>
      <c r="M1626" s="12" t="s">
        <v>2687</v>
      </c>
      <c r="N1626" s="17"/>
      <c r="O1626" s="18"/>
      <c r="P1626" s="15"/>
      <c r="Q1626" s="15"/>
    </row>
    <row r="1627" spans="1:17" ht="15">
      <c r="A1627" s="11" t="str">
        <f t="shared" si="33"/>
        <v xml:space="preserve">OUTIL DE MESURE    BRASS SHIM STOCK ROLL 100" X 6" X 0,002"                    </v>
      </c>
      <c r="B1627" s="12" t="s">
        <v>2664</v>
      </c>
      <c r="C1627" s="12" t="s">
        <v>2688</v>
      </c>
      <c r="D1627" s="12"/>
      <c r="E1627" s="12"/>
      <c r="F1627" s="13"/>
      <c r="G1627" s="14"/>
      <c r="H1627" s="15"/>
      <c r="I1627" s="6">
        <v>23.245999999999999</v>
      </c>
      <c r="J1627" s="7"/>
      <c r="K1627" s="12"/>
      <c r="L1627" s="6"/>
      <c r="M1627" s="12" t="s">
        <v>2689</v>
      </c>
      <c r="N1627" s="17"/>
      <c r="O1627" s="18"/>
      <c r="P1627" s="15"/>
      <c r="Q1627" s="21"/>
    </row>
    <row r="1628" spans="1:17" ht="15">
      <c r="A1628" s="11" t="str">
        <f t="shared" si="33"/>
        <v xml:space="preserve">OUTIL DE MESURE    BRASS SHIM STOCK ROLL 100" X 6" X 0,005"                    </v>
      </c>
      <c r="B1628" s="12" t="s">
        <v>2664</v>
      </c>
      <c r="C1628" s="12" t="s">
        <v>2690</v>
      </c>
      <c r="D1628" s="12"/>
      <c r="E1628" s="12"/>
      <c r="F1628" s="13"/>
      <c r="G1628" s="14"/>
      <c r="H1628" s="15"/>
      <c r="I1628" s="6">
        <v>29.172000000000001</v>
      </c>
      <c r="J1628" s="7"/>
      <c r="K1628" s="12"/>
      <c r="L1628" s="6"/>
      <c r="M1628" s="12" t="s">
        <v>2691</v>
      </c>
      <c r="N1628" s="17"/>
      <c r="O1628" s="18"/>
      <c r="P1628" s="15"/>
      <c r="Q1628" s="21"/>
    </row>
    <row r="1629" spans="1:17" ht="15">
      <c r="A1629" s="11" t="str">
        <f t="shared" si="33"/>
        <v xml:space="preserve">OUTIL DE MESURE    BRASS SHIM STOCK ROLL 100" X 6" X 0,010"                    </v>
      </c>
      <c r="B1629" s="12" t="s">
        <v>2664</v>
      </c>
      <c r="C1629" s="12" t="s">
        <v>2692</v>
      </c>
      <c r="D1629" s="12"/>
      <c r="E1629" s="12"/>
      <c r="F1629" s="13"/>
      <c r="G1629" s="14"/>
      <c r="H1629" s="15"/>
      <c r="I1629" s="6">
        <v>30.568999999999999</v>
      </c>
      <c r="J1629" s="7"/>
      <c r="K1629" s="12"/>
      <c r="L1629" s="6"/>
      <c r="M1629" s="12" t="s">
        <v>2693</v>
      </c>
      <c r="N1629" s="17"/>
      <c r="O1629" s="18"/>
      <c r="P1629" s="15"/>
      <c r="Q1629" s="21"/>
    </row>
    <row r="1630" spans="1:17" ht="15">
      <c r="A1630" s="11" t="str">
        <f t="shared" si="33"/>
        <v xml:space="preserve">OUTIL DE MESURE    BRASS SHIM STOCK ROLL 100" X 6" X 0,020"                    </v>
      </c>
      <c r="B1630" s="12" t="s">
        <v>2664</v>
      </c>
      <c r="C1630" s="12" t="s">
        <v>2694</v>
      </c>
      <c r="D1630" s="12"/>
      <c r="E1630" s="12"/>
      <c r="F1630" s="13"/>
      <c r="G1630" s="14"/>
      <c r="H1630" s="15"/>
      <c r="I1630" s="6">
        <v>42.738999999999997</v>
      </c>
      <c r="J1630" s="7"/>
      <c r="K1630" s="12"/>
      <c r="L1630" s="6"/>
      <c r="M1630" s="12" t="s">
        <v>2695</v>
      </c>
      <c r="N1630" s="17"/>
      <c r="O1630" s="18"/>
      <c r="P1630" s="15"/>
      <c r="Q1630" s="21"/>
    </row>
    <row r="1631" spans="1:17" ht="15">
      <c r="A1631" s="11" t="str">
        <f t="shared" si="33"/>
        <v xml:space="preserve">OUTIL DE MESURE    Decimal Equivalent and Drill Size Reference Chart 6" High                    </v>
      </c>
      <c r="B1631" s="12" t="s">
        <v>2664</v>
      </c>
      <c r="C1631" s="12" t="s">
        <v>2696</v>
      </c>
      <c r="D1631" s="12"/>
      <c r="E1631" s="12"/>
      <c r="F1631" s="13"/>
      <c r="G1631" s="14"/>
      <c r="H1631" s="15"/>
      <c r="I1631" s="6">
        <v>2.4</v>
      </c>
      <c r="J1631" s="7">
        <v>44204</v>
      </c>
      <c r="K1631" s="12" t="s">
        <v>288</v>
      </c>
      <c r="L1631" s="6"/>
      <c r="M1631" s="12" t="s">
        <v>2697</v>
      </c>
      <c r="N1631" s="17"/>
      <c r="O1631" s="18"/>
      <c r="P1631" s="19"/>
      <c r="Q1631" s="20"/>
    </row>
    <row r="1632" spans="1:17" ht="15">
      <c r="A1632" s="11" t="str">
        <f t="shared" si="33"/>
        <v xml:space="preserve">OUTIL DE MESURE    Decimal Equivalent and Drill Size Reference Chart Wall Mount                    </v>
      </c>
      <c r="B1632" s="12" t="s">
        <v>2664</v>
      </c>
      <c r="C1632" s="12" t="s">
        <v>2698</v>
      </c>
      <c r="D1632" s="12"/>
      <c r="E1632" s="12"/>
      <c r="F1632" s="13"/>
      <c r="G1632" s="14"/>
      <c r="H1632" s="15"/>
      <c r="I1632" s="6">
        <v>3.6</v>
      </c>
      <c r="J1632" s="7">
        <v>44204</v>
      </c>
      <c r="K1632" s="12" t="s">
        <v>288</v>
      </c>
      <c r="L1632" s="6"/>
      <c r="M1632" s="12" t="s">
        <v>2699</v>
      </c>
      <c r="N1632" s="17"/>
      <c r="O1632" s="18"/>
      <c r="P1632" s="19"/>
      <c r="Q1632" s="20"/>
    </row>
    <row r="1633" spans="1:17" ht="15">
      <c r="A1633" s="11" t="str">
        <f t="shared" si="33"/>
        <v xml:space="preserve">OUTIL DE MESURE    Decimal Equivalent and Drill Size Reference Chart Wall Mount with Pipe Tap Drill Chart                    </v>
      </c>
      <c r="B1633" s="12" t="s">
        <v>2664</v>
      </c>
      <c r="C1633" s="12" t="s">
        <v>2700</v>
      </c>
      <c r="D1633" s="12"/>
      <c r="E1633" s="12"/>
      <c r="F1633" s="13"/>
      <c r="G1633" s="14"/>
      <c r="H1633" s="15"/>
      <c r="I1633" s="6">
        <v>3.6</v>
      </c>
      <c r="J1633" s="7">
        <v>44204</v>
      </c>
      <c r="K1633" s="12" t="s">
        <v>288</v>
      </c>
      <c r="L1633" s="6"/>
      <c r="M1633" s="12" t="s">
        <v>2701</v>
      </c>
      <c r="N1633" s="17"/>
      <c r="O1633" s="18"/>
      <c r="P1633" s="19"/>
      <c r="Q1633" s="19"/>
    </row>
    <row r="1634" spans="1:17" ht="15">
      <c r="A1634" s="11" t="str">
        <f t="shared" si="33"/>
        <v xml:space="preserve">OUTIL DE MESURE    HIGH GAGE DIGITALE                     </v>
      </c>
      <c r="B1634" s="12" t="s">
        <v>2664</v>
      </c>
      <c r="C1634" s="12" t="s">
        <v>2702</v>
      </c>
      <c r="D1634" s="12"/>
      <c r="E1634" s="12"/>
      <c r="F1634" s="13"/>
      <c r="G1634" s="14"/>
      <c r="H1634" s="15"/>
      <c r="I1634" s="6"/>
      <c r="J1634" s="7"/>
      <c r="K1634" s="12" t="s">
        <v>1825</v>
      </c>
      <c r="L1634" s="6"/>
      <c r="M1634" s="12"/>
      <c r="N1634" s="17">
        <v>1</v>
      </c>
      <c r="O1634" s="18"/>
      <c r="P1634" s="15"/>
      <c r="Q1634" s="15"/>
    </row>
    <row r="1635" spans="1:17" ht="15">
      <c r="A1635" s="11" t="str">
        <f t="shared" si="33"/>
        <v xml:space="preserve">OUTIL DE MESURE    iGaging-Absolute-DRO-Digital-Readout-38-950mm-Read-Out-Stainless-Steel-Beam
                    </v>
      </c>
      <c r="B1635" s="12" t="s">
        <v>2664</v>
      </c>
      <c r="C1635" s="12" t="s">
        <v>2703</v>
      </c>
      <c r="D1635" s="12"/>
      <c r="E1635" s="12"/>
      <c r="F1635" s="13"/>
      <c r="G1635" s="14"/>
      <c r="H1635" s="15"/>
      <c r="I1635" s="6">
        <v>245.44</v>
      </c>
      <c r="J1635" s="7" t="s">
        <v>2704</v>
      </c>
      <c r="K1635" s="12" t="s">
        <v>544</v>
      </c>
      <c r="L1635" s="6"/>
      <c r="M1635" s="12">
        <v>311440868683</v>
      </c>
      <c r="N1635" s="17"/>
      <c r="O1635" s="18">
        <f>[1]INVENTAIRE!$N1406*[1]INVENTAIRE!$I1406</f>
        <v>0</v>
      </c>
      <c r="P1635" s="15"/>
      <c r="Q1635" s="15"/>
    </row>
    <row r="1636" spans="1:17" ht="15">
      <c r="A1636" s="11" t="str">
        <f t="shared" si="33"/>
        <v xml:space="preserve">OUTIL DE MESURE    INDEXEUR MANUEL                    </v>
      </c>
      <c r="B1636" s="12" t="s">
        <v>2664</v>
      </c>
      <c r="C1636" s="12" t="s">
        <v>2705</v>
      </c>
      <c r="D1636" s="12"/>
      <c r="E1636" s="12"/>
      <c r="F1636" s="13"/>
      <c r="G1636" s="14"/>
      <c r="H1636" s="15"/>
      <c r="I1636" s="6"/>
      <c r="J1636" s="7"/>
      <c r="K1636" s="12" t="s">
        <v>1825</v>
      </c>
      <c r="L1636" s="6"/>
      <c r="M1636" s="12"/>
      <c r="N1636" s="17">
        <v>1</v>
      </c>
      <c r="O1636" s="18"/>
      <c r="P1636" s="15"/>
      <c r="Q1636" s="21"/>
    </row>
    <row r="1637" spans="1:17" ht="15">
      <c r="A1637" s="11" t="str">
        <f t="shared" si="33"/>
        <v xml:space="preserve">OUTIL DE MESURE    KIT D'ÉQUERES DE PRÉCISION                    </v>
      </c>
      <c r="B1637" s="12" t="s">
        <v>2664</v>
      </c>
      <c r="C1637" s="12" t="s">
        <v>2706</v>
      </c>
      <c r="D1637" s="12"/>
      <c r="E1637" s="12"/>
      <c r="F1637" s="13"/>
      <c r="G1637" s="14"/>
      <c r="H1637" s="15"/>
      <c r="I1637" s="6"/>
      <c r="J1637" s="7"/>
      <c r="K1637" s="12" t="s">
        <v>1825</v>
      </c>
      <c r="L1637" s="6"/>
      <c r="M1637" s="12"/>
      <c r="N1637" s="17">
        <v>1</v>
      </c>
      <c r="O1637" s="18"/>
      <c r="P1637" s="15"/>
      <c r="Q1637" s="21"/>
    </row>
    <row r="1638" spans="1:17" ht="15">
      <c r="A1638" s="11" t="str">
        <f t="shared" si="33"/>
        <v xml:space="preserve">OUTIL DE MESURE    moniteur d’oxygène avec sonde à distance                     </v>
      </c>
      <c r="B1638" s="12" t="s">
        <v>2664</v>
      </c>
      <c r="C1638" s="12" t="s">
        <v>2707</v>
      </c>
      <c r="D1638" s="12"/>
      <c r="E1638" s="12"/>
      <c r="F1638" s="13"/>
      <c r="G1638" s="14"/>
      <c r="H1638" s="15"/>
      <c r="I1638" s="6">
        <v>1585</v>
      </c>
      <c r="J1638" s="7">
        <v>42394</v>
      </c>
      <c r="K1638" s="12" t="s">
        <v>2708</v>
      </c>
      <c r="L1638" s="6"/>
      <c r="M1638" s="12" t="s">
        <v>2709</v>
      </c>
      <c r="N1638" s="17"/>
      <c r="O1638" s="18">
        <f>[1]INVENTAIRE!$N1409*[1]INVENTAIRE!$I1409</f>
        <v>0</v>
      </c>
      <c r="P1638" s="15"/>
      <c r="Q1638" s="21"/>
    </row>
    <row r="1639" spans="1:17" ht="15">
      <c r="A1639" s="11" t="str">
        <f t="shared" si="33"/>
        <v xml:space="preserve">OUTIL DE MESURE    PALPEUR A CADRAN DIGITAL                    </v>
      </c>
      <c r="B1639" s="12" t="s">
        <v>2664</v>
      </c>
      <c r="C1639" s="12" t="s">
        <v>2710</v>
      </c>
      <c r="D1639" s="12"/>
      <c r="E1639" s="12"/>
      <c r="F1639" s="13"/>
      <c r="G1639" s="14"/>
      <c r="H1639" s="15"/>
      <c r="I1639" s="6"/>
      <c r="J1639" s="7"/>
      <c r="K1639" s="12" t="s">
        <v>44</v>
      </c>
      <c r="L1639" s="6"/>
      <c r="M1639" s="12"/>
      <c r="N1639" s="17">
        <v>1</v>
      </c>
      <c r="O1639" s="18"/>
      <c r="P1639" s="15"/>
      <c r="Q1639" s="21"/>
    </row>
    <row r="1640" spans="1:17" ht="15">
      <c r="A1640" s="11" t="str">
        <f t="shared" si="33"/>
        <v xml:space="preserve">OUTIL DE MESURE    Refractometer with carring case 0-10 Brix Scale, includes case &amp; sampler                    </v>
      </c>
      <c r="B1640" s="12" t="s">
        <v>2664</v>
      </c>
      <c r="C1640" s="12" t="s">
        <v>2711</v>
      </c>
      <c r="D1640" s="12"/>
      <c r="E1640" s="12"/>
      <c r="F1640" s="13"/>
      <c r="G1640" s="14"/>
      <c r="H1640" s="15"/>
      <c r="I1640" s="6">
        <v>64.05</v>
      </c>
      <c r="J1640" s="7" t="s">
        <v>1924</v>
      </c>
      <c r="K1640" s="12" t="s">
        <v>44</v>
      </c>
      <c r="L1640" s="6"/>
      <c r="M1640" s="12" t="s">
        <v>2712</v>
      </c>
      <c r="N1640" s="17"/>
      <c r="O1640" s="18">
        <f>[1]INVENTAIRE!$N1411*[1]INVENTAIRE!$I1411</f>
        <v>0</v>
      </c>
      <c r="P1640" s="15"/>
      <c r="Q1640" s="21"/>
    </row>
    <row r="1641" spans="1:17" ht="15">
      <c r="A1641" s="11" t="str">
        <f t="shared" si="33"/>
        <v xml:space="preserve">OUTIL DE MESURE    RUBAN A MESURER METRIQUE/IMPERIAL LUFKIN                    </v>
      </c>
      <c r="B1641" s="12" t="s">
        <v>2664</v>
      </c>
      <c r="C1641" s="12" t="s">
        <v>2713</v>
      </c>
      <c r="D1641" s="12"/>
      <c r="E1641" s="12"/>
      <c r="F1641" s="13"/>
      <c r="G1641" s="14"/>
      <c r="H1641" s="15"/>
      <c r="I1641" s="6">
        <v>12.88</v>
      </c>
      <c r="J1641" s="7"/>
      <c r="K1641" s="12"/>
      <c r="L1641" s="6"/>
      <c r="M1641" s="12" t="s">
        <v>2714</v>
      </c>
      <c r="N1641" s="17"/>
      <c r="O1641" s="18"/>
      <c r="P1641" s="15"/>
      <c r="Q1641" s="21"/>
    </row>
    <row r="1642" spans="1:17" ht="15">
      <c r="A1642" s="11" t="str">
        <f t="shared" si="33"/>
        <v xml:space="preserve">OUTIL DE MESURE    RUBAN AOTOCOLLANT STARRETT IMO/METRIQUE 12'                    </v>
      </c>
      <c r="B1642" s="12" t="s">
        <v>2664</v>
      </c>
      <c r="C1642" s="12" t="s">
        <v>2715</v>
      </c>
      <c r="D1642" s="12"/>
      <c r="E1642" s="12"/>
      <c r="F1642" s="13"/>
      <c r="G1642" s="14"/>
      <c r="H1642" s="15"/>
      <c r="I1642" s="6">
        <v>15.49</v>
      </c>
      <c r="J1642" s="7">
        <v>42640</v>
      </c>
      <c r="K1642" s="12" t="s">
        <v>307</v>
      </c>
      <c r="L1642" s="6"/>
      <c r="M1642" s="12" t="s">
        <v>2716</v>
      </c>
      <c r="N1642" s="17"/>
      <c r="O1642" s="18">
        <f>[1]INVENTAIRE!$N1412*[1]INVENTAIRE!$I1412</f>
        <v>0</v>
      </c>
      <c r="P1642" s="15"/>
      <c r="Q1642" s="15"/>
    </row>
    <row r="1643" spans="1:17" ht="15">
      <c r="A1643" s="11" t="str">
        <f t="shared" si="33"/>
        <v xml:space="preserve">OUTIL DE MESURE    RUBAN AOTOCOLLANT STARRETT IMPERIAL/METRIQUE 12' DROIT-GAUCHE                    </v>
      </c>
      <c r="B1643" s="12" t="s">
        <v>2664</v>
      </c>
      <c r="C1643" s="12" t="s">
        <v>2717</v>
      </c>
      <c r="D1643" s="12"/>
      <c r="E1643" s="12"/>
      <c r="F1643" s="13"/>
      <c r="G1643" s="14"/>
      <c r="H1643" s="15"/>
      <c r="I1643" s="6">
        <v>10.94</v>
      </c>
      <c r="J1643" s="7">
        <v>42892</v>
      </c>
      <c r="K1643" s="12" t="s">
        <v>307</v>
      </c>
      <c r="L1643" s="6"/>
      <c r="M1643" s="12" t="s">
        <v>2718</v>
      </c>
      <c r="N1643" s="17"/>
      <c r="O1643" s="18">
        <f>[1]INVENTAIRE!$N1413*[1]INVENTAIRE!$I1413</f>
        <v>0</v>
      </c>
      <c r="P1643" s="15"/>
      <c r="Q1643" s="15"/>
    </row>
    <row r="1644" spans="1:17" ht="15">
      <c r="A1644" s="11" t="str">
        <f t="shared" si="33"/>
        <v xml:space="preserve">OUTIL DE MESURE    RUBAN EN POLYESTER 6.5MILS EPAISSEUR AUTOCOLLANT 2 COTES                    </v>
      </c>
      <c r="B1644" s="12" t="s">
        <v>2664</v>
      </c>
      <c r="C1644" s="12" t="s">
        <v>2719</v>
      </c>
      <c r="D1644" s="12"/>
      <c r="E1644" s="12"/>
      <c r="F1644" s="13"/>
      <c r="G1644" s="14"/>
      <c r="H1644" s="15"/>
      <c r="I1644" s="6">
        <v>23.66</v>
      </c>
      <c r="J1644" s="7" t="s">
        <v>2720</v>
      </c>
      <c r="K1644" s="12" t="s">
        <v>307</v>
      </c>
      <c r="L1644" s="6"/>
      <c r="M1644" s="12" t="s">
        <v>2721</v>
      </c>
      <c r="N1644" s="17"/>
      <c r="O1644" s="18">
        <f>[1]INVENTAIRE!$N1415*[1]INVENTAIRE!$I1415</f>
        <v>0</v>
      </c>
      <c r="P1644" s="15"/>
      <c r="Q1644" s="15"/>
    </row>
    <row r="1645" spans="1:17" ht="15">
      <c r="A1645" s="11" t="str">
        <f t="shared" si="33"/>
        <v xml:space="preserve">OUTIL DE MESURE    RUBAN MESURER IMPERIAL METRIQUE 12' X 1/2"                    </v>
      </c>
      <c r="B1645" s="12" t="s">
        <v>2664</v>
      </c>
      <c r="C1645" s="12" t="s">
        <v>2722</v>
      </c>
      <c r="D1645" s="12"/>
      <c r="E1645" s="12"/>
      <c r="F1645" s="13"/>
      <c r="G1645" s="14"/>
      <c r="H1645" s="15"/>
      <c r="I1645" s="6">
        <v>6.82</v>
      </c>
      <c r="J1645" s="7">
        <v>43090</v>
      </c>
      <c r="K1645" s="12" t="s">
        <v>307</v>
      </c>
      <c r="L1645" s="6"/>
      <c r="M1645" s="12" t="s">
        <v>2723</v>
      </c>
      <c r="N1645" s="17"/>
      <c r="O1645" s="18">
        <f>[1]INVENTAIRE!$N1416*[1]INVENTAIRE!$I1416</f>
        <v>0</v>
      </c>
      <c r="P1645" s="15"/>
      <c r="Q1645" s="15"/>
    </row>
    <row r="1646" spans="1:17" ht="15">
      <c r="A1646" s="11" t="str">
        <f t="shared" si="33"/>
        <v xml:space="preserve">OUTIL DE MESURE    SM412WMERL 1/2'' x 12' MEASURE STIX METRIC / IMPERIAL                    </v>
      </c>
      <c r="B1646" s="12" t="s">
        <v>2664</v>
      </c>
      <c r="C1646" s="12" t="s">
        <v>2724</v>
      </c>
      <c r="D1646" s="12"/>
      <c r="E1646" s="12"/>
      <c r="F1646" s="13"/>
      <c r="G1646" s="14"/>
      <c r="H1646" s="15"/>
      <c r="I1646" s="6">
        <v>14.09</v>
      </c>
      <c r="J1646" s="7">
        <v>43690</v>
      </c>
      <c r="K1646" s="12" t="s">
        <v>307</v>
      </c>
      <c r="L1646" s="6"/>
      <c r="M1646" s="12" t="s">
        <v>2718</v>
      </c>
      <c r="N1646" s="17"/>
      <c r="O1646" s="18"/>
      <c r="P1646" s="15"/>
      <c r="Q1646" s="15"/>
    </row>
    <row r="1647" spans="1:17" ht="15">
      <c r="A1647" s="11" t="str">
        <f t="shared" si="33"/>
        <v xml:space="preserve">OUTIL DE MESURE    STARRETT 25 PIEDS KTX1-25-N-SP01                     </v>
      </c>
      <c r="B1647" s="12" t="s">
        <v>2664</v>
      </c>
      <c r="C1647" s="12" t="s">
        <v>2725</v>
      </c>
      <c r="D1647" s="12"/>
      <c r="E1647" s="12"/>
      <c r="F1647" s="13"/>
      <c r="G1647" s="14"/>
      <c r="H1647" s="15"/>
      <c r="I1647" s="6">
        <v>8</v>
      </c>
      <c r="J1647" s="7">
        <v>43985</v>
      </c>
      <c r="K1647" s="12" t="s">
        <v>307</v>
      </c>
      <c r="L1647" s="6"/>
      <c r="M1647" s="12" t="s">
        <v>2726</v>
      </c>
      <c r="N1647" s="17"/>
      <c r="O1647" s="18"/>
      <c r="P1647" s="15"/>
      <c r="Q1647" s="15"/>
    </row>
    <row r="1648" spans="1:17" ht="15">
      <c r="A1648" s="11" t="str">
        <f t="shared" si="33"/>
        <v xml:space="preserve">OUTIL DE MESURE    VERNIER DIGITAL 8" 1118-200 COOLANT PROOF IP67 - INSIZE                    </v>
      </c>
      <c r="B1648" s="12" t="s">
        <v>2664</v>
      </c>
      <c r="C1648" s="12" t="s">
        <v>2727</v>
      </c>
      <c r="D1648" s="12"/>
      <c r="E1648" s="12"/>
      <c r="F1648" s="13"/>
      <c r="G1648" s="14"/>
      <c r="H1648" s="15"/>
      <c r="I1648" s="6">
        <v>289.75</v>
      </c>
      <c r="J1648" s="7">
        <v>44426</v>
      </c>
      <c r="K1648" s="12" t="s">
        <v>44</v>
      </c>
      <c r="L1648" s="6"/>
      <c r="M1648" s="80" t="s">
        <v>2728</v>
      </c>
      <c r="N1648" s="17"/>
      <c r="O1648" s="18"/>
      <c r="P1648" s="15"/>
      <c r="Q1648" s="15"/>
    </row>
    <row r="1649" spans="1:17" ht="15">
      <c r="A1649" s="11" t="str">
        <f t="shared" si="33"/>
        <v xml:space="preserve">OUTIL DE MESURE    WASHER SHIM BRASS 0,002"                    </v>
      </c>
      <c r="B1649" s="12" t="s">
        <v>2664</v>
      </c>
      <c r="C1649" s="12" t="s">
        <v>2729</v>
      </c>
      <c r="D1649" s="12"/>
      <c r="E1649" s="12"/>
      <c r="F1649" s="13"/>
      <c r="G1649" s="14"/>
      <c r="H1649" s="15"/>
      <c r="I1649" s="6">
        <v>9.1999999999999993</v>
      </c>
      <c r="J1649" s="7"/>
      <c r="K1649" s="12"/>
      <c r="L1649" s="6"/>
      <c r="M1649" s="12" t="s">
        <v>2730</v>
      </c>
      <c r="N1649" s="17"/>
      <c r="O1649" s="18"/>
      <c r="P1649" s="15"/>
      <c r="Q1649" s="15"/>
    </row>
    <row r="1650" spans="1:17" ht="15">
      <c r="A1650" s="11" t="str">
        <f t="shared" si="33"/>
        <v xml:space="preserve">OUTIL DE MESURE    WASHER SHIM BRASS 0,005"                    </v>
      </c>
      <c r="B1650" s="12" t="s">
        <v>2664</v>
      </c>
      <c r="C1650" s="12" t="s">
        <v>2731</v>
      </c>
      <c r="D1650" s="12"/>
      <c r="E1650" s="12"/>
      <c r="F1650" s="13"/>
      <c r="G1650" s="14"/>
      <c r="H1650" s="15"/>
      <c r="I1650" s="6">
        <v>18.100000000000001</v>
      </c>
      <c r="J1650" s="7"/>
      <c r="K1650" s="12"/>
      <c r="L1650" s="6"/>
      <c r="M1650" s="12" t="s">
        <v>2732</v>
      </c>
      <c r="N1650" s="17"/>
      <c r="O1650" s="18"/>
      <c r="P1650" s="15"/>
      <c r="Q1650" s="15"/>
    </row>
    <row r="1651" spans="1:17" ht="15">
      <c r="A1651" s="11" t="str">
        <f t="shared" si="33"/>
        <v xml:space="preserve">OUTIL DE MESURE    WASHER SHIM BRASS 0,010"                    </v>
      </c>
      <c r="B1651" s="12" t="s">
        <v>2664</v>
      </c>
      <c r="C1651" s="12" t="s">
        <v>2733</v>
      </c>
      <c r="D1651" s="12"/>
      <c r="E1651" s="12"/>
      <c r="F1651" s="13"/>
      <c r="G1651" s="14"/>
      <c r="H1651" s="15"/>
      <c r="I1651" s="6">
        <v>19.22</v>
      </c>
      <c r="J1651" s="7"/>
      <c r="K1651" s="12"/>
      <c r="L1651" s="6"/>
      <c r="M1651" s="12" t="s">
        <v>2734</v>
      </c>
      <c r="N1651" s="17"/>
      <c r="O1651" s="18"/>
      <c r="P1651" s="15"/>
      <c r="Q1651" s="15"/>
    </row>
    <row r="1652" spans="1:17" ht="15">
      <c r="A1652" s="11" t="str">
        <f t="shared" si="33"/>
        <v xml:space="preserve">OUTIL DE MESURE    WASHER SHIM BRASS 0,020"                    </v>
      </c>
      <c r="B1652" s="12" t="s">
        <v>2664</v>
      </c>
      <c r="C1652" s="12" t="s">
        <v>2735</v>
      </c>
      <c r="D1652" s="12"/>
      <c r="E1652" s="12"/>
      <c r="F1652" s="13"/>
      <c r="G1652" s="14"/>
      <c r="H1652" s="15"/>
      <c r="I1652" s="6">
        <v>18.64</v>
      </c>
      <c r="J1652" s="7"/>
      <c r="K1652" s="12"/>
      <c r="L1652" s="6"/>
      <c r="M1652" s="12" t="s">
        <v>2736</v>
      </c>
      <c r="N1652" s="17"/>
      <c r="O1652" s="18"/>
      <c r="P1652" s="15"/>
      <c r="Q1652" s="15"/>
    </row>
    <row r="1653" spans="1:17" ht="15">
      <c r="A1653" s="11" t="str">
        <f t="shared" si="33"/>
        <v xml:space="preserve">OUTILLAGE     KIT DE 3 PINCES D ÉLECTRICIEN                     </v>
      </c>
      <c r="B1653" s="12" t="s">
        <v>2737</v>
      </c>
      <c r="C1653" s="12" t="s">
        <v>2738</v>
      </c>
      <c r="D1653" s="12"/>
      <c r="E1653" s="12"/>
      <c r="F1653" s="13"/>
      <c r="G1653" s="14"/>
      <c r="H1653" s="15"/>
      <c r="I1653" s="6">
        <v>55.95</v>
      </c>
      <c r="J1653" s="7">
        <v>44014</v>
      </c>
      <c r="K1653" s="12" t="s">
        <v>307</v>
      </c>
      <c r="L1653" s="6"/>
      <c r="M1653" s="12" t="s">
        <v>2739</v>
      </c>
      <c r="N1653" s="17"/>
      <c r="O1653" s="18"/>
      <c r="P1653" s="15"/>
      <c r="Q1653" s="15"/>
    </row>
    <row r="1654" spans="1:17" ht="15">
      <c r="A1654" s="11" t="str">
        <f t="shared" si="33"/>
        <v xml:space="preserve">OUTILLAGE     LOCK TITE SF 7900  AD492                    </v>
      </c>
      <c r="B1654" s="12" t="s">
        <v>2737</v>
      </c>
      <c r="C1654" s="12" t="s">
        <v>2740</v>
      </c>
      <c r="D1654" s="12"/>
      <c r="E1654" s="12"/>
      <c r="F1654" s="13"/>
      <c r="G1654" s="14"/>
      <c r="H1654" s="15"/>
      <c r="I1654" s="6">
        <v>41.1</v>
      </c>
      <c r="J1654" s="7">
        <v>44071</v>
      </c>
      <c r="K1654" s="12" t="s">
        <v>307</v>
      </c>
      <c r="L1654" s="6"/>
      <c r="M1654" s="12" t="s">
        <v>2741</v>
      </c>
      <c r="N1654" s="17"/>
      <c r="O1654" s="18"/>
      <c r="P1654" s="15"/>
      <c r="Q1654" s="15"/>
    </row>
    <row r="1655" spans="1:17" ht="15">
      <c r="A1655" s="11" t="str">
        <f t="shared" si="33"/>
        <v xml:space="preserve">OUTILLAGE    	Drill Bit Drawer Cabinet                    </v>
      </c>
      <c r="B1655" s="12" t="s">
        <v>2737</v>
      </c>
      <c r="C1655" s="12" t="s">
        <v>2742</v>
      </c>
      <c r="D1655" s="12"/>
      <c r="E1655" s="12"/>
      <c r="F1655" s="13"/>
      <c r="G1655" s="14"/>
      <c r="H1655" s="15"/>
      <c r="I1655" s="6">
        <v>114.25</v>
      </c>
      <c r="J1655" s="7">
        <v>44204</v>
      </c>
      <c r="K1655" s="12" t="s">
        <v>288</v>
      </c>
      <c r="L1655" s="6"/>
      <c r="M1655" s="12" t="s">
        <v>2743</v>
      </c>
      <c r="N1655" s="17"/>
      <c r="O1655" s="18"/>
      <c r="P1655" s="19"/>
      <c r="Q1655" s="19"/>
    </row>
    <row r="1656" spans="1:17" ht="15">
      <c r="A1656" s="11" t="str">
        <f t="shared" si="33"/>
        <v xml:space="preserve">OUTILLAGE    	Inch Size Drill Bit Drawer Cabinet                    </v>
      </c>
      <c r="B1656" s="12" t="s">
        <v>2737</v>
      </c>
      <c r="C1656" s="12" t="s">
        <v>2744</v>
      </c>
      <c r="D1656" s="12"/>
      <c r="E1656" s="12"/>
      <c r="F1656" s="13"/>
      <c r="G1656" s="14"/>
      <c r="H1656" s="15"/>
      <c r="I1656" s="6">
        <v>93.22</v>
      </c>
      <c r="J1656" s="7">
        <v>44204</v>
      </c>
      <c r="K1656" s="12" t="s">
        <v>288</v>
      </c>
      <c r="L1656" s="6"/>
      <c r="M1656" s="12" t="s">
        <v>2745</v>
      </c>
      <c r="N1656" s="17"/>
      <c r="O1656" s="18"/>
      <c r="P1656" s="19"/>
      <c r="Q1656" s="19"/>
    </row>
    <row r="1657" spans="1:17" ht="15">
      <c r="A1657" s="11" t="str">
        <f t="shared" si="33"/>
        <v xml:space="preserve">OUTILLAGE    # 1-72X.09 OVAL HEAD SCREW                    </v>
      </c>
      <c r="B1657" s="12" t="s">
        <v>2737</v>
      </c>
      <c r="C1657" s="12" t="s">
        <v>2746</v>
      </c>
      <c r="D1657" s="12"/>
      <c r="E1657" s="12"/>
      <c r="F1657" s="13"/>
      <c r="G1657" s="14"/>
      <c r="H1657" s="15"/>
      <c r="I1657" s="6">
        <v>3.7</v>
      </c>
      <c r="J1657" s="7">
        <v>42465</v>
      </c>
      <c r="K1657" s="12" t="s">
        <v>44</v>
      </c>
      <c r="L1657" s="6"/>
      <c r="M1657" s="12" t="s">
        <v>2747</v>
      </c>
      <c r="N1657" s="17"/>
      <c r="O1657" s="18">
        <f>[1]INVENTAIRE!$N1436*[1]INVENTAIRE!$I1436</f>
        <v>0</v>
      </c>
      <c r="P1657" s="15"/>
      <c r="Q1657" s="15"/>
    </row>
    <row r="1658" spans="1:17" ht="15">
      <c r="A1658" s="11" t="str">
        <f t="shared" si="33"/>
        <v xml:space="preserve">OUTILLAGE    #4 - 1/4 RUBBERFLEX COLLET                    </v>
      </c>
      <c r="B1658" s="12" t="s">
        <v>2737</v>
      </c>
      <c r="C1658" s="12" t="s">
        <v>2748</v>
      </c>
      <c r="D1658" s="12"/>
      <c r="E1658" s="12"/>
      <c r="F1658" s="13"/>
      <c r="G1658" s="14"/>
      <c r="H1658" s="15"/>
      <c r="I1658" s="6">
        <v>41.72</v>
      </c>
      <c r="J1658" s="7">
        <v>42797</v>
      </c>
      <c r="K1658" s="12" t="s">
        <v>44</v>
      </c>
      <c r="L1658" s="6"/>
      <c r="M1658" s="12" t="s">
        <v>2749</v>
      </c>
      <c r="N1658" s="17"/>
      <c r="O1658" s="18">
        <f>[1]INVENTAIRE!$N1437*[1]INVENTAIRE!$I1437</f>
        <v>0</v>
      </c>
      <c r="P1658" s="15"/>
      <c r="Q1658" s="15"/>
    </row>
    <row r="1659" spans="1:17" ht="15">
      <c r="A1659" s="95" t="str">
        <f t="shared" si="33"/>
        <v xml:space="preserve">OUTILLAGE    1 ENDMILL ADAPTER CV40ZEM100175                    </v>
      </c>
      <c r="B1659" s="96" t="s">
        <v>2737</v>
      </c>
      <c r="C1659" s="96" t="s">
        <v>2750</v>
      </c>
      <c r="D1659" s="96"/>
      <c r="E1659" s="96"/>
      <c r="F1659" s="97"/>
      <c r="G1659" s="98"/>
      <c r="H1659" s="99"/>
      <c r="I1659" s="6">
        <v>73.86</v>
      </c>
      <c r="J1659" s="7">
        <v>42559</v>
      </c>
      <c r="K1659" s="96" t="s">
        <v>44</v>
      </c>
      <c r="L1659" s="100"/>
      <c r="M1659" s="96" t="s">
        <v>2751</v>
      </c>
      <c r="N1659" s="17"/>
      <c r="O1659" s="18">
        <f>[1]INVENTAIRE!$N1438*[1]INVENTAIRE!$I1438</f>
        <v>0</v>
      </c>
      <c r="P1659" s="15"/>
      <c r="Q1659" s="15"/>
    </row>
    <row r="1660" spans="1:17" ht="15">
      <c r="A1660" s="11" t="str">
        <f t="shared" si="33"/>
        <v xml:space="preserve">OUTILLAGE    1/2'' ER32 SPRING COLLET                     </v>
      </c>
      <c r="B1660" s="12" t="s">
        <v>2737</v>
      </c>
      <c r="C1660" s="12" t="s">
        <v>2752</v>
      </c>
      <c r="D1660" s="12"/>
      <c r="E1660" s="12"/>
      <c r="F1660" s="13"/>
      <c r="G1660" s="14"/>
      <c r="H1660" s="15"/>
      <c r="I1660" s="6">
        <v>28.64</v>
      </c>
      <c r="J1660" s="7">
        <v>43850</v>
      </c>
      <c r="K1660" s="12" t="s">
        <v>44</v>
      </c>
      <c r="L1660" s="6"/>
      <c r="M1660" s="12" t="s">
        <v>2753</v>
      </c>
      <c r="N1660" s="17"/>
      <c r="O1660" s="18"/>
      <c r="P1660" s="15"/>
      <c r="Q1660" s="15"/>
    </row>
    <row r="1661" spans="1:17" ht="15">
      <c r="A1661" s="11" t="str">
        <f t="shared" si="33"/>
        <v xml:space="preserve">OUTILLAGE    1/2" ID - Round Opening - 5C Collet                    </v>
      </c>
      <c r="B1661" s="12" t="s">
        <v>2737</v>
      </c>
      <c r="C1661" s="12" t="s">
        <v>2754</v>
      </c>
      <c r="D1661" s="12"/>
      <c r="E1661" s="12"/>
      <c r="F1661" s="13"/>
      <c r="G1661" s="14"/>
      <c r="H1661" s="15"/>
      <c r="I1661" s="6">
        <v>27.95</v>
      </c>
      <c r="J1661" s="7">
        <v>43081</v>
      </c>
      <c r="K1661" s="12" t="s">
        <v>44</v>
      </c>
      <c r="L1661" s="6"/>
      <c r="M1661" s="12" t="s">
        <v>2755</v>
      </c>
      <c r="N1661" s="17">
        <v>1</v>
      </c>
      <c r="O1661" s="18">
        <f>[1]INVENTAIRE!$N1439*[1]INVENTAIRE!$I1439</f>
        <v>0</v>
      </c>
      <c r="P1661" s="15"/>
      <c r="Q1661" s="21"/>
    </row>
    <row r="1662" spans="1:17" ht="15">
      <c r="A1662" s="11" t="str">
        <f t="shared" si="33"/>
        <v xml:space="preserve">OUTILLAGE    1/2" Keyless drill chuck with Morse Taper 4 Integral Shank 13mm                    </v>
      </c>
      <c r="B1662" s="12" t="s">
        <v>2737</v>
      </c>
      <c r="C1662" s="12" t="s">
        <v>2756</v>
      </c>
      <c r="D1662" s="12"/>
      <c r="E1662" s="12"/>
      <c r="F1662" s="13"/>
      <c r="G1662" s="14"/>
      <c r="H1662" s="15"/>
      <c r="I1662" s="6">
        <v>73.400000000000006</v>
      </c>
      <c r="J1662" s="7">
        <v>43719</v>
      </c>
      <c r="K1662" s="12" t="s">
        <v>1825</v>
      </c>
      <c r="L1662" s="6"/>
      <c r="M1662" s="12" t="s">
        <v>2757</v>
      </c>
      <c r="N1662" s="17"/>
      <c r="O1662" s="18"/>
      <c r="P1662" s="15"/>
      <c r="Q1662" s="15"/>
    </row>
    <row r="1663" spans="1:17" ht="15">
      <c r="A1663" s="11" t="str">
        <f t="shared" si="33"/>
        <v xml:space="preserve">OUTILLAGE    1/2" Single End Edge/Center Finder                    </v>
      </c>
      <c r="B1663" s="12" t="s">
        <v>2737</v>
      </c>
      <c r="C1663" s="12" t="s">
        <v>2758</v>
      </c>
      <c r="D1663" s="12"/>
      <c r="E1663" s="12"/>
      <c r="F1663" s="13"/>
      <c r="G1663" s="14"/>
      <c r="H1663" s="15"/>
      <c r="I1663" s="6">
        <v>5.5</v>
      </c>
      <c r="J1663" s="7">
        <v>42530</v>
      </c>
      <c r="K1663" s="12" t="s">
        <v>1825</v>
      </c>
      <c r="L1663" s="6"/>
      <c r="M1663" s="12" t="s">
        <v>2759</v>
      </c>
      <c r="N1663" s="17"/>
      <c r="O1663" s="18">
        <f>[1]INVENTAIRE!$N1440*[1]INVENTAIRE!$I1440</f>
        <v>0</v>
      </c>
      <c r="P1663" s="15"/>
      <c r="Q1663" s="15"/>
    </row>
    <row r="1664" spans="1:17" ht="15">
      <c r="A1664" s="11" t="str">
        <f t="shared" si="33"/>
        <v xml:space="preserve">OUTILLAGE    1/32~1/2" CNC Keyless Drill Chuck                    </v>
      </c>
      <c r="B1664" s="12" t="s">
        <v>2737</v>
      </c>
      <c r="C1664" s="12" t="s">
        <v>2760</v>
      </c>
      <c r="D1664" s="12"/>
      <c r="E1664" s="12"/>
      <c r="F1664" s="13"/>
      <c r="G1664" s="14"/>
      <c r="H1664" s="15"/>
      <c r="I1664" s="6">
        <v>53.95</v>
      </c>
      <c r="J1664" s="7">
        <v>42530</v>
      </c>
      <c r="K1664" s="12" t="s">
        <v>1825</v>
      </c>
      <c r="L1664" s="6"/>
      <c r="M1664" s="12" t="s">
        <v>2761</v>
      </c>
      <c r="N1664" s="17"/>
      <c r="O1664" s="18">
        <f>[1]INVENTAIRE!$N1444*[1]INVENTAIRE!$I1444</f>
        <v>0</v>
      </c>
      <c r="P1664" s="15"/>
      <c r="Q1664" s="15"/>
    </row>
    <row r="1665" spans="1:17" ht="15">
      <c r="A1665" s="11" t="str">
        <f t="shared" si="33"/>
        <v xml:space="preserve">OUTILLAGE    1/32~3/8" CNC Keyless Drill Chuck                    </v>
      </c>
      <c r="B1665" s="12" t="s">
        <v>2737</v>
      </c>
      <c r="C1665" s="12" t="s">
        <v>2762</v>
      </c>
      <c r="D1665" s="12"/>
      <c r="E1665" s="12"/>
      <c r="F1665" s="13"/>
      <c r="G1665" s="14"/>
      <c r="H1665" s="15"/>
      <c r="I1665" s="6">
        <v>47.95</v>
      </c>
      <c r="J1665" s="7">
        <v>42530</v>
      </c>
      <c r="K1665" s="12" t="s">
        <v>1825</v>
      </c>
      <c r="L1665" s="6"/>
      <c r="M1665" s="12" t="s">
        <v>2763</v>
      </c>
      <c r="N1665" s="17"/>
      <c r="O1665" s="18">
        <f>[1]INVENTAIRE!$N1445*[1]INVENTAIRE!$I1445</f>
        <v>0</v>
      </c>
      <c r="P1665" s="15"/>
      <c r="Q1665" s="15"/>
    </row>
    <row r="1666" spans="1:17" ht="15">
      <c r="A1666" s="11" t="str">
        <f t="shared" si="33"/>
        <v xml:space="preserve">OUTILLAGE    1/4" ID - Round Opening - 5C Collet                    </v>
      </c>
      <c r="B1666" s="12" t="s">
        <v>2737</v>
      </c>
      <c r="C1666" s="12" t="s">
        <v>2764</v>
      </c>
      <c r="D1666" s="12"/>
      <c r="E1666" s="12"/>
      <c r="F1666" s="13"/>
      <c r="G1666" s="14"/>
      <c r="H1666" s="15"/>
      <c r="I1666" s="6">
        <v>27.95</v>
      </c>
      <c r="J1666" s="7">
        <v>43081</v>
      </c>
      <c r="K1666" s="12" t="s">
        <v>44</v>
      </c>
      <c r="L1666" s="6"/>
      <c r="M1666" s="12" t="s">
        <v>2765</v>
      </c>
      <c r="N1666" s="17">
        <v>1</v>
      </c>
      <c r="O1666" s="18">
        <f>[1]INVENTAIRE!$N1446*[1]INVENTAIRE!$I1446</f>
        <v>0</v>
      </c>
      <c r="P1666" s="15"/>
      <c r="Q1666" s="21"/>
    </row>
    <row r="1667" spans="1:17" ht="15">
      <c r="A1667" s="11" t="str">
        <f t="shared" si="33"/>
        <v xml:space="preserve">OUTILLAGE    1/4" Steel Parallels                    </v>
      </c>
      <c r="B1667" s="12" t="s">
        <v>2737</v>
      </c>
      <c r="C1667" s="12" t="s">
        <v>2766</v>
      </c>
      <c r="D1667" s="12"/>
      <c r="E1667" s="12"/>
      <c r="F1667" s="13"/>
      <c r="G1667" s="14"/>
      <c r="H1667" s="15"/>
      <c r="I1667" s="6">
        <v>43.95</v>
      </c>
      <c r="J1667" s="7">
        <v>42530</v>
      </c>
      <c r="K1667" s="12" t="s">
        <v>1825</v>
      </c>
      <c r="L1667" s="6"/>
      <c r="M1667" s="12" t="s">
        <v>2767</v>
      </c>
      <c r="N1667" s="17"/>
      <c r="O1667" s="18">
        <f>[1]INVENTAIRE!$N1447*[1]INVENTAIRE!$I1447</f>
        <v>0</v>
      </c>
      <c r="P1667" s="15"/>
      <c r="Q1667" s="15"/>
    </row>
    <row r="1668" spans="1:17" ht="15">
      <c r="A1668" s="11" t="str">
        <f t="shared" si="33"/>
        <v xml:space="preserve">OUTILLAGE    10PC ECONOMY DIAMOND FILE SET * LIME DIAMANTE *                    </v>
      </c>
      <c r="B1668" s="12" t="s">
        <v>2737</v>
      </c>
      <c r="C1668" s="12" t="s">
        <v>2768</v>
      </c>
      <c r="D1668" s="12"/>
      <c r="E1668" s="12"/>
      <c r="F1668" s="13"/>
      <c r="G1668" s="14"/>
      <c r="H1668" s="15"/>
      <c r="I1668" s="6">
        <v>33.81</v>
      </c>
      <c r="J1668" s="7">
        <v>43130</v>
      </c>
      <c r="K1668" s="12" t="s">
        <v>44</v>
      </c>
      <c r="L1668" s="6"/>
      <c r="M1668" s="12" t="s">
        <v>2769</v>
      </c>
      <c r="N1668" s="17"/>
      <c r="O1668" s="18">
        <f>[1]INVENTAIRE!$N1450*[1]INVENTAIRE!$I1450</f>
        <v>0</v>
      </c>
      <c r="P1668" s="15"/>
      <c r="Q1668" s="15"/>
    </row>
    <row r="1669" spans="1:17" ht="15">
      <c r="A1669" s="11" t="str">
        <f t="shared" si="33"/>
        <v xml:space="preserve">OUTILLAGE    13/32 ER40 COLLET 40ER0406                    </v>
      </c>
      <c r="B1669" s="12" t="s">
        <v>2737</v>
      </c>
      <c r="C1669" s="12" t="s">
        <v>2770</v>
      </c>
      <c r="D1669" s="12"/>
      <c r="E1669" s="12"/>
      <c r="F1669" s="13"/>
      <c r="G1669" s="14"/>
      <c r="H1669" s="15"/>
      <c r="I1669" s="6">
        <v>46.79</v>
      </c>
      <c r="J1669" s="7">
        <v>42667</v>
      </c>
      <c r="K1669" s="12" t="s">
        <v>44</v>
      </c>
      <c r="L1669" s="6"/>
      <c r="M1669" s="12" t="s">
        <v>2771</v>
      </c>
      <c r="N1669" s="17"/>
      <c r="O1669" s="18">
        <f>[1]INVENTAIRE!$N1457*[1]INVENTAIRE!$I1457</f>
        <v>0</v>
      </c>
      <c r="P1669" s="15"/>
      <c r="Q1669" s="15"/>
    </row>
    <row r="1670" spans="1:17" ht="15">
      <c r="A1670" s="11" t="str">
        <f t="shared" si="33"/>
        <v xml:space="preserve">OUTILLAGE    15/32 Screw Size-Straight Shank Interchangeable Pilot Counterbore                    </v>
      </c>
      <c r="B1670" s="12" t="s">
        <v>2737</v>
      </c>
      <c r="C1670" s="12" t="s">
        <v>2772</v>
      </c>
      <c r="D1670" s="12"/>
      <c r="E1670" s="12"/>
      <c r="F1670" s="13"/>
      <c r="G1670" s="14"/>
      <c r="H1670" s="15"/>
      <c r="I1670" s="6">
        <v>32</v>
      </c>
      <c r="J1670" s="7">
        <v>42760</v>
      </c>
      <c r="K1670" s="12" t="s">
        <v>44</v>
      </c>
      <c r="L1670" s="6"/>
      <c r="M1670" s="12" t="s">
        <v>2773</v>
      </c>
      <c r="N1670" s="17"/>
      <c r="O1670" s="18">
        <f>[1]INVENTAIRE!$N1458*[1]INVENTAIRE!$I1458</f>
        <v>0</v>
      </c>
      <c r="P1670" s="15"/>
      <c r="Q1670" s="15"/>
    </row>
    <row r="1671" spans="1:17" ht="15">
      <c r="A1671" s="11" t="str">
        <f t="shared" si="33"/>
        <v xml:space="preserve">OUTILLAGE    170.137 - A2 INDEXING WRENCH FOR SIZE 1-4                    </v>
      </c>
      <c r="B1671" s="12" t="s">
        <v>2737</v>
      </c>
      <c r="C1671" s="12" t="s">
        <v>2774</v>
      </c>
      <c r="D1671" s="12"/>
      <c r="E1671" s="12"/>
      <c r="F1671" s="13"/>
      <c r="G1671" s="14"/>
      <c r="H1671" s="15"/>
      <c r="I1671" s="6">
        <v>42.87</v>
      </c>
      <c r="J1671" s="7">
        <v>43852</v>
      </c>
      <c r="K1671" s="12" t="s">
        <v>44</v>
      </c>
      <c r="L1671" s="6"/>
      <c r="M1671" s="12" t="s">
        <v>2775</v>
      </c>
      <c r="N1671" s="17"/>
      <c r="O1671" s="18"/>
      <c r="P1671" s="15"/>
      <c r="Q1671" s="15"/>
    </row>
    <row r="1672" spans="1:17" ht="15">
      <c r="A1672" s="11" t="str">
        <f t="shared" si="33"/>
        <v xml:space="preserve">OUTILLAGE    170.1387 A2 INDEXING WRENCH FOR SIZE 1-4                    </v>
      </c>
      <c r="B1672" s="12" t="s">
        <v>2737</v>
      </c>
      <c r="C1672" s="12" t="s">
        <v>2776</v>
      </c>
      <c r="D1672" s="12"/>
      <c r="E1672" s="12"/>
      <c r="F1672" s="13"/>
      <c r="G1672" s="14"/>
      <c r="H1672" s="15"/>
      <c r="I1672" s="6">
        <v>31.69</v>
      </c>
      <c r="J1672" s="7">
        <v>42555</v>
      </c>
      <c r="K1672" s="12" t="s">
        <v>44</v>
      </c>
      <c r="L1672" s="6"/>
      <c r="M1672" s="12" t="s">
        <v>2775</v>
      </c>
      <c r="N1672" s="17"/>
      <c r="O1672" s="18">
        <f>[1]INVENTAIRE!$N1459*[1]INVENTAIRE!$I1459</f>
        <v>0</v>
      </c>
      <c r="P1672" s="15"/>
      <c r="Q1672" s="15"/>
    </row>
    <row r="1673" spans="1:17" ht="15">
      <c r="A1673" s="11" t="str">
        <f t="shared" si="33"/>
        <v xml:space="preserve">OUTILLAGE    1800-D026 &amp; 1500-C083 SECURITY HANDLE                    </v>
      </c>
      <c r="B1673" s="12" t="s">
        <v>2737</v>
      </c>
      <c r="C1673" s="12" t="s">
        <v>2777</v>
      </c>
      <c r="D1673" s="12"/>
      <c r="E1673" s="12"/>
      <c r="F1673" s="13"/>
      <c r="G1673" s="14"/>
      <c r="H1673" s="15"/>
      <c r="I1673" s="6">
        <v>90</v>
      </c>
      <c r="J1673" s="7">
        <v>42411</v>
      </c>
      <c r="K1673" s="12" t="s">
        <v>2778</v>
      </c>
      <c r="L1673" s="6"/>
      <c r="M1673" s="12" t="s">
        <v>2779</v>
      </c>
      <c r="N1673" s="17"/>
      <c r="O1673" s="18">
        <f>[1]INVENTAIRE!$N1460*[1]INVENTAIRE!$I1460</f>
        <v>0</v>
      </c>
      <c r="P1673" s="15"/>
      <c r="Q1673" s="15"/>
    </row>
    <row r="1674" spans="1:17" ht="15">
      <c r="A1674" s="11" t="str">
        <f t="shared" si="33"/>
        <v xml:space="preserve">OUTILLAGE    2 x 3-1/4" Precision Toolmakers Vise                    </v>
      </c>
      <c r="B1674" s="12" t="s">
        <v>2737</v>
      </c>
      <c r="C1674" s="12" t="s">
        <v>2780</v>
      </c>
      <c r="D1674" s="12"/>
      <c r="E1674" s="12"/>
      <c r="F1674" s="13"/>
      <c r="G1674" s="14"/>
      <c r="H1674" s="15"/>
      <c r="I1674" s="6">
        <v>52.95</v>
      </c>
      <c r="J1674" s="7">
        <v>42530</v>
      </c>
      <c r="K1674" s="12" t="s">
        <v>1825</v>
      </c>
      <c r="L1674" s="6"/>
      <c r="M1674" s="12" t="s">
        <v>2781</v>
      </c>
      <c r="N1674" s="17"/>
      <c r="O1674" s="18">
        <f>[1]INVENTAIRE!$N1461*[1]INVENTAIRE!$I1461</f>
        <v>0</v>
      </c>
      <c r="P1674" s="15"/>
      <c r="Q1674" s="15"/>
    </row>
    <row r="1675" spans="1:17" ht="15">
      <c r="A1675" s="95" t="str">
        <f t="shared" si="33"/>
        <v xml:space="preserve">OUTILLAGE    21003-C CONNECTEUR FADAL TECHNIKS                    </v>
      </c>
      <c r="B1675" s="96" t="s">
        <v>2737</v>
      </c>
      <c r="C1675" s="96" t="s">
        <v>2782</v>
      </c>
      <c r="D1675" s="96"/>
      <c r="E1675" s="96"/>
      <c r="F1675" s="97"/>
      <c r="G1675" s="98"/>
      <c r="H1675" s="99"/>
      <c r="I1675" s="6">
        <v>14.86</v>
      </c>
      <c r="J1675" s="7">
        <v>42629</v>
      </c>
      <c r="K1675" s="96" t="s">
        <v>44</v>
      </c>
      <c r="L1675" s="100"/>
      <c r="M1675" s="96" t="s">
        <v>2783</v>
      </c>
      <c r="N1675" s="17"/>
      <c r="O1675" s="18">
        <f>[1]INVENTAIRE!$N1462*[1]INVENTAIRE!$I1462</f>
        <v>0</v>
      </c>
      <c r="P1675" s="15"/>
      <c r="Q1675" s="15"/>
    </row>
    <row r="1676" spans="1:17" ht="15">
      <c r="A1676" s="159" t="str">
        <f t="shared" si="33"/>
        <v xml:space="preserve">OUTILLAGE    22148 REAMER 5/32 STRAIGHT SHANK 6 FL HSS MORSE                    </v>
      </c>
      <c r="B1676" s="160" t="s">
        <v>2737</v>
      </c>
      <c r="C1676" s="160" t="s">
        <v>2784</v>
      </c>
      <c r="D1676" s="160"/>
      <c r="E1676" s="160"/>
      <c r="F1676" s="161"/>
      <c r="G1676" s="162"/>
      <c r="H1676" s="163"/>
      <c r="I1676" s="6">
        <v>15.91</v>
      </c>
      <c r="J1676" s="7">
        <v>42696</v>
      </c>
      <c r="K1676" s="160" t="s">
        <v>44</v>
      </c>
      <c r="L1676" s="164"/>
      <c r="M1676" s="160" t="s">
        <v>2785</v>
      </c>
      <c r="N1676" s="17"/>
      <c r="O1676" s="18">
        <f>[1]INVENTAIRE!$N1463*[1]INVENTAIRE!$I1463</f>
        <v>0</v>
      </c>
      <c r="P1676" s="15"/>
      <c r="Q1676" s="15"/>
    </row>
    <row r="1677" spans="1:17" ht="15">
      <c r="A1677" s="11" t="str">
        <f t="shared" si="33"/>
        <v xml:space="preserve">OUTILLAGE    2249704 40ER COLLET CHUCK - CV40                    </v>
      </c>
      <c r="B1677" s="12" t="s">
        <v>2737</v>
      </c>
      <c r="C1677" s="12" t="s">
        <v>2786</v>
      </c>
      <c r="D1677" s="12"/>
      <c r="E1677" s="12"/>
      <c r="F1677" s="13"/>
      <c r="G1677" s="14"/>
      <c r="H1677" s="15"/>
      <c r="I1677" s="6">
        <v>87.43</v>
      </c>
      <c r="J1677" s="7">
        <v>42530</v>
      </c>
      <c r="K1677" s="12" t="s">
        <v>44</v>
      </c>
      <c r="L1677" s="6"/>
      <c r="M1677" s="12" t="s">
        <v>2787</v>
      </c>
      <c r="N1677" s="17"/>
      <c r="O1677" s="18">
        <f>[1]INVENTAIRE!$N1464*[1]INVENTAIRE!$I1464</f>
        <v>0</v>
      </c>
      <c r="P1677" s="15"/>
      <c r="Q1677" s="15"/>
    </row>
    <row r="1678" spans="1:17" ht="15">
      <c r="A1678" s="11" t="str">
        <f t="shared" si="33"/>
        <v xml:space="preserve">OUTILLAGE    3" x 4" Precision Toolmakers Vise                    </v>
      </c>
      <c r="B1678" s="12" t="s">
        <v>2737</v>
      </c>
      <c r="C1678" s="12" t="s">
        <v>2788</v>
      </c>
      <c r="D1678" s="12"/>
      <c r="E1678" s="12"/>
      <c r="F1678" s="13"/>
      <c r="G1678" s="14"/>
      <c r="H1678" s="15"/>
      <c r="I1678" s="6">
        <v>45</v>
      </c>
      <c r="J1678" s="7">
        <v>42530</v>
      </c>
      <c r="K1678" s="12" t="s">
        <v>1825</v>
      </c>
      <c r="L1678" s="6"/>
      <c r="M1678" s="12" t="s">
        <v>2789</v>
      </c>
      <c r="N1678" s="17"/>
      <c r="O1678" s="18">
        <f>[1]INVENTAIRE!$N1465*[1]INVENTAIRE!$I1465</f>
        <v>0</v>
      </c>
      <c r="P1678" s="15"/>
      <c r="Q1678" s="15"/>
    </row>
    <row r="1679" spans="1:17" ht="15">
      <c r="A1679" s="11" t="str">
        <f t="shared" ref="A1679:A1742" si="34">CONCATENATE(B1679,"    ",C1679,"    ",D1679,"    ",E1679,"    ",F1679,"    ",G1679,"    ")</f>
        <v xml:space="preserve">OUTILLAGE    3/16 ER32 SPRING COLLET                     </v>
      </c>
      <c r="B1679" s="12" t="s">
        <v>2737</v>
      </c>
      <c r="C1679" s="12" t="s">
        <v>2790</v>
      </c>
      <c r="D1679" s="12"/>
      <c r="E1679" s="12"/>
      <c r="F1679" s="13"/>
      <c r="G1679" s="14"/>
      <c r="H1679" s="15"/>
      <c r="I1679" s="6">
        <v>28.64</v>
      </c>
      <c r="J1679" s="7">
        <v>43839</v>
      </c>
      <c r="K1679" s="12" t="s">
        <v>44</v>
      </c>
      <c r="L1679" s="6"/>
      <c r="M1679" s="12" t="s">
        <v>2791</v>
      </c>
      <c r="N1679" s="17"/>
      <c r="O1679" s="18"/>
      <c r="P1679" s="15"/>
      <c r="Q1679" s="15"/>
    </row>
    <row r="1680" spans="1:17" ht="15">
      <c r="A1680" s="11" t="str">
        <f t="shared" si="34"/>
        <v xml:space="preserve">OUTILLAGE    3/16" ER40 Collet                    </v>
      </c>
      <c r="B1680" s="12" t="s">
        <v>2737</v>
      </c>
      <c r="C1680" s="12" t="s">
        <v>2792</v>
      </c>
      <c r="D1680" s="12"/>
      <c r="E1680" s="12"/>
      <c r="F1680" s="13"/>
      <c r="G1680" s="14"/>
      <c r="H1680" s="15"/>
      <c r="I1680" s="6">
        <v>11.95</v>
      </c>
      <c r="J1680" s="7">
        <v>42530</v>
      </c>
      <c r="K1680" s="12" t="s">
        <v>1825</v>
      </c>
      <c r="L1680" s="6"/>
      <c r="M1680" s="12" t="s">
        <v>2793</v>
      </c>
      <c r="N1680" s="17"/>
      <c r="O1680" s="18">
        <f>[1]INVENTAIRE!$N1466*[1]INVENTAIRE!$I1466</f>
        <v>0</v>
      </c>
      <c r="P1680" s="15"/>
      <c r="Q1680" s="15"/>
    </row>
    <row r="1681" spans="1:17" ht="15">
      <c r="A1681" s="11" t="str">
        <f t="shared" si="34"/>
        <v xml:space="preserve">OUTILLAGE    3/4 ER32 SPRING COLLET                     </v>
      </c>
      <c r="B1681" s="12" t="s">
        <v>2737</v>
      </c>
      <c r="C1681" s="12" t="s">
        <v>2794</v>
      </c>
      <c r="D1681" s="12"/>
      <c r="E1681" s="12"/>
      <c r="F1681" s="13"/>
      <c r="G1681" s="14"/>
      <c r="H1681" s="15"/>
      <c r="I1681" s="6">
        <v>28.64</v>
      </c>
      <c r="J1681" s="7">
        <v>43839</v>
      </c>
      <c r="K1681" s="12" t="s">
        <v>44</v>
      </c>
      <c r="L1681" s="6"/>
      <c r="M1681" s="12" t="s">
        <v>2795</v>
      </c>
      <c r="N1681" s="17"/>
      <c r="O1681" s="18"/>
      <c r="P1681" s="15"/>
      <c r="Q1681" s="15"/>
    </row>
    <row r="1682" spans="1:17" ht="15">
      <c r="A1682" s="11" t="str">
        <f t="shared" si="34"/>
        <v xml:space="preserve">OUTILLAGE    3/4" 12 Pcs UN External Threading Toolholder Set                    </v>
      </c>
      <c r="B1682" s="12" t="s">
        <v>2737</v>
      </c>
      <c r="C1682" s="12" t="s">
        <v>2796</v>
      </c>
      <c r="D1682" s="12"/>
      <c r="E1682" s="12"/>
      <c r="F1682" s="13"/>
      <c r="G1682" s="14"/>
      <c r="H1682" s="15"/>
      <c r="I1682" s="6">
        <v>153</v>
      </c>
      <c r="J1682" s="7">
        <v>43719</v>
      </c>
      <c r="K1682" s="12" t="s">
        <v>1825</v>
      </c>
      <c r="L1682" s="6"/>
      <c r="M1682" s="12" t="s">
        <v>2797</v>
      </c>
      <c r="N1682" s="17"/>
      <c r="O1682" s="18"/>
      <c r="P1682" s="15"/>
      <c r="Q1682" s="15"/>
    </row>
    <row r="1683" spans="1:17" ht="15">
      <c r="A1683" s="11" t="str">
        <f t="shared" si="34"/>
        <v xml:space="preserve">OUTILLAGE    3/4" 12 PCS UN Internal Threading Tool                    </v>
      </c>
      <c r="B1683" s="12" t="s">
        <v>2737</v>
      </c>
      <c r="C1683" s="12" t="s">
        <v>2798</v>
      </c>
      <c r="D1683" s="12"/>
      <c r="E1683" s="12"/>
      <c r="F1683" s="13"/>
      <c r="G1683" s="14"/>
      <c r="H1683" s="15"/>
      <c r="I1683" s="6">
        <v>151</v>
      </c>
      <c r="J1683" s="7">
        <v>43719</v>
      </c>
      <c r="K1683" s="12" t="s">
        <v>1825</v>
      </c>
      <c r="L1683" s="6"/>
      <c r="M1683" s="12" t="s">
        <v>2799</v>
      </c>
      <c r="N1683" s="17"/>
      <c r="O1683" s="18"/>
      <c r="P1683" s="15"/>
      <c r="Q1683" s="21"/>
    </row>
    <row r="1684" spans="1:17" ht="15">
      <c r="A1684" s="11" t="str">
        <f t="shared" si="34"/>
        <v xml:space="preserve">OUTILLAGE    3/4" Indexable Carbide Turning Tool Set                    </v>
      </c>
      <c r="B1684" s="12" t="s">
        <v>2737</v>
      </c>
      <c r="C1684" s="12" t="s">
        <v>2800</v>
      </c>
      <c r="D1684" s="12"/>
      <c r="E1684" s="12"/>
      <c r="F1684" s="13"/>
      <c r="G1684" s="14"/>
      <c r="H1684" s="15"/>
      <c r="I1684" s="6">
        <v>189.95</v>
      </c>
      <c r="J1684" s="7">
        <v>43719</v>
      </c>
      <c r="K1684" s="12" t="s">
        <v>1825</v>
      </c>
      <c r="L1684" s="6"/>
      <c r="M1684" s="12" t="s">
        <v>2801</v>
      </c>
      <c r="N1684" s="17"/>
      <c r="O1684" s="18"/>
      <c r="P1684" s="15"/>
      <c r="Q1684" s="15"/>
    </row>
    <row r="1685" spans="1:17" ht="15">
      <c r="A1685" s="11" t="str">
        <f t="shared" si="34"/>
        <v xml:space="preserve">OUTILLAGE    3/8 ER32 SPRING COLLET                     </v>
      </c>
      <c r="B1685" s="12" t="s">
        <v>2737</v>
      </c>
      <c r="C1685" s="12" t="s">
        <v>2802</v>
      </c>
      <c r="D1685" s="12"/>
      <c r="E1685" s="12"/>
      <c r="F1685" s="13"/>
      <c r="G1685" s="14"/>
      <c r="H1685" s="15"/>
      <c r="I1685" s="6">
        <v>28.64</v>
      </c>
      <c r="J1685" s="7">
        <v>43839</v>
      </c>
      <c r="K1685" s="12" t="s">
        <v>44</v>
      </c>
      <c r="L1685" s="6"/>
      <c r="M1685" s="12" t="s">
        <v>2803</v>
      </c>
      <c r="N1685" s="17"/>
      <c r="O1685" s="18"/>
      <c r="P1685" s="15"/>
      <c r="Q1685" s="15"/>
    </row>
    <row r="1686" spans="1:17" ht="15">
      <c r="A1686" s="11" t="str">
        <f t="shared" si="34"/>
        <v xml:space="preserve">OUTILLAGE    3/8" ER40 Collet                    </v>
      </c>
      <c r="B1686" s="12" t="s">
        <v>2737</v>
      </c>
      <c r="C1686" s="12" t="s">
        <v>2804</v>
      </c>
      <c r="D1686" s="12"/>
      <c r="E1686" s="12"/>
      <c r="F1686" s="13"/>
      <c r="G1686" s="14"/>
      <c r="H1686" s="15"/>
      <c r="I1686" s="6">
        <v>11.95</v>
      </c>
      <c r="J1686" s="7">
        <v>42530</v>
      </c>
      <c r="K1686" s="12" t="s">
        <v>1825</v>
      </c>
      <c r="L1686" s="6"/>
      <c r="M1686" s="12" t="s">
        <v>2805</v>
      </c>
      <c r="N1686" s="17"/>
      <c r="O1686" s="18">
        <f>[1]INVENTAIRE!$N1467*[1]INVENTAIRE!$I1467</f>
        <v>0</v>
      </c>
      <c r="P1686" s="15"/>
      <c r="Q1686" s="15"/>
    </row>
    <row r="1687" spans="1:17" ht="15">
      <c r="A1687" s="11" t="str">
        <f t="shared" si="34"/>
        <v xml:space="preserve">OUTILLAGE    3/8" ID - Round Opening - 5C Collet                    </v>
      </c>
      <c r="B1687" s="12" t="s">
        <v>2737</v>
      </c>
      <c r="C1687" s="12" t="s">
        <v>2806</v>
      </c>
      <c r="D1687" s="12"/>
      <c r="E1687" s="12"/>
      <c r="F1687" s="13"/>
      <c r="G1687" s="14"/>
      <c r="H1687" s="15"/>
      <c r="I1687" s="6">
        <v>27.95</v>
      </c>
      <c r="J1687" s="7">
        <v>43081</v>
      </c>
      <c r="K1687" s="12" t="s">
        <v>44</v>
      </c>
      <c r="L1687" s="6"/>
      <c r="M1687" s="12" t="s">
        <v>2807</v>
      </c>
      <c r="N1687" s="17">
        <v>1</v>
      </c>
      <c r="O1687" s="18">
        <f>[1]INVENTAIRE!$N1468*[1]INVENTAIRE!$I1468</f>
        <v>0</v>
      </c>
      <c r="P1687" s="15"/>
      <c r="Q1687" s="15"/>
    </row>
    <row r="1688" spans="1:17" ht="15">
      <c r="A1688" s="11" t="str">
        <f t="shared" si="34"/>
        <v xml:space="preserve">OUTILLAGE    33 Pieces 5C Collet Set                    </v>
      </c>
      <c r="B1688" s="12" t="s">
        <v>2737</v>
      </c>
      <c r="C1688" s="12" t="s">
        <v>2808</v>
      </c>
      <c r="D1688" s="12"/>
      <c r="E1688" s="12"/>
      <c r="F1688" s="13"/>
      <c r="G1688" s="14"/>
      <c r="H1688" s="15"/>
      <c r="I1688" s="6">
        <v>177.65</v>
      </c>
      <c r="J1688" s="7">
        <v>42415</v>
      </c>
      <c r="K1688" s="12" t="s">
        <v>1825</v>
      </c>
      <c r="L1688" s="6"/>
      <c r="M1688" s="12" t="s">
        <v>2809</v>
      </c>
      <c r="N1688" s="17"/>
      <c r="O1688" s="18">
        <f>[1]INVENTAIRE!$N1470*[1]INVENTAIRE!$I1470</f>
        <v>0</v>
      </c>
      <c r="P1688" s="15"/>
      <c r="Q1688" s="15"/>
    </row>
    <row r="1689" spans="1:17" ht="15">
      <c r="A1689" s="11" t="str">
        <f t="shared" si="34"/>
        <v xml:space="preserve">OUTILLAGE    4 MT Morse Taper High Speed Long Nose CNC Live Center                    </v>
      </c>
      <c r="B1689" s="12" t="s">
        <v>2737</v>
      </c>
      <c r="C1689" s="12" t="s">
        <v>2810</v>
      </c>
      <c r="D1689" s="12"/>
      <c r="E1689" s="12"/>
      <c r="F1689" s="13"/>
      <c r="G1689" s="14"/>
      <c r="H1689" s="15"/>
      <c r="I1689" s="6">
        <v>143.35</v>
      </c>
      <c r="J1689" s="7">
        <v>43719</v>
      </c>
      <c r="K1689" s="12" t="s">
        <v>1825</v>
      </c>
      <c r="L1689" s="6"/>
      <c r="M1689" s="12" t="s">
        <v>2811</v>
      </c>
      <c r="N1689" s="17"/>
      <c r="O1689" s="18"/>
      <c r="P1689" s="15"/>
      <c r="Q1689" s="15"/>
    </row>
    <row r="1690" spans="1:17" ht="15">
      <c r="A1690" s="11" t="str">
        <f t="shared" si="34"/>
        <v xml:space="preserve">OUTILLAGE    40 KIT DE 13 PCS TECHNIKS                    </v>
      </c>
      <c r="B1690" s="12" t="s">
        <v>2737</v>
      </c>
      <c r="C1690" s="12" t="s">
        <v>2812</v>
      </c>
      <c r="D1690" s="12"/>
      <c r="E1690" s="12"/>
      <c r="F1690" s="13"/>
      <c r="G1690" s="14"/>
      <c r="H1690" s="15"/>
      <c r="I1690" s="6">
        <v>364.9</v>
      </c>
      <c r="J1690" s="7">
        <v>44409</v>
      </c>
      <c r="K1690" s="12" t="s">
        <v>44</v>
      </c>
      <c r="L1690" s="6"/>
      <c r="M1690" s="12" t="s">
        <v>2813</v>
      </c>
      <c r="N1690" s="17"/>
      <c r="O1690" s="18">
        <f>[1]INVENTAIRE!$N1471*[1]INVENTAIRE!$I1471</f>
        <v>0</v>
      </c>
      <c r="P1690" s="15"/>
      <c r="Q1690" s="15"/>
    </row>
    <row r="1691" spans="1:17" ht="15">
      <c r="A1691" s="11" t="str">
        <f t="shared" si="34"/>
        <v xml:space="preserve">OUTILLAGE    40ER0312 COLLET 40ER0312                    </v>
      </c>
      <c r="B1691" s="12" t="s">
        <v>2737</v>
      </c>
      <c r="C1691" s="12" t="s">
        <v>2814</v>
      </c>
      <c r="D1691" s="12"/>
      <c r="E1691" s="12"/>
      <c r="F1691" s="13"/>
      <c r="G1691" s="14"/>
      <c r="H1691" s="15"/>
      <c r="I1691" s="6">
        <v>46.79</v>
      </c>
      <c r="J1691" s="7">
        <v>42667</v>
      </c>
      <c r="K1691" s="12" t="s">
        <v>44</v>
      </c>
      <c r="L1691" s="6"/>
      <c r="M1691" s="12" t="s">
        <v>2815</v>
      </c>
      <c r="N1691" s="17"/>
      <c r="O1691" s="18">
        <f>[1]INVENTAIRE!$N1472*[1]INVENTAIRE!$I1472</f>
        <v>0</v>
      </c>
      <c r="P1691" s="15"/>
      <c r="Q1691" s="15"/>
    </row>
    <row r="1692" spans="1:17" ht="15">
      <c r="A1692" s="11" t="str">
        <f t="shared" si="34"/>
        <v xml:space="preserve">OUTILLAGE    5/16" ER40 Collet                    </v>
      </c>
      <c r="B1692" s="12" t="s">
        <v>2737</v>
      </c>
      <c r="C1692" s="12" t="s">
        <v>2816</v>
      </c>
      <c r="D1692" s="12"/>
      <c r="E1692" s="12"/>
      <c r="F1692" s="13"/>
      <c r="G1692" s="14"/>
      <c r="H1692" s="15"/>
      <c r="I1692" s="6">
        <v>11.95</v>
      </c>
      <c r="J1692" s="7">
        <v>42530</v>
      </c>
      <c r="K1692" s="12" t="s">
        <v>1825</v>
      </c>
      <c r="L1692" s="6"/>
      <c r="M1692" s="12" t="s">
        <v>2817</v>
      </c>
      <c r="N1692" s="17"/>
      <c r="O1692" s="18">
        <f>[1]INVENTAIRE!$N1473*[1]INVENTAIRE!$I1473</f>
        <v>0</v>
      </c>
      <c r="P1692" s="15"/>
      <c r="Q1692" s="15"/>
    </row>
    <row r="1693" spans="1:17" ht="15">
      <c r="A1693" s="11" t="str">
        <f t="shared" si="34"/>
        <v xml:space="preserve">OUTILLAGE    5/16" ID - Round Opening - 5C Collet                    </v>
      </c>
      <c r="B1693" s="12" t="s">
        <v>2737</v>
      </c>
      <c r="C1693" s="12" t="s">
        <v>2818</v>
      </c>
      <c r="D1693" s="12"/>
      <c r="E1693" s="12"/>
      <c r="F1693" s="13"/>
      <c r="G1693" s="14"/>
      <c r="H1693" s="15"/>
      <c r="I1693" s="6">
        <v>27.95</v>
      </c>
      <c r="J1693" s="7">
        <v>43081</v>
      </c>
      <c r="K1693" s="12" t="s">
        <v>44</v>
      </c>
      <c r="L1693" s="6"/>
      <c r="M1693" s="12" t="s">
        <v>2819</v>
      </c>
      <c r="N1693" s="17">
        <v>1</v>
      </c>
      <c r="O1693" s="18">
        <f>[1]INVENTAIRE!$N1474*[1]INVENTAIRE!$I1474</f>
        <v>0</v>
      </c>
      <c r="P1693" s="15"/>
      <c r="Q1693" s="15"/>
    </row>
    <row r="1694" spans="1:17" ht="15">
      <c r="A1694" s="11" t="str">
        <f t="shared" si="34"/>
        <v xml:space="preserve">OUTILLAGE    5C INDEXING SPIN JIG ''NATIONAL''                    </v>
      </c>
      <c r="B1694" s="12" t="s">
        <v>2737</v>
      </c>
      <c r="C1694" s="12" t="s">
        <v>2820</v>
      </c>
      <c r="D1694" s="12"/>
      <c r="E1694" s="12"/>
      <c r="F1694" s="13"/>
      <c r="G1694" s="14"/>
      <c r="H1694" s="15"/>
      <c r="I1694" s="6">
        <v>85.7</v>
      </c>
      <c r="J1694" s="7">
        <v>42668</v>
      </c>
      <c r="K1694" s="12" t="s">
        <v>44</v>
      </c>
      <c r="L1694" s="6"/>
      <c r="M1694" s="12" t="s">
        <v>2821</v>
      </c>
      <c r="N1694" s="17"/>
      <c r="O1694" s="18">
        <f>[1]INVENTAIRE!$N1475*[1]INVENTAIRE!$I1475</f>
        <v>0</v>
      </c>
      <c r="P1694" s="15"/>
      <c r="Q1694" s="15"/>
    </row>
    <row r="1695" spans="1:17" ht="15">
      <c r="A1695" s="11" t="str">
        <f t="shared" si="34"/>
        <v xml:space="preserve">OUTILLAGE    6" 690V CNC Milling Machine Vise 0.0004"                    </v>
      </c>
      <c r="B1695" s="12" t="s">
        <v>2737</v>
      </c>
      <c r="C1695" s="12" t="s">
        <v>2822</v>
      </c>
      <c r="D1695" s="12"/>
      <c r="E1695" s="12"/>
      <c r="F1695" s="13"/>
      <c r="G1695" s="14"/>
      <c r="H1695" s="15"/>
      <c r="I1695" s="6">
        <v>320</v>
      </c>
      <c r="J1695" s="7">
        <v>42530</v>
      </c>
      <c r="K1695" s="12" t="s">
        <v>1825</v>
      </c>
      <c r="L1695" s="6"/>
      <c r="M1695" s="12" t="s">
        <v>2823</v>
      </c>
      <c r="N1695" s="17"/>
      <c r="O1695" s="18">
        <f>[1]INVENTAIRE!$N1478*[1]INVENTAIRE!$I1478</f>
        <v>0</v>
      </c>
      <c r="P1695" s="15"/>
      <c r="Q1695" s="15"/>
    </row>
    <row r="1696" spans="1:17" ht="15">
      <c r="A1696" s="11" t="str">
        <f t="shared" si="34"/>
        <v xml:space="preserve">OUTILLAGE    9/16 ER32 SPRING COLLET                     </v>
      </c>
      <c r="B1696" s="12" t="s">
        <v>2737</v>
      </c>
      <c r="C1696" s="12" t="s">
        <v>2824</v>
      </c>
      <c r="D1696" s="12"/>
      <c r="E1696" s="12"/>
      <c r="F1696" s="13"/>
      <c r="G1696" s="14"/>
      <c r="H1696" s="15"/>
      <c r="I1696" s="6">
        <v>28.64</v>
      </c>
      <c r="J1696" s="7">
        <v>43839</v>
      </c>
      <c r="K1696" s="12" t="s">
        <v>44</v>
      </c>
      <c r="L1696" s="6"/>
      <c r="M1696" s="12" t="s">
        <v>2825</v>
      </c>
      <c r="N1696" s="17"/>
      <c r="O1696" s="18"/>
      <c r="P1696" s="15"/>
      <c r="Q1696" s="15"/>
    </row>
    <row r="1697" spans="1:17" ht="15">
      <c r="A1697" s="11" t="str">
        <f t="shared" si="34"/>
        <v xml:space="preserve">OUTILLAGE    A0104032 Collet Chuck NMTB40-ER40-3.00                    </v>
      </c>
      <c r="B1697" s="12" t="s">
        <v>2737</v>
      </c>
      <c r="C1697" s="12" t="s">
        <v>2826</v>
      </c>
      <c r="D1697" s="12"/>
      <c r="E1697" s="12"/>
      <c r="F1697" s="13"/>
      <c r="G1697" s="14"/>
      <c r="H1697" s="15"/>
      <c r="I1697" s="6">
        <v>77.86</v>
      </c>
      <c r="J1697" s="7">
        <v>42432</v>
      </c>
      <c r="K1697" s="12" t="s">
        <v>44</v>
      </c>
      <c r="L1697" s="6"/>
      <c r="M1697" s="12" t="s">
        <v>2827</v>
      </c>
      <c r="N1697" s="17"/>
      <c r="O1697" s="18">
        <f>[1]INVENTAIRE!$N1479*[1]INVENTAIRE!$I1479</f>
        <v>0</v>
      </c>
      <c r="P1697" s="15"/>
      <c r="Q1697" s="15"/>
    </row>
    <row r="1698" spans="1:17" ht="15">
      <c r="A1698" s="11" t="str">
        <f t="shared" si="34"/>
        <v xml:space="preserve">OUTILLAGE    Accusize - 5" x 0.0002" Precision Screwless Sine Vise                    </v>
      </c>
      <c r="B1698" s="12" t="s">
        <v>2737</v>
      </c>
      <c r="C1698" s="12" t="s">
        <v>2828</v>
      </c>
      <c r="D1698" s="12"/>
      <c r="E1698" s="12"/>
      <c r="F1698" s="13"/>
      <c r="G1698" s="14"/>
      <c r="H1698" s="15"/>
      <c r="I1698" s="6">
        <v>179</v>
      </c>
      <c r="J1698" s="7">
        <v>43060</v>
      </c>
      <c r="K1698" s="12" t="s">
        <v>44</v>
      </c>
      <c r="L1698" s="6"/>
      <c r="M1698" s="12" t="s">
        <v>2829</v>
      </c>
      <c r="N1698" s="17"/>
      <c r="O1698" s="18">
        <f>[1]INVENTAIRE!$N1480*[1]INVENTAIRE!$I1480</f>
        <v>0</v>
      </c>
      <c r="P1698" s="15"/>
      <c r="Q1698" s="15"/>
    </row>
    <row r="1699" spans="1:17" ht="15">
      <c r="A1699" s="11" t="str">
        <f t="shared" si="34"/>
        <v xml:space="preserve">OUTILLAGE    ADAPTEUR LOCK FEM                    </v>
      </c>
      <c r="B1699" s="12" t="s">
        <v>2737</v>
      </c>
      <c r="C1699" s="12" t="s">
        <v>2830</v>
      </c>
      <c r="D1699" s="12"/>
      <c r="E1699" s="12"/>
      <c r="F1699" s="13"/>
      <c r="G1699" s="14"/>
      <c r="H1699" s="15"/>
      <c r="I1699" s="6">
        <v>6.81</v>
      </c>
      <c r="J1699" s="7">
        <v>43070</v>
      </c>
      <c r="K1699" s="12" t="s">
        <v>307</v>
      </c>
      <c r="L1699" s="6"/>
      <c r="M1699" s="12" t="s">
        <v>2831</v>
      </c>
      <c r="N1699" s="17"/>
      <c r="O1699" s="18">
        <f>[1]INVENTAIRE!$N1481*[1]INVENTAIRE!$I1481</f>
        <v>0</v>
      </c>
      <c r="P1699" s="15"/>
      <c r="Q1699" s="15"/>
    </row>
    <row r="1700" spans="1:17" ht="15">
      <c r="A1700" s="11" t="str">
        <f t="shared" si="34"/>
        <v xml:space="preserve">OUTILLAGE    ADAPTEUR POUR POLISSEUSE PE0808                    </v>
      </c>
      <c r="B1700" s="12" t="s">
        <v>2737</v>
      </c>
      <c r="C1700" s="12" t="s">
        <v>2832</v>
      </c>
      <c r="D1700" s="12"/>
      <c r="E1700" s="12"/>
      <c r="F1700" s="13"/>
      <c r="G1700" s="14"/>
      <c r="H1700" s="15"/>
      <c r="I1700" s="6">
        <v>21.88</v>
      </c>
      <c r="J1700" s="7">
        <v>43360</v>
      </c>
      <c r="K1700" s="12" t="s">
        <v>148</v>
      </c>
      <c r="L1700" s="6"/>
      <c r="M1700" s="12" t="s">
        <v>2833</v>
      </c>
      <c r="N1700" s="17"/>
      <c r="O1700" s="18"/>
      <c r="P1700" s="15"/>
      <c r="Q1700" s="15"/>
    </row>
    <row r="1701" spans="1:17" ht="15">
      <c r="A1701" s="11" t="str">
        <f t="shared" si="34"/>
        <v xml:space="preserve">OUTILLAGE    AIMANT AU NEODYME 1/2'' X 1/4''                    </v>
      </c>
      <c r="B1701" s="12" t="s">
        <v>2737</v>
      </c>
      <c r="C1701" s="12" t="s">
        <v>2834</v>
      </c>
      <c r="D1701" s="12"/>
      <c r="E1701" s="12"/>
      <c r="F1701" s="13"/>
      <c r="G1701" s="14"/>
      <c r="H1701" s="15"/>
      <c r="I1701" s="6">
        <v>3.7</v>
      </c>
      <c r="J1701" s="7">
        <v>43144</v>
      </c>
      <c r="K1701" s="12" t="s">
        <v>307</v>
      </c>
      <c r="L1701" s="6"/>
      <c r="M1701" s="12" t="s">
        <v>2835</v>
      </c>
      <c r="N1701" s="17">
        <v>20</v>
      </c>
      <c r="O1701" s="18">
        <f>[1]INVENTAIRE!$N1484*[1]INVENTAIRE!$I1484</f>
        <v>0</v>
      </c>
      <c r="P1701" s="15"/>
      <c r="Q1701" s="15"/>
    </row>
    <row r="1702" spans="1:17" ht="15">
      <c r="A1702" s="11" t="str">
        <f t="shared" si="34"/>
        <v xml:space="preserve">OUTILLAGE    AIMANT AU NEODYME 1/2'' X 1/4'' MC MASTER                    </v>
      </c>
      <c r="B1702" s="12" t="s">
        <v>2737</v>
      </c>
      <c r="C1702" s="12" t="s">
        <v>2836</v>
      </c>
      <c r="D1702" s="12"/>
      <c r="E1702" s="12"/>
      <c r="F1702" s="13"/>
      <c r="G1702" s="14"/>
      <c r="H1702" s="15"/>
      <c r="I1702" s="6">
        <v>1.88</v>
      </c>
      <c r="J1702" s="7">
        <v>44139</v>
      </c>
      <c r="K1702" s="12" t="s">
        <v>288</v>
      </c>
      <c r="L1702" s="6"/>
      <c r="M1702" s="12" t="s">
        <v>2837</v>
      </c>
      <c r="N1702" s="17"/>
      <c r="O1702" s="18"/>
      <c r="P1702" s="15"/>
      <c r="Q1702" s="15"/>
    </row>
    <row r="1703" spans="1:17" ht="15">
      <c r="A1703" s="11" t="str">
        <f t="shared" si="34"/>
        <v xml:space="preserve">OUTILLAGE    AIMANT AU NEODYME 1/4'' X 1/4'' (0.237") PK 10X                    </v>
      </c>
      <c r="B1703" s="12" t="s">
        <v>2737</v>
      </c>
      <c r="C1703" s="12" t="s">
        <v>2838</v>
      </c>
      <c r="D1703" s="12"/>
      <c r="E1703" s="12"/>
      <c r="F1703" s="13"/>
      <c r="G1703" s="14"/>
      <c r="H1703" s="15"/>
      <c r="I1703" s="6">
        <v>33.616</v>
      </c>
      <c r="J1703" s="7">
        <v>43592</v>
      </c>
      <c r="K1703" s="12" t="s">
        <v>2839</v>
      </c>
      <c r="L1703" s="6"/>
      <c r="M1703" s="12" t="s">
        <v>2840</v>
      </c>
      <c r="N1703" s="17"/>
      <c r="O1703" s="18"/>
      <c r="P1703" s="15"/>
      <c r="Q1703" s="15"/>
    </row>
    <row r="1704" spans="1:17" ht="15">
      <c r="A1704" s="11" t="str">
        <f t="shared" si="34"/>
        <v xml:space="preserve">OUTILLAGE    Aluminum Holder for Round-Profile Soapstone Sticks                    </v>
      </c>
      <c r="B1704" s="12" t="s">
        <v>2737</v>
      </c>
      <c r="C1704" s="12" t="s">
        <v>2841</v>
      </c>
      <c r="D1704" s="12"/>
      <c r="E1704" s="12"/>
      <c r="F1704" s="13"/>
      <c r="G1704" s="14"/>
      <c r="H1704" s="15"/>
      <c r="I1704" s="6">
        <v>2.86</v>
      </c>
      <c r="J1704" s="7">
        <v>44054</v>
      </c>
      <c r="K1704" s="12" t="s">
        <v>288</v>
      </c>
      <c r="L1704" s="6"/>
      <c r="M1704" s="12" t="s">
        <v>2842</v>
      </c>
      <c r="N1704" s="17"/>
      <c r="O1704" s="18"/>
      <c r="P1704" s="19"/>
      <c r="Q1704" s="19"/>
    </row>
    <row r="1705" spans="1:17" ht="15">
      <c r="A1705" s="11" t="str">
        <f t="shared" si="34"/>
        <v xml:space="preserve">OUTILLAGE    ANGLE    3    3    0.3135    240    </v>
      </c>
      <c r="B1705" s="12" t="s">
        <v>2737</v>
      </c>
      <c r="C1705" s="12" t="s">
        <v>2843</v>
      </c>
      <c r="D1705" s="12">
        <v>3</v>
      </c>
      <c r="E1705" s="12" t="s">
        <v>89</v>
      </c>
      <c r="F1705" s="13">
        <v>0.3135</v>
      </c>
      <c r="G1705" s="14">
        <v>240</v>
      </c>
      <c r="H1705" s="15"/>
      <c r="I1705" s="6">
        <v>59.72</v>
      </c>
      <c r="J1705" s="7">
        <v>42984</v>
      </c>
      <c r="K1705" s="12" t="s">
        <v>58</v>
      </c>
      <c r="L1705" s="6"/>
      <c r="M1705" s="12" t="s">
        <v>2844</v>
      </c>
      <c r="N1705" s="17"/>
      <c r="O1705" s="18">
        <f>[1]INVENTAIRE!$N1496*[1]INVENTAIRE!$I1496</f>
        <v>0</v>
      </c>
      <c r="P1705" s="15"/>
      <c r="Q1705" s="15"/>
    </row>
    <row r="1706" spans="1:17" ht="15">
      <c r="A1706" s="11" t="str">
        <f t="shared" si="34"/>
        <v xml:space="preserve">OUTILLAGE    B10 DEBURRING BLADE                    </v>
      </c>
      <c r="B1706" s="12" t="s">
        <v>2737</v>
      </c>
      <c r="C1706" s="12" t="s">
        <v>2845</v>
      </c>
      <c r="D1706" s="12"/>
      <c r="E1706" s="12"/>
      <c r="F1706" s="13"/>
      <c r="G1706" s="14"/>
      <c r="H1706" s="15"/>
      <c r="I1706" s="6">
        <v>1.1100000000000001</v>
      </c>
      <c r="J1706" s="7">
        <v>43258</v>
      </c>
      <c r="K1706" s="12" t="s">
        <v>44</v>
      </c>
      <c r="L1706" s="6"/>
      <c r="M1706" s="12" t="s">
        <v>2846</v>
      </c>
      <c r="N1706" s="17"/>
      <c r="O1706" s="18"/>
      <c r="P1706" s="15"/>
      <c r="Q1706" s="15"/>
    </row>
    <row r="1707" spans="1:17" ht="15">
      <c r="A1707" s="11" t="str">
        <f t="shared" si="34"/>
        <v xml:space="preserve">OUTILLAGE    BAC,BLEU,EMPILABLE 7 3/8 X4 1/8 X 3 DIM EXT ARP# 30-220B                    </v>
      </c>
      <c r="B1707" s="12" t="s">
        <v>2737</v>
      </c>
      <c r="C1707" s="12" t="s">
        <v>2847</v>
      </c>
      <c r="D1707" s="12"/>
      <c r="E1707" s="12"/>
      <c r="F1707" s="13"/>
      <c r="G1707" s="14"/>
      <c r="H1707" s="15"/>
      <c r="I1707" s="6">
        <v>1.5</v>
      </c>
      <c r="J1707" s="7" t="s">
        <v>1943</v>
      </c>
      <c r="K1707" s="12" t="s">
        <v>2848</v>
      </c>
      <c r="L1707" s="6"/>
      <c r="M1707" s="12" t="s">
        <v>2849</v>
      </c>
      <c r="N1707" s="17">
        <v>60</v>
      </c>
      <c r="O1707" s="18">
        <f>[1]INVENTAIRE!$N1499*[1]INVENTAIRE!$I1499</f>
        <v>0</v>
      </c>
      <c r="P1707" s="15"/>
      <c r="Q1707" s="15"/>
    </row>
    <row r="1708" spans="1:17" ht="15">
      <c r="A1708" s="11" t="str">
        <f t="shared" si="34"/>
        <v xml:space="preserve">OUTILLAGE    BAC,BLEU,EMPILABLE 7 3/8 X4 1/8 X 3 DIM EXT KLETON                    </v>
      </c>
      <c r="B1708" s="12" t="s">
        <v>2737</v>
      </c>
      <c r="C1708" s="12" t="s">
        <v>2850</v>
      </c>
      <c r="D1708" s="12"/>
      <c r="E1708" s="12"/>
      <c r="F1708" s="13"/>
      <c r="G1708" s="14"/>
      <c r="H1708" s="15"/>
      <c r="I1708" s="6">
        <v>2.15</v>
      </c>
      <c r="J1708" s="7">
        <v>43277</v>
      </c>
      <c r="K1708" s="12" t="s">
        <v>307</v>
      </c>
      <c r="L1708" s="6"/>
      <c r="M1708" s="12" t="s">
        <v>2851</v>
      </c>
      <c r="N1708" s="17"/>
      <c r="O1708" s="18"/>
      <c r="P1708" s="15"/>
      <c r="Q1708" s="15"/>
    </row>
    <row r="1709" spans="1:17" ht="15">
      <c r="A1709" s="11" t="str">
        <f t="shared" si="34"/>
        <v xml:space="preserve">OUTILLAGE    BAC,JAUNE,EMPILABLE7 3/8 X 4 1/8 X 3,DIM EXT  KLETON                    </v>
      </c>
      <c r="B1709" s="12" t="s">
        <v>2737</v>
      </c>
      <c r="C1709" s="12" t="s">
        <v>2852</v>
      </c>
      <c r="D1709" s="12"/>
      <c r="E1709" s="12"/>
      <c r="F1709" s="13"/>
      <c r="G1709" s="14"/>
      <c r="H1709" s="15"/>
      <c r="I1709" s="6">
        <v>2.0499999999999998</v>
      </c>
      <c r="J1709" s="7">
        <v>43501</v>
      </c>
      <c r="K1709" s="12" t="s">
        <v>307</v>
      </c>
      <c r="L1709" s="6"/>
      <c r="M1709" s="12" t="s">
        <v>2853</v>
      </c>
      <c r="N1709" s="17"/>
      <c r="O1709" s="18"/>
      <c r="P1709" s="15"/>
      <c r="Q1709" s="15"/>
    </row>
    <row r="1710" spans="1:17" ht="15">
      <c r="A1710" s="11" t="str">
        <f t="shared" si="34"/>
        <v xml:space="preserve">OUTILLAGE    BAC,ROUGE,EMPILABLE7 3/8 X 4 1/8 X 3,DIM EXT  KLETON                    </v>
      </c>
      <c r="B1710" s="12" t="s">
        <v>2737</v>
      </c>
      <c r="C1710" s="12" t="s">
        <v>2854</v>
      </c>
      <c r="D1710" s="12"/>
      <c r="E1710" s="12"/>
      <c r="F1710" s="13"/>
      <c r="G1710" s="14"/>
      <c r="H1710" s="15"/>
      <c r="I1710" s="6">
        <v>1.58</v>
      </c>
      <c r="J1710" s="7">
        <v>44090</v>
      </c>
      <c r="K1710" s="12" t="s">
        <v>307</v>
      </c>
      <c r="L1710" s="6"/>
      <c r="M1710" s="12" t="s">
        <v>2855</v>
      </c>
      <c r="N1710" s="17"/>
      <c r="O1710" s="18"/>
      <c r="P1710" s="15"/>
      <c r="Q1710" s="15"/>
    </row>
    <row r="1711" spans="1:17" ht="15">
      <c r="A1711" s="11" t="str">
        <f t="shared" si="34"/>
        <v xml:space="preserve">OUTILLAGE    BAC,ROUGE,EMPILABLE7 3/8 X 4 1/8 X 3,DIM EXT ARP# 30-220R                    </v>
      </c>
      <c r="B1711" s="12" t="s">
        <v>2737</v>
      </c>
      <c r="C1711" s="12" t="s">
        <v>2856</v>
      </c>
      <c r="D1711" s="12"/>
      <c r="E1711" s="12"/>
      <c r="F1711" s="13"/>
      <c r="G1711" s="14"/>
      <c r="H1711" s="15"/>
      <c r="I1711" s="6">
        <v>1.5</v>
      </c>
      <c r="J1711" s="7" t="s">
        <v>1943</v>
      </c>
      <c r="K1711" s="12" t="s">
        <v>2848</v>
      </c>
      <c r="L1711" s="6"/>
      <c r="M1711" s="12" t="s">
        <v>2857</v>
      </c>
      <c r="N1711" s="17">
        <v>20</v>
      </c>
      <c r="O1711" s="18">
        <f>[1]INVENTAIRE!$N1503*[1]INVENTAIRE!$I1503</f>
        <v>0</v>
      </c>
      <c r="P1711" s="15"/>
      <c r="Q1711" s="15"/>
    </row>
    <row r="1712" spans="1:17" ht="15">
      <c r="A1712" s="11" t="str">
        <f t="shared" si="34"/>
        <v xml:space="preserve">OUTILLAGE    BAC,VERT,EMPILABLE7 3/8 X 4 1/8 X 3,DIM EXT  KLETON                    </v>
      </c>
      <c r="B1712" s="12" t="s">
        <v>2737</v>
      </c>
      <c r="C1712" s="12" t="s">
        <v>2858</v>
      </c>
      <c r="D1712" s="12"/>
      <c r="E1712" s="12"/>
      <c r="F1712" s="13"/>
      <c r="G1712" s="14"/>
      <c r="H1712" s="15"/>
      <c r="I1712" s="6">
        <v>1.58</v>
      </c>
      <c r="J1712" s="7">
        <v>43277</v>
      </c>
      <c r="K1712" s="12" t="s">
        <v>148</v>
      </c>
      <c r="L1712" s="6"/>
      <c r="M1712" s="12" t="s">
        <v>2859</v>
      </c>
      <c r="N1712" s="17"/>
      <c r="O1712" s="18"/>
      <c r="P1712" s="15"/>
      <c r="Q1712" s="15"/>
    </row>
    <row r="1713" spans="1:17" ht="15.75">
      <c r="A1713" s="11" t="str">
        <f t="shared" si="34"/>
        <v xml:space="preserve">OUTILLAGE    Ball Transfer Conveyor, 3" Ball Spacing, 21" Between Frame Width, 2 Feet Long                    </v>
      </c>
      <c r="B1713" s="22" t="s">
        <v>2737</v>
      </c>
      <c r="C1713" s="22" t="s">
        <v>2860</v>
      </c>
      <c r="D1713" s="22"/>
      <c r="E1713" s="22"/>
      <c r="F1713" s="13"/>
      <c r="G1713" s="14"/>
      <c r="H1713" s="15"/>
      <c r="I1713" s="6">
        <v>434.03</v>
      </c>
      <c r="J1713" s="7">
        <v>44301</v>
      </c>
      <c r="K1713" s="22" t="s">
        <v>288</v>
      </c>
      <c r="L1713" s="75"/>
      <c r="M1713" s="22" t="s">
        <v>2861</v>
      </c>
      <c r="N1713" s="17"/>
      <c r="O1713" s="18"/>
      <c r="P1713" s="19"/>
      <c r="Q1713" s="19"/>
    </row>
    <row r="1714" spans="1:17" ht="15">
      <c r="A1714" s="11" t="str">
        <f t="shared" si="34"/>
        <v xml:space="preserve">OUTILLAGE    BOX RATCHET 3*8 COURT                    </v>
      </c>
      <c r="B1714" s="12" t="s">
        <v>2737</v>
      </c>
      <c r="C1714" s="12" t="s">
        <v>2862</v>
      </c>
      <c r="D1714" s="12"/>
      <c r="E1714" s="12"/>
      <c r="F1714" s="13"/>
      <c r="G1714" s="14"/>
      <c r="H1714" s="15"/>
      <c r="I1714" s="6">
        <v>4.95</v>
      </c>
      <c r="J1714" s="7">
        <v>43025</v>
      </c>
      <c r="K1714" s="12" t="s">
        <v>307</v>
      </c>
      <c r="L1714" s="6"/>
      <c r="M1714" s="12" t="s">
        <v>2863</v>
      </c>
      <c r="N1714" s="17"/>
      <c r="O1714" s="18">
        <f>[1]INVENTAIRE!$N1505*[1]INVENTAIRE!$I1505</f>
        <v>0</v>
      </c>
      <c r="P1714" s="15"/>
      <c r="Q1714" s="15"/>
    </row>
    <row r="1715" spans="1:17" ht="15">
      <c r="A1715" s="11" t="str">
        <f t="shared" si="34"/>
        <v xml:space="preserve">OUTILLAGE    BT40 JT #33 DRILL CHUCK ARBOR HOLDER                    </v>
      </c>
      <c r="B1715" s="12" t="s">
        <v>2737</v>
      </c>
      <c r="C1715" s="12" t="s">
        <v>2864</v>
      </c>
      <c r="D1715" s="12"/>
      <c r="E1715" s="12"/>
      <c r="F1715" s="13"/>
      <c r="G1715" s="14"/>
      <c r="H1715" s="15"/>
      <c r="I1715" s="6">
        <v>74.31</v>
      </c>
      <c r="J1715" s="7">
        <v>44135</v>
      </c>
      <c r="K1715" s="12" t="s">
        <v>44</v>
      </c>
      <c r="L1715" s="6"/>
      <c r="M1715" s="12" t="s">
        <v>2865</v>
      </c>
      <c r="N1715" s="17"/>
      <c r="O1715" s="18"/>
      <c r="P1715" s="15"/>
      <c r="Q1715" s="15"/>
    </row>
    <row r="1716" spans="1:17" ht="15">
      <c r="A1716" s="11" t="str">
        <f t="shared" si="34"/>
        <v xml:space="preserve">OUTILLAGE    Cable Tie 14-1/2" Long, 4-1/8" Bundle Diameter, 50 lb. Break Strength, Black                    </v>
      </c>
      <c r="B1716" s="12" t="s">
        <v>2737</v>
      </c>
      <c r="C1716" s="12" t="s">
        <v>2866</v>
      </c>
      <c r="D1716" s="12"/>
      <c r="E1716" s="12"/>
      <c r="F1716" s="13"/>
      <c r="G1716" s="14"/>
      <c r="H1716" s="15"/>
      <c r="I1716" s="6">
        <v>7.48</v>
      </c>
      <c r="J1716" s="7" t="s">
        <v>2867</v>
      </c>
      <c r="K1716" s="12" t="s">
        <v>288</v>
      </c>
      <c r="L1716" s="6"/>
      <c r="M1716" s="12" t="s">
        <v>2868</v>
      </c>
      <c r="N1716" s="17"/>
      <c r="O1716" s="18"/>
      <c r="P1716" s="15"/>
      <c r="Q1716" s="15"/>
    </row>
    <row r="1717" spans="1:17" ht="15">
      <c r="A1717" s="11" t="str">
        <f t="shared" si="34"/>
        <v xml:space="preserve">OUTILLAGE    Cable Tie 7-1/2" Long, 1-3/4" Bundle Diameter, 50 lb. Break Strength, Black                    </v>
      </c>
      <c r="B1717" s="12" t="s">
        <v>2737</v>
      </c>
      <c r="C1717" s="12" t="s">
        <v>2869</v>
      </c>
      <c r="D1717" s="12"/>
      <c r="E1717" s="12"/>
      <c r="F1717" s="13"/>
      <c r="G1717" s="14"/>
      <c r="H1717" s="15"/>
      <c r="I1717" s="6">
        <v>5.1100000000000003</v>
      </c>
      <c r="J1717" s="7" t="s">
        <v>2867</v>
      </c>
      <c r="K1717" s="12" t="s">
        <v>288</v>
      </c>
      <c r="L1717" s="6"/>
      <c r="M1717" s="12" t="s">
        <v>2870</v>
      </c>
      <c r="N1717" s="17"/>
      <c r="O1717" s="18"/>
      <c r="P1717" s="15"/>
      <c r="Q1717" s="15"/>
    </row>
    <row r="1718" spans="1:17" ht="15">
      <c r="A1718" s="11" t="str">
        <f t="shared" si="34"/>
        <v xml:space="preserve">OUTILLAGE    Cable Tie Mount for 0.20" x 0.06" Tie and Number 8 Screw, Screw-In, Black                    </v>
      </c>
      <c r="B1718" s="12" t="s">
        <v>2737</v>
      </c>
      <c r="C1718" s="12" t="s">
        <v>2871</v>
      </c>
      <c r="D1718" s="12"/>
      <c r="E1718" s="12"/>
      <c r="F1718" s="13"/>
      <c r="G1718" s="14"/>
      <c r="H1718" s="15"/>
      <c r="I1718" s="6">
        <v>7.41</v>
      </c>
      <c r="J1718" s="7">
        <v>44280</v>
      </c>
      <c r="K1718" s="12" t="s">
        <v>288</v>
      </c>
      <c r="L1718" s="6"/>
      <c r="M1718" s="12" t="s">
        <v>2872</v>
      </c>
      <c r="N1718" s="17"/>
      <c r="O1718" s="18"/>
      <c r="P1718" s="19"/>
      <c r="Q1718" s="19"/>
    </row>
    <row r="1719" spans="1:17" ht="15">
      <c r="A1719" s="11" t="str">
        <f t="shared" si="34"/>
        <v xml:space="preserve">OUTILLAGE    Cable Tie Narrow, 4" Long, 10 lbs. Breaking Strength, Off-White                    </v>
      </c>
      <c r="B1719" s="12" t="s">
        <v>2737</v>
      </c>
      <c r="C1719" s="12" t="s">
        <v>2873</v>
      </c>
      <c r="D1719" s="12"/>
      <c r="E1719" s="12"/>
      <c r="F1719" s="13"/>
      <c r="G1719" s="14"/>
      <c r="H1719" s="15"/>
      <c r="I1719" s="6">
        <v>2.94</v>
      </c>
      <c r="J1719" s="7">
        <v>44090</v>
      </c>
      <c r="K1719" s="12" t="s">
        <v>288</v>
      </c>
      <c r="L1719" s="6"/>
      <c r="M1719" s="12" t="s">
        <v>2874</v>
      </c>
      <c r="N1719" s="17"/>
      <c r="O1719" s="18"/>
      <c r="P1719" s="15"/>
      <c r="Q1719" s="15"/>
    </row>
    <row r="1720" spans="1:17" ht="15">
      <c r="A1720" s="11" t="str">
        <f t="shared" si="34"/>
        <v xml:space="preserve">OUTILLAGE    CABLE TIE-14" 120 LB PACK OF 100 B14LOC                    </v>
      </c>
      <c r="B1720" s="12" t="s">
        <v>2737</v>
      </c>
      <c r="C1720" s="12" t="s">
        <v>2875</v>
      </c>
      <c r="D1720" s="12"/>
      <c r="E1720" s="12"/>
      <c r="F1720" s="13"/>
      <c r="G1720" s="14"/>
      <c r="H1720" s="15"/>
      <c r="I1720" s="6">
        <v>13.93</v>
      </c>
      <c r="J1720" s="7">
        <v>43987</v>
      </c>
      <c r="K1720" s="12" t="s">
        <v>307</v>
      </c>
      <c r="L1720" s="6"/>
      <c r="M1720" s="12" t="s">
        <v>2876</v>
      </c>
      <c r="N1720" s="17"/>
      <c r="O1720" s="18"/>
      <c r="P1720" s="15"/>
      <c r="Q1720" s="15"/>
    </row>
    <row r="1721" spans="1:17" ht="15">
      <c r="A1721" s="11" t="str">
        <f t="shared" si="34"/>
        <v xml:space="preserve">OUTILLAGE    CABLE TIE-8" 120 LB PACK OF 100 B8LOC                    </v>
      </c>
      <c r="B1721" s="12" t="s">
        <v>2737</v>
      </c>
      <c r="C1721" s="12" t="s">
        <v>2877</v>
      </c>
      <c r="D1721" s="12"/>
      <c r="E1721" s="12"/>
      <c r="F1721" s="13"/>
      <c r="G1721" s="14"/>
      <c r="H1721" s="15"/>
      <c r="I1721" s="6">
        <v>8.9499999999999993</v>
      </c>
      <c r="J1721" s="7">
        <v>43987</v>
      </c>
      <c r="K1721" s="12" t="s">
        <v>307</v>
      </c>
      <c r="L1721" s="6"/>
      <c r="M1721" s="12" t="s">
        <v>2878</v>
      </c>
      <c r="N1721" s="17"/>
      <c r="O1721" s="18"/>
      <c r="P1721" s="15"/>
      <c r="Q1721" s="15"/>
    </row>
    <row r="1722" spans="1:17" ht="15">
      <c r="A1722" s="11" t="str">
        <f t="shared" si="34"/>
        <v xml:space="preserve">OUTILLAGE    CANON DE PERCAGE #10                    </v>
      </c>
      <c r="B1722" s="94" t="s">
        <v>2737</v>
      </c>
      <c r="C1722" s="94" t="s">
        <v>2879</v>
      </c>
      <c r="D1722" s="94"/>
      <c r="E1722" s="94"/>
      <c r="F1722" s="13"/>
      <c r="G1722" s="14"/>
      <c r="H1722" s="15"/>
      <c r="I1722" s="6">
        <v>23.49</v>
      </c>
      <c r="J1722" s="7">
        <v>42404</v>
      </c>
      <c r="K1722" s="94" t="s">
        <v>2839</v>
      </c>
      <c r="L1722" s="6"/>
      <c r="M1722" s="94" t="s">
        <v>2880</v>
      </c>
      <c r="N1722" s="17"/>
      <c r="O1722" s="18">
        <f>[1]INVENTAIRE!$N1506*[1]INVENTAIRE!$I1506</f>
        <v>0</v>
      </c>
      <c r="P1722" s="15"/>
      <c r="Q1722" s="21"/>
    </row>
    <row r="1723" spans="1:17" ht="15">
      <c r="A1723" s="11" t="str">
        <f t="shared" si="34"/>
        <v xml:space="preserve">OUTILLAGE    CAT 40 5/8-11 45 Pull Stud Retention Knob For Fadal Mazak Hurco Tree                    </v>
      </c>
      <c r="B1723" s="12" t="s">
        <v>2737</v>
      </c>
      <c r="C1723" s="12" t="s">
        <v>2881</v>
      </c>
      <c r="D1723" s="12"/>
      <c r="E1723" s="12"/>
      <c r="F1723" s="13"/>
      <c r="G1723" s="14"/>
      <c r="H1723" s="15"/>
      <c r="I1723" s="6">
        <v>7.95</v>
      </c>
      <c r="J1723" s="7">
        <v>42530</v>
      </c>
      <c r="K1723" s="12" t="s">
        <v>1825</v>
      </c>
      <c r="L1723" s="6"/>
      <c r="M1723" s="12" t="s">
        <v>2882</v>
      </c>
      <c r="N1723" s="17"/>
      <c r="O1723" s="18">
        <f>[1]INVENTAIRE!$N1507*[1]INVENTAIRE!$I1507</f>
        <v>0</v>
      </c>
      <c r="P1723" s="15"/>
      <c r="Q1723" s="21"/>
    </row>
    <row r="1724" spans="1:17" ht="15">
      <c r="A1724" s="11" t="str">
        <f t="shared" si="34"/>
        <v xml:space="preserve">OUTILLAGE    CAT 40 Drill Chuck Adapter 33JT                    </v>
      </c>
      <c r="B1724" s="12" t="s">
        <v>2737</v>
      </c>
      <c r="C1724" s="12" t="s">
        <v>2883</v>
      </c>
      <c r="D1724" s="12"/>
      <c r="E1724" s="12"/>
      <c r="F1724" s="13"/>
      <c r="G1724" s="14"/>
      <c r="H1724" s="15"/>
      <c r="I1724" s="6">
        <v>45.95</v>
      </c>
      <c r="J1724" s="7">
        <v>42530</v>
      </c>
      <c r="K1724" s="12" t="s">
        <v>1825</v>
      </c>
      <c r="L1724" s="6"/>
      <c r="M1724" s="12" t="s">
        <v>2884</v>
      </c>
      <c r="N1724" s="17"/>
      <c r="O1724" s="18">
        <f>[1]INVENTAIRE!$N1508*[1]INVENTAIRE!$I1508</f>
        <v>0</v>
      </c>
      <c r="P1724" s="15"/>
      <c r="Q1724" s="15"/>
    </row>
    <row r="1725" spans="1:17" ht="15">
      <c r="A1725" s="11" t="str">
        <f t="shared" si="34"/>
        <v xml:space="preserve">OUTILLAGE    CAT 40 X SLN 5/16  2-1/2''                    </v>
      </c>
      <c r="B1725" s="12" t="s">
        <v>2737</v>
      </c>
      <c r="C1725" s="12" t="s">
        <v>2885</v>
      </c>
      <c r="D1725" s="12"/>
      <c r="E1725" s="12"/>
      <c r="F1725" s="13"/>
      <c r="G1725" s="14"/>
      <c r="H1725" s="15"/>
      <c r="I1725" s="6">
        <v>90.25</v>
      </c>
      <c r="J1725" s="7">
        <v>43060</v>
      </c>
      <c r="K1725" s="12" t="s">
        <v>44</v>
      </c>
      <c r="L1725" s="6"/>
      <c r="M1725" s="12" t="s">
        <v>2886</v>
      </c>
      <c r="N1725" s="17"/>
      <c r="O1725" s="18">
        <f>[1]INVENTAIRE!$N1509*[1]INVENTAIRE!$I1509</f>
        <v>0</v>
      </c>
      <c r="P1725" s="15"/>
      <c r="Q1725" s="15"/>
    </row>
    <row r="1726" spans="1:17" ht="15">
      <c r="A1726" s="11" t="str">
        <f t="shared" si="34"/>
        <v xml:space="preserve">OUTILLAGE    CHASSE GOUPIL COURT KIT DE 5 GRAYTOOL                    </v>
      </c>
      <c r="B1726" s="12" t="s">
        <v>2737</v>
      </c>
      <c r="C1726" s="12" t="s">
        <v>2887</v>
      </c>
      <c r="D1726" s="12"/>
      <c r="E1726" s="12"/>
      <c r="F1726" s="13"/>
      <c r="G1726" s="14"/>
      <c r="H1726" s="15"/>
      <c r="I1726" s="6">
        <v>39.950000000000003</v>
      </c>
      <c r="J1726" s="7">
        <v>42415</v>
      </c>
      <c r="K1726" s="12" t="s">
        <v>307</v>
      </c>
      <c r="L1726" s="6"/>
      <c r="M1726" s="12" t="s">
        <v>2888</v>
      </c>
      <c r="N1726" s="17"/>
      <c r="O1726" s="18">
        <f>[1]INVENTAIRE!$N1510*[1]INVENTAIRE!$I1510</f>
        <v>0</v>
      </c>
      <c r="P1726" s="15"/>
      <c r="Q1726" s="15"/>
    </row>
    <row r="1727" spans="1:17" ht="15">
      <c r="A1727" s="11" t="str">
        <f t="shared" si="34"/>
        <v xml:space="preserve">OUTILLAGE    CHASSE GOUPIL LONG KIT DE 5 GRAYTOOL                    </v>
      </c>
      <c r="B1727" s="12" t="s">
        <v>2737</v>
      </c>
      <c r="C1727" s="12" t="s">
        <v>2889</v>
      </c>
      <c r="D1727" s="12"/>
      <c r="E1727" s="12"/>
      <c r="F1727" s="13"/>
      <c r="G1727" s="14"/>
      <c r="H1727" s="15"/>
      <c r="I1727" s="6">
        <v>57.95</v>
      </c>
      <c r="J1727" s="7">
        <v>42415</v>
      </c>
      <c r="K1727" s="12" t="s">
        <v>307</v>
      </c>
      <c r="L1727" s="6"/>
      <c r="M1727" s="12" t="s">
        <v>2890</v>
      </c>
      <c r="N1727" s="17"/>
      <c r="O1727" s="18">
        <f>[1]INVENTAIRE!$N1511*[1]INVENTAIRE!$I1511</f>
        <v>0</v>
      </c>
      <c r="P1727" s="15"/>
      <c r="Q1727" s="15"/>
    </row>
    <row r="1728" spans="1:17" ht="15">
      <c r="A1728" s="11" t="str">
        <f t="shared" si="34"/>
        <v xml:space="preserve">OUTILLAGE    CHEVALET DE COUPE NOIR ET JAUNE                    </v>
      </c>
      <c r="B1728" s="12" t="s">
        <v>2737</v>
      </c>
      <c r="C1728" s="12" t="s">
        <v>2891</v>
      </c>
      <c r="D1728" s="12"/>
      <c r="E1728" s="12"/>
      <c r="F1728" s="13"/>
      <c r="G1728" s="14"/>
      <c r="H1728" s="15"/>
      <c r="I1728" s="6"/>
      <c r="J1728" s="7"/>
      <c r="K1728" s="12" t="s">
        <v>999</v>
      </c>
      <c r="L1728" s="6"/>
      <c r="M1728" s="12"/>
      <c r="N1728" s="17">
        <v>2</v>
      </c>
      <c r="O1728" s="18"/>
      <c r="P1728" s="15"/>
      <c r="Q1728" s="15"/>
    </row>
    <row r="1729" spans="1:17" ht="15">
      <c r="A1729" s="11" t="str">
        <f t="shared" si="34"/>
        <v xml:space="preserve">OUTILLAGE    CHEVALET DE SCIE A ONGLET DEWALT                    </v>
      </c>
      <c r="B1729" s="12" t="s">
        <v>2737</v>
      </c>
      <c r="C1729" s="12" t="s">
        <v>2892</v>
      </c>
      <c r="D1729" s="12"/>
      <c r="E1729" s="12"/>
      <c r="F1729" s="13"/>
      <c r="G1729" s="14"/>
      <c r="H1729" s="15"/>
      <c r="I1729" s="6"/>
      <c r="J1729" s="7"/>
      <c r="K1729" s="12" t="s">
        <v>999</v>
      </c>
      <c r="L1729" s="6"/>
      <c r="M1729" s="12"/>
      <c r="N1729" s="17">
        <v>1</v>
      </c>
      <c r="O1729" s="18"/>
      <c r="P1729" s="15"/>
      <c r="Q1729" s="15"/>
    </row>
    <row r="1730" spans="1:17" ht="15">
      <c r="A1730" s="11" t="str">
        <f t="shared" si="34"/>
        <v xml:space="preserve">OUTILLAGE    Chicago Pneumatic CP875 1/4-Inch 90 Degree Angled Air Die Grinder                    </v>
      </c>
      <c r="B1730" s="12" t="s">
        <v>2737</v>
      </c>
      <c r="C1730" s="12" t="s">
        <v>2893</v>
      </c>
      <c r="D1730" s="12"/>
      <c r="E1730" s="12"/>
      <c r="F1730" s="13"/>
      <c r="G1730" s="14"/>
      <c r="H1730" s="15"/>
      <c r="I1730" s="6">
        <v>75.55</v>
      </c>
      <c r="J1730" s="7">
        <v>43962</v>
      </c>
      <c r="K1730" s="12" t="s">
        <v>307</v>
      </c>
      <c r="L1730" s="6"/>
      <c r="M1730" s="12" t="s">
        <v>2894</v>
      </c>
      <c r="N1730" s="17">
        <v>1</v>
      </c>
      <c r="O1730" s="18">
        <f>[1]INVENTAIRE!$N1514*[1]INVENTAIRE!$I1514</f>
        <v>0</v>
      </c>
      <c r="P1730" s="15"/>
      <c r="Q1730" s="15"/>
    </row>
    <row r="1731" spans="1:17" ht="15">
      <c r="A1731" s="11" t="str">
        <f t="shared" si="34"/>
        <v xml:space="preserve">OUTILLAGE    CLEF ALLEN 1/2                    </v>
      </c>
      <c r="B1731" s="12" t="s">
        <v>2737</v>
      </c>
      <c r="C1731" s="12" t="s">
        <v>2895</v>
      </c>
      <c r="D1731" s="12"/>
      <c r="E1731" s="12"/>
      <c r="F1731" s="13"/>
      <c r="G1731" s="14"/>
      <c r="H1731" s="15"/>
      <c r="I1731" s="6">
        <v>8.8650000000000002</v>
      </c>
      <c r="J1731" s="7">
        <v>43721</v>
      </c>
      <c r="K1731" s="12" t="s">
        <v>307</v>
      </c>
      <c r="L1731" s="6"/>
      <c r="M1731" s="12" t="s">
        <v>2896</v>
      </c>
      <c r="N1731" s="17"/>
      <c r="O1731" s="18"/>
      <c r="P1731" s="15"/>
      <c r="Q1731" s="15"/>
    </row>
    <row r="1732" spans="1:17" ht="15">
      <c r="A1732" s="11" t="str">
        <f t="shared" si="34"/>
        <v xml:space="preserve">OUTILLAGE    CLEF ALLEN 14MM                    </v>
      </c>
      <c r="B1732" s="12" t="s">
        <v>2737</v>
      </c>
      <c r="C1732" s="12" t="s">
        <v>2897</v>
      </c>
      <c r="D1732" s="12"/>
      <c r="E1732" s="12"/>
      <c r="F1732" s="13"/>
      <c r="G1732" s="14"/>
      <c r="H1732" s="15"/>
      <c r="I1732" s="6">
        <v>20.440000000000001</v>
      </c>
      <c r="J1732" s="7">
        <v>43707</v>
      </c>
      <c r="K1732" s="12" t="s">
        <v>307</v>
      </c>
      <c r="L1732" s="6"/>
      <c r="M1732" s="12" t="s">
        <v>2898</v>
      </c>
      <c r="N1732" s="17"/>
      <c r="O1732" s="18"/>
      <c r="P1732" s="15"/>
      <c r="Q1732" s="15"/>
    </row>
    <row r="1733" spans="1:17" ht="15">
      <c r="A1733" s="11" t="str">
        <f t="shared" si="34"/>
        <v xml:space="preserve">OUTILLAGE    COLLET DE SERRAGE 24,88 DIA,                    </v>
      </c>
      <c r="B1733" s="12" t="s">
        <v>2737</v>
      </c>
      <c r="C1733" s="12" t="s">
        <v>2899</v>
      </c>
      <c r="D1733" s="12"/>
      <c r="E1733" s="12"/>
      <c r="F1733" s="13"/>
      <c r="G1733" s="14"/>
      <c r="H1733" s="15"/>
      <c r="I1733" s="6">
        <v>4.9800000000000004</v>
      </c>
      <c r="J1733" s="7">
        <v>42415</v>
      </c>
      <c r="K1733" s="12" t="s">
        <v>307</v>
      </c>
      <c r="L1733" s="6"/>
      <c r="M1733" s="12" t="s">
        <v>2900</v>
      </c>
      <c r="N1733" s="17"/>
      <c r="O1733" s="18">
        <f>[1]INVENTAIRE!$N1515*[1]INVENTAIRE!$I1515</f>
        <v>0</v>
      </c>
      <c r="P1733" s="15"/>
      <c r="Q1733" s="15"/>
    </row>
    <row r="1734" spans="1:17" ht="15">
      <c r="A1734" s="11" t="str">
        <f t="shared" si="34"/>
        <v xml:space="preserve">OUTILLAGE    COLLET ER40 1/2 40ER0500                    </v>
      </c>
      <c r="B1734" s="12" t="s">
        <v>2737</v>
      </c>
      <c r="C1734" s="12" t="s">
        <v>2901</v>
      </c>
      <c r="D1734" s="12"/>
      <c r="E1734" s="12"/>
      <c r="F1734" s="13"/>
      <c r="G1734" s="14"/>
      <c r="H1734" s="15"/>
      <c r="I1734" s="6">
        <v>51.59</v>
      </c>
      <c r="J1734" s="7">
        <v>42760</v>
      </c>
      <c r="K1734" s="12" t="s">
        <v>44</v>
      </c>
      <c r="L1734" s="6"/>
      <c r="M1734" s="12" t="s">
        <v>2902</v>
      </c>
      <c r="N1734" s="17"/>
      <c r="O1734" s="18">
        <f>[1]INVENTAIRE!$N1517*[1]INVENTAIRE!$I1517</f>
        <v>0</v>
      </c>
      <c r="P1734" s="15"/>
      <c r="Q1734" s="15"/>
    </row>
    <row r="1735" spans="1:17" ht="15">
      <c r="A1735" s="11" t="str">
        <f t="shared" si="34"/>
        <v xml:space="preserve">OUTILLAGE    COLLET ER40 10-9mm 40ER100M                    </v>
      </c>
      <c r="B1735" s="12" t="s">
        <v>2737</v>
      </c>
      <c r="C1735" s="12" t="s">
        <v>2903</v>
      </c>
      <c r="D1735" s="12"/>
      <c r="E1735" s="12"/>
      <c r="F1735" s="13"/>
      <c r="G1735" s="14"/>
      <c r="H1735" s="15"/>
      <c r="I1735" s="6">
        <v>53.13</v>
      </c>
      <c r="J1735" s="7">
        <v>43081</v>
      </c>
      <c r="K1735" s="12" t="s">
        <v>44</v>
      </c>
      <c r="L1735" s="6"/>
      <c r="M1735" s="12" t="s">
        <v>2904</v>
      </c>
      <c r="N1735" s="17"/>
      <c r="O1735" s="18">
        <f>[1]INVENTAIRE!$N1518*[1]INVENTAIRE!$I1518</f>
        <v>0</v>
      </c>
      <c r="P1735" s="15"/>
      <c r="Q1735" s="15"/>
    </row>
    <row r="1736" spans="1:17" ht="15">
      <c r="A1736" s="11" t="str">
        <f t="shared" si="34"/>
        <v xml:space="preserve">OUTILLAGE    CONTENANT DIVISIBLE, ROUGE (0,79 pc)                    </v>
      </c>
      <c r="B1736" s="12" t="s">
        <v>2737</v>
      </c>
      <c r="C1736" s="12" t="s">
        <v>2905</v>
      </c>
      <c r="D1736" s="12"/>
      <c r="E1736" s="12"/>
      <c r="F1736" s="13"/>
      <c r="G1736" s="14"/>
      <c r="H1736" s="15"/>
      <c r="I1736" s="6">
        <v>28.17</v>
      </c>
      <c r="J1736" s="7">
        <v>43909</v>
      </c>
      <c r="K1736" s="12" t="s">
        <v>2848</v>
      </c>
      <c r="L1736" s="6"/>
      <c r="M1736" s="12" t="s">
        <v>2906</v>
      </c>
      <c r="N1736" s="17">
        <v>1</v>
      </c>
      <c r="O1736" s="18">
        <f>[1]INVENTAIRE!$N1519*[1]INVENTAIRE!$I1519</f>
        <v>0</v>
      </c>
      <c r="P1736" s="15"/>
      <c r="Q1736" s="15"/>
    </row>
    <row r="1737" spans="1:17" ht="15">
      <c r="A1737" s="11" t="str">
        <f t="shared" si="34"/>
        <v xml:space="preserve">OUTILLAGE    CONTENANT,GRILLE DIVIS.R OUGE,10 7/8"LX8 1/4"X5" ARP# DG91050-RED                    </v>
      </c>
      <c r="B1737" s="12" t="s">
        <v>2737</v>
      </c>
      <c r="C1737" s="12" t="s">
        <v>2907</v>
      </c>
      <c r="D1737" s="12"/>
      <c r="E1737" s="12"/>
      <c r="F1737" s="13"/>
      <c r="G1737" s="14"/>
      <c r="H1737" s="15"/>
      <c r="I1737" s="6">
        <v>11.2</v>
      </c>
      <c r="J1737" s="7">
        <v>42472</v>
      </c>
      <c r="K1737" s="12" t="s">
        <v>2848</v>
      </c>
      <c r="L1737" s="6"/>
      <c r="M1737" s="12" t="s">
        <v>2908</v>
      </c>
      <c r="N1737" s="17"/>
      <c r="O1737" s="18">
        <f>[1]INVENTAIRE!$N1520*[1]INVENTAIRE!$I1520</f>
        <v>0</v>
      </c>
      <c r="P1737" s="15"/>
      <c r="Q1737" s="15"/>
    </row>
    <row r="1738" spans="1:17" ht="15">
      <c r="A1738" s="11" t="str">
        <f t="shared" si="34"/>
        <v xml:space="preserve">OUTILLAGE    COOLANT PUMP 600V                    </v>
      </c>
      <c r="B1738" s="12" t="s">
        <v>2737</v>
      </c>
      <c r="C1738" s="12" t="s">
        <v>2909</v>
      </c>
      <c r="D1738" s="12"/>
      <c r="E1738" s="12"/>
      <c r="F1738" s="13"/>
      <c r="G1738" s="14"/>
      <c r="H1738" s="15"/>
      <c r="I1738" s="6">
        <v>250</v>
      </c>
      <c r="J1738" s="7">
        <v>42508</v>
      </c>
      <c r="K1738" s="12" t="s">
        <v>2778</v>
      </c>
      <c r="L1738" s="6"/>
      <c r="M1738" s="12" t="s">
        <v>2910</v>
      </c>
      <c r="N1738" s="17"/>
      <c r="O1738" s="18">
        <f>[1]INVENTAIRE!$N1521*[1]INVENTAIRE!$I1521</f>
        <v>0</v>
      </c>
      <c r="P1738" s="15"/>
      <c r="Q1738" s="15"/>
    </row>
    <row r="1739" spans="1:17" ht="15">
      <c r="A1739" s="11" t="str">
        <f t="shared" si="34"/>
        <v xml:space="preserve">OUTILLAGE    Counter-Clockwise 14" bowls                    </v>
      </c>
      <c r="B1739" s="12" t="s">
        <v>2737</v>
      </c>
      <c r="C1739" s="12" t="s">
        <v>2911</v>
      </c>
      <c r="D1739" s="12"/>
      <c r="E1739" s="12"/>
      <c r="F1739" s="13"/>
      <c r="G1739" s="14"/>
      <c r="H1739" s="15"/>
      <c r="I1739" s="6">
        <v>303</v>
      </c>
      <c r="J1739" s="7">
        <v>44139</v>
      </c>
      <c r="K1739" s="12" t="s">
        <v>2912</v>
      </c>
      <c r="L1739" s="6"/>
      <c r="M1739" s="12" t="s">
        <v>2913</v>
      </c>
      <c r="N1739" s="17"/>
      <c r="O1739" s="18"/>
      <c r="P1739" s="15"/>
      <c r="Q1739" s="15"/>
    </row>
    <row r="1740" spans="1:17" ht="15">
      <c r="A1740" s="11" t="str">
        <f t="shared" si="34"/>
        <v xml:space="preserve">OUTILLAGE    Coupling(Servo)- Slit Screw                    </v>
      </c>
      <c r="B1740" s="12" t="s">
        <v>2737</v>
      </c>
      <c r="C1740" s="12" t="s">
        <v>2914</v>
      </c>
      <c r="D1740" s="12"/>
      <c r="E1740" s="12"/>
      <c r="F1740" s="13"/>
      <c r="G1740" s="14"/>
      <c r="H1740" s="15"/>
      <c r="I1740" s="6">
        <v>62.86</v>
      </c>
      <c r="J1740" s="7">
        <v>44132</v>
      </c>
      <c r="K1740" s="12" t="s">
        <v>315</v>
      </c>
      <c r="L1740" s="6"/>
      <c r="M1740" s="12" t="s">
        <v>2915</v>
      </c>
      <c r="N1740" s="17"/>
      <c r="O1740" s="18"/>
      <c r="P1740" s="19"/>
      <c r="Q1740" s="19"/>
    </row>
    <row r="1741" spans="1:17" ht="15">
      <c r="A1741" s="11" t="str">
        <f t="shared" si="34"/>
        <v xml:space="preserve">OUTILLAGE    CRAYON DE CIRE JAUNE                    </v>
      </c>
      <c r="B1741" s="12" t="s">
        <v>2737</v>
      </c>
      <c r="C1741" s="12" t="s">
        <v>2916</v>
      </c>
      <c r="D1741" s="12"/>
      <c r="E1741" s="12"/>
      <c r="F1741" s="13"/>
      <c r="G1741" s="14"/>
      <c r="H1741" s="15"/>
      <c r="I1741" s="6">
        <v>1.59</v>
      </c>
      <c r="J1741" s="7">
        <v>44326</v>
      </c>
      <c r="K1741" s="12" t="s">
        <v>307</v>
      </c>
      <c r="L1741" s="6"/>
      <c r="M1741" s="12" t="s">
        <v>2917</v>
      </c>
      <c r="N1741" s="17"/>
      <c r="O1741" s="18"/>
      <c r="P1741" s="15"/>
      <c r="Q1741" s="15"/>
    </row>
    <row r="1742" spans="1:17" ht="15">
      <c r="A1742" s="11" t="str">
        <f t="shared" si="34"/>
        <v xml:space="preserve">OUTILLAGE    CRAYON DE PEINTURE JAUNE                    </v>
      </c>
      <c r="B1742" s="12" t="s">
        <v>2737</v>
      </c>
      <c r="C1742" s="12" t="s">
        <v>2918</v>
      </c>
      <c r="D1742" s="12"/>
      <c r="E1742" s="12"/>
      <c r="F1742" s="13"/>
      <c r="G1742" s="14"/>
      <c r="H1742" s="15"/>
      <c r="I1742" s="6">
        <v>3.92</v>
      </c>
      <c r="J1742" s="7">
        <v>44326</v>
      </c>
      <c r="K1742" s="12" t="s">
        <v>307</v>
      </c>
      <c r="L1742" s="6"/>
      <c r="M1742" s="12" t="s">
        <v>2919</v>
      </c>
      <c r="N1742" s="17"/>
      <c r="O1742" s="18"/>
      <c r="P1742" s="15"/>
      <c r="Q1742" s="21"/>
    </row>
    <row r="1743" spans="1:17" ht="15">
      <c r="A1743" s="11" t="str">
        <f t="shared" ref="A1743:A1806" si="35">CONCATENATE(B1743,"    ",C1743,"    ",D1743,"    ",E1743,"    ",F1743,"    ",G1743,"    ")</f>
        <v xml:space="preserve">OUTILLAGE    CRAYON DE PEINTURE ROUGE                    </v>
      </c>
      <c r="B1743" s="12" t="s">
        <v>2737</v>
      </c>
      <c r="C1743" s="12" t="s">
        <v>2920</v>
      </c>
      <c r="D1743" s="12"/>
      <c r="E1743" s="12"/>
      <c r="F1743" s="13"/>
      <c r="G1743" s="14"/>
      <c r="H1743" s="15"/>
      <c r="I1743" s="6">
        <v>3.71</v>
      </c>
      <c r="J1743" s="7">
        <v>43354</v>
      </c>
      <c r="K1743" s="12" t="s">
        <v>307</v>
      </c>
      <c r="L1743" s="6"/>
      <c r="M1743" s="12" t="s">
        <v>2921</v>
      </c>
      <c r="N1743" s="17"/>
      <c r="O1743" s="18"/>
      <c r="P1743" s="15"/>
      <c r="Q1743" s="21"/>
    </row>
    <row r="1744" spans="1:17" ht="15">
      <c r="A1744" s="11" t="str">
        <f t="shared" si="35"/>
        <v xml:space="preserve">OUTILLAGE    De-Magnetizer                    </v>
      </c>
      <c r="B1744" s="12" t="s">
        <v>2737</v>
      </c>
      <c r="C1744" s="12" t="s">
        <v>2922</v>
      </c>
      <c r="D1744" s="12"/>
      <c r="E1744" s="12"/>
      <c r="F1744" s="13"/>
      <c r="G1744" s="14"/>
      <c r="H1744" s="15"/>
      <c r="I1744" s="6">
        <v>39.950000000000003</v>
      </c>
      <c r="J1744" s="7">
        <v>42415</v>
      </c>
      <c r="K1744" s="12" t="s">
        <v>1825</v>
      </c>
      <c r="L1744" s="6"/>
      <c r="M1744" s="12" t="s">
        <v>2923</v>
      </c>
      <c r="N1744" s="17"/>
      <c r="O1744" s="18">
        <f>[1]INVENTAIRE!$N1523*[1]INVENTAIRE!$I1523</f>
        <v>0</v>
      </c>
      <c r="P1744" s="15"/>
      <c r="Q1744" s="21"/>
    </row>
    <row r="1745" spans="1:17" ht="15">
      <c r="A1745" s="11" t="str">
        <f t="shared" si="35"/>
        <v xml:space="preserve">OUTILLAGE    DISC SABLE SURFACE COND.2'' MEDIUM MARON                    </v>
      </c>
      <c r="B1745" s="12" t="s">
        <v>2737</v>
      </c>
      <c r="C1745" s="12" t="s">
        <v>2924</v>
      </c>
      <c r="D1745" s="12"/>
      <c r="E1745" s="12"/>
      <c r="F1745" s="13"/>
      <c r="G1745" s="14"/>
      <c r="H1745" s="15"/>
      <c r="I1745" s="6">
        <v>1.4</v>
      </c>
      <c r="J1745" s="7">
        <v>42353</v>
      </c>
      <c r="K1745" s="12" t="s">
        <v>1815</v>
      </c>
      <c r="L1745" s="6"/>
      <c r="M1745" s="12" t="s">
        <v>2925</v>
      </c>
      <c r="N1745" s="17"/>
      <c r="O1745" s="18">
        <f>[1]INVENTAIRE!$N1524*[1]INVENTAIRE!$I1524</f>
        <v>0</v>
      </c>
      <c r="P1745" s="15"/>
      <c r="Q1745" s="21"/>
    </row>
    <row r="1746" spans="1:17" ht="15">
      <c r="A1746" s="11" t="str">
        <f t="shared" si="35"/>
        <v xml:space="preserve">OUTILLAGE    DISQUE POUR STAINLESS POUR POLISSEUSE PE0808                    </v>
      </c>
      <c r="B1746" s="12" t="s">
        <v>2737</v>
      </c>
      <c r="C1746" s="12" t="s">
        <v>2926</v>
      </c>
      <c r="D1746" s="12"/>
      <c r="E1746" s="12"/>
      <c r="F1746" s="13"/>
      <c r="G1746" s="14"/>
      <c r="H1746" s="15"/>
      <c r="I1746" s="6">
        <v>28.25</v>
      </c>
      <c r="J1746" s="7">
        <v>43360</v>
      </c>
      <c r="K1746" s="12" t="s">
        <v>148</v>
      </c>
      <c r="L1746" s="6"/>
      <c r="M1746" s="12" t="s">
        <v>2927</v>
      </c>
      <c r="N1746" s="17"/>
      <c r="O1746" s="18"/>
      <c r="P1746" s="15"/>
      <c r="Q1746" s="21"/>
    </row>
    <row r="1747" spans="1:17" ht="15">
      <c r="A1747" s="11" t="str">
        <f t="shared" si="35"/>
        <v xml:space="preserve">OUTILLAGE    DIVISEUR,CONTENANT DIVIS IBLE 4.38"HAUT ARP# DV1750                    </v>
      </c>
      <c r="B1747" s="12" t="s">
        <v>2737</v>
      </c>
      <c r="C1747" s="12" t="s">
        <v>2928</v>
      </c>
      <c r="D1747" s="12"/>
      <c r="E1747" s="12"/>
      <c r="F1747" s="13"/>
      <c r="G1747" s="14"/>
      <c r="H1747" s="15"/>
      <c r="I1747" s="6">
        <v>3.07</v>
      </c>
      <c r="J1747" s="7">
        <v>42472</v>
      </c>
      <c r="K1747" s="12" t="s">
        <v>2848</v>
      </c>
      <c r="L1747" s="6"/>
      <c r="M1747" s="12" t="s">
        <v>2929</v>
      </c>
      <c r="N1747" s="17"/>
      <c r="O1747" s="18">
        <f>[1]INVENTAIRE!$N1526*[1]INVENTAIRE!$I1526</f>
        <v>0</v>
      </c>
      <c r="P1747" s="15"/>
      <c r="Q1747" s="15"/>
    </row>
    <row r="1748" spans="1:17" ht="15">
      <c r="A1748" s="11" t="str">
        <f t="shared" si="35"/>
        <v xml:space="preserve">OUTILLAGE    DIVISEUR,CONTENANT DIVIS IBLE 4.38"HAUT ARP# DV2250                    </v>
      </c>
      <c r="B1748" s="12" t="s">
        <v>2737</v>
      </c>
      <c r="C1748" s="12" t="s">
        <v>2930</v>
      </c>
      <c r="D1748" s="12"/>
      <c r="E1748" s="12"/>
      <c r="F1748" s="13"/>
      <c r="G1748" s="14"/>
      <c r="H1748" s="15"/>
      <c r="I1748" s="6">
        <v>3.39</v>
      </c>
      <c r="J1748" s="7">
        <v>42472</v>
      </c>
      <c r="K1748" s="12" t="s">
        <v>2848</v>
      </c>
      <c r="L1748" s="6"/>
      <c r="M1748" s="12" t="s">
        <v>2931</v>
      </c>
      <c r="N1748" s="17"/>
      <c r="O1748" s="18">
        <f>[1]INVENTAIRE!$N1527*[1]INVENTAIRE!$I1527</f>
        <v>0</v>
      </c>
      <c r="P1748" s="15"/>
      <c r="Q1748" s="15"/>
    </row>
    <row r="1749" spans="1:17" ht="15">
      <c r="A1749" s="11" t="str">
        <f t="shared" si="35"/>
        <v xml:space="preserve">OUTILLAGE    Douille 5/8 hexagonale à prise 1/2"                    </v>
      </c>
      <c r="B1749" s="12" t="s">
        <v>2737</v>
      </c>
      <c r="C1749" s="12" t="s">
        <v>2932</v>
      </c>
      <c r="D1749" s="12"/>
      <c r="E1749" s="12"/>
      <c r="F1749" s="13"/>
      <c r="G1749" s="14"/>
      <c r="H1749" s="15"/>
      <c r="I1749" s="6">
        <v>13.76</v>
      </c>
      <c r="J1749" s="7">
        <v>43887</v>
      </c>
      <c r="K1749" s="12" t="s">
        <v>307</v>
      </c>
      <c r="L1749" s="6"/>
      <c r="M1749" s="12" t="s">
        <v>2933</v>
      </c>
      <c r="N1749" s="17"/>
      <c r="O1749" s="18"/>
      <c r="P1749" s="15"/>
      <c r="Q1749" s="15"/>
    </row>
    <row r="1750" spans="1:17" ht="15">
      <c r="A1750" s="11" t="str">
        <f t="shared" si="35"/>
        <v xml:space="preserve">OUTILLAGE    douille à impact 1/4-1/2                    </v>
      </c>
      <c r="B1750" s="12" t="s">
        <v>2737</v>
      </c>
      <c r="C1750" s="12" t="s">
        <v>2934</v>
      </c>
      <c r="D1750" s="12"/>
      <c r="E1750" s="12"/>
      <c r="F1750" s="13"/>
      <c r="G1750" s="14"/>
      <c r="H1750" s="15"/>
      <c r="I1750" s="6">
        <v>7.54</v>
      </c>
      <c r="J1750" s="7">
        <v>43887</v>
      </c>
      <c r="K1750" s="12" t="s">
        <v>307</v>
      </c>
      <c r="L1750" s="6"/>
      <c r="M1750" s="12" t="s">
        <v>2935</v>
      </c>
      <c r="N1750" s="17"/>
      <c r="O1750" s="18"/>
      <c r="P1750" s="15"/>
      <c r="Q1750" s="15"/>
    </row>
    <row r="1751" spans="1:17" ht="15">
      <c r="A1751" s="11" t="str">
        <f t="shared" si="35"/>
        <v xml:space="preserve">OUTILLAGE    DRESSEUR BC7-6 SINGLE POINT 3/8 x 2''                    </v>
      </c>
      <c r="B1751" s="12" t="s">
        <v>2737</v>
      </c>
      <c r="C1751" s="12" t="s">
        <v>2936</v>
      </c>
      <c r="D1751" s="12"/>
      <c r="E1751" s="12"/>
      <c r="F1751" s="13"/>
      <c r="G1751" s="14"/>
      <c r="H1751" s="15"/>
      <c r="I1751" s="6">
        <v>61.72</v>
      </c>
      <c r="J1751" s="7">
        <v>43060</v>
      </c>
      <c r="K1751" s="12" t="s">
        <v>44</v>
      </c>
      <c r="L1751" s="6"/>
      <c r="M1751" s="12" t="s">
        <v>2937</v>
      </c>
      <c r="N1751" s="17"/>
      <c r="O1751" s="18">
        <f>[1]INVENTAIRE!$N1528*[1]INVENTAIRE!$I1528</f>
        <v>0</v>
      </c>
      <c r="P1751" s="15"/>
      <c r="Q1751" s="15"/>
    </row>
    <row r="1752" spans="1:17" ht="15">
      <c r="A1752" s="11" t="str">
        <f t="shared" si="35"/>
        <v xml:space="preserve">OUTILLAGE    Economy Setup Clamp and T-Slot Fastener Kit                    </v>
      </c>
      <c r="B1752" s="12" t="s">
        <v>2737</v>
      </c>
      <c r="C1752" s="12" t="s">
        <v>2938</v>
      </c>
      <c r="D1752" s="12"/>
      <c r="E1752" s="12"/>
      <c r="F1752" s="13"/>
      <c r="G1752" s="14"/>
      <c r="H1752" s="15"/>
      <c r="I1752" s="6">
        <v>131.43</v>
      </c>
      <c r="J1752" s="7">
        <v>44181</v>
      </c>
      <c r="K1752" s="12" t="s">
        <v>288</v>
      </c>
      <c r="L1752" s="6"/>
      <c r="M1752" s="12" t="s">
        <v>2939</v>
      </c>
      <c r="N1752" s="17"/>
      <c r="O1752" s="18"/>
      <c r="P1752" s="15"/>
      <c r="Q1752" s="21"/>
    </row>
    <row r="1753" spans="1:17" ht="15">
      <c r="A1753" s="11" t="str">
        <f t="shared" si="35"/>
        <v xml:space="preserve">OUTILLAGE    ECRAN SOUD,6'X6',PVC ORA NGE,A/CADRE REGLABLE                    </v>
      </c>
      <c r="B1753" s="12" t="s">
        <v>2737</v>
      </c>
      <c r="C1753" s="12" t="s">
        <v>2940</v>
      </c>
      <c r="D1753" s="12"/>
      <c r="E1753" s="12"/>
      <c r="F1753" s="13"/>
      <c r="G1753" s="14"/>
      <c r="H1753" s="15"/>
      <c r="I1753" s="6">
        <v>141.55000000000001</v>
      </c>
      <c r="J1753" s="7">
        <v>43720</v>
      </c>
      <c r="K1753" s="12" t="s">
        <v>2848</v>
      </c>
      <c r="L1753" s="6"/>
      <c r="M1753" s="12" t="s">
        <v>2941</v>
      </c>
      <c r="N1753" s="17"/>
      <c r="O1753" s="18"/>
      <c r="P1753" s="15"/>
      <c r="Q1753" s="21"/>
    </row>
    <row r="1754" spans="1:17" ht="15">
      <c r="A1754" s="11" t="str">
        <f t="shared" si="35"/>
        <v xml:space="preserve">OUTILLAGE    ECRAN SOUD,6'X6',PVC rouge,A/CADRE REGLABLE                    </v>
      </c>
      <c r="B1754" s="12" t="s">
        <v>2737</v>
      </c>
      <c r="C1754" s="12" t="s">
        <v>2942</v>
      </c>
      <c r="D1754" s="12"/>
      <c r="E1754" s="12"/>
      <c r="F1754" s="13"/>
      <c r="G1754" s="14"/>
      <c r="H1754" s="15"/>
      <c r="I1754" s="6">
        <v>132</v>
      </c>
      <c r="J1754" s="7">
        <v>44488</v>
      </c>
      <c r="K1754" s="12" t="s">
        <v>313</v>
      </c>
      <c r="L1754" s="6"/>
      <c r="M1754" s="80" t="s">
        <v>2943</v>
      </c>
      <c r="N1754" s="17"/>
      <c r="O1754" s="18"/>
      <c r="P1754" s="15"/>
      <c r="Q1754" s="15"/>
    </row>
    <row r="1755" spans="1:17" ht="15">
      <c r="A1755" s="11" t="str">
        <f t="shared" si="35"/>
        <v xml:space="preserve">OUTILLAGE    EQUERRE BASSE ACIER POUR 1319.40                    </v>
      </c>
      <c r="B1755" s="12" t="s">
        <v>2737</v>
      </c>
      <c r="C1755" s="12" t="s">
        <v>2944</v>
      </c>
      <c r="D1755" s="12"/>
      <c r="E1755" s="12"/>
      <c r="F1755" s="13"/>
      <c r="G1755" s="14"/>
      <c r="H1755" s="15"/>
      <c r="I1755" s="6">
        <v>10.19</v>
      </c>
      <c r="J1755" s="7">
        <v>43067</v>
      </c>
      <c r="K1755" s="12" t="s">
        <v>465</v>
      </c>
      <c r="L1755" s="6"/>
      <c r="M1755" s="12" t="s">
        <v>2945</v>
      </c>
      <c r="N1755" s="17"/>
      <c r="O1755" s="18">
        <f>[1]INVENTAIRE!$N1529*[1]INVENTAIRE!$I1529</f>
        <v>0</v>
      </c>
      <c r="P1755" s="15"/>
      <c r="Q1755" s="15"/>
    </row>
    <row r="1756" spans="1:17" ht="15">
      <c r="A1756" s="11" t="str">
        <f t="shared" si="35"/>
        <v xml:space="preserve">OUTILLAGE    ER16 SPRING COLLET 5-6 MM                    </v>
      </c>
      <c r="B1756" s="12" t="s">
        <v>2737</v>
      </c>
      <c r="C1756" s="12" t="s">
        <v>2946</v>
      </c>
      <c r="D1756" s="12"/>
      <c r="E1756" s="12"/>
      <c r="F1756" s="13"/>
      <c r="G1756" s="14"/>
      <c r="H1756" s="15"/>
      <c r="I1756" s="6">
        <v>26.58</v>
      </c>
      <c r="J1756" s="7">
        <v>43958</v>
      </c>
      <c r="K1756" s="12" t="s">
        <v>44</v>
      </c>
      <c r="L1756" s="6"/>
      <c r="M1756" s="12" t="s">
        <v>2947</v>
      </c>
      <c r="N1756" s="17"/>
      <c r="O1756" s="18"/>
      <c r="P1756" s="15"/>
      <c r="Q1756" s="15"/>
    </row>
    <row r="1757" spans="1:17" ht="15">
      <c r="A1757" s="11" t="str">
        <f t="shared" si="35"/>
        <v xml:space="preserve">OUTILLAGE    ER32 SPRING COLLET 1/4''                    </v>
      </c>
      <c r="B1757" s="12" t="s">
        <v>2737</v>
      </c>
      <c r="C1757" s="12" t="s">
        <v>2948</v>
      </c>
      <c r="D1757" s="12"/>
      <c r="E1757" s="12"/>
      <c r="F1757" s="13"/>
      <c r="G1757" s="14"/>
      <c r="H1757" s="15"/>
      <c r="I1757" s="6">
        <v>28.64</v>
      </c>
      <c r="J1757" s="7">
        <v>43852</v>
      </c>
      <c r="K1757" s="12" t="s">
        <v>44</v>
      </c>
      <c r="L1757" s="6"/>
      <c r="M1757" s="12" t="s">
        <v>2949</v>
      </c>
      <c r="N1757" s="17"/>
      <c r="O1757" s="18"/>
      <c r="P1757" s="15"/>
      <c r="Q1757" s="15"/>
    </row>
    <row r="1758" spans="1:17" ht="15">
      <c r="A1758" s="11" t="str">
        <f t="shared" si="35"/>
        <v xml:space="preserve">OUTILLAGE    ER40 COLLET SET 1/8-1 (15/SET)                    </v>
      </c>
      <c r="B1758" s="12" t="s">
        <v>2737</v>
      </c>
      <c r="C1758" s="12" t="s">
        <v>2950</v>
      </c>
      <c r="D1758" s="12"/>
      <c r="E1758" s="12"/>
      <c r="F1758" s="13"/>
      <c r="G1758" s="14"/>
      <c r="H1758" s="15"/>
      <c r="I1758" s="6">
        <v>276.23</v>
      </c>
      <c r="J1758" s="7">
        <v>43060</v>
      </c>
      <c r="K1758" s="12" t="s">
        <v>44</v>
      </c>
      <c r="L1758" s="6"/>
      <c r="M1758" s="12" t="s">
        <v>2951</v>
      </c>
      <c r="N1758" s="17"/>
      <c r="O1758" s="18">
        <f>[1]INVENTAIRE!$N1530*[1]INVENTAIRE!$I1530</f>
        <v>0</v>
      </c>
      <c r="P1758" s="15"/>
      <c r="Q1758" s="15"/>
    </row>
    <row r="1759" spans="1:17" ht="15">
      <c r="A1759" s="11" t="str">
        <f t="shared" si="35"/>
        <v xml:space="preserve">OUTILLAGE    ER40 Key WRENCH                    </v>
      </c>
      <c r="B1759" s="12" t="s">
        <v>2737</v>
      </c>
      <c r="C1759" s="12" t="s">
        <v>2952</v>
      </c>
      <c r="D1759" s="12"/>
      <c r="E1759" s="12"/>
      <c r="F1759" s="13"/>
      <c r="G1759" s="14"/>
      <c r="H1759" s="15"/>
      <c r="I1759" s="6">
        <v>20.8</v>
      </c>
      <c r="J1759" s="7">
        <v>44014</v>
      </c>
      <c r="K1759" s="12" t="s">
        <v>307</v>
      </c>
      <c r="L1759" s="6"/>
      <c r="M1759" s="12" t="s">
        <v>2953</v>
      </c>
      <c r="N1759" s="17"/>
      <c r="O1759" s="18"/>
      <c r="P1759" s="15"/>
      <c r="Q1759" s="15"/>
    </row>
    <row r="1760" spans="1:17" ht="15">
      <c r="A1760" s="11" t="str">
        <f t="shared" si="35"/>
        <v xml:space="preserve">OUTILLAGE    ER40 SPRING COLLET 1/2''                    </v>
      </c>
      <c r="B1760" s="12" t="s">
        <v>2737</v>
      </c>
      <c r="C1760" s="12" t="s">
        <v>2954</v>
      </c>
      <c r="D1760" s="12"/>
      <c r="E1760" s="12"/>
      <c r="F1760" s="13"/>
      <c r="G1760" s="14"/>
      <c r="H1760" s="15"/>
      <c r="I1760" s="6">
        <v>27.43</v>
      </c>
      <c r="J1760" s="7">
        <v>43182</v>
      </c>
      <c r="K1760" s="12" t="s">
        <v>44</v>
      </c>
      <c r="L1760" s="6"/>
      <c r="M1760" s="12" t="s">
        <v>2955</v>
      </c>
      <c r="N1760" s="17">
        <v>1</v>
      </c>
      <c r="O1760" s="18"/>
      <c r="P1760" s="15"/>
      <c r="Q1760" s="15"/>
    </row>
    <row r="1761" spans="1:17" ht="15">
      <c r="A1761" s="11" t="str">
        <f t="shared" si="35"/>
        <v xml:space="preserve">OUTILLAGE    ER40 WRENCH (LIVRAISON 2 À 3 JOURS)                    </v>
      </c>
      <c r="B1761" s="12" t="s">
        <v>2737</v>
      </c>
      <c r="C1761" s="12" t="s">
        <v>2956</v>
      </c>
      <c r="D1761" s="12"/>
      <c r="E1761" s="12"/>
      <c r="F1761" s="13"/>
      <c r="G1761" s="14"/>
      <c r="H1761" s="15"/>
      <c r="I1761" s="6">
        <v>50.71</v>
      </c>
      <c r="J1761" s="7" t="s">
        <v>1994</v>
      </c>
      <c r="K1761" s="12" t="s">
        <v>44</v>
      </c>
      <c r="L1761" s="6"/>
      <c r="M1761" s="12" t="s">
        <v>2957</v>
      </c>
      <c r="N1761" s="17"/>
      <c r="O1761" s="18">
        <f>[1]INVENTAIRE!$N1535*[1]INVENTAIRE!$I1535</f>
        <v>0</v>
      </c>
      <c r="P1761" s="15"/>
      <c r="Q1761" s="15"/>
    </row>
    <row r="1762" spans="1:17" ht="15">
      <c r="A1762" s="11" t="str">
        <f t="shared" si="35"/>
        <v xml:space="preserve">OUTILLAGE    ESCABEAU MULTI FONCTION 16'                    </v>
      </c>
      <c r="B1762" s="12" t="s">
        <v>2737</v>
      </c>
      <c r="C1762" s="12" t="s">
        <v>2958</v>
      </c>
      <c r="D1762" s="12"/>
      <c r="E1762" s="12"/>
      <c r="F1762" s="13"/>
      <c r="G1762" s="14"/>
      <c r="H1762" s="15"/>
      <c r="I1762" s="6"/>
      <c r="J1762" s="7"/>
      <c r="K1762" s="12"/>
      <c r="L1762" s="6"/>
      <c r="M1762" s="12"/>
      <c r="N1762" s="17">
        <v>1</v>
      </c>
      <c r="O1762" s="18"/>
      <c r="P1762" s="15"/>
      <c r="Q1762" s="15"/>
    </row>
    <row r="1763" spans="1:17" ht="15">
      <c r="A1763" s="11" t="str">
        <f t="shared" si="35"/>
        <v xml:space="preserve">OUTILLAGE    ESCABEAU PLIABLE                    </v>
      </c>
      <c r="B1763" s="12" t="s">
        <v>2737</v>
      </c>
      <c r="C1763" s="12" t="s">
        <v>2959</v>
      </c>
      <c r="D1763" s="12"/>
      <c r="E1763" s="12"/>
      <c r="F1763" s="13"/>
      <c r="G1763" s="14"/>
      <c r="H1763" s="15"/>
      <c r="I1763" s="6"/>
      <c r="J1763" s="7"/>
      <c r="K1763" s="12"/>
      <c r="L1763" s="6"/>
      <c r="M1763" s="12"/>
      <c r="N1763" s="17">
        <v>1</v>
      </c>
      <c r="O1763" s="18"/>
      <c r="P1763" s="15"/>
      <c r="Q1763" s="15"/>
    </row>
    <row r="1764" spans="1:17" ht="15">
      <c r="A1764" s="11" t="str">
        <f t="shared" si="35"/>
        <v xml:space="preserve">OUTILLAGE    ETAU 6" SHARS TOOLS                    </v>
      </c>
      <c r="B1764" s="12" t="s">
        <v>2737</v>
      </c>
      <c r="C1764" s="12" t="s">
        <v>2960</v>
      </c>
      <c r="D1764" s="12"/>
      <c r="E1764" s="12"/>
      <c r="F1764" s="13"/>
      <c r="G1764" s="14"/>
      <c r="H1764" s="15"/>
      <c r="I1764" s="6"/>
      <c r="J1764" s="7"/>
      <c r="K1764" s="12"/>
      <c r="L1764" s="6"/>
      <c r="M1764" s="12"/>
      <c r="N1764" s="17">
        <v>1</v>
      </c>
      <c r="O1764" s="18"/>
      <c r="P1764" s="15"/>
      <c r="Q1764" s="15"/>
    </row>
    <row r="1765" spans="1:17" ht="15">
      <c r="A1765" s="11" t="str">
        <f t="shared" si="35"/>
        <v xml:space="preserve">OUTILLAGE    ETAU DE PRECISION A ANGLE                    </v>
      </c>
      <c r="B1765" s="12" t="s">
        <v>2737</v>
      </c>
      <c r="C1765" s="12" t="s">
        <v>2961</v>
      </c>
      <c r="D1765" s="12"/>
      <c r="E1765" s="12"/>
      <c r="F1765" s="13"/>
      <c r="G1765" s="14"/>
      <c r="H1765" s="15"/>
      <c r="I1765" s="6"/>
      <c r="J1765" s="7"/>
      <c r="K1765" s="12"/>
      <c r="L1765" s="6"/>
      <c r="M1765" s="12"/>
      <c r="N1765" s="17">
        <v>1</v>
      </c>
      <c r="O1765" s="18"/>
      <c r="P1765" s="15"/>
      <c r="Q1765" s="15"/>
    </row>
    <row r="1766" spans="1:17" ht="15">
      <c r="A1766" s="11" t="str">
        <f t="shared" si="35"/>
        <v xml:space="preserve">OUTILLAGE    ETAU DE PRECISION MOYENNE                    </v>
      </c>
      <c r="B1766" s="12" t="s">
        <v>2737</v>
      </c>
      <c r="C1766" s="12" t="s">
        <v>2962</v>
      </c>
      <c r="D1766" s="12"/>
      <c r="E1766" s="12"/>
      <c r="F1766" s="13"/>
      <c r="G1766" s="14"/>
      <c r="H1766" s="15"/>
      <c r="I1766" s="6"/>
      <c r="J1766" s="7"/>
      <c r="K1766" s="12"/>
      <c r="L1766" s="6"/>
      <c r="M1766" s="12"/>
      <c r="N1766" s="17">
        <v>1</v>
      </c>
      <c r="O1766" s="18"/>
      <c r="P1766" s="15"/>
      <c r="Q1766" s="15"/>
    </row>
    <row r="1767" spans="1:17" ht="15">
      <c r="A1767" s="11" t="str">
        <f t="shared" si="35"/>
        <v xml:space="preserve">OUTILLAGE    ETAU DE PRECISION PETITE                    </v>
      </c>
      <c r="B1767" s="12" t="s">
        <v>2737</v>
      </c>
      <c r="C1767" s="12" t="s">
        <v>2963</v>
      </c>
      <c r="D1767" s="12"/>
      <c r="E1767" s="12"/>
      <c r="F1767" s="13"/>
      <c r="G1767" s="14"/>
      <c r="H1767" s="15"/>
      <c r="I1767" s="6"/>
      <c r="J1767" s="7"/>
      <c r="K1767" s="12"/>
      <c r="L1767" s="6"/>
      <c r="M1767" s="12"/>
      <c r="N1767" s="17">
        <v>1</v>
      </c>
      <c r="O1767" s="18"/>
      <c r="P1767" s="15"/>
      <c r="Q1767" s="15"/>
    </row>
    <row r="1768" spans="1:17" ht="15">
      <c r="A1768" s="95" t="str">
        <f t="shared" si="35"/>
        <v xml:space="preserve">OUTILLAGE    EV517 STRAIGHT TAP WRENCHES PTS                    </v>
      </c>
      <c r="B1768" s="12" t="s">
        <v>2737</v>
      </c>
      <c r="C1768" s="12" t="s">
        <v>2964</v>
      </c>
      <c r="D1768" s="12"/>
      <c r="E1768" s="12"/>
      <c r="F1768" s="13"/>
      <c r="G1768" s="14"/>
      <c r="H1768" s="15"/>
      <c r="I1768" s="6">
        <v>25.79</v>
      </c>
      <c r="J1768" s="7">
        <v>44111</v>
      </c>
      <c r="K1768" s="12" t="s">
        <v>44</v>
      </c>
      <c r="L1768" s="6"/>
      <c r="M1768" s="12" t="s">
        <v>2965</v>
      </c>
      <c r="N1768" s="17"/>
      <c r="O1768" s="18"/>
      <c r="P1768" s="15"/>
      <c r="Q1768" s="15"/>
    </row>
    <row r="1769" spans="1:17" ht="15">
      <c r="A1769" s="11" t="str">
        <f t="shared" si="35"/>
        <v xml:space="preserve">OUTILLAGE    Food Industry Wide-Airflow Air Nozzles, Wide Airflow, 1/4 NPT Male Inlet, Acetal Plastic                    </v>
      </c>
      <c r="B1769" s="12" t="s">
        <v>2737</v>
      </c>
      <c r="C1769" s="12" t="s">
        <v>2966</v>
      </c>
      <c r="D1769" s="12"/>
      <c r="E1769" s="12"/>
      <c r="F1769" s="13"/>
      <c r="G1769" s="14"/>
      <c r="H1769" s="15"/>
      <c r="I1769" s="6">
        <v>18.170000000000002</v>
      </c>
      <c r="J1769" s="7">
        <v>44301</v>
      </c>
      <c r="K1769" s="12" t="s">
        <v>288</v>
      </c>
      <c r="L1769" s="6"/>
      <c r="M1769" s="12" t="s">
        <v>2967</v>
      </c>
      <c r="N1769" s="17"/>
      <c r="O1769" s="18"/>
      <c r="P1769" s="19"/>
      <c r="Q1769" s="19"/>
    </row>
    <row r="1770" spans="1:17" ht="15">
      <c r="A1770" s="11" t="str">
        <f t="shared" si="35"/>
        <v xml:space="preserve">OUTILLAGE    FOUR A TREMPE                    </v>
      </c>
      <c r="B1770" s="12" t="s">
        <v>2737</v>
      </c>
      <c r="C1770" s="12" t="s">
        <v>2968</v>
      </c>
      <c r="D1770" s="12"/>
      <c r="E1770" s="12"/>
      <c r="F1770" s="13"/>
      <c r="G1770" s="14"/>
      <c r="H1770" s="15"/>
      <c r="I1770" s="6"/>
      <c r="J1770" s="7"/>
      <c r="K1770" s="12"/>
      <c r="L1770" s="6"/>
      <c r="M1770" s="12"/>
      <c r="N1770" s="17">
        <v>1</v>
      </c>
      <c r="O1770" s="18"/>
      <c r="P1770" s="15"/>
      <c r="Q1770" s="15"/>
    </row>
    <row r="1771" spans="1:17" ht="15">
      <c r="A1771" s="11" t="str">
        <f t="shared" si="35"/>
        <v xml:space="preserve">OUTILLAGE    GRAVEUR ELECTRIQUE                    </v>
      </c>
      <c r="B1771" s="12" t="s">
        <v>2737</v>
      </c>
      <c r="C1771" s="12" t="s">
        <v>2969</v>
      </c>
      <c r="D1771" s="12"/>
      <c r="E1771" s="12"/>
      <c r="F1771" s="13"/>
      <c r="G1771" s="14"/>
      <c r="H1771" s="15"/>
      <c r="I1771" s="6">
        <v>41.95</v>
      </c>
      <c r="J1771" s="7">
        <v>43147</v>
      </c>
      <c r="K1771" s="12" t="s">
        <v>307</v>
      </c>
      <c r="L1771" s="6"/>
      <c r="M1771" s="12" t="s">
        <v>2970</v>
      </c>
      <c r="N1771" s="17"/>
      <c r="O1771" s="18">
        <f>[1]INVENTAIRE!$N1543*[1]INVENTAIRE!$I1543</f>
        <v>0</v>
      </c>
      <c r="P1771" s="15"/>
      <c r="Q1771" s="15"/>
    </row>
    <row r="1772" spans="1:17" ht="15">
      <c r="A1772" s="11" t="str">
        <f t="shared" si="35"/>
        <v xml:space="preserve">OUTILLAGE    GROUND CLAMP WELDING 300 AMP                    </v>
      </c>
      <c r="B1772" s="12" t="s">
        <v>2737</v>
      </c>
      <c r="C1772" s="12" t="s">
        <v>2971</v>
      </c>
      <c r="D1772" s="12"/>
      <c r="E1772" s="12"/>
      <c r="F1772" s="13"/>
      <c r="G1772" s="14"/>
      <c r="H1772" s="15"/>
      <c r="I1772" s="6"/>
      <c r="J1772" s="7">
        <v>44267</v>
      </c>
      <c r="K1772" s="12" t="s">
        <v>313</v>
      </c>
      <c r="L1772" s="6"/>
      <c r="M1772" s="12" t="s">
        <v>2972</v>
      </c>
      <c r="N1772" s="17"/>
      <c r="O1772" s="18"/>
      <c r="P1772" s="15"/>
      <c r="Q1772" s="15"/>
    </row>
    <row r="1773" spans="1:17" ht="15">
      <c r="A1773" s="11" t="str">
        <f t="shared" si="35"/>
        <v xml:space="preserve">OUTILLAGE    GROUND CLAMP WELDING 500 AMP                    </v>
      </c>
      <c r="B1773" s="12" t="s">
        <v>2737</v>
      </c>
      <c r="C1773" s="12" t="s">
        <v>2973</v>
      </c>
      <c r="D1773" s="12"/>
      <c r="E1773" s="12"/>
      <c r="F1773" s="13"/>
      <c r="G1773" s="14"/>
      <c r="H1773" s="15"/>
      <c r="I1773" s="6">
        <v>26.15</v>
      </c>
      <c r="J1773" s="7">
        <v>80438</v>
      </c>
      <c r="K1773" s="12" t="s">
        <v>313</v>
      </c>
      <c r="L1773" s="6"/>
      <c r="M1773" s="12" t="s">
        <v>2974</v>
      </c>
      <c r="N1773" s="17"/>
      <c r="O1773" s="18"/>
      <c r="P1773" s="15"/>
      <c r="Q1773" s="15"/>
    </row>
    <row r="1774" spans="1:17" ht="15">
      <c r="A1774" s="11" t="str">
        <f t="shared" si="35"/>
        <v xml:space="preserve">OUTILLAGE    High-Strength Brake and Clutch Lining, 1/4"yhick x 1" Wide            12" lg    MCMASTER    </v>
      </c>
      <c r="B1774" s="12" t="s">
        <v>2737</v>
      </c>
      <c r="C1774" s="12" t="s">
        <v>2975</v>
      </c>
      <c r="D1774" s="12"/>
      <c r="E1774" s="12"/>
      <c r="F1774" s="13" t="s">
        <v>2976</v>
      </c>
      <c r="G1774" s="14" t="s">
        <v>2977</v>
      </c>
      <c r="H1774" s="15"/>
      <c r="I1774" s="6">
        <v>9.1999999999999993</v>
      </c>
      <c r="J1774" s="7">
        <v>43591</v>
      </c>
      <c r="K1774" s="12" t="s">
        <v>148</v>
      </c>
      <c r="L1774" s="6"/>
      <c r="M1774" s="12" t="s">
        <v>2978</v>
      </c>
      <c r="N1774" s="17"/>
      <c r="O1774" s="18"/>
      <c r="P1774" s="15"/>
      <c r="Q1774" s="21"/>
    </row>
    <row r="1775" spans="1:17" ht="15">
      <c r="A1775" s="11" t="str">
        <f t="shared" si="35"/>
        <v xml:space="preserve">OUTILLAGE    HK50-6309 JACOB #36 MORSE TAPER #2 3/26 À 3/4 PTS                    </v>
      </c>
      <c r="B1775" s="12" t="s">
        <v>2737</v>
      </c>
      <c r="C1775" s="12" t="s">
        <v>2979</v>
      </c>
      <c r="D1775" s="12"/>
      <c r="E1775" s="12"/>
      <c r="F1775" s="13"/>
      <c r="G1775" s="14"/>
      <c r="H1775" s="15"/>
      <c r="I1775" s="6">
        <v>236.65</v>
      </c>
      <c r="J1775" s="7">
        <v>42411</v>
      </c>
      <c r="K1775" s="12" t="s">
        <v>44</v>
      </c>
      <c r="L1775" s="6"/>
      <c r="M1775" s="12" t="s">
        <v>2980</v>
      </c>
      <c r="N1775" s="17"/>
      <c r="O1775" s="18">
        <f>[1]INVENTAIRE!$N1544*[1]INVENTAIRE!$I1544</f>
        <v>0</v>
      </c>
      <c r="P1775" s="15"/>
      <c r="Q1775" s="15"/>
    </row>
    <row r="1776" spans="1:17" ht="15">
      <c r="A1776" s="11" t="str">
        <f t="shared" si="35"/>
        <v xml:space="preserve">OUTILLAGE    HOLD DOWN VERTICAL CLAMPS U BAR 220 LBS                    </v>
      </c>
      <c r="B1776" s="94" t="s">
        <v>2737</v>
      </c>
      <c r="C1776" s="94" t="s">
        <v>2981</v>
      </c>
      <c r="D1776" s="94"/>
      <c r="E1776" s="94"/>
      <c r="F1776" s="13"/>
      <c r="G1776" s="14"/>
      <c r="H1776" s="15"/>
      <c r="I1776" s="6">
        <v>27.7182</v>
      </c>
      <c r="J1776" s="7">
        <v>42404</v>
      </c>
      <c r="K1776" s="94" t="s">
        <v>2839</v>
      </c>
      <c r="L1776" s="6"/>
      <c r="M1776" s="94" t="s">
        <v>2982</v>
      </c>
      <c r="N1776" s="17"/>
      <c r="O1776" s="18">
        <f>[1]INVENTAIRE!$N1545*[1]INVENTAIRE!$I1545</f>
        <v>0</v>
      </c>
      <c r="P1776" s="15"/>
      <c r="Q1776" s="15"/>
    </row>
    <row r="1777" spans="1:17" ht="15">
      <c r="A1777" s="11" t="str">
        <f t="shared" si="35"/>
        <v xml:space="preserve">OUTILLAGE    HOSE 2'' OD X 1-1/2'' ID CAOUTCHOUC JAUNE 25'                    </v>
      </c>
      <c r="B1777" s="12" t="s">
        <v>2737</v>
      </c>
      <c r="C1777" s="12" t="s">
        <v>2983</v>
      </c>
      <c r="D1777" s="12"/>
      <c r="E1777" s="12"/>
      <c r="F1777" s="13"/>
      <c r="G1777" s="14"/>
      <c r="H1777" s="15"/>
      <c r="I1777" s="6">
        <v>4.3499999999999996</v>
      </c>
      <c r="J1777" s="7">
        <v>42415</v>
      </c>
      <c r="K1777" s="12" t="s">
        <v>307</v>
      </c>
      <c r="L1777" s="6"/>
      <c r="M1777" s="12" t="s">
        <v>2984</v>
      </c>
      <c r="N1777" s="17"/>
      <c r="O1777" s="18">
        <f>[1]INVENTAIRE!$N1546*[1]INVENTAIRE!$I1546</f>
        <v>0</v>
      </c>
      <c r="P1777" s="15"/>
      <c r="Q1777" s="15"/>
    </row>
    <row r="1778" spans="1:17" ht="15">
      <c r="A1778" s="11" t="str">
        <f t="shared" si="35"/>
        <v xml:space="preserve">OUTILLAGE    HSK 63F X ER40 - 115 WITH #46140 NUT TECHNIK                    </v>
      </c>
      <c r="B1778" s="12" t="s">
        <v>2737</v>
      </c>
      <c r="C1778" s="12" t="s">
        <v>2985</v>
      </c>
      <c r="D1778" s="12"/>
      <c r="E1778" s="12"/>
      <c r="F1778" s="13"/>
      <c r="G1778" s="14"/>
      <c r="H1778" s="15"/>
      <c r="I1778" s="6">
        <v>297.44</v>
      </c>
      <c r="J1778" s="7">
        <v>44536</v>
      </c>
      <c r="K1778" s="12" t="s">
        <v>44</v>
      </c>
      <c r="L1778" s="6"/>
      <c r="M1778" s="12" t="s">
        <v>2986</v>
      </c>
      <c r="N1778" s="17"/>
      <c r="O1778" s="18"/>
      <c r="P1778" s="15"/>
      <c r="Q1778" s="15"/>
    </row>
    <row r="1779" spans="1:17" ht="15">
      <c r="A1779" s="11" t="str">
        <f t="shared" si="35"/>
        <v xml:space="preserve">OUTILLAGE    ISA 40 - J33 DRILL CHUCK ARBOR THREADS 5/8-11                    </v>
      </c>
      <c r="B1779" s="12" t="s">
        <v>2737</v>
      </c>
      <c r="C1779" s="12" t="s">
        <v>2987</v>
      </c>
      <c r="D1779" s="12"/>
      <c r="E1779" s="12"/>
      <c r="F1779" s="13"/>
      <c r="G1779" s="14"/>
      <c r="H1779" s="15"/>
      <c r="I1779" s="6">
        <v>69.239999999999995</v>
      </c>
      <c r="J1779" s="7">
        <v>44144</v>
      </c>
      <c r="K1779" s="12" t="s">
        <v>44</v>
      </c>
      <c r="L1779" s="6"/>
      <c r="M1779" s="12" t="s">
        <v>2988</v>
      </c>
      <c r="N1779" s="17"/>
      <c r="O1779" s="18"/>
      <c r="P1779" s="15"/>
      <c r="Q1779" s="15"/>
    </row>
    <row r="1780" spans="1:17" ht="15">
      <c r="A1780" s="11" t="str">
        <f t="shared" si="35"/>
        <v xml:space="preserve">OUTILLAGE    ISO40 Holder for ER40 Collet,with thread 5/8"-11 Length:100mm                    </v>
      </c>
      <c r="B1780" s="12" t="s">
        <v>2737</v>
      </c>
      <c r="C1780" s="12" t="s">
        <v>2989</v>
      </c>
      <c r="D1780" s="12"/>
      <c r="E1780" s="12"/>
      <c r="F1780" s="13"/>
      <c r="G1780" s="14"/>
      <c r="H1780" s="15"/>
      <c r="I1780" s="6">
        <v>95</v>
      </c>
      <c r="J1780" s="7">
        <v>43182</v>
      </c>
      <c r="K1780" s="12" t="s">
        <v>44</v>
      </c>
      <c r="L1780" s="6"/>
      <c r="M1780" s="12" t="s">
        <v>2990</v>
      </c>
      <c r="N1780" s="17">
        <v>1</v>
      </c>
      <c r="O1780" s="18"/>
      <c r="P1780" s="15"/>
      <c r="Q1780" s="15"/>
    </row>
    <row r="1781" spans="1:17" ht="15">
      <c r="A1781" s="11" t="str">
        <f t="shared" si="35"/>
        <v xml:space="preserve">OUTILLAGE    ISO40 x 3/4" Shell Mill Holder                    </v>
      </c>
      <c r="B1781" s="12" t="s">
        <v>2737</v>
      </c>
      <c r="C1781" s="12" t="s">
        <v>2991</v>
      </c>
      <c r="D1781" s="12"/>
      <c r="E1781" s="12"/>
      <c r="F1781" s="13"/>
      <c r="G1781" s="14"/>
      <c r="H1781" s="15"/>
      <c r="I1781" s="6">
        <v>98</v>
      </c>
      <c r="J1781" s="7">
        <v>44410</v>
      </c>
      <c r="K1781" s="12" t="s">
        <v>44</v>
      </c>
      <c r="L1781" s="6"/>
      <c r="M1781" s="12" t="s">
        <v>2992</v>
      </c>
      <c r="N1781" s="17"/>
      <c r="O1781" s="18">
        <f>[1]INVENTAIRE!$N1548*[1]INVENTAIRE!$I1548</f>
        <v>0</v>
      </c>
      <c r="P1781" s="15"/>
      <c r="Q1781" s="15"/>
    </row>
    <row r="1782" spans="1:17" ht="15">
      <c r="A1782" s="11" t="str">
        <f t="shared" si="35"/>
        <v xml:space="preserve">OUTILLAGE    JACOBS TAPER ADAPTER #33 CV40JT33256                    </v>
      </c>
      <c r="B1782" s="12" t="s">
        <v>2737</v>
      </c>
      <c r="C1782" s="12" t="s">
        <v>2993</v>
      </c>
      <c r="D1782" s="12"/>
      <c r="E1782" s="12"/>
      <c r="F1782" s="13"/>
      <c r="G1782" s="14"/>
      <c r="H1782" s="15"/>
      <c r="I1782" s="6">
        <v>69.3</v>
      </c>
      <c r="J1782" s="7">
        <v>42704</v>
      </c>
      <c r="K1782" s="12" t="s">
        <v>44</v>
      </c>
      <c r="L1782" s="6"/>
      <c r="M1782" s="12" t="s">
        <v>2994</v>
      </c>
      <c r="N1782" s="17"/>
      <c r="O1782" s="18">
        <f>[1]INVENTAIRE!$N1549*[1]INVENTAIRE!$I1549</f>
        <v>0</v>
      </c>
      <c r="P1782" s="15"/>
      <c r="Q1782" s="15"/>
    </row>
    <row r="1783" spans="1:17" ht="15">
      <c r="A1783" s="11" t="str">
        <f t="shared" si="35"/>
        <v xml:space="preserve">OUTILLAGE    Jergens Hold Down Vertical Toggle Clamp, U-Bar, Flange Type Base, Cap.                    </v>
      </c>
      <c r="B1783" s="12" t="s">
        <v>2737</v>
      </c>
      <c r="C1783" s="12" t="s">
        <v>2995</v>
      </c>
      <c r="D1783" s="12"/>
      <c r="E1783" s="12"/>
      <c r="F1783" s="13"/>
      <c r="G1783" s="14"/>
      <c r="H1783" s="15"/>
      <c r="I1783" s="6">
        <v>30.085999999999999</v>
      </c>
      <c r="J1783" s="7" t="s">
        <v>2720</v>
      </c>
      <c r="K1783" s="12" t="s">
        <v>2839</v>
      </c>
      <c r="L1783" s="6"/>
      <c r="M1783" s="12" t="s">
        <v>2996</v>
      </c>
      <c r="N1783" s="17"/>
      <c r="O1783" s="18">
        <f>[1]INVENTAIRE!$N1550*[1]INVENTAIRE!$I1550</f>
        <v>0</v>
      </c>
      <c r="P1783" s="15"/>
      <c r="Q1783" s="15"/>
    </row>
    <row r="1784" spans="1:17" ht="15">
      <c r="A1784" s="11" t="str">
        <f t="shared" si="35"/>
        <v xml:space="preserve">OUTILLAGE    JMU 137-2QW PERCEUSE MAGNETIC                    </v>
      </c>
      <c r="B1784" s="12" t="s">
        <v>2737</v>
      </c>
      <c r="C1784" s="12" t="s">
        <v>2997</v>
      </c>
      <c r="D1784" s="12"/>
      <c r="E1784" s="12"/>
      <c r="F1784" s="13"/>
      <c r="G1784" s="14"/>
      <c r="H1784" s="15"/>
      <c r="I1784" s="6">
        <v>1999</v>
      </c>
      <c r="J1784" s="7">
        <v>43998</v>
      </c>
      <c r="K1784" s="12" t="s">
        <v>1815</v>
      </c>
      <c r="L1784" s="6"/>
      <c r="M1784" s="12" t="s">
        <v>2998</v>
      </c>
      <c r="N1784" s="17"/>
      <c r="O1784" s="18"/>
      <c r="P1784" s="15"/>
      <c r="Q1784" s="15"/>
    </row>
    <row r="1785" spans="1:17" ht="15">
      <c r="A1785" s="11" t="str">
        <f t="shared" si="35"/>
        <v xml:space="preserve">OUTILLAGE    JOINT UNIVERSEL 3*8                    </v>
      </c>
      <c r="B1785" s="12" t="s">
        <v>2737</v>
      </c>
      <c r="C1785" s="12" t="s">
        <v>2999</v>
      </c>
      <c r="D1785" s="12"/>
      <c r="E1785" s="12"/>
      <c r="F1785" s="13"/>
      <c r="G1785" s="14"/>
      <c r="H1785" s="15"/>
      <c r="I1785" s="6">
        <v>18.23</v>
      </c>
      <c r="J1785" s="7">
        <v>43025</v>
      </c>
      <c r="K1785" s="12" t="s">
        <v>307</v>
      </c>
      <c r="L1785" s="6"/>
      <c r="M1785" s="12" t="s">
        <v>3000</v>
      </c>
      <c r="N1785" s="17"/>
      <c r="O1785" s="18">
        <f>[1]INVENTAIRE!$N1551*[1]INVENTAIRE!$I1551</f>
        <v>0</v>
      </c>
      <c r="P1785" s="15"/>
      <c r="Q1785" s="15"/>
    </row>
    <row r="1786" spans="1:17" ht="15">
      <c r="A1786" s="11" t="str">
        <f t="shared" si="35"/>
        <v xml:space="preserve">OUTILLAGE    Keyless Drill Chuck JK Industrial Series JK 13 J-33                    </v>
      </c>
      <c r="B1786" s="12" t="s">
        <v>2737</v>
      </c>
      <c r="C1786" s="12" t="s">
        <v>3001</v>
      </c>
      <c r="D1786" s="12"/>
      <c r="E1786" s="12"/>
      <c r="F1786" s="13"/>
      <c r="G1786" s="14"/>
      <c r="H1786" s="15"/>
      <c r="I1786" s="6">
        <v>176.83</v>
      </c>
      <c r="J1786" s="7">
        <v>43992</v>
      </c>
      <c r="K1786" s="12" t="s">
        <v>44</v>
      </c>
      <c r="L1786" s="6"/>
      <c r="M1786" s="12" t="s">
        <v>3002</v>
      </c>
      <c r="N1786" s="17"/>
      <c r="O1786" s="18"/>
      <c r="P1786" s="15"/>
      <c r="Q1786" s="15"/>
    </row>
    <row r="1787" spans="1:17" ht="15">
      <c r="A1787" s="11" t="str">
        <f t="shared" si="35"/>
        <v xml:space="preserve">OUTILLAGE    KIT DE TORCHE AU GAS                    </v>
      </c>
      <c r="B1787" s="12" t="s">
        <v>2737</v>
      </c>
      <c r="C1787" s="12" t="s">
        <v>3003</v>
      </c>
      <c r="D1787" s="12"/>
      <c r="E1787" s="12"/>
      <c r="F1787" s="13"/>
      <c r="G1787" s="14"/>
      <c r="H1787" s="15"/>
      <c r="I1787" s="6"/>
      <c r="J1787" s="7"/>
      <c r="K1787" s="12" t="s">
        <v>313</v>
      </c>
      <c r="L1787" s="6"/>
      <c r="M1787" s="12"/>
      <c r="N1787" s="17">
        <v>1</v>
      </c>
      <c r="O1787" s="18"/>
      <c r="P1787" s="15"/>
      <c r="Q1787" s="15"/>
    </row>
    <row r="1788" spans="1:17" ht="15">
      <c r="A1788" s="11" t="str">
        <f t="shared" si="35"/>
        <v xml:space="preserve">OUTILLAGE    KT0-1 DIAMOND KNURL TOOL                    </v>
      </c>
      <c r="B1788" s="12" t="s">
        <v>2737</v>
      </c>
      <c r="C1788" s="12" t="s">
        <v>3004</v>
      </c>
      <c r="D1788" s="12"/>
      <c r="E1788" s="12"/>
      <c r="F1788" s="13"/>
      <c r="G1788" s="14"/>
      <c r="H1788" s="15"/>
      <c r="I1788" s="6">
        <v>18.59</v>
      </c>
      <c r="J1788" s="7">
        <v>43721</v>
      </c>
      <c r="K1788" s="12" t="s">
        <v>44</v>
      </c>
      <c r="L1788" s="6"/>
      <c r="M1788" s="12" t="s">
        <v>3005</v>
      </c>
      <c r="N1788" s="17"/>
      <c r="O1788" s="18"/>
      <c r="P1788" s="15"/>
      <c r="Q1788" s="21"/>
    </row>
    <row r="1789" spans="1:17" ht="15">
      <c r="A1789" s="11" t="str">
        <f t="shared" si="35"/>
        <v xml:space="preserve">OUTILLAGE    LAMPE D'ATELIER FLUORESCENT                    </v>
      </c>
      <c r="B1789" s="94" t="s">
        <v>2737</v>
      </c>
      <c r="C1789" s="94" t="s">
        <v>3006</v>
      </c>
      <c r="D1789" s="94"/>
      <c r="E1789" s="94"/>
      <c r="F1789" s="13"/>
      <c r="G1789" s="14"/>
      <c r="H1789" s="15"/>
      <c r="I1789" s="6">
        <v>108.19</v>
      </c>
      <c r="J1789" s="7">
        <v>42341</v>
      </c>
      <c r="K1789" s="94" t="s">
        <v>3007</v>
      </c>
      <c r="L1789" s="6"/>
      <c r="M1789" s="94" t="s">
        <v>3008</v>
      </c>
      <c r="N1789" s="17"/>
      <c r="O1789" s="18">
        <f>[1]INVENTAIRE!$N1553*[1]INVENTAIRE!$I1553</f>
        <v>0</v>
      </c>
      <c r="P1789" s="15"/>
      <c r="Q1789" s="21"/>
    </row>
    <row r="1790" spans="1:17" ht="15">
      <c r="A1790" s="11" t="str">
        <f t="shared" si="35"/>
        <v xml:space="preserve">OUTILLAGE    Letter Size Drill Bit Drawer Cabinet                    </v>
      </c>
      <c r="B1790" s="12" t="s">
        <v>2737</v>
      </c>
      <c r="C1790" s="12" t="s">
        <v>3009</v>
      </c>
      <c r="D1790" s="12"/>
      <c r="E1790" s="12"/>
      <c r="F1790" s="13"/>
      <c r="G1790" s="14"/>
      <c r="H1790" s="15"/>
      <c r="I1790" s="6">
        <v>92.22</v>
      </c>
      <c r="J1790" s="7">
        <v>44204</v>
      </c>
      <c r="K1790" s="12" t="s">
        <v>288</v>
      </c>
      <c r="L1790" s="6"/>
      <c r="M1790" s="12" t="s">
        <v>3010</v>
      </c>
      <c r="N1790" s="17"/>
      <c r="O1790" s="18"/>
      <c r="P1790" s="19"/>
      <c r="Q1790" s="19"/>
    </row>
    <row r="1791" spans="1:17" ht="15">
      <c r="A1791" s="11" t="str">
        <f t="shared" si="35"/>
        <v xml:space="preserve">OUTILLAGE    MANCHE DE SOUDEUR                    </v>
      </c>
      <c r="B1791" s="12" t="s">
        <v>2737</v>
      </c>
      <c r="C1791" s="12" t="s">
        <v>3011</v>
      </c>
      <c r="D1791" s="12"/>
      <c r="E1791" s="12"/>
      <c r="F1791" s="13"/>
      <c r="G1791" s="14"/>
      <c r="H1791" s="15"/>
      <c r="I1791" s="6">
        <v>30.31</v>
      </c>
      <c r="J1791" s="7">
        <v>44412</v>
      </c>
      <c r="K1791" s="12" t="s">
        <v>313</v>
      </c>
      <c r="L1791" s="6"/>
      <c r="M1791" s="12" t="s">
        <v>3012</v>
      </c>
      <c r="N1791" s="17"/>
      <c r="O1791" s="18"/>
      <c r="P1791" s="15"/>
      <c r="Q1791" s="15"/>
    </row>
    <row r="1792" spans="1:17" ht="15">
      <c r="A1792" s="11" t="str">
        <f t="shared" si="35"/>
        <v xml:space="preserve">OUTILLAGE    MARBRE                    </v>
      </c>
      <c r="B1792" s="12" t="s">
        <v>2737</v>
      </c>
      <c r="C1792" s="12" t="s">
        <v>3013</v>
      </c>
      <c r="D1792" s="12"/>
      <c r="E1792" s="12"/>
      <c r="F1792" s="13"/>
      <c r="G1792" s="14"/>
      <c r="H1792" s="15"/>
      <c r="I1792" s="6"/>
      <c r="J1792" s="7"/>
      <c r="K1792" s="12" t="s">
        <v>999</v>
      </c>
      <c r="L1792" s="6"/>
      <c r="M1792" s="12"/>
      <c r="N1792" s="17"/>
      <c r="O1792" s="18"/>
      <c r="P1792" s="15"/>
      <c r="Q1792" s="15"/>
    </row>
    <row r="1793" spans="1:17" ht="15">
      <c r="A1793" s="11" t="str">
        <f t="shared" si="35"/>
        <v xml:space="preserve">OUTILLAGE    MEULE 2 DISQUES                    </v>
      </c>
      <c r="B1793" s="12" t="s">
        <v>2737</v>
      </c>
      <c r="C1793" s="12" t="s">
        <v>3014</v>
      </c>
      <c r="D1793" s="12"/>
      <c r="E1793" s="12"/>
      <c r="F1793" s="13"/>
      <c r="G1793" s="14"/>
      <c r="H1793" s="15"/>
      <c r="I1793" s="6"/>
      <c r="J1793" s="7"/>
      <c r="K1793" s="12" t="s">
        <v>999</v>
      </c>
      <c r="L1793" s="6"/>
      <c r="M1793" s="12"/>
      <c r="N1793" s="17">
        <v>1</v>
      </c>
      <c r="O1793" s="18"/>
      <c r="P1793" s="15"/>
      <c r="Q1793" s="15"/>
    </row>
    <row r="1794" spans="1:17" ht="15">
      <c r="A1794" s="11" t="str">
        <f t="shared" si="35"/>
        <v xml:space="preserve">OUTILLAGE    MICRO MEULE PNEUMATIQUE + COFFRE PERFORMANCE TOOLS                    </v>
      </c>
      <c r="B1794" s="12" t="s">
        <v>2737</v>
      </c>
      <c r="C1794" s="12" t="s">
        <v>3015</v>
      </c>
      <c r="D1794" s="12"/>
      <c r="E1794" s="12"/>
      <c r="F1794" s="13"/>
      <c r="G1794" s="14"/>
      <c r="H1794" s="15"/>
      <c r="I1794" s="6">
        <v>51.95</v>
      </c>
      <c r="J1794" s="7">
        <v>43157</v>
      </c>
      <c r="K1794" s="12" t="s">
        <v>307</v>
      </c>
      <c r="L1794" s="6"/>
      <c r="M1794" s="12" t="s">
        <v>3016</v>
      </c>
      <c r="N1794" s="17">
        <v>1</v>
      </c>
      <c r="O1794" s="18" t="e">
        <f>[1]INVENTAIRE!#REF!*[1]INVENTAIRE!#REF!</f>
        <v>#REF!</v>
      </c>
      <c r="P1794" s="15"/>
      <c r="Q1794" s="15"/>
    </row>
    <row r="1795" spans="1:17" ht="15">
      <c r="A1795" s="11" t="str">
        <f t="shared" si="35"/>
        <v xml:space="preserve">OUTILLAGE    Model 10 Feeder Base Unit for 10" - 18" Vibratory Bowls 120 VAC                    </v>
      </c>
      <c r="B1795" s="12" t="s">
        <v>2737</v>
      </c>
      <c r="C1795" s="12" t="s">
        <v>3017</v>
      </c>
      <c r="D1795" s="12"/>
      <c r="E1795" s="12"/>
      <c r="F1795" s="13"/>
      <c r="G1795" s="14"/>
      <c r="H1795" s="15"/>
      <c r="I1795" s="6">
        <v>874</v>
      </c>
      <c r="J1795" s="7">
        <v>44139</v>
      </c>
      <c r="K1795" s="12" t="s">
        <v>2912</v>
      </c>
      <c r="L1795" s="6"/>
      <c r="M1795" s="12" t="s">
        <v>3018</v>
      </c>
      <c r="N1795" s="17"/>
      <c r="O1795" s="18"/>
      <c r="P1795" s="15"/>
      <c r="Q1795" s="15"/>
    </row>
    <row r="1796" spans="1:17" ht="15">
      <c r="A1796" s="11" t="str">
        <f t="shared" si="35"/>
        <v xml:space="preserve">OUTILLAGE    NMTB Integral Ext Collet Chuck- 40NMTB SH; 2.125" Proj                    </v>
      </c>
      <c r="B1796" s="12" t="s">
        <v>2737</v>
      </c>
      <c r="C1796" s="12" t="s">
        <v>3019</v>
      </c>
      <c r="D1796" s="12"/>
      <c r="E1796" s="12"/>
      <c r="F1796" s="13"/>
      <c r="G1796" s="14"/>
      <c r="H1796" s="15"/>
      <c r="I1796" s="6">
        <v>243.88</v>
      </c>
      <c r="J1796" s="7">
        <v>43060</v>
      </c>
      <c r="K1796" s="12" t="s">
        <v>44</v>
      </c>
      <c r="L1796" s="6"/>
      <c r="M1796" s="12" t="s">
        <v>3020</v>
      </c>
      <c r="N1796" s="17"/>
      <c r="O1796" s="18">
        <f>[1]INVENTAIRE!$N1556*[1]INVENTAIRE!$I1556</f>
        <v>0</v>
      </c>
      <c r="P1796" s="15"/>
      <c r="Q1796" s="15"/>
    </row>
    <row r="1797" spans="1:17" ht="15">
      <c r="A1797" s="11" t="str">
        <f t="shared" si="35"/>
        <v xml:space="preserve">OUTILLAGE    NMTB40 JT6 JACOBS TAPER ADAPTERS                    </v>
      </c>
      <c r="B1797" s="12" t="s">
        <v>2737</v>
      </c>
      <c r="C1797" s="12" t="s">
        <v>3021</v>
      </c>
      <c r="D1797" s="12"/>
      <c r="E1797" s="12"/>
      <c r="F1797" s="13"/>
      <c r="G1797" s="14"/>
      <c r="H1797" s="15"/>
      <c r="I1797" s="6">
        <v>83.28</v>
      </c>
      <c r="J1797" s="7">
        <v>43060</v>
      </c>
      <c r="K1797" s="12" t="s">
        <v>44</v>
      </c>
      <c r="L1797" s="6"/>
      <c r="M1797" s="12" t="s">
        <v>3022</v>
      </c>
      <c r="N1797" s="17"/>
      <c r="O1797" s="18">
        <f>[1]INVENTAIRE!$N1557*[1]INVENTAIRE!$I1557</f>
        <v>0</v>
      </c>
      <c r="P1797" s="15"/>
      <c r="Q1797" s="15"/>
    </row>
    <row r="1798" spans="1:17" ht="15">
      <c r="A1798" s="11" t="str">
        <f t="shared" si="35"/>
        <v xml:space="preserve">OUTILLAGE    PIERRE D'ATELIER 2 GRAIN 120/320 (6'' X 2'' X 1'')                    </v>
      </c>
      <c r="B1798" s="12" t="s">
        <v>2737</v>
      </c>
      <c r="C1798" s="12" t="s">
        <v>3023</v>
      </c>
      <c r="D1798" s="12"/>
      <c r="E1798" s="12"/>
      <c r="F1798" s="13"/>
      <c r="G1798" s="14"/>
      <c r="H1798" s="15"/>
      <c r="I1798" s="6">
        <v>18.399999999999999</v>
      </c>
      <c r="J1798" s="7" t="s">
        <v>247</v>
      </c>
      <c r="K1798" s="12" t="s">
        <v>307</v>
      </c>
      <c r="L1798" s="6"/>
      <c r="M1798" s="12" t="s">
        <v>3024</v>
      </c>
      <c r="N1798" s="17"/>
      <c r="O1798" s="18">
        <f>[1]INVENTAIRE!$N1558*[1]INVENTAIRE!$I1558</f>
        <v>0</v>
      </c>
      <c r="P1798" s="15"/>
      <c r="Q1798" s="15"/>
    </row>
    <row r="1799" spans="1:17" ht="15">
      <c r="A1799" s="11" t="str">
        <f t="shared" si="35"/>
        <v xml:space="preserve">OUTILLAGE    PINCE 18'' IRW/18R                    </v>
      </c>
      <c r="B1799" s="12" t="s">
        <v>2737</v>
      </c>
      <c r="C1799" s="12" t="s">
        <v>3025</v>
      </c>
      <c r="D1799" s="12"/>
      <c r="E1799" s="12"/>
      <c r="F1799" s="13"/>
      <c r="G1799" s="14"/>
      <c r="H1799" s="15"/>
      <c r="I1799" s="6">
        <v>30.95</v>
      </c>
      <c r="J1799" s="7">
        <v>44365</v>
      </c>
      <c r="K1799" s="12" t="s">
        <v>1815</v>
      </c>
      <c r="L1799" s="6"/>
      <c r="M1799" s="12" t="s">
        <v>3026</v>
      </c>
      <c r="N1799" s="17"/>
      <c r="O1799" s="18"/>
      <c r="P1799" s="15"/>
      <c r="Q1799" s="15"/>
    </row>
    <row r="1800" spans="1:17" ht="15">
      <c r="A1800" s="11" t="str">
        <f t="shared" si="35"/>
        <v xml:space="preserve">OUTILLAGE    PINCE 24'' IRW/18R                    </v>
      </c>
      <c r="B1800" s="12" t="s">
        <v>2737</v>
      </c>
      <c r="C1800" s="12" t="s">
        <v>3027</v>
      </c>
      <c r="D1800" s="12"/>
      <c r="E1800" s="12"/>
      <c r="F1800" s="13"/>
      <c r="G1800" s="14"/>
      <c r="H1800" s="15"/>
      <c r="I1800" s="6">
        <v>41.95</v>
      </c>
      <c r="J1800" s="7">
        <v>44365</v>
      </c>
      <c r="K1800" s="12" t="s">
        <v>1815</v>
      </c>
      <c r="L1800" s="6"/>
      <c r="M1800" s="12" t="s">
        <v>3028</v>
      </c>
      <c r="N1800" s="17"/>
      <c r="O1800" s="18"/>
      <c r="P1800" s="15"/>
      <c r="Q1800" s="15"/>
    </row>
    <row r="1801" spans="1:17" ht="15">
      <c r="A1801" s="11" t="str">
        <f t="shared" si="35"/>
        <v xml:space="preserve">OUTILLAGE    POLISSEUSE ELECTRIQUE                    </v>
      </c>
      <c r="B1801" s="12" t="s">
        <v>2737</v>
      </c>
      <c r="C1801" s="12" t="s">
        <v>3029</v>
      </c>
      <c r="D1801" s="12"/>
      <c r="E1801" s="12"/>
      <c r="F1801" s="13"/>
      <c r="G1801" s="14"/>
      <c r="H1801" s="15"/>
      <c r="I1801" s="6">
        <v>102.99</v>
      </c>
      <c r="J1801" s="7">
        <v>43360</v>
      </c>
      <c r="K1801" s="12" t="s">
        <v>148</v>
      </c>
      <c r="L1801" s="6"/>
      <c r="M1801" s="12" t="s">
        <v>3030</v>
      </c>
      <c r="N1801" s="17"/>
      <c r="O1801" s="18"/>
      <c r="P1801" s="15"/>
      <c r="Q1801" s="21"/>
    </row>
    <row r="1802" spans="1:17" ht="15">
      <c r="A1802" s="11" t="str">
        <f t="shared" si="35"/>
        <v xml:space="preserve">OUTILLAGE    PRESSE DRILL KING CANADA                    </v>
      </c>
      <c r="B1802" s="12" t="s">
        <v>2737</v>
      </c>
      <c r="C1802" s="12" t="s">
        <v>3031</v>
      </c>
      <c r="D1802" s="12"/>
      <c r="E1802" s="12"/>
      <c r="F1802" s="13"/>
      <c r="G1802" s="14"/>
      <c r="H1802" s="15"/>
      <c r="I1802" s="6"/>
      <c r="J1802" s="7"/>
      <c r="K1802" s="12" t="s">
        <v>999</v>
      </c>
      <c r="L1802" s="6"/>
      <c r="M1802" s="12"/>
      <c r="N1802" s="17">
        <v>1</v>
      </c>
      <c r="O1802" s="18"/>
      <c r="P1802" s="15"/>
      <c r="Q1802" s="15"/>
    </row>
    <row r="1803" spans="1:17" ht="15">
      <c r="A1803" s="11" t="str">
        <f t="shared" si="35"/>
        <v xml:space="preserve">OUTILLAGE    PRESSE PNEUMATIQUE / HYDRAULIQUE                    </v>
      </c>
      <c r="B1803" s="12" t="s">
        <v>2737</v>
      </c>
      <c r="C1803" s="12" t="s">
        <v>3032</v>
      </c>
      <c r="D1803" s="12"/>
      <c r="E1803" s="12"/>
      <c r="F1803" s="13"/>
      <c r="G1803" s="14"/>
      <c r="H1803" s="15"/>
      <c r="I1803" s="6"/>
      <c r="J1803" s="7"/>
      <c r="K1803" s="12" t="s">
        <v>999</v>
      </c>
      <c r="L1803" s="6"/>
      <c r="M1803" s="12"/>
      <c r="N1803" s="17">
        <v>1</v>
      </c>
      <c r="O1803" s="18"/>
      <c r="P1803" s="15"/>
      <c r="Q1803" s="21"/>
    </row>
    <row r="1804" spans="1:17" ht="15">
      <c r="A1804" s="11" t="str">
        <f t="shared" si="35"/>
        <v xml:space="preserve">OUTILLAGE    Procheck Angle Blocks 30-60-90°                    </v>
      </c>
      <c r="B1804" s="12" t="s">
        <v>2737</v>
      </c>
      <c r="C1804" s="12" t="s">
        <v>3033</v>
      </c>
      <c r="D1804" s="12"/>
      <c r="E1804" s="12"/>
      <c r="F1804" s="13"/>
      <c r="G1804" s="14"/>
      <c r="H1804" s="15"/>
      <c r="I1804" s="6">
        <v>11.3</v>
      </c>
      <c r="J1804" s="7">
        <v>43069</v>
      </c>
      <c r="K1804" s="12" t="s">
        <v>44</v>
      </c>
      <c r="L1804" s="6"/>
      <c r="M1804" s="12" t="s">
        <v>3034</v>
      </c>
      <c r="N1804" s="17"/>
      <c r="O1804" s="18">
        <f>[1]INVENTAIRE!$N1562*[1]INVENTAIRE!$I1562</f>
        <v>0</v>
      </c>
      <c r="P1804" s="15"/>
      <c r="Q1804" s="21"/>
    </row>
    <row r="1805" spans="1:17" ht="15">
      <c r="A1805" s="11" t="str">
        <f t="shared" si="35"/>
        <v xml:space="preserve">OUTILLAGE    Procheck Angle Blocks 45-45-90°                    </v>
      </c>
      <c r="B1805" s="12" t="s">
        <v>2737</v>
      </c>
      <c r="C1805" s="12" t="s">
        <v>3035</v>
      </c>
      <c r="D1805" s="12"/>
      <c r="E1805" s="12"/>
      <c r="F1805" s="13"/>
      <c r="G1805" s="14"/>
      <c r="H1805" s="15"/>
      <c r="I1805" s="6">
        <v>11.3</v>
      </c>
      <c r="J1805" s="7">
        <v>43069</v>
      </c>
      <c r="K1805" s="12" t="s">
        <v>44</v>
      </c>
      <c r="L1805" s="6"/>
      <c r="M1805" s="12" t="s">
        <v>3036</v>
      </c>
      <c r="N1805" s="17"/>
      <c r="O1805" s="18">
        <f>[1]INVENTAIRE!$N1565*[1]INVENTAIRE!$I1565</f>
        <v>0</v>
      </c>
      <c r="P1805" s="15"/>
      <c r="Q1805" s="21"/>
    </row>
    <row r="1806" spans="1:17" ht="15">
      <c r="A1806" s="11" t="str">
        <f t="shared" si="35"/>
        <v xml:space="preserve">OUTILLAGE    RADIUS &amp; ANGLE DRESSER                    </v>
      </c>
      <c r="B1806" s="12" t="s">
        <v>2737</v>
      </c>
      <c r="C1806" s="12" t="s">
        <v>3037</v>
      </c>
      <c r="D1806" s="12"/>
      <c r="E1806" s="12"/>
      <c r="F1806" s="13"/>
      <c r="G1806" s="14"/>
      <c r="H1806" s="15"/>
      <c r="I1806" s="6">
        <v>325.95</v>
      </c>
      <c r="J1806" s="7">
        <v>42410</v>
      </c>
      <c r="K1806" s="12" t="s">
        <v>1825</v>
      </c>
      <c r="L1806" s="6"/>
      <c r="M1806" s="12" t="s">
        <v>3038</v>
      </c>
      <c r="N1806" s="17"/>
      <c r="O1806" s="18">
        <f>[1]INVENTAIRE!$N1566*[1]INVENTAIRE!$I1566</f>
        <v>0</v>
      </c>
      <c r="P1806" s="15"/>
      <c r="Q1806" s="15"/>
    </row>
    <row r="1807" spans="1:17" ht="15">
      <c r="A1807" s="11" t="str">
        <f t="shared" ref="A1807:A1870" si="36">CONCATENATE(B1807,"    ",C1807,"    ",D1807,"    ",E1807,"    ",F1807,"    ",G1807,"    ")</f>
        <v xml:space="preserve">OUTILLAGE    RAISE BLOCK FOR MANFORD MODEL MF-450 MILLING                    </v>
      </c>
      <c r="B1807" s="12" t="s">
        <v>2737</v>
      </c>
      <c r="C1807" s="12" t="s">
        <v>3039</v>
      </c>
      <c r="D1807" s="12"/>
      <c r="E1807" s="12"/>
      <c r="F1807" s="13"/>
      <c r="G1807" s="14"/>
      <c r="H1807" s="15"/>
      <c r="I1807" s="6">
        <v>280</v>
      </c>
      <c r="J1807" s="7">
        <v>42381</v>
      </c>
      <c r="K1807" s="12" t="s">
        <v>2778</v>
      </c>
      <c r="L1807" s="6"/>
      <c r="M1807" s="12" t="s">
        <v>3040</v>
      </c>
      <c r="N1807" s="17"/>
      <c r="O1807" s="18">
        <f>[1]INVENTAIRE!$N1567*[1]INVENTAIRE!$I1567</f>
        <v>0</v>
      </c>
      <c r="P1807" s="15"/>
      <c r="Q1807" s="15"/>
    </row>
    <row r="1808" spans="1:17" ht="15">
      <c r="A1808" s="11" t="str">
        <f t="shared" si="36"/>
        <v xml:space="preserve">OUTILLAGE    REEL 0,035'' CUIVRE 20KG                    </v>
      </c>
      <c r="B1808" s="12" t="s">
        <v>2737</v>
      </c>
      <c r="C1808" s="12" t="s">
        <v>3041</v>
      </c>
      <c r="D1808" s="12"/>
      <c r="E1808" s="12"/>
      <c r="F1808" s="13"/>
      <c r="G1808" s="14"/>
      <c r="H1808" s="15"/>
      <c r="I1808" s="6">
        <v>86.6</v>
      </c>
      <c r="J1808" s="7">
        <v>44412</v>
      </c>
      <c r="K1808" s="12" t="s">
        <v>313</v>
      </c>
      <c r="L1808" s="6"/>
      <c r="M1808" s="12" t="s">
        <v>3042</v>
      </c>
      <c r="N1808" s="17"/>
      <c r="O1808" s="18"/>
      <c r="P1808" s="15"/>
      <c r="Q1808" s="15"/>
    </row>
    <row r="1809" spans="1:17" ht="15">
      <c r="A1809" s="11" t="str">
        <f t="shared" si="36"/>
        <v xml:space="preserve">OUTILLAGE    REEL POUR COUROIE A PALETTE                    </v>
      </c>
      <c r="B1809" s="12" t="s">
        <v>2737</v>
      </c>
      <c r="C1809" s="12" t="s">
        <v>3043</v>
      </c>
      <c r="D1809" s="12"/>
      <c r="E1809" s="12"/>
      <c r="F1809" s="13"/>
      <c r="G1809" s="14"/>
      <c r="H1809" s="15"/>
      <c r="I1809" s="6"/>
      <c r="J1809" s="7"/>
      <c r="K1809" s="12" t="s">
        <v>999</v>
      </c>
      <c r="L1809" s="6"/>
      <c r="M1809" s="12"/>
      <c r="N1809" s="17">
        <v>1</v>
      </c>
      <c r="O1809" s="18"/>
      <c r="P1809" s="15"/>
      <c r="Q1809" s="15"/>
    </row>
    <row r="1810" spans="1:17" ht="15">
      <c r="A1810" s="11" t="str">
        <f t="shared" si="36"/>
        <v xml:space="preserve">OUTILLAGE    Round Profile Soapstone Sticks                    </v>
      </c>
      <c r="B1810" s="12" t="s">
        <v>2737</v>
      </c>
      <c r="C1810" s="12" t="s">
        <v>3044</v>
      </c>
      <c r="D1810" s="12"/>
      <c r="E1810" s="12"/>
      <c r="F1810" s="13"/>
      <c r="G1810" s="14"/>
      <c r="H1810" s="15"/>
      <c r="I1810" s="6">
        <v>7.44</v>
      </c>
      <c r="J1810" s="7">
        <v>44054</v>
      </c>
      <c r="K1810" s="12" t="s">
        <v>288</v>
      </c>
      <c r="L1810" s="6"/>
      <c r="M1810" s="12" t="s">
        <v>3045</v>
      </c>
      <c r="N1810" s="17"/>
      <c r="O1810" s="18"/>
      <c r="P1810" s="19"/>
      <c r="Q1810" s="20"/>
    </row>
    <row r="1811" spans="1:17" ht="15">
      <c r="A1811" s="11" t="str">
        <f t="shared" si="36"/>
        <v xml:space="preserve">OUTILLAGE    S62.1 HAND WHEEL DRESSER                    </v>
      </c>
      <c r="B1811" s="12" t="s">
        <v>2737</v>
      </c>
      <c r="C1811" s="12" t="s">
        <v>3046</v>
      </c>
      <c r="D1811" s="12"/>
      <c r="E1811" s="12"/>
      <c r="F1811" s="13"/>
      <c r="G1811" s="14"/>
      <c r="H1811" s="15"/>
      <c r="I1811" s="6">
        <v>16.170000000000002</v>
      </c>
      <c r="J1811" s="7">
        <v>42866</v>
      </c>
      <c r="K1811" s="12" t="s">
        <v>44</v>
      </c>
      <c r="L1811" s="6"/>
      <c r="M1811" s="12" t="s">
        <v>3047</v>
      </c>
      <c r="N1811" s="17"/>
      <c r="O1811" s="18">
        <f>[1]INVENTAIRE!$N1569*[1]INVENTAIRE!$I1569</f>
        <v>0</v>
      </c>
      <c r="P1811" s="15"/>
      <c r="Q1811" s="15"/>
    </row>
    <row r="1812" spans="1:17" ht="15">
      <c r="A1812" s="11" t="str">
        <f t="shared" si="36"/>
        <v xml:space="preserve">OUTILLAGE    S62.3 HAND WHEEL DRESSER                    </v>
      </c>
      <c r="B1812" s="12" t="s">
        <v>2737</v>
      </c>
      <c r="C1812" s="12" t="s">
        <v>3048</v>
      </c>
      <c r="D1812" s="12"/>
      <c r="E1812" s="12"/>
      <c r="F1812" s="13"/>
      <c r="G1812" s="14"/>
      <c r="H1812" s="15"/>
      <c r="I1812" s="6">
        <v>30.35</v>
      </c>
      <c r="J1812" s="7">
        <v>42856</v>
      </c>
      <c r="K1812" s="12" t="s">
        <v>44</v>
      </c>
      <c r="L1812" s="6"/>
      <c r="M1812" s="12" t="s">
        <v>3049</v>
      </c>
      <c r="N1812" s="17"/>
      <c r="O1812" s="18">
        <f>[1]INVENTAIRE!$N1570*[1]INVENTAIRE!$I1570</f>
        <v>0</v>
      </c>
      <c r="P1812" s="15"/>
      <c r="Q1812" s="21"/>
    </row>
    <row r="1813" spans="1:17" ht="15">
      <c r="A1813" s="11" t="str">
        <f t="shared" si="36"/>
        <v xml:space="preserve">OUTILLAGE    SABLEUSE A RUBAN 4"                    </v>
      </c>
      <c r="B1813" s="12" t="s">
        <v>2737</v>
      </c>
      <c r="C1813" s="12" t="s">
        <v>3050</v>
      </c>
      <c r="D1813" s="12"/>
      <c r="E1813" s="12"/>
      <c r="F1813" s="13"/>
      <c r="G1813" s="14"/>
      <c r="H1813" s="15"/>
      <c r="I1813" s="6"/>
      <c r="J1813" s="7"/>
      <c r="K1813" s="12" t="s">
        <v>307</v>
      </c>
      <c r="L1813" s="6"/>
      <c r="M1813" s="12"/>
      <c r="N1813" s="17">
        <v>1</v>
      </c>
      <c r="O1813" s="18"/>
      <c r="P1813" s="15"/>
      <c r="Q1813" s="15"/>
    </row>
    <row r="1814" spans="1:17" ht="15">
      <c r="A1814" s="11" t="str">
        <f t="shared" si="36"/>
        <v xml:space="preserve">OUTILLAGE    SCIE A MEULE VERT                    </v>
      </c>
      <c r="B1814" s="12" t="s">
        <v>2737</v>
      </c>
      <c r="C1814" s="12" t="s">
        <v>3051</v>
      </c>
      <c r="D1814" s="12"/>
      <c r="E1814" s="12"/>
      <c r="F1814" s="13"/>
      <c r="G1814" s="14"/>
      <c r="H1814" s="15"/>
      <c r="I1814" s="6"/>
      <c r="J1814" s="7">
        <v>43228</v>
      </c>
      <c r="K1814" s="12" t="s">
        <v>1815</v>
      </c>
      <c r="L1814" s="6"/>
      <c r="M1814" s="12"/>
      <c r="N1814" s="17">
        <v>1</v>
      </c>
      <c r="O1814" s="18"/>
      <c r="P1814" s="15"/>
      <c r="Q1814" s="15"/>
    </row>
    <row r="1815" spans="1:17" ht="15">
      <c r="A1815" s="11" t="str">
        <f t="shared" si="36"/>
        <v xml:space="preserve">OUTILLAGE    SCIE A RUBAN                    </v>
      </c>
      <c r="B1815" s="12" t="s">
        <v>2737</v>
      </c>
      <c r="C1815" s="12" t="s">
        <v>3052</v>
      </c>
      <c r="D1815" s="12"/>
      <c r="E1815" s="12"/>
      <c r="F1815" s="13"/>
      <c r="G1815" s="14"/>
      <c r="H1815" s="15"/>
      <c r="I1815" s="6"/>
      <c r="J1815" s="7"/>
      <c r="K1815" s="12" t="s">
        <v>999</v>
      </c>
      <c r="L1815" s="6"/>
      <c r="M1815" s="12"/>
      <c r="N1815" s="17">
        <v>1</v>
      </c>
      <c r="O1815" s="18"/>
      <c r="P1815" s="15"/>
      <c r="Q1815" s="15"/>
    </row>
    <row r="1816" spans="1:17" ht="15">
      <c r="A1816" s="11" t="str">
        <f t="shared" si="36"/>
        <v xml:space="preserve">OUTILLAGE    SELF-REVERSING TAPPING HEAD WITH SHANK, YSN-12                    </v>
      </c>
      <c r="B1816" s="12" t="s">
        <v>2737</v>
      </c>
      <c r="C1816" s="12" t="s">
        <v>3053</v>
      </c>
      <c r="D1816" s="12"/>
      <c r="E1816" s="12"/>
      <c r="F1816" s="13"/>
      <c r="G1816" s="14"/>
      <c r="H1816" s="15"/>
      <c r="I1816" s="6">
        <v>438</v>
      </c>
      <c r="J1816" s="7">
        <v>43060</v>
      </c>
      <c r="K1816" s="12" t="s">
        <v>44</v>
      </c>
      <c r="L1816" s="6"/>
      <c r="M1816" s="12" t="s">
        <v>3054</v>
      </c>
      <c r="N1816" s="17"/>
      <c r="O1816" s="18">
        <f>[1]INVENTAIRE!$N1574*[1]INVENTAIRE!$I1574</f>
        <v>0</v>
      </c>
      <c r="P1816" s="15"/>
      <c r="Q1816" s="15"/>
    </row>
    <row r="1817" spans="1:17" ht="15">
      <c r="A1817" s="11" t="str">
        <f t="shared" si="36"/>
        <v xml:space="preserve">OUTILLAGE    Self-Supporting Setup Clamp for 1-1/4" Maximum Workpiece Thickness and 3/8" Diameter Stud                    </v>
      </c>
      <c r="B1817" s="12" t="s">
        <v>2737</v>
      </c>
      <c r="C1817" s="12" t="s">
        <v>3055</v>
      </c>
      <c r="D1817" s="12"/>
      <c r="E1817" s="12"/>
      <c r="F1817" s="13"/>
      <c r="G1817" s="14"/>
      <c r="H1817" s="15"/>
      <c r="I1817" s="6">
        <v>29.51</v>
      </c>
      <c r="J1817" s="7">
        <v>44280</v>
      </c>
      <c r="K1817" s="12" t="s">
        <v>288</v>
      </c>
      <c r="L1817" s="6"/>
      <c r="M1817" s="12" t="s">
        <v>3056</v>
      </c>
      <c r="N1817" s="17"/>
      <c r="O1817" s="18"/>
      <c r="P1817" s="19"/>
      <c r="Q1817" s="19"/>
    </row>
    <row r="1818" spans="1:17" ht="15">
      <c r="A1818" s="11" t="str">
        <f t="shared" si="36"/>
        <v xml:space="preserve">OUTILLAGE    SERRE POUR TUBE 3/4                     </v>
      </c>
      <c r="B1818" s="12" t="s">
        <v>2737</v>
      </c>
      <c r="C1818" s="12" t="s">
        <v>3057</v>
      </c>
      <c r="D1818" s="12"/>
      <c r="E1818" s="12"/>
      <c r="F1818" s="13"/>
      <c r="G1818" s="14"/>
      <c r="H1818" s="15"/>
      <c r="I1818" s="6">
        <v>24.36</v>
      </c>
      <c r="J1818" s="7">
        <v>44412</v>
      </c>
      <c r="K1818" s="12" t="s">
        <v>307</v>
      </c>
      <c r="L1818" s="6"/>
      <c r="M1818" s="12" t="s">
        <v>3058</v>
      </c>
      <c r="N1818" s="17"/>
      <c r="O1818" s="18"/>
      <c r="P1818" s="15"/>
      <c r="Q1818" s="15"/>
    </row>
    <row r="1819" spans="1:17" ht="15">
      <c r="A1819" s="11" t="str">
        <f t="shared" si="36"/>
        <v xml:space="preserve">OUTILLAGE    SET Inch C Inch V-BLOCKS &amp; CLAMPS                    </v>
      </c>
      <c r="B1819" s="12" t="s">
        <v>2737</v>
      </c>
      <c r="C1819" s="12" t="s">
        <v>3059</v>
      </c>
      <c r="D1819" s="12"/>
      <c r="E1819" s="12"/>
      <c r="F1819" s="13"/>
      <c r="G1819" s="14"/>
      <c r="H1819" s="15"/>
      <c r="I1819" s="6">
        <v>90.39</v>
      </c>
      <c r="J1819" s="7">
        <v>43097</v>
      </c>
      <c r="K1819" s="12" t="s">
        <v>44</v>
      </c>
      <c r="L1819" s="6"/>
      <c r="M1819" s="12" t="s">
        <v>3060</v>
      </c>
      <c r="N1819" s="17"/>
      <c r="O1819" s="18">
        <f>[1]INVENTAIRE!$N1576*[1]INVENTAIRE!$I1576</f>
        <v>0</v>
      </c>
      <c r="P1819" s="15"/>
      <c r="Q1819" s="21"/>
    </row>
    <row r="1820" spans="1:17" ht="15">
      <c r="A1820" s="11" t="str">
        <f t="shared" si="36"/>
        <v xml:space="preserve">OUTILLAGE    SHARS TOOL Edge Finder Single End -- 3/8'' Shank -- .200 Tip                    </v>
      </c>
      <c r="B1820" s="12" t="s">
        <v>2737</v>
      </c>
      <c r="C1820" s="12" t="s">
        <v>3061</v>
      </c>
      <c r="D1820" s="12"/>
      <c r="E1820" s="12"/>
      <c r="F1820" s="13"/>
      <c r="G1820" s="14"/>
      <c r="H1820" s="15"/>
      <c r="I1820" s="6">
        <v>5.5</v>
      </c>
      <c r="J1820" s="7">
        <v>43651</v>
      </c>
      <c r="K1820" s="12" t="s">
        <v>1825</v>
      </c>
      <c r="L1820" s="6"/>
      <c r="M1820" s="12" t="s">
        <v>3062</v>
      </c>
      <c r="N1820" s="17"/>
      <c r="O1820" s="18"/>
      <c r="P1820" s="15"/>
      <c r="Q1820" s="21"/>
    </row>
    <row r="1821" spans="1:17" ht="15">
      <c r="A1821" s="11" t="str">
        <f t="shared" si="36"/>
        <v xml:space="preserve">OUTILLAGE    SINE PLATE, CENTER DISTANCE 5                    </v>
      </c>
      <c r="B1821" s="12" t="s">
        <v>2737</v>
      </c>
      <c r="C1821" s="12" t="s">
        <v>3063</v>
      </c>
      <c r="D1821" s="12"/>
      <c r="E1821" s="12"/>
      <c r="F1821" s="13"/>
      <c r="G1821" s="14"/>
      <c r="H1821" s="15"/>
      <c r="I1821" s="6">
        <v>208</v>
      </c>
      <c r="J1821" s="7">
        <v>43060</v>
      </c>
      <c r="K1821" s="12" t="s">
        <v>44</v>
      </c>
      <c r="L1821" s="6"/>
      <c r="M1821" s="12" t="s">
        <v>3064</v>
      </c>
      <c r="N1821" s="17"/>
      <c r="O1821" s="18">
        <f>[1]INVENTAIRE!$N1577*[1]INVENTAIRE!$I1577</f>
        <v>0</v>
      </c>
      <c r="P1821" s="15"/>
      <c r="Q1821" s="21"/>
    </row>
    <row r="1822" spans="1:17" ht="15">
      <c r="A1822" s="11" t="str">
        <f t="shared" si="36"/>
        <v xml:space="preserve">OUTILLAGE    Slotted Angle Plate 6x5x4-1/2"                    </v>
      </c>
      <c r="B1822" s="12" t="s">
        <v>2737</v>
      </c>
      <c r="C1822" s="12" t="s">
        <v>3065</v>
      </c>
      <c r="D1822" s="12"/>
      <c r="E1822" s="12"/>
      <c r="F1822" s="13"/>
      <c r="G1822" s="14"/>
      <c r="H1822" s="15"/>
      <c r="I1822" s="6">
        <v>32.950000000000003</v>
      </c>
      <c r="J1822" s="7">
        <v>42530</v>
      </c>
      <c r="K1822" s="12" t="s">
        <v>1825</v>
      </c>
      <c r="L1822" s="6"/>
      <c r="M1822" s="12" t="s">
        <v>3066</v>
      </c>
      <c r="N1822" s="17"/>
      <c r="O1822" s="18">
        <f>[1]INVENTAIRE!$N1578*[1]INVENTAIRE!$I1578</f>
        <v>0</v>
      </c>
      <c r="P1822" s="15"/>
      <c r="Q1822" s="15"/>
    </row>
    <row r="1823" spans="1:17" ht="15">
      <c r="A1823" s="11" t="str">
        <f t="shared" si="36"/>
        <v xml:space="preserve">OUTILLAGE    SOUDEUSE LINCOLN POWER MIG                    </v>
      </c>
      <c r="B1823" s="12" t="s">
        <v>2737</v>
      </c>
      <c r="C1823" s="12" t="s">
        <v>3067</v>
      </c>
      <c r="D1823" s="12"/>
      <c r="E1823" s="12"/>
      <c r="F1823" s="13"/>
      <c r="G1823" s="14"/>
      <c r="H1823" s="15"/>
      <c r="I1823" s="6"/>
      <c r="J1823" s="7"/>
      <c r="K1823" s="12" t="s">
        <v>3068</v>
      </c>
      <c r="L1823" s="6"/>
      <c r="M1823" s="12"/>
      <c r="N1823" s="17">
        <v>1</v>
      </c>
      <c r="O1823" s="18"/>
      <c r="P1823" s="15"/>
      <c r="Q1823" s="15"/>
    </row>
    <row r="1824" spans="1:17" ht="15">
      <c r="A1824" s="11" t="str">
        <f t="shared" si="36"/>
        <v xml:space="preserve">OUTILLAGE    Starrett Edge Finder -- #827A -- Single End -- 3/8'' Shank -- .200 Tip                    </v>
      </c>
      <c r="B1824" s="12" t="s">
        <v>2737</v>
      </c>
      <c r="C1824" s="12" t="s">
        <v>3069</v>
      </c>
      <c r="D1824" s="12"/>
      <c r="E1824" s="12"/>
      <c r="F1824" s="13"/>
      <c r="G1824" s="14"/>
      <c r="H1824" s="15"/>
      <c r="I1824" s="6">
        <v>39.75</v>
      </c>
      <c r="J1824" s="7">
        <v>42566</v>
      </c>
      <c r="K1824" s="12" t="s">
        <v>44</v>
      </c>
      <c r="L1824" s="6"/>
      <c r="M1824" s="12" t="s">
        <v>3070</v>
      </c>
      <c r="N1824" s="17"/>
      <c r="O1824" s="18">
        <f>[1]INVENTAIRE!$N1581*[1]INVENTAIRE!$I1581</f>
        <v>0</v>
      </c>
      <c r="P1824" s="15"/>
      <c r="Q1824" s="15"/>
    </row>
    <row r="1825" spans="1:17" ht="15">
      <c r="A1825" s="11" t="str">
        <f t="shared" si="36"/>
        <v xml:space="preserve">OUTILLAGE    Steel Split Lock Washer for M3 Socket Head Screws, 3.4MM ID, 5.6MM OD, Zinc-Plated                    </v>
      </c>
      <c r="B1825" s="12" t="s">
        <v>2737</v>
      </c>
      <c r="C1825" s="12" t="s">
        <v>3071</v>
      </c>
      <c r="D1825" s="12"/>
      <c r="E1825" s="12"/>
      <c r="F1825" s="13"/>
      <c r="G1825" s="14"/>
      <c r="H1825" s="15"/>
      <c r="I1825" s="6">
        <v>2.79</v>
      </c>
      <c r="J1825" s="7">
        <v>44301</v>
      </c>
      <c r="K1825" s="12" t="s">
        <v>288</v>
      </c>
      <c r="L1825" s="6"/>
      <c r="M1825" s="12" t="s">
        <v>3072</v>
      </c>
      <c r="N1825" s="17"/>
      <c r="O1825" s="18"/>
      <c r="P1825" s="19"/>
      <c r="Q1825" s="19"/>
    </row>
    <row r="1826" spans="1:17" ht="15">
      <c r="A1826" s="11" t="str">
        <f t="shared" si="36"/>
        <v xml:space="preserve">OUTILLAGE    Steel Split Lock Washer for M4 Socket Head Screws, 4.4 mm ID, 7 mm OD, Zinc-Plated                    </v>
      </c>
      <c r="B1826" s="12" t="s">
        <v>2737</v>
      </c>
      <c r="C1826" s="12" t="s">
        <v>3073</v>
      </c>
      <c r="D1826" s="12"/>
      <c r="E1826" s="12"/>
      <c r="F1826" s="13"/>
      <c r="G1826" s="14"/>
      <c r="H1826" s="15"/>
      <c r="I1826" s="6">
        <v>3.03</v>
      </c>
      <c r="J1826" s="7">
        <v>44301</v>
      </c>
      <c r="K1826" s="12" t="s">
        <v>288</v>
      </c>
      <c r="L1826" s="6"/>
      <c r="M1826" s="12" t="s">
        <v>3074</v>
      </c>
      <c r="N1826" s="17"/>
      <c r="O1826" s="18"/>
      <c r="P1826" s="19"/>
      <c r="Q1826" s="19"/>
    </row>
    <row r="1827" spans="1:17" ht="15">
      <c r="A1827" s="11" t="str">
        <f t="shared" si="36"/>
        <v xml:space="preserve">OUTILLAGE    SURFACE GRINDER                    </v>
      </c>
      <c r="B1827" s="12" t="s">
        <v>2737</v>
      </c>
      <c r="C1827" s="12" t="s">
        <v>3075</v>
      </c>
      <c r="D1827" s="12"/>
      <c r="E1827" s="12"/>
      <c r="F1827" s="13"/>
      <c r="G1827" s="14"/>
      <c r="H1827" s="15"/>
      <c r="I1827" s="6"/>
      <c r="J1827" s="7"/>
      <c r="K1827" s="12" t="s">
        <v>999</v>
      </c>
      <c r="L1827" s="6"/>
      <c r="M1827" s="12"/>
      <c r="N1827" s="17">
        <v>1</v>
      </c>
      <c r="O1827" s="18"/>
      <c r="P1827" s="15"/>
      <c r="Q1827" s="15"/>
    </row>
    <row r="1828" spans="1:17" ht="15">
      <c r="A1828" s="11" t="str">
        <f t="shared" si="36"/>
        <v xml:space="preserve">OUTILLAGE    TAP 1/4-20 UNC SF MXL TICN APPLIX                    </v>
      </c>
      <c r="B1828" s="94" t="s">
        <v>2737</v>
      </c>
      <c r="C1828" s="94" t="s">
        <v>3076</v>
      </c>
      <c r="D1828" s="94"/>
      <c r="E1828" s="94"/>
      <c r="F1828" s="13"/>
      <c r="G1828" s="14"/>
      <c r="H1828" s="15"/>
      <c r="I1828" s="6">
        <v>19.989999999999998</v>
      </c>
      <c r="J1828" s="7">
        <v>42696</v>
      </c>
      <c r="K1828" s="94" t="s">
        <v>44</v>
      </c>
      <c r="L1828" s="6"/>
      <c r="M1828" s="94" t="s">
        <v>3077</v>
      </c>
      <c r="N1828" s="17"/>
      <c r="O1828" s="18">
        <f>[1]INVENTAIRE!$N1587*[1]INVENTAIRE!$I1587</f>
        <v>0</v>
      </c>
      <c r="P1828" s="15"/>
      <c r="Q1828" s="15"/>
    </row>
    <row r="1829" spans="1:17" ht="15">
      <c r="A1829" s="11" t="str">
        <f t="shared" si="36"/>
        <v xml:space="preserve">OUTILLAGE    Tap for Steel and Stainless Steel, Closed-End Hole Thread with 3 Flutes, 12-24 Thread Size                    </v>
      </c>
      <c r="B1829" s="12" t="s">
        <v>2737</v>
      </c>
      <c r="C1829" s="12" t="s">
        <v>3078</v>
      </c>
      <c r="D1829" s="12"/>
      <c r="E1829" s="12"/>
      <c r="F1829" s="13"/>
      <c r="G1829" s="14"/>
      <c r="H1829" s="15"/>
      <c r="I1829" s="6">
        <v>18.84</v>
      </c>
      <c r="J1829" s="7">
        <v>44301</v>
      </c>
      <c r="K1829" s="12" t="s">
        <v>288</v>
      </c>
      <c r="L1829" s="6"/>
      <c r="M1829" s="12" t="s">
        <v>3079</v>
      </c>
      <c r="N1829" s="17"/>
      <c r="O1829" s="18"/>
      <c r="P1829" s="19"/>
      <c r="Q1829" s="19"/>
    </row>
    <row r="1830" spans="1:17" ht="15">
      <c r="A1830" s="11" t="str">
        <f t="shared" si="36"/>
        <v xml:space="preserve">OUTILLAGE    Tap for Steel and Stainless Steel, Closed-End Hole Thread with 3 Flutes, M4 x 0.7 mm Thread                    </v>
      </c>
      <c r="B1830" s="12" t="s">
        <v>2737</v>
      </c>
      <c r="C1830" s="12" t="s">
        <v>3080</v>
      </c>
      <c r="D1830" s="12"/>
      <c r="E1830" s="12"/>
      <c r="F1830" s="13"/>
      <c r="G1830" s="14"/>
      <c r="H1830" s="15"/>
      <c r="I1830" s="6">
        <v>24.56</v>
      </c>
      <c r="J1830" s="7">
        <v>44301</v>
      </c>
      <c r="K1830" s="12" t="s">
        <v>288</v>
      </c>
      <c r="L1830" s="6"/>
      <c r="M1830" s="12" t="s">
        <v>3081</v>
      </c>
      <c r="N1830" s="17"/>
      <c r="O1830" s="18"/>
      <c r="P1830" s="19"/>
      <c r="Q1830" s="19"/>
    </row>
    <row r="1831" spans="1:17" ht="15">
      <c r="A1831" s="11" t="str">
        <f t="shared" si="36"/>
        <v xml:space="preserve">OUTILLAGE    TAP HANDLE                     </v>
      </c>
      <c r="B1831" s="12" t="s">
        <v>2737</v>
      </c>
      <c r="C1831" s="12" t="s">
        <v>3082</v>
      </c>
      <c r="D1831" s="12"/>
      <c r="E1831" s="12"/>
      <c r="F1831" s="13"/>
      <c r="G1831" s="14"/>
      <c r="H1831" s="15"/>
      <c r="I1831" s="6">
        <v>17.73</v>
      </c>
      <c r="J1831" s="7">
        <v>43515</v>
      </c>
      <c r="K1831" s="12" t="s">
        <v>307</v>
      </c>
      <c r="L1831" s="6"/>
      <c r="M1831" s="12" t="s">
        <v>3083</v>
      </c>
      <c r="N1831" s="17"/>
      <c r="O1831" s="18"/>
      <c r="P1831" s="15"/>
      <c r="Q1831" s="15"/>
    </row>
    <row r="1832" spans="1:17" ht="15">
      <c r="A1832" s="11" t="str">
        <f t="shared" si="36"/>
        <v xml:space="preserve">OUTILLAGE    TBBN TBBS Indexable Boring Bar Set                    </v>
      </c>
      <c r="B1832" s="12" t="s">
        <v>2737</v>
      </c>
      <c r="C1832" s="12" t="s">
        <v>3084</v>
      </c>
      <c r="D1832" s="12"/>
      <c r="E1832" s="12"/>
      <c r="F1832" s="13"/>
      <c r="G1832" s="14"/>
      <c r="H1832" s="15"/>
      <c r="I1832" s="6">
        <v>150</v>
      </c>
      <c r="J1832" s="7">
        <v>43719</v>
      </c>
      <c r="K1832" s="12" t="s">
        <v>1825</v>
      </c>
      <c r="L1832" s="6"/>
      <c r="M1832" s="12" t="s">
        <v>3085</v>
      </c>
      <c r="N1832" s="17"/>
      <c r="O1832" s="18"/>
      <c r="P1832" s="15"/>
      <c r="Q1832" s="15"/>
    </row>
    <row r="1833" spans="1:17" ht="15">
      <c r="A1833" s="11" t="str">
        <f t="shared" si="36"/>
        <v xml:space="preserve">OUTILLAGE    TC-202-U CLAMP VERTICAL                    </v>
      </c>
      <c r="B1833" s="12" t="s">
        <v>2737</v>
      </c>
      <c r="C1833" s="12" t="s">
        <v>3086</v>
      </c>
      <c r="D1833" s="12"/>
      <c r="E1833" s="12"/>
      <c r="F1833" s="13"/>
      <c r="G1833" s="14"/>
      <c r="H1833" s="15"/>
      <c r="I1833" s="6">
        <v>19.260000000000002</v>
      </c>
      <c r="J1833" s="7">
        <v>42500</v>
      </c>
      <c r="K1833" s="12" t="s">
        <v>2839</v>
      </c>
      <c r="L1833" s="6"/>
      <c r="M1833" s="12" t="s">
        <v>3087</v>
      </c>
      <c r="N1833" s="17"/>
      <c r="O1833" s="18">
        <f>[1]INVENTAIRE!$N1593*[1]INVENTAIRE!$I1593</f>
        <v>0</v>
      </c>
      <c r="P1833" s="15"/>
      <c r="Q1833" s="15"/>
    </row>
    <row r="1834" spans="1:17" ht="15">
      <c r="A1834" s="11" t="str">
        <f t="shared" si="36"/>
        <v xml:space="preserve">OUTILLAGE    TPGH321 KCU25                    </v>
      </c>
      <c r="B1834" s="12" t="s">
        <v>2737</v>
      </c>
      <c r="C1834" s="12" t="s">
        <v>3088</v>
      </c>
      <c r="D1834" s="12"/>
      <c r="E1834" s="12"/>
      <c r="F1834" s="13"/>
      <c r="G1834" s="14"/>
      <c r="H1834" s="15"/>
      <c r="I1834" s="6">
        <v>11.33</v>
      </c>
      <c r="J1834" s="7">
        <v>42388</v>
      </c>
      <c r="K1834" s="12" t="s">
        <v>44</v>
      </c>
      <c r="L1834" s="6"/>
      <c r="M1834" s="12" t="s">
        <v>3089</v>
      </c>
      <c r="N1834" s="17"/>
      <c r="O1834" s="18">
        <f>[1]INVENTAIRE!$N1594*[1]INVENTAIRE!$I1594</f>
        <v>0</v>
      </c>
      <c r="P1834" s="15"/>
      <c r="Q1834" s="15"/>
    </row>
    <row r="1835" spans="1:17" ht="15">
      <c r="A1835" s="11" t="str">
        <f t="shared" si="36"/>
        <v xml:space="preserve">OUTILLAGE    T-Slot Nut - 1/2-13 Thread, 5/8'' Table Slot                    </v>
      </c>
      <c r="B1835" s="12" t="s">
        <v>2737</v>
      </c>
      <c r="C1835" s="12" t="s">
        <v>3090</v>
      </c>
      <c r="D1835" s="12"/>
      <c r="E1835" s="12"/>
      <c r="F1835" s="13"/>
      <c r="G1835" s="14"/>
      <c r="H1835" s="15"/>
      <c r="I1835" s="6">
        <v>3.9</v>
      </c>
      <c r="J1835" s="7">
        <v>42746</v>
      </c>
      <c r="K1835" s="12" t="s">
        <v>44</v>
      </c>
      <c r="L1835" s="6"/>
      <c r="M1835" s="12" t="s">
        <v>3091</v>
      </c>
      <c r="N1835" s="17"/>
      <c r="O1835" s="18">
        <f>[1]INVENTAIRE!$N1596*[1]INVENTAIRE!$I1596</f>
        <v>0</v>
      </c>
      <c r="P1835" s="15"/>
      <c r="Q1835" s="15"/>
    </row>
    <row r="1836" spans="1:17" ht="15">
      <c r="A1836" s="11" t="str">
        <f t="shared" si="36"/>
        <v xml:space="preserve">OUTILLAGE    T-Slot Nut - 3/4 Thread, 5/8'' Table Slot                    </v>
      </c>
      <c r="B1836" s="94" t="s">
        <v>2737</v>
      </c>
      <c r="C1836" s="94" t="s">
        <v>3092</v>
      </c>
      <c r="D1836" s="94"/>
      <c r="E1836" s="94"/>
      <c r="F1836" s="13"/>
      <c r="G1836" s="14"/>
      <c r="H1836" s="15"/>
      <c r="I1836" s="6">
        <v>3.1</v>
      </c>
      <c r="J1836" s="7">
        <v>39999</v>
      </c>
      <c r="K1836" s="94" t="s">
        <v>1825</v>
      </c>
      <c r="L1836" s="6"/>
      <c r="M1836" s="94" t="s">
        <v>3093</v>
      </c>
      <c r="N1836" s="17"/>
      <c r="O1836" s="18"/>
      <c r="P1836" s="15"/>
      <c r="Q1836" s="15"/>
    </row>
    <row r="1837" spans="1:17" ht="15">
      <c r="A1837" s="11" t="str">
        <f t="shared" si="36"/>
        <v xml:space="preserve">OUTILLAGE    V-BLOC GRAYTOOLS                    </v>
      </c>
      <c r="B1837" s="12" t="s">
        <v>2737</v>
      </c>
      <c r="C1837" s="12" t="s">
        <v>3094</v>
      </c>
      <c r="D1837" s="12"/>
      <c r="E1837" s="12"/>
      <c r="F1837" s="13"/>
      <c r="G1837" s="14"/>
      <c r="H1837" s="15"/>
      <c r="I1837" s="6"/>
      <c r="J1837" s="7"/>
      <c r="K1837" s="12" t="s">
        <v>44</v>
      </c>
      <c r="L1837" s="6"/>
      <c r="M1837" s="12"/>
      <c r="N1837" s="17">
        <v>2</v>
      </c>
      <c r="O1837" s="18"/>
      <c r="P1837" s="15"/>
      <c r="Q1837" s="21"/>
    </row>
    <row r="1838" spans="1:17" ht="15">
      <c r="A1838" s="11" t="str">
        <f t="shared" si="36"/>
        <v xml:space="preserve">OUTILLAGE    VITRE EXT 4-11/16 X 5 5/8 (5X)                    </v>
      </c>
      <c r="B1838" s="12" t="s">
        <v>2737</v>
      </c>
      <c r="C1838" s="12" t="s">
        <v>3095</v>
      </c>
      <c r="D1838" s="12"/>
      <c r="E1838" s="12"/>
      <c r="F1838" s="13"/>
      <c r="G1838" s="14"/>
      <c r="H1838" s="15"/>
      <c r="I1838" s="6">
        <v>16.2</v>
      </c>
      <c r="J1838" s="7">
        <v>44412</v>
      </c>
      <c r="K1838" s="12" t="s">
        <v>313</v>
      </c>
      <c r="L1838" s="6"/>
      <c r="M1838" s="12" t="s">
        <v>3096</v>
      </c>
      <c r="N1838" s="17"/>
      <c r="O1838" s="18"/>
      <c r="P1838" s="15"/>
      <c r="Q1838" s="21"/>
    </row>
    <row r="1839" spans="1:17" ht="15">
      <c r="A1839" s="11" t="str">
        <f t="shared" si="36"/>
        <v xml:space="preserve">OUTILLAGE    VOLAN 80 MM X TROU CARRE 10MM                    </v>
      </c>
      <c r="B1839" s="12" t="s">
        <v>2737</v>
      </c>
      <c r="C1839" s="12" t="s">
        <v>3097</v>
      </c>
      <c r="D1839" s="12"/>
      <c r="E1839" s="12"/>
      <c r="F1839" s="13"/>
      <c r="G1839" s="14"/>
      <c r="H1839" s="15"/>
      <c r="I1839" s="6">
        <v>23.43</v>
      </c>
      <c r="J1839" s="7">
        <v>43535</v>
      </c>
      <c r="K1839" s="12" t="s">
        <v>315</v>
      </c>
      <c r="L1839" s="6"/>
      <c r="M1839" s="12" t="s">
        <v>3098</v>
      </c>
      <c r="N1839" s="17"/>
      <c r="O1839" s="18"/>
      <c r="P1839" s="15"/>
      <c r="Q1839" s="21"/>
    </row>
    <row r="1840" spans="1:17" ht="15">
      <c r="A1840" s="11" t="str">
        <f t="shared" si="36"/>
        <v xml:space="preserve">PAPETRIE/BUROTIQUE    Coupes-papiers standard tout-en-un 24"                    </v>
      </c>
      <c r="B1840" s="12" t="s">
        <v>3099</v>
      </c>
      <c r="C1840" s="12" t="s">
        <v>3100</v>
      </c>
      <c r="D1840" s="12"/>
      <c r="E1840" s="12"/>
      <c r="F1840" s="13"/>
      <c r="G1840" s="14"/>
      <c r="H1840" s="15"/>
      <c r="I1840" s="6">
        <v>84.6</v>
      </c>
      <c r="J1840" s="7">
        <v>43817</v>
      </c>
      <c r="K1840" s="12" t="s">
        <v>2848</v>
      </c>
      <c r="L1840" s="6"/>
      <c r="M1840" s="12" t="s">
        <v>3101</v>
      </c>
      <c r="N1840" s="17"/>
      <c r="O1840" s="18"/>
      <c r="P1840" s="15"/>
      <c r="Q1840" s="15"/>
    </row>
    <row r="1841" spans="1:17" ht="15">
      <c r="A1841" s="11" t="str">
        <f t="shared" si="36"/>
        <v xml:space="preserve">PAPETRIE/BUROTIQUE    DYMO® - Étiquettes d'adresse LabelWriter, 1 1/8 po x 3 1/2 po                    </v>
      </c>
      <c r="B1841" s="12" t="s">
        <v>3099</v>
      </c>
      <c r="C1841" s="12" t="s">
        <v>3102</v>
      </c>
      <c r="D1841" s="12"/>
      <c r="E1841" s="12"/>
      <c r="F1841" s="13"/>
      <c r="G1841" s="14"/>
      <c r="H1841" s="15"/>
      <c r="I1841" s="6">
        <v>42.3</v>
      </c>
      <c r="J1841" s="7">
        <v>42374</v>
      </c>
      <c r="K1841" s="12" t="s">
        <v>44</v>
      </c>
      <c r="L1841" s="6"/>
      <c r="M1841" s="12">
        <v>377179</v>
      </c>
      <c r="N1841" s="17"/>
      <c r="O1841" s="18">
        <f>[1]INVENTAIRE!$N1611*[1]INVENTAIRE!$I1611</f>
        <v>0</v>
      </c>
      <c r="P1841" s="15"/>
      <c r="Q1841" s="15"/>
    </row>
    <row r="1842" spans="1:17" ht="15">
      <c r="A1842" s="11" t="str">
        <f t="shared" si="36"/>
        <v xml:space="preserve">PAPETRIE/BUROTIQUE    DYMO® - Étiquettes d'adresse LabelWriter, 1 1/8 po x 3 1/2 po                    </v>
      </c>
      <c r="B1842" s="12" t="s">
        <v>3099</v>
      </c>
      <c r="C1842" s="12" t="s">
        <v>3102</v>
      </c>
      <c r="D1842" s="12"/>
      <c r="E1842" s="12"/>
      <c r="F1842" s="13"/>
      <c r="G1842" s="14"/>
      <c r="H1842" s="15"/>
      <c r="I1842" s="6">
        <v>42.3</v>
      </c>
      <c r="J1842" s="7" t="s">
        <v>776</v>
      </c>
      <c r="K1842" s="12" t="s">
        <v>3103</v>
      </c>
      <c r="L1842" s="6"/>
      <c r="M1842" s="12" t="s">
        <v>3104</v>
      </c>
      <c r="N1842" s="17"/>
      <c r="O1842" s="18">
        <f>[1]INVENTAIRE!$N1612*[1]INVENTAIRE!$I1612</f>
        <v>0</v>
      </c>
      <c r="P1842" s="15"/>
      <c r="Q1842" s="15"/>
    </row>
    <row r="1843" spans="1:17" ht="15">
      <c r="A1843" s="11" t="str">
        <f t="shared" si="36"/>
        <v xml:space="preserve">PAPETRIE/BUROTIQUE    DYMO® - Ruban d'étiquettes D1, 24 mm (1 po), noir sur blanc                    </v>
      </c>
      <c r="B1843" s="12" t="s">
        <v>3099</v>
      </c>
      <c r="C1843" s="12" t="s">
        <v>3105</v>
      </c>
      <c r="D1843" s="12"/>
      <c r="E1843" s="12"/>
      <c r="F1843" s="13"/>
      <c r="G1843" s="14"/>
      <c r="H1843" s="15"/>
      <c r="I1843" s="6">
        <v>42.34</v>
      </c>
      <c r="J1843" s="7">
        <v>42374</v>
      </c>
      <c r="K1843" s="12" t="s">
        <v>3103</v>
      </c>
      <c r="L1843" s="6"/>
      <c r="M1843" s="12">
        <v>461409</v>
      </c>
      <c r="N1843" s="17"/>
      <c r="O1843" s="18">
        <f>[1]INVENTAIRE!$N1613*[1]INVENTAIRE!$I1613</f>
        <v>0</v>
      </c>
      <c r="P1843" s="15"/>
      <c r="Q1843" s="15"/>
    </row>
    <row r="1844" spans="1:17" ht="15">
      <c r="A1844" s="11" t="str">
        <f t="shared" si="36"/>
        <v xml:space="preserve">PAPETRIE/BUROTIQUE    DYMO® - Ruban d'étiquettes D1, 24 mm (1 po), noir sur blanc                    </v>
      </c>
      <c r="B1844" s="12" t="s">
        <v>3099</v>
      </c>
      <c r="C1844" s="12" t="s">
        <v>3105</v>
      </c>
      <c r="D1844" s="12"/>
      <c r="E1844" s="12"/>
      <c r="F1844" s="13"/>
      <c r="G1844" s="14"/>
      <c r="H1844" s="15"/>
      <c r="I1844" s="6">
        <v>31.99</v>
      </c>
      <c r="J1844" s="7" t="s">
        <v>776</v>
      </c>
      <c r="K1844" s="12" t="s">
        <v>3103</v>
      </c>
      <c r="L1844" s="6"/>
      <c r="M1844" s="12" t="s">
        <v>3106</v>
      </c>
      <c r="N1844" s="17"/>
      <c r="O1844" s="18">
        <f>[1]INVENTAIRE!$N1614*[1]INVENTAIRE!$I1614</f>
        <v>0</v>
      </c>
      <c r="P1844" s="15"/>
      <c r="Q1844" s="15"/>
    </row>
    <row r="1845" spans="1:17" ht="15">
      <c r="A1845" s="11" t="str">
        <f t="shared" si="36"/>
        <v xml:space="preserve">PAPETRIE/BUROTIQUE    DYMO® -LABELWRITER d'expédition LabelWriter, 2 1/8 po x 4 po, 30323                    </v>
      </c>
      <c r="B1845" s="12" t="s">
        <v>3099</v>
      </c>
      <c r="C1845" s="12" t="s">
        <v>3107</v>
      </c>
      <c r="D1845" s="12"/>
      <c r="E1845" s="12"/>
      <c r="F1845" s="13"/>
      <c r="G1845" s="14"/>
      <c r="H1845" s="15"/>
      <c r="I1845" s="6">
        <v>30.65</v>
      </c>
      <c r="J1845" s="7">
        <v>42374</v>
      </c>
      <c r="K1845" s="12" t="s">
        <v>3103</v>
      </c>
      <c r="L1845" s="6"/>
      <c r="M1845" s="12">
        <v>385583</v>
      </c>
      <c r="N1845" s="17"/>
      <c r="O1845" s="18">
        <f>[1]INVENTAIRE!$N1615*[1]INVENTAIRE!$I1615</f>
        <v>0</v>
      </c>
      <c r="P1845" s="15"/>
      <c r="Q1845" s="21"/>
    </row>
    <row r="1846" spans="1:17" ht="15">
      <c r="A1846" s="11" t="str">
        <f t="shared" si="36"/>
        <v xml:space="preserve">PAPETRIE/BUROTIQUE    PORTE-ETIQUETTE,3.5 X 7. 5 ARP# 6120105 - CH10                    </v>
      </c>
      <c r="B1846" s="12" t="s">
        <v>3099</v>
      </c>
      <c r="C1846" s="12" t="s">
        <v>3108</v>
      </c>
      <c r="D1846" s="12"/>
      <c r="E1846" s="12"/>
      <c r="F1846" s="13"/>
      <c r="G1846" s="14"/>
      <c r="H1846" s="15"/>
      <c r="I1846" s="6">
        <v>2.4700000000000002</v>
      </c>
      <c r="J1846" s="7">
        <v>42472</v>
      </c>
      <c r="K1846" s="12" t="s">
        <v>2848</v>
      </c>
      <c r="L1846" s="6"/>
      <c r="M1846" s="12" t="s">
        <v>3109</v>
      </c>
      <c r="N1846" s="17"/>
      <c r="O1846" s="18">
        <f>[1]INVENTAIRE!$N1618*[1]INVENTAIRE!$I1618</f>
        <v>0</v>
      </c>
      <c r="P1846" s="15"/>
      <c r="Q1846" s="15"/>
    </row>
    <row r="1847" spans="1:17" ht="15">
      <c r="A1847" s="11" t="str">
        <f t="shared" si="36"/>
        <v xml:space="preserve">PAPETRIE/BUROTIQUE    SOURIS D ORDINATEUR G602                    </v>
      </c>
      <c r="B1847" s="12" t="s">
        <v>3099</v>
      </c>
      <c r="C1847" s="12" t="s">
        <v>3110</v>
      </c>
      <c r="D1847" s="12"/>
      <c r="E1847" s="12"/>
      <c r="F1847" s="13"/>
      <c r="G1847" s="14"/>
      <c r="H1847" s="15"/>
      <c r="I1847" s="6">
        <v>69.349999999999994</v>
      </c>
      <c r="J1847" s="7">
        <v>42419</v>
      </c>
      <c r="K1847" s="12" t="s">
        <v>3103</v>
      </c>
      <c r="L1847" s="6"/>
      <c r="M1847" s="12" t="s">
        <v>3111</v>
      </c>
      <c r="N1847" s="17"/>
      <c r="O1847" s="18">
        <f>[1]INVENTAIRE!$N1616*[1]INVENTAIRE!$I1616</f>
        <v>0</v>
      </c>
      <c r="P1847" s="15"/>
      <c r="Q1847" s="15"/>
    </row>
    <row r="1848" spans="1:17" ht="15">
      <c r="A1848" s="11" t="str">
        <f t="shared" si="36"/>
        <v xml:space="preserve">PAPETRIE/BUROTIQUE    Staples – Tabouret à hauteur extensible, avec accoudoirs, noir                    </v>
      </c>
      <c r="B1848" s="12" t="s">
        <v>3099</v>
      </c>
      <c r="C1848" s="12" t="s">
        <v>3112</v>
      </c>
      <c r="D1848" s="12"/>
      <c r="E1848" s="12"/>
      <c r="F1848" s="13"/>
      <c r="G1848" s="14"/>
      <c r="H1848" s="15"/>
      <c r="I1848" s="6">
        <v>144.72</v>
      </c>
      <c r="J1848" s="7">
        <v>42590</v>
      </c>
      <c r="K1848" s="12" t="s">
        <v>3103</v>
      </c>
      <c r="L1848" s="6"/>
      <c r="M1848" s="12" t="s">
        <v>3113</v>
      </c>
      <c r="N1848" s="17"/>
      <c r="O1848" s="18">
        <f>[1]INVENTAIRE!$N1619*[1]INVENTAIRE!$I1619</f>
        <v>0</v>
      </c>
      <c r="P1848" s="15"/>
      <c r="Q1848" s="15"/>
    </row>
    <row r="1849" spans="1:17" ht="15">
      <c r="A1849" s="11" t="str">
        <f t="shared" si="36"/>
        <v xml:space="preserve">PAPETRIE/BUROTIQUE    SYSTÈME INFORMATIQUE                    </v>
      </c>
      <c r="B1849" s="12" t="s">
        <v>3099</v>
      </c>
      <c r="C1849" s="12" t="s">
        <v>3114</v>
      </c>
      <c r="D1849" s="12"/>
      <c r="E1849" s="12"/>
      <c r="F1849" s="13"/>
      <c r="G1849" s="14"/>
      <c r="H1849" s="15"/>
      <c r="I1849" s="6"/>
      <c r="J1849" s="7"/>
      <c r="K1849" s="12" t="s">
        <v>3115</v>
      </c>
      <c r="L1849" s="6"/>
      <c r="M1849" s="12" t="s">
        <v>3114</v>
      </c>
      <c r="N1849" s="17"/>
      <c r="O1849" s="18">
        <f>[1]INVENTAIRE!$N1620*[1]INVENTAIRE!$I1620</f>
        <v>0</v>
      </c>
      <c r="P1849" s="15"/>
      <c r="Q1849" s="15"/>
    </row>
    <row r="1850" spans="1:17" ht="15">
      <c r="A1850" s="11" t="str">
        <f t="shared" si="36"/>
        <v xml:space="preserve">PEINTURE    PEINTURE BEIGE POUR MACHINERIE    1 GALLON     C02783            </v>
      </c>
      <c r="B1850" s="12" t="s">
        <v>3116</v>
      </c>
      <c r="C1850" s="12" t="s">
        <v>3117</v>
      </c>
      <c r="D1850" s="12" t="s">
        <v>3118</v>
      </c>
      <c r="E1850" s="12" t="s">
        <v>3119</v>
      </c>
      <c r="F1850" s="13"/>
      <c r="G1850" s="14"/>
      <c r="H1850" s="15"/>
      <c r="I1850" s="6">
        <v>129.91</v>
      </c>
      <c r="J1850" s="7">
        <v>44111</v>
      </c>
      <c r="K1850" s="12" t="s">
        <v>148</v>
      </c>
      <c r="L1850" s="6"/>
      <c r="M1850" s="12" t="s">
        <v>3120</v>
      </c>
      <c r="N1850" s="17"/>
      <c r="O1850" s="18"/>
      <c r="P1850" s="15"/>
      <c r="Q1850" s="15"/>
    </row>
    <row r="1851" spans="1:17" ht="15">
      <c r="A1851" s="11" t="str">
        <f t="shared" si="36"/>
        <v xml:space="preserve">PEINTURE    PEINTURE BEIGE POUR MACHINERIE    1 GALLON     C02783    TB230BQ        </v>
      </c>
      <c r="B1851" s="94" t="s">
        <v>3116</v>
      </c>
      <c r="C1851" s="94" t="s">
        <v>3117</v>
      </c>
      <c r="D1851" s="94" t="s">
        <v>3118</v>
      </c>
      <c r="E1851" s="94" t="s">
        <v>3119</v>
      </c>
      <c r="F1851" s="13" t="s">
        <v>3121</v>
      </c>
      <c r="G1851" s="14"/>
      <c r="H1851" s="15"/>
      <c r="I1851" s="6">
        <v>35</v>
      </c>
      <c r="J1851" s="7">
        <v>43857</v>
      </c>
      <c r="K1851" s="94" t="s">
        <v>148</v>
      </c>
      <c r="L1851" s="6"/>
      <c r="M1851" s="94"/>
      <c r="N1851" s="17"/>
      <c r="O1851" s="18"/>
      <c r="P1851" s="15"/>
      <c r="Q1851" s="21"/>
    </row>
    <row r="1852" spans="1:17" ht="15">
      <c r="A1852" s="11" t="str">
        <f t="shared" si="36"/>
        <v xml:space="preserve">PEINTURE    PEINTURE BEIGE POUR MACHINERIE    1 GALLON    C06406            </v>
      </c>
      <c r="B1852" s="94" t="s">
        <v>3116</v>
      </c>
      <c r="C1852" s="94" t="s">
        <v>3117</v>
      </c>
      <c r="D1852" s="94" t="s">
        <v>3118</v>
      </c>
      <c r="E1852" s="94" t="s">
        <v>3122</v>
      </c>
      <c r="F1852" s="13"/>
      <c r="G1852" s="14"/>
      <c r="H1852" s="15"/>
      <c r="I1852" s="6">
        <v>117.36</v>
      </c>
      <c r="J1852" s="7">
        <v>44130</v>
      </c>
      <c r="K1852" s="94" t="s">
        <v>148</v>
      </c>
      <c r="L1852" s="6"/>
      <c r="M1852" s="94" t="s">
        <v>3123</v>
      </c>
      <c r="N1852" s="17"/>
      <c r="O1852" s="18"/>
      <c r="P1852" s="15"/>
      <c r="Q1852" s="15"/>
    </row>
    <row r="1853" spans="1:17" ht="15">
      <c r="A1853" s="11" t="str">
        <f t="shared" si="36"/>
        <v xml:space="preserve">PEINTURE    PEINTURE BEIGE POUR MACHINERIE    1 GALLON    C07320    TB230AQ        </v>
      </c>
      <c r="B1853" s="94" t="s">
        <v>3116</v>
      </c>
      <c r="C1853" s="94" t="s">
        <v>3117</v>
      </c>
      <c r="D1853" s="94" t="s">
        <v>3118</v>
      </c>
      <c r="E1853" s="94" t="s">
        <v>3124</v>
      </c>
      <c r="F1853" s="13" t="s">
        <v>3125</v>
      </c>
      <c r="G1853" s="14"/>
      <c r="H1853" s="15"/>
      <c r="I1853" s="6">
        <v>29.34</v>
      </c>
      <c r="J1853" s="7">
        <v>43857</v>
      </c>
      <c r="K1853" s="94" t="s">
        <v>148</v>
      </c>
      <c r="L1853" s="6"/>
      <c r="M1853" s="94"/>
      <c r="N1853" s="17"/>
      <c r="O1853" s="18"/>
      <c r="P1853" s="15"/>
      <c r="Q1853" s="15"/>
    </row>
    <row r="1854" spans="1:17" ht="15">
      <c r="A1854" s="11" t="str">
        <f t="shared" si="36"/>
        <v xml:space="preserve">PEINTURE    PEINTURE BEIGE POUR MACHINERIE    CANNETTE    C06406    TB540        </v>
      </c>
      <c r="B1854" s="94" t="s">
        <v>3116</v>
      </c>
      <c r="C1854" s="94" t="s">
        <v>3117</v>
      </c>
      <c r="D1854" s="94" t="s">
        <v>3126</v>
      </c>
      <c r="E1854" s="94" t="s">
        <v>3122</v>
      </c>
      <c r="F1854" s="13" t="s">
        <v>3127</v>
      </c>
      <c r="G1854" s="14"/>
      <c r="H1854" s="15"/>
      <c r="I1854" s="6">
        <v>16.2</v>
      </c>
      <c r="J1854" s="7">
        <v>44111</v>
      </c>
      <c r="K1854" s="94" t="s">
        <v>148</v>
      </c>
      <c r="L1854" s="6"/>
      <c r="M1854" s="94" t="s">
        <v>3128</v>
      </c>
      <c r="N1854" s="17"/>
      <c r="O1854" s="18"/>
      <c r="P1854" s="15"/>
      <c r="Q1854" s="15"/>
    </row>
    <row r="1855" spans="1:17" ht="15">
      <c r="A1855" s="11" t="str">
        <f t="shared" si="36"/>
        <v xml:space="preserve">PEINTURE    PEINTURE GRIS POUR MACHINERIE    1 GALLON    C01869            </v>
      </c>
      <c r="B1855" s="94" t="s">
        <v>3116</v>
      </c>
      <c r="C1855" s="94" t="s">
        <v>3129</v>
      </c>
      <c r="D1855" s="94" t="s">
        <v>3118</v>
      </c>
      <c r="E1855" s="94" t="s">
        <v>3130</v>
      </c>
      <c r="F1855" s="13"/>
      <c r="G1855" s="14"/>
      <c r="H1855" s="15"/>
      <c r="I1855" s="6">
        <v>129.91</v>
      </c>
      <c r="J1855" s="7">
        <v>44130</v>
      </c>
      <c r="K1855" s="94" t="s">
        <v>148</v>
      </c>
      <c r="L1855" s="6"/>
      <c r="M1855" s="94" t="s">
        <v>3131</v>
      </c>
      <c r="N1855" s="17"/>
      <c r="O1855" s="18"/>
      <c r="P1855" s="15"/>
      <c r="Q1855" s="15"/>
    </row>
    <row r="1856" spans="1:17" ht="15">
      <c r="A1856" s="11" t="str">
        <f t="shared" si="36"/>
        <v xml:space="preserve">PEINTURE    PEINTURE GRIS POUR MACHINERIE    1 GALLON    C04640            </v>
      </c>
      <c r="B1856" s="94" t="s">
        <v>3116</v>
      </c>
      <c r="C1856" s="94" t="s">
        <v>3129</v>
      </c>
      <c r="D1856" s="94" t="s">
        <v>3118</v>
      </c>
      <c r="E1856" s="94" t="s">
        <v>3132</v>
      </c>
      <c r="F1856" s="13"/>
      <c r="G1856" s="14"/>
      <c r="H1856" s="15"/>
      <c r="I1856" s="6">
        <v>117.36</v>
      </c>
      <c r="J1856" s="7">
        <v>44064</v>
      </c>
      <c r="K1856" s="94" t="s">
        <v>148</v>
      </c>
      <c r="L1856" s="6"/>
      <c r="M1856" s="94" t="s">
        <v>3128</v>
      </c>
      <c r="N1856" s="17"/>
      <c r="O1856" s="18"/>
      <c r="P1856" s="15"/>
      <c r="Q1856" s="15"/>
    </row>
    <row r="1857" spans="1:17" ht="15">
      <c r="A1857" s="11" t="str">
        <f t="shared" si="36"/>
        <v xml:space="preserve">PEINTURE    PEINTURE GRIS POUR MACHINERIE    CANNETTE    C01869            </v>
      </c>
      <c r="B1857" s="94" t="s">
        <v>3116</v>
      </c>
      <c r="C1857" s="94" t="s">
        <v>3129</v>
      </c>
      <c r="D1857" s="94" t="s">
        <v>3126</v>
      </c>
      <c r="E1857" s="94" t="s">
        <v>3130</v>
      </c>
      <c r="F1857" s="13"/>
      <c r="G1857" s="14"/>
      <c r="H1857" s="15"/>
      <c r="I1857" s="6">
        <v>16.2</v>
      </c>
      <c r="J1857" s="7">
        <v>44111</v>
      </c>
      <c r="K1857" s="94" t="s">
        <v>148</v>
      </c>
      <c r="L1857" s="6"/>
      <c r="M1857" s="94" t="s">
        <v>3131</v>
      </c>
      <c r="N1857" s="17"/>
      <c r="O1857" s="18"/>
      <c r="P1857" s="15"/>
      <c r="Q1857" s="15"/>
    </row>
    <row r="1858" spans="1:17" ht="15">
      <c r="A1858" s="11" t="str">
        <f t="shared" si="36"/>
        <v xml:space="preserve">PEINTURE    PEINTURE ROUGE POUR MACHINERIE    CANNETTE    C02714            </v>
      </c>
      <c r="B1858" s="94" t="s">
        <v>3116</v>
      </c>
      <c r="C1858" s="94" t="s">
        <v>3133</v>
      </c>
      <c r="D1858" s="94" t="s">
        <v>3126</v>
      </c>
      <c r="E1858" s="94" t="s">
        <v>3134</v>
      </c>
      <c r="F1858" s="13"/>
      <c r="G1858" s="14"/>
      <c r="H1858" s="15"/>
      <c r="I1858" s="6">
        <v>14.95</v>
      </c>
      <c r="J1858" s="7">
        <v>44064</v>
      </c>
      <c r="K1858" s="94" t="s">
        <v>148</v>
      </c>
      <c r="L1858" s="6"/>
      <c r="M1858" s="94" t="s">
        <v>347</v>
      </c>
      <c r="N1858" s="17"/>
      <c r="O1858" s="18"/>
      <c r="P1858" s="15"/>
      <c r="Q1858" s="15"/>
    </row>
    <row r="1859" spans="1:17" ht="15">
      <c r="A1859" s="11" t="str">
        <f t="shared" si="36"/>
        <v xml:space="preserve">PEINTURE    SOLVAN LAVAGE FINAL    1 GALLON                </v>
      </c>
      <c r="B1859" s="94" t="s">
        <v>3116</v>
      </c>
      <c r="C1859" s="94" t="s">
        <v>3135</v>
      </c>
      <c r="D1859" s="94" t="s">
        <v>3118</v>
      </c>
      <c r="E1859" s="94"/>
      <c r="F1859" s="13"/>
      <c r="G1859" s="14"/>
      <c r="H1859" s="15"/>
      <c r="I1859" s="6">
        <v>21.82</v>
      </c>
      <c r="J1859" s="7">
        <v>44064</v>
      </c>
      <c r="K1859" s="94" t="s">
        <v>148</v>
      </c>
      <c r="L1859" s="6"/>
      <c r="M1859" s="94" t="s">
        <v>3136</v>
      </c>
      <c r="N1859" s="17"/>
      <c r="O1859" s="18"/>
      <c r="P1859" s="15"/>
      <c r="Q1859" s="15"/>
    </row>
    <row r="1860" spans="1:17" ht="15">
      <c r="A1860" s="11" t="str">
        <f t="shared" si="36"/>
        <v xml:space="preserve">PLAQUÉ/CHROME    PLACAGE AU NICKEL AUTOCATALYTIQUE                    </v>
      </c>
      <c r="B1860" s="12" t="s">
        <v>3137</v>
      </c>
      <c r="C1860" s="12" t="s">
        <v>3138</v>
      </c>
      <c r="D1860" s="12"/>
      <c r="E1860" s="12"/>
      <c r="F1860" s="13"/>
      <c r="G1860" s="14"/>
      <c r="H1860" s="15"/>
      <c r="I1860" s="6"/>
      <c r="J1860" s="7"/>
      <c r="K1860" s="12" t="s">
        <v>292</v>
      </c>
      <c r="L1860" s="6"/>
      <c r="M1860" s="12" t="s">
        <v>3139</v>
      </c>
      <c r="N1860" s="17"/>
      <c r="O1860" s="18"/>
      <c r="P1860" s="15"/>
      <c r="Q1860" s="21"/>
    </row>
    <row r="1861" spans="1:17" ht="15">
      <c r="A1861" s="11" t="str">
        <f t="shared" si="36"/>
        <v xml:space="preserve">PLAQUÉ/CHROME    ROND    0.5            240 LONG    </v>
      </c>
      <c r="B1861" s="94" t="s">
        <v>3137</v>
      </c>
      <c r="C1861" s="94" t="s">
        <v>61</v>
      </c>
      <c r="D1861" s="94">
        <v>0.5</v>
      </c>
      <c r="E1861" s="94"/>
      <c r="F1861" s="13"/>
      <c r="G1861" s="14" t="s">
        <v>3140</v>
      </c>
      <c r="H1861" s="15"/>
      <c r="I1861" s="6">
        <v>117.65</v>
      </c>
      <c r="J1861" s="7">
        <v>42341</v>
      </c>
      <c r="K1861" s="94" t="s">
        <v>58</v>
      </c>
      <c r="L1861" s="6"/>
      <c r="M1861" s="94">
        <v>31202</v>
      </c>
      <c r="N1861" s="17"/>
      <c r="O1861" s="18">
        <f>[1]INVENTAIRE!$N1624*[1]INVENTAIRE!$I1624</f>
        <v>0</v>
      </c>
      <c r="P1861" s="15"/>
      <c r="Q1861" s="15"/>
    </row>
    <row r="1862" spans="1:17" ht="15">
      <c r="A1862" s="11" t="str">
        <f t="shared" si="36"/>
        <v xml:space="preserve">PLASTIQUE    ACENF1.52448 Coupé à 6 po X 24 po ACETAL NOIR 1-1/2 EPAIS                    </v>
      </c>
      <c r="B1862" s="12" t="s">
        <v>3141</v>
      </c>
      <c r="C1862" s="12" t="s">
        <v>3142</v>
      </c>
      <c r="D1862" s="12"/>
      <c r="E1862" s="12"/>
      <c r="F1862" s="13"/>
      <c r="G1862" s="14"/>
      <c r="H1862" s="15"/>
      <c r="I1862" s="6">
        <v>149.72</v>
      </c>
      <c r="J1862" s="7">
        <v>42625</v>
      </c>
      <c r="K1862" s="12" t="s">
        <v>325</v>
      </c>
      <c r="L1862" s="6"/>
      <c r="M1862" s="12" t="s">
        <v>3143</v>
      </c>
      <c r="N1862" s="17"/>
      <c r="O1862" s="18">
        <f>[1]INVENTAIRE!$N1626*[1]INVENTAIRE!$I1626</f>
        <v>0</v>
      </c>
      <c r="P1862" s="15"/>
      <c r="Q1862" s="15"/>
    </row>
    <row r="1863" spans="1:17" ht="15">
      <c r="A1863" s="11" t="str">
        <f t="shared" si="36"/>
        <v xml:space="preserve">PLASTIQUE    ACETAL NOIR RETAILLE                    </v>
      </c>
      <c r="B1863" s="12" t="s">
        <v>3141</v>
      </c>
      <c r="C1863" s="12" t="s">
        <v>3144</v>
      </c>
      <c r="D1863" s="12"/>
      <c r="E1863" s="12"/>
      <c r="F1863" s="13"/>
      <c r="G1863" s="14"/>
      <c r="H1863" s="15"/>
      <c r="I1863" s="6">
        <v>32.450000000000003</v>
      </c>
      <c r="J1863" s="7">
        <v>42436</v>
      </c>
      <c r="K1863" s="12" t="s">
        <v>325</v>
      </c>
      <c r="L1863" s="6"/>
      <c r="M1863" s="12" t="s">
        <v>3145</v>
      </c>
      <c r="N1863" s="17"/>
      <c r="O1863" s="18">
        <f>[1]INVENTAIRE!$N1633*[1]INVENTAIRE!$I1633</f>
        <v>0</v>
      </c>
      <c r="P1863" s="15"/>
      <c r="Q1863" s="15"/>
    </row>
    <row r="1864" spans="1:17" ht="15">
      <c r="A1864" s="11" t="str">
        <f t="shared" si="36"/>
        <v xml:space="preserve">PLASTIQUE    Coupé à 13 po X 53.75 po UHMW NATUREL BLANC 1/4" RETAILLE                    </v>
      </c>
      <c r="B1864" s="12" t="s">
        <v>3141</v>
      </c>
      <c r="C1864" s="12" t="s">
        <v>3146</v>
      </c>
      <c r="D1864" s="12"/>
      <c r="E1864" s="12"/>
      <c r="F1864" s="13"/>
      <c r="G1864" s="14"/>
      <c r="H1864" s="15"/>
      <c r="I1864" s="6">
        <v>55</v>
      </c>
      <c r="J1864" s="7">
        <v>42345</v>
      </c>
      <c r="K1864" s="12" t="s">
        <v>325</v>
      </c>
      <c r="L1864" s="6"/>
      <c r="M1864" s="12" t="s">
        <v>3147</v>
      </c>
      <c r="N1864" s="17"/>
      <c r="O1864" s="18">
        <f>[1]INVENTAIRE!$N1634*[1]INVENTAIRE!$I1634</f>
        <v>0</v>
      </c>
      <c r="P1864" s="15"/>
      <c r="Q1864" s="15"/>
    </row>
    <row r="1865" spans="1:17" ht="15">
      <c r="A1865" s="11" t="str">
        <f t="shared" si="36"/>
        <v xml:space="preserve">PLASTIQUE    HDPE NATUREL 1/2" X 48" X 96"                    </v>
      </c>
      <c r="B1865" s="12" t="s">
        <v>3141</v>
      </c>
      <c r="C1865" s="12" t="s">
        <v>3148</v>
      </c>
      <c r="D1865" s="12"/>
      <c r="E1865" s="12"/>
      <c r="F1865" s="13"/>
      <c r="G1865" s="14"/>
      <c r="H1865" s="15"/>
      <c r="I1865" s="6">
        <v>210.54</v>
      </c>
      <c r="J1865" s="7" t="s">
        <v>3149</v>
      </c>
      <c r="K1865" s="12" t="s">
        <v>325</v>
      </c>
      <c r="L1865" s="6"/>
      <c r="M1865" s="12" t="s">
        <v>3150</v>
      </c>
      <c r="N1865" s="17"/>
      <c r="O1865" s="18">
        <f>[1]INVENTAIRE!$N1635*[1]INVENTAIRE!$I1635</f>
        <v>0</v>
      </c>
      <c r="P1865" s="15"/>
      <c r="Q1865" s="15"/>
    </row>
    <row r="1866" spans="1:17" ht="15">
      <c r="A1866" s="11" t="str">
        <f t="shared" si="36"/>
        <v xml:space="preserve">PLASTIQUE    HDPE NATUREL 1/4" X 48" X 96"                    </v>
      </c>
      <c r="B1866" s="12" t="s">
        <v>3141</v>
      </c>
      <c r="C1866" s="12" t="s">
        <v>3151</v>
      </c>
      <c r="D1866" s="12"/>
      <c r="E1866" s="12"/>
      <c r="F1866" s="13"/>
      <c r="G1866" s="14"/>
      <c r="H1866" s="15"/>
      <c r="I1866" s="6">
        <v>107.14</v>
      </c>
      <c r="J1866" s="7">
        <v>42566</v>
      </c>
      <c r="K1866" s="12" t="s">
        <v>325</v>
      </c>
      <c r="L1866" s="6"/>
      <c r="M1866" s="12" t="s">
        <v>3152</v>
      </c>
      <c r="N1866" s="17"/>
      <c r="O1866" s="18">
        <f>[1]INVENTAIRE!$N1642*[1]INVENTAIRE!$I1642</f>
        <v>0</v>
      </c>
      <c r="P1866" s="15"/>
      <c r="Q1866" s="15"/>
    </row>
    <row r="1867" spans="1:17" ht="15.75">
      <c r="A1867" s="11" t="str">
        <f t="shared" si="36"/>
        <v xml:space="preserve">PLASTIQUE    Impact-Resistant Easy-to-Form ABS Rod 1-1/4" Diameter, Black, 4 ft. Length                    </v>
      </c>
      <c r="B1867" s="69" t="s">
        <v>3141</v>
      </c>
      <c r="C1867" s="69" t="s">
        <v>3153</v>
      </c>
      <c r="D1867" s="69"/>
      <c r="E1867" s="69"/>
      <c r="F1867" s="13"/>
      <c r="G1867" s="14"/>
      <c r="H1867" s="15"/>
      <c r="I1867" s="6">
        <v>50.04</v>
      </c>
      <c r="J1867" s="7">
        <v>44277</v>
      </c>
      <c r="K1867" s="69" t="s">
        <v>288</v>
      </c>
      <c r="L1867" s="70"/>
      <c r="M1867" s="69" t="s">
        <v>3154</v>
      </c>
      <c r="N1867" s="17"/>
      <c r="O1867" s="18"/>
      <c r="P1867" s="19"/>
      <c r="Q1867" s="19"/>
    </row>
    <row r="1868" spans="1:17" ht="15">
      <c r="A1868" s="11" t="str">
        <f t="shared" si="36"/>
        <v xml:space="preserve">PLASTIQUE    MDS-Filled Cast Nylon Bar 2" Wide, 1/4" Thick, 4 ft. length                    </v>
      </c>
      <c r="B1868" s="12" t="s">
        <v>3141</v>
      </c>
      <c r="C1868" s="12" t="s">
        <v>3155</v>
      </c>
      <c r="D1868" s="12"/>
      <c r="E1868" s="12"/>
      <c r="F1868" s="13"/>
      <c r="G1868" s="14"/>
      <c r="H1868" s="15"/>
      <c r="I1868" s="6">
        <v>39.68</v>
      </c>
      <c r="J1868" s="7">
        <v>44049</v>
      </c>
      <c r="K1868" s="12" t="s">
        <v>288</v>
      </c>
      <c r="L1868" s="6"/>
      <c r="M1868" s="12" t="s">
        <v>3156</v>
      </c>
      <c r="N1868" s="17"/>
      <c r="O1868" s="18"/>
      <c r="P1868" s="19"/>
      <c r="Q1868" s="19"/>
    </row>
    <row r="1869" spans="1:17" ht="15">
      <c r="A1869" s="11" t="str">
        <f t="shared" si="36"/>
        <v xml:space="preserve">PLASTIQUE    Moisture-Resistant HDPE Bar
3" Wide, 1-1/2" Thick                    </v>
      </c>
      <c r="B1869" s="12" t="s">
        <v>3141</v>
      </c>
      <c r="C1869" s="12" t="s">
        <v>3157</v>
      </c>
      <c r="D1869" s="12"/>
      <c r="E1869" s="12"/>
      <c r="F1869" s="13"/>
      <c r="G1869" s="14"/>
      <c r="H1869" s="15"/>
      <c r="I1869" s="6">
        <v>15.05</v>
      </c>
      <c r="J1869" s="7">
        <v>39083</v>
      </c>
      <c r="K1869" s="12" t="s">
        <v>288</v>
      </c>
      <c r="L1869" s="6"/>
      <c r="M1869" s="12" t="s">
        <v>3158</v>
      </c>
      <c r="N1869" s="17"/>
      <c r="O1869" s="18"/>
      <c r="P1869" s="15"/>
      <c r="Q1869" s="15"/>
    </row>
    <row r="1870" spans="1:17" ht="15">
      <c r="A1870" s="11" t="str">
        <f t="shared" si="36"/>
        <v xml:space="preserve">PLASTIQUE    POLYC. 1/4 X 48 X 96 CLAIR                    </v>
      </c>
      <c r="B1870" s="12" t="s">
        <v>3141</v>
      </c>
      <c r="C1870" s="12" t="s">
        <v>3159</v>
      </c>
      <c r="D1870" s="12"/>
      <c r="E1870" s="12"/>
      <c r="F1870" s="13"/>
      <c r="G1870" s="14"/>
      <c r="H1870" s="15"/>
      <c r="I1870" s="6">
        <v>340</v>
      </c>
      <c r="J1870" s="7">
        <v>44119</v>
      </c>
      <c r="K1870" s="12" t="s">
        <v>3160</v>
      </c>
      <c r="L1870" s="6"/>
      <c r="M1870" s="12" t="s">
        <v>3161</v>
      </c>
      <c r="N1870" s="17"/>
      <c r="O1870" s="18">
        <f>[1]INVENTAIRE!$N1643*[1]INVENTAIRE!$I1643</f>
        <v>0</v>
      </c>
      <c r="P1870" s="15"/>
      <c r="Q1870" s="15"/>
    </row>
    <row r="1871" spans="1:17" ht="15">
      <c r="A1871" s="11" t="str">
        <f t="shared" ref="A1871:A1935" si="37">CONCATENATE(B1871,"    ",C1871,"    ",D1871,"    ",E1871,"    ",F1871,"    ",G1871,"    ")</f>
        <v xml:space="preserve">PLASTIQUE    POLYC. 1/8 X 48 X 96 CLAIR                    </v>
      </c>
      <c r="B1871" s="12" t="s">
        <v>3141</v>
      </c>
      <c r="C1871" s="12" t="s">
        <v>3162</v>
      </c>
      <c r="D1871" s="12"/>
      <c r="E1871" s="12"/>
      <c r="F1871" s="13"/>
      <c r="G1871" s="14"/>
      <c r="H1871" s="15"/>
      <c r="I1871" s="6">
        <v>86.35</v>
      </c>
      <c r="J1871" s="7">
        <v>43328</v>
      </c>
      <c r="K1871" s="12" t="s">
        <v>3160</v>
      </c>
      <c r="L1871" s="6"/>
      <c r="M1871" s="12" t="s">
        <v>3163</v>
      </c>
      <c r="N1871" s="17"/>
      <c r="O1871" s="18"/>
      <c r="P1871" s="15"/>
      <c r="Q1871" s="15"/>
    </row>
    <row r="1872" spans="1:17" ht="15">
      <c r="A1872" s="11" t="str">
        <f t="shared" si="37"/>
        <v xml:space="preserve">PLASTIQUE    POLYC. MAKROLON 1/4 X 48 X 96 CLAIR                    </v>
      </c>
      <c r="B1872" s="12" t="s">
        <v>3141</v>
      </c>
      <c r="C1872" s="12" t="s">
        <v>3164</v>
      </c>
      <c r="D1872" s="12"/>
      <c r="E1872" s="12"/>
      <c r="F1872" s="13"/>
      <c r="G1872" s="14"/>
      <c r="H1872" s="15"/>
      <c r="I1872" s="6">
        <v>280.65480000000002</v>
      </c>
      <c r="J1872" s="7">
        <v>44488</v>
      </c>
      <c r="K1872" s="12" t="s">
        <v>325</v>
      </c>
      <c r="L1872" s="6"/>
      <c r="M1872" s="12" t="s">
        <v>3165</v>
      </c>
      <c r="N1872" s="17"/>
      <c r="O1872" s="18">
        <f>[1]INVENTAIRE!$N668*[1]INVENTAIRE!$I668</f>
        <v>0</v>
      </c>
      <c r="P1872" s="15"/>
      <c r="Q1872" s="15"/>
    </row>
    <row r="1873" spans="1:17" ht="15">
      <c r="A1873" s="11" t="str">
        <f t="shared" si="37"/>
        <v xml:space="preserve">PLASTIQUE    Polypropylene Bar 3" Wide, 1-3/4" Thick X 36''                    </v>
      </c>
      <c r="B1873" s="12" t="s">
        <v>3141</v>
      </c>
      <c r="C1873" s="12" t="s">
        <v>3166</v>
      </c>
      <c r="D1873" s="12"/>
      <c r="E1873" s="12"/>
      <c r="F1873" s="13"/>
      <c r="G1873" s="14"/>
      <c r="H1873" s="15"/>
      <c r="I1873" s="6">
        <v>42</v>
      </c>
      <c r="J1873" s="7">
        <v>44111</v>
      </c>
      <c r="K1873" s="12" t="s">
        <v>288</v>
      </c>
      <c r="L1873" s="6"/>
      <c r="M1873" s="12" t="s">
        <v>3167</v>
      </c>
      <c r="N1873" s="17"/>
      <c r="O1873" s="18"/>
      <c r="P1873" s="15"/>
      <c r="Q1873" s="15"/>
    </row>
    <row r="1874" spans="1:17" ht="15">
      <c r="A1874" s="11" t="str">
        <f t="shared" si="37"/>
        <v xml:space="preserve">PLASTIQUE    Slippery UHMW Polyethylene Bar White, 2-1/4" Wide, 3/4" Thick                    </v>
      </c>
      <c r="B1874" s="12" t="s">
        <v>3141</v>
      </c>
      <c r="C1874" s="12" t="s">
        <v>3168</v>
      </c>
      <c r="D1874" s="12"/>
      <c r="E1874" s="12"/>
      <c r="F1874" s="13"/>
      <c r="G1874" s="14"/>
      <c r="H1874" s="15"/>
      <c r="I1874" s="6">
        <v>48.4</v>
      </c>
      <c r="J1874" s="7">
        <v>44166</v>
      </c>
      <c r="K1874" s="12" t="s">
        <v>288</v>
      </c>
      <c r="L1874" s="6"/>
      <c r="M1874" s="12" t="s">
        <v>3169</v>
      </c>
      <c r="N1874" s="17"/>
      <c r="O1874" s="18"/>
      <c r="P1874" s="15"/>
      <c r="Q1874" s="21"/>
    </row>
    <row r="1875" spans="1:17" ht="15">
      <c r="A1875" s="11" t="str">
        <f t="shared" si="37"/>
        <v xml:space="preserve">PLASTIQUE    Slippery UHMW Polyethylene Bar White, 3/4" Wide, 1/2" Thick, 5 ft. length                    </v>
      </c>
      <c r="B1875" s="12" t="s">
        <v>3141</v>
      </c>
      <c r="C1875" s="12" t="s">
        <v>3170</v>
      </c>
      <c r="D1875" s="12"/>
      <c r="E1875" s="12"/>
      <c r="F1875" s="13"/>
      <c r="G1875" s="14"/>
      <c r="H1875" s="15"/>
      <c r="I1875" s="6">
        <v>15.95</v>
      </c>
      <c r="J1875" s="7">
        <v>44077</v>
      </c>
      <c r="K1875" s="12" t="s">
        <v>288</v>
      </c>
      <c r="L1875" s="6"/>
      <c r="M1875" s="12" t="s">
        <v>3171</v>
      </c>
      <c r="N1875" s="17"/>
      <c r="O1875" s="18"/>
      <c r="P1875" s="19"/>
      <c r="Q1875" s="20"/>
    </row>
    <row r="1876" spans="1:17" ht="15">
      <c r="A1876" s="11" t="str">
        <f t="shared" si="37"/>
        <v xml:space="preserve">PLASTIQUE    TIGE URETHANE 50A DURO 1-1/2 DIA X 12"LG                    </v>
      </c>
      <c r="B1876" s="12" t="s">
        <v>3141</v>
      </c>
      <c r="C1876" s="12" t="s">
        <v>3172</v>
      </c>
      <c r="D1876" s="12"/>
      <c r="E1876" s="12"/>
      <c r="F1876" s="13"/>
      <c r="G1876" s="14"/>
      <c r="H1876" s="15"/>
      <c r="I1876" s="6">
        <v>82.31</v>
      </c>
      <c r="J1876" s="7">
        <v>42466</v>
      </c>
      <c r="K1876" s="12" t="s">
        <v>325</v>
      </c>
      <c r="L1876" s="6"/>
      <c r="M1876" s="12" t="s">
        <v>3173</v>
      </c>
      <c r="N1876" s="17"/>
      <c r="O1876" s="18">
        <f>[1]INVENTAIRE!$N1645*[1]INVENTAIRE!$I1645</f>
        <v>0</v>
      </c>
      <c r="P1876" s="15"/>
      <c r="Q1876" s="15"/>
    </row>
    <row r="1877" spans="1:17" ht="15">
      <c r="A1877" s="11" t="str">
        <f t="shared" si="37"/>
        <v xml:space="preserve">PLASTIQUE    UHMF.7548120 Coupé à 4 po X 96 po-UHMW NAT BLANC 3/4 EPAIS                    </v>
      </c>
      <c r="B1877" s="12" t="s">
        <v>3141</v>
      </c>
      <c r="C1877" s="12" t="s">
        <v>3174</v>
      </c>
      <c r="D1877" s="12"/>
      <c r="E1877" s="12"/>
      <c r="F1877" s="13"/>
      <c r="G1877" s="14"/>
      <c r="H1877" s="15"/>
      <c r="I1877" s="6">
        <v>117.28</v>
      </c>
      <c r="J1877" s="7">
        <v>42891</v>
      </c>
      <c r="K1877" s="12" t="s">
        <v>325</v>
      </c>
      <c r="L1877" s="6"/>
      <c r="M1877" s="12" t="s">
        <v>3175</v>
      </c>
      <c r="N1877" s="17"/>
      <c r="O1877" s="18">
        <f>[1]INVENTAIRE!$N1646*[1]INVENTAIRE!$I1646</f>
        <v>0</v>
      </c>
      <c r="P1877" s="15"/>
      <c r="Q1877" s="15"/>
    </row>
    <row r="1878" spans="1:17" ht="15">
      <c r="A1878" s="11" t="str">
        <f t="shared" si="37"/>
        <v xml:space="preserve">PLASTIQUE    UHMW NATUREL PLAQUE 1" X 4" BLANC PRIX AU POUCE                    </v>
      </c>
      <c r="B1878" s="12" t="s">
        <v>3141</v>
      </c>
      <c r="C1878" s="12" t="s">
        <v>3176</v>
      </c>
      <c r="D1878" s="12"/>
      <c r="E1878" s="12"/>
      <c r="F1878" s="13"/>
      <c r="G1878" s="14"/>
      <c r="H1878" s="15"/>
      <c r="I1878" s="6">
        <v>1.103</v>
      </c>
      <c r="J1878" s="7">
        <v>43586</v>
      </c>
      <c r="K1878" s="12" t="s">
        <v>3160</v>
      </c>
      <c r="L1878" s="6"/>
      <c r="M1878" s="12" t="s">
        <v>3177</v>
      </c>
      <c r="N1878" s="17"/>
      <c r="O1878" s="18"/>
      <c r="P1878" s="15"/>
      <c r="Q1878" s="15"/>
    </row>
    <row r="1879" spans="1:17" ht="15">
      <c r="A1879" s="11" t="str">
        <f t="shared" si="37"/>
        <v xml:space="preserve">PLASTIQUE    UHMW NATUREL PLAQUE 1-1/4" X 4" BLANC AU PIED                    </v>
      </c>
      <c r="B1879" s="12" t="s">
        <v>3141</v>
      </c>
      <c r="C1879" s="12" t="s">
        <v>3178</v>
      </c>
      <c r="D1879" s="12"/>
      <c r="E1879" s="12"/>
      <c r="F1879" s="13"/>
      <c r="G1879" s="14"/>
      <c r="H1879" s="15"/>
      <c r="I1879" s="6">
        <v>25</v>
      </c>
      <c r="J1879" s="7">
        <v>43294</v>
      </c>
      <c r="K1879" s="12" t="s">
        <v>3160</v>
      </c>
      <c r="L1879" s="6"/>
      <c r="M1879" s="12" t="s">
        <v>3179</v>
      </c>
      <c r="N1879" s="17"/>
      <c r="O1879" s="18"/>
      <c r="P1879" s="15"/>
      <c r="Q1879" s="15"/>
    </row>
    <row r="1880" spans="1:17" ht="15">
      <c r="A1880" s="11" t="str">
        <f t="shared" si="37"/>
        <v xml:space="preserve">PLASTIQUE    UHMW NATUREL TIGE 1" BLANC  / PIEDS                    </v>
      </c>
      <c r="B1880" s="12" t="s">
        <v>3141</v>
      </c>
      <c r="C1880" s="12" t="s">
        <v>3180</v>
      </c>
      <c r="D1880" s="12"/>
      <c r="E1880" s="12"/>
      <c r="F1880" s="13"/>
      <c r="G1880" s="14"/>
      <c r="H1880" s="15"/>
      <c r="I1880" s="6">
        <v>3</v>
      </c>
      <c r="J1880" s="7">
        <v>43294</v>
      </c>
      <c r="K1880" s="12" t="s">
        <v>3160</v>
      </c>
      <c r="L1880" s="6"/>
      <c r="M1880" s="12" t="s">
        <v>3181</v>
      </c>
      <c r="N1880" s="17"/>
      <c r="O1880" s="18"/>
      <c r="P1880" s="15"/>
      <c r="Q1880" s="15"/>
    </row>
    <row r="1881" spans="1:17" ht="15">
      <c r="A1881" s="11" t="str">
        <f t="shared" si="37"/>
        <v xml:space="preserve">PLASTIQUE    UHMW NATUREL TIGE 1-1/2" BLANC                    </v>
      </c>
      <c r="B1881" s="12" t="s">
        <v>3141</v>
      </c>
      <c r="C1881" s="12" t="s">
        <v>3182</v>
      </c>
      <c r="D1881" s="12"/>
      <c r="E1881" s="12"/>
      <c r="F1881" s="13"/>
      <c r="G1881" s="14"/>
      <c r="H1881" s="15"/>
      <c r="I1881" s="6">
        <v>5.1660000000000004</v>
      </c>
      <c r="J1881" s="7">
        <v>42678</v>
      </c>
      <c r="K1881" s="12" t="s">
        <v>325</v>
      </c>
      <c r="L1881" s="6"/>
      <c r="M1881" s="12" t="s">
        <v>3183</v>
      </c>
      <c r="N1881" s="17"/>
      <c r="O1881" s="18">
        <f>[1]INVENTAIRE!$N1650*[1]INVENTAIRE!$I1650</f>
        <v>0</v>
      </c>
      <c r="P1881" s="15"/>
      <c r="Q1881" s="15"/>
    </row>
    <row r="1882" spans="1:17" ht="15">
      <c r="A1882" s="11" t="str">
        <f t="shared" si="37"/>
        <v xml:space="preserve">PLASTIQUE    UHMW NATUREL TIGE 2" BLANC  / PIEDS                    </v>
      </c>
      <c r="B1882" s="12" t="s">
        <v>3141</v>
      </c>
      <c r="C1882" s="12" t="s">
        <v>3184</v>
      </c>
      <c r="D1882" s="12"/>
      <c r="E1882" s="12"/>
      <c r="F1882" s="13"/>
      <c r="G1882" s="14"/>
      <c r="H1882" s="15"/>
      <c r="I1882" s="6">
        <v>9.4700000000000006</v>
      </c>
      <c r="J1882" s="7" t="s">
        <v>3185</v>
      </c>
      <c r="K1882" s="12" t="s">
        <v>325</v>
      </c>
      <c r="L1882" s="6"/>
      <c r="M1882" s="12" t="s">
        <v>3186</v>
      </c>
      <c r="N1882" s="17"/>
      <c r="O1882" s="18">
        <f>[1]INVENTAIRE!$N1651*[1]INVENTAIRE!$I1651</f>
        <v>0</v>
      </c>
      <c r="P1882" s="15"/>
      <c r="Q1882" s="15"/>
    </row>
    <row r="1883" spans="1:17" ht="15">
      <c r="A1883" s="11" t="str">
        <f t="shared" si="37"/>
        <v xml:space="preserve">PLASTIQUE    White Delrin® Acetal Resin Bar 1/2" Thick, 4" Wide X 24''                    </v>
      </c>
      <c r="B1883" s="12" t="s">
        <v>3141</v>
      </c>
      <c r="C1883" s="12" t="s">
        <v>3187</v>
      </c>
      <c r="D1883" s="12"/>
      <c r="E1883" s="12"/>
      <c r="F1883" s="13"/>
      <c r="G1883" s="14"/>
      <c r="H1883" s="15"/>
      <c r="I1883" s="6">
        <v>44.72</v>
      </c>
      <c r="J1883" s="7">
        <v>44111</v>
      </c>
      <c r="K1883" s="12" t="s">
        <v>288</v>
      </c>
      <c r="L1883" s="6"/>
      <c r="M1883" s="12" t="s">
        <v>3188</v>
      </c>
      <c r="N1883" s="17"/>
      <c r="O1883" s="18"/>
      <c r="P1883" s="15"/>
      <c r="Q1883" s="15"/>
    </row>
    <row r="1884" spans="1:17" ht="15">
      <c r="A1884" s="11" t="str">
        <f t="shared" si="37"/>
        <v xml:space="preserve">PLASTIQUE    White Delrin® Acetal Resin Bar 1/4" Thick, 4" Wide X 48''                    </v>
      </c>
      <c r="B1884" s="12" t="s">
        <v>3141</v>
      </c>
      <c r="C1884" s="12" t="s">
        <v>3189</v>
      </c>
      <c r="D1884" s="12"/>
      <c r="E1884" s="12"/>
      <c r="F1884" s="13"/>
      <c r="G1884" s="14"/>
      <c r="H1884" s="15"/>
      <c r="I1884" s="6">
        <v>56</v>
      </c>
      <c r="J1884" s="7">
        <v>44111</v>
      </c>
      <c r="K1884" s="12" t="s">
        <v>288</v>
      </c>
      <c r="L1884" s="6"/>
      <c r="M1884" s="12" t="s">
        <v>3190</v>
      </c>
      <c r="N1884" s="17"/>
      <c r="O1884" s="18"/>
      <c r="P1884" s="15"/>
      <c r="Q1884" s="15"/>
    </row>
    <row r="1885" spans="1:17" ht="15">
      <c r="A1885" s="11" t="str">
        <f t="shared" si="37"/>
        <v xml:space="preserve">PLASTIQUE    White Delrin® Acetal Resin Bar 2" Thick, 2-1/2" Wide                    </v>
      </c>
      <c r="B1885" s="12" t="s">
        <v>3141</v>
      </c>
      <c r="C1885" s="12" t="s">
        <v>3191</v>
      </c>
      <c r="D1885" s="12"/>
      <c r="E1885" s="12"/>
      <c r="F1885" s="13"/>
      <c r="G1885" s="14"/>
      <c r="H1885" s="15"/>
      <c r="I1885" s="6">
        <v>175.24</v>
      </c>
      <c r="J1885" s="7">
        <v>44208</v>
      </c>
      <c r="K1885" s="12" t="s">
        <v>288</v>
      </c>
      <c r="L1885" s="6"/>
      <c r="M1885" s="12" t="s">
        <v>3192</v>
      </c>
      <c r="N1885" s="17"/>
      <c r="O1885" s="18"/>
      <c r="P1885" s="15"/>
      <c r="Q1885" s="15"/>
    </row>
    <row r="1886" spans="1:17" ht="15">
      <c r="A1886" s="11" t="str">
        <f t="shared" si="37"/>
        <v xml:space="preserve">PLASTIQUE    White Delrin® Acetal Resin Bar 2" Thick, 4" Wide                    </v>
      </c>
      <c r="B1886" s="12" t="s">
        <v>3141</v>
      </c>
      <c r="C1886" s="12" t="s">
        <v>3193</v>
      </c>
      <c r="D1886" s="12"/>
      <c r="E1886" s="12"/>
      <c r="F1886" s="13"/>
      <c r="G1886" s="14"/>
      <c r="H1886" s="15"/>
      <c r="I1886" s="6">
        <v>290.68</v>
      </c>
      <c r="J1886" s="7">
        <v>44208</v>
      </c>
      <c r="K1886" s="12" t="s">
        <v>288</v>
      </c>
      <c r="L1886" s="6"/>
      <c r="M1886" s="12" t="s">
        <v>3194</v>
      </c>
      <c r="N1886" s="17"/>
      <c r="O1886" s="18"/>
      <c r="P1886" s="15"/>
      <c r="Q1886" s="15"/>
    </row>
    <row r="1887" spans="1:17" ht="15">
      <c r="A1887" s="11" t="str">
        <f t="shared" si="37"/>
        <v xml:space="preserve">PLASTIQUE    White Delrin® Acetal Resin Bar 2" Thick, 6" Wide                    </v>
      </c>
      <c r="B1887" s="12" t="s">
        <v>3141</v>
      </c>
      <c r="C1887" s="12" t="s">
        <v>3195</v>
      </c>
      <c r="D1887" s="12"/>
      <c r="E1887" s="12"/>
      <c r="F1887" s="13"/>
      <c r="G1887" s="14"/>
      <c r="H1887" s="15"/>
      <c r="I1887" s="6">
        <v>409.4</v>
      </c>
      <c r="J1887" s="7">
        <v>44208</v>
      </c>
      <c r="K1887" s="12" t="s">
        <v>288</v>
      </c>
      <c r="L1887" s="6"/>
      <c r="M1887" s="12" t="s">
        <v>3196</v>
      </c>
      <c r="N1887" s="17"/>
      <c r="O1887" s="18"/>
      <c r="P1887" s="15"/>
      <c r="Q1887" s="15"/>
    </row>
    <row r="1888" spans="1:17" ht="15">
      <c r="A1888" s="11" t="str">
        <f t="shared" si="37"/>
        <v xml:space="preserve">PLASTIQUE    White Delrin® Acetal Resin Bar 3" Thick, 4" Wide                    </v>
      </c>
      <c r="B1888" s="12" t="s">
        <v>3141</v>
      </c>
      <c r="C1888" s="12" t="s">
        <v>3197</v>
      </c>
      <c r="D1888" s="12"/>
      <c r="E1888" s="12"/>
      <c r="F1888" s="13"/>
      <c r="G1888" s="14"/>
      <c r="H1888" s="15"/>
      <c r="I1888" s="6">
        <v>381</v>
      </c>
      <c r="J1888" s="7">
        <v>44208</v>
      </c>
      <c r="K1888" s="12" t="s">
        <v>288</v>
      </c>
      <c r="L1888" s="6"/>
      <c r="M1888" s="12" t="s">
        <v>3198</v>
      </c>
      <c r="N1888" s="17"/>
      <c r="O1888" s="18"/>
      <c r="P1888" s="15"/>
      <c r="Q1888" s="21"/>
    </row>
    <row r="1889" spans="1:17" ht="15">
      <c r="A1889" s="11" t="str">
        <f t="shared" si="37"/>
        <v xml:space="preserve">PLASTIQUE    White Delrin® Acetal Resin Tube Tight-Tolerance, 1/2" OD x 3/8" ID, 5 Feet Long                    </v>
      </c>
      <c r="B1889" s="12" t="s">
        <v>3141</v>
      </c>
      <c r="C1889" s="12" t="s">
        <v>3199</v>
      </c>
      <c r="D1889" s="12"/>
      <c r="E1889" s="12"/>
      <c r="F1889" s="13"/>
      <c r="G1889" s="14"/>
      <c r="H1889" s="15"/>
      <c r="I1889" s="6">
        <v>19.05</v>
      </c>
      <c r="J1889" s="7">
        <v>44280</v>
      </c>
      <c r="K1889" s="12" t="s">
        <v>288</v>
      </c>
      <c r="L1889" s="6"/>
      <c r="M1889" s="12" t="s">
        <v>3200</v>
      </c>
      <c r="N1889" s="17"/>
      <c r="O1889" s="18"/>
      <c r="P1889" s="19"/>
      <c r="Q1889" s="19"/>
    </row>
    <row r="1890" spans="1:17" ht="15">
      <c r="A1890" s="11" t="str">
        <f t="shared" si="37"/>
        <v xml:space="preserve">PLASTIQUE    ACRYL. EXTR. 1/8 X 48 X 96 2074 FILM                    </v>
      </c>
      <c r="B1890" s="12" t="s">
        <v>3141</v>
      </c>
      <c r="C1890" s="12" t="s">
        <v>3201</v>
      </c>
      <c r="D1890" s="12"/>
      <c r="E1890" s="12"/>
      <c r="F1890" s="13"/>
      <c r="G1890" s="14"/>
      <c r="H1890" s="15"/>
      <c r="I1890" s="6">
        <v>149.87119999999999</v>
      </c>
      <c r="J1890" s="7">
        <v>44568</v>
      </c>
      <c r="K1890" s="12" t="s">
        <v>325</v>
      </c>
      <c r="L1890" s="6"/>
      <c r="M1890" s="80" t="s">
        <v>3202</v>
      </c>
      <c r="N1890" s="17"/>
      <c r="O1890" s="18"/>
      <c r="P1890" s="19"/>
      <c r="Q1890" s="20"/>
    </row>
    <row r="1891" spans="1:17" ht="15">
      <c r="A1891" s="11" t="str">
        <f t="shared" si="37"/>
        <v xml:space="preserve">PNEUMATIQUE    "T" FITTING FEMALE, G1/4''                    </v>
      </c>
      <c r="B1891" s="12" t="s">
        <v>762</v>
      </c>
      <c r="C1891" s="12" t="s">
        <v>3203</v>
      </c>
      <c r="D1891" s="12"/>
      <c r="E1891" s="12"/>
      <c r="F1891" s="13"/>
      <c r="G1891" s="14"/>
      <c r="H1891" s="15"/>
      <c r="I1891" s="6">
        <v>3.85</v>
      </c>
      <c r="J1891" s="7">
        <v>43685</v>
      </c>
      <c r="K1891" s="12" t="s">
        <v>465</v>
      </c>
      <c r="L1891" s="6"/>
      <c r="M1891" s="12" t="s">
        <v>3204</v>
      </c>
      <c r="N1891" s="17"/>
      <c r="O1891" s="18"/>
      <c r="P1891" s="15"/>
      <c r="Q1891" s="15"/>
    </row>
    <row r="1892" spans="1:17" ht="15">
      <c r="A1892" s="11" t="str">
        <f t="shared" si="37"/>
        <v xml:space="preserve">PNEUMATIQUE    90° ELB. 1/2 TUBE X 1/2 NPT                    </v>
      </c>
      <c r="B1892" s="12" t="s">
        <v>762</v>
      </c>
      <c r="C1892" s="12" t="s">
        <v>3205</v>
      </c>
      <c r="D1892" s="12"/>
      <c r="E1892" s="12"/>
      <c r="F1892" s="13"/>
      <c r="G1892" s="14"/>
      <c r="H1892" s="15"/>
      <c r="I1892" s="6">
        <v>9.49</v>
      </c>
      <c r="J1892" s="7">
        <v>43571</v>
      </c>
      <c r="K1892" s="12" t="s">
        <v>3206</v>
      </c>
      <c r="L1892" s="6"/>
      <c r="M1892" s="12" t="s">
        <v>3207</v>
      </c>
      <c r="N1892" s="17">
        <v>10</v>
      </c>
      <c r="O1892" s="18">
        <f>[1]INVENTAIRE!$N1655*[1]INVENTAIRE!$I1655</f>
        <v>0</v>
      </c>
      <c r="P1892" s="15"/>
      <c r="Q1892" s="15"/>
    </row>
    <row r="1893" spans="1:17" ht="15">
      <c r="A1893" s="11" t="str">
        <f t="shared" si="37"/>
        <v xml:space="preserve">PNEUMATIQUE    ABOUT IND 1/4'' MALE TAILLE 1                    </v>
      </c>
      <c r="B1893" s="12" t="s">
        <v>762</v>
      </c>
      <c r="C1893" s="12" t="s">
        <v>3208</v>
      </c>
      <c r="D1893" s="12"/>
      <c r="E1893" s="12"/>
      <c r="F1893" s="13"/>
      <c r="G1893" s="14"/>
      <c r="H1893" s="15"/>
      <c r="I1893" s="6">
        <v>1.84</v>
      </c>
      <c r="J1893" s="7">
        <v>44082</v>
      </c>
      <c r="K1893" s="12" t="s">
        <v>465</v>
      </c>
      <c r="L1893" s="6"/>
      <c r="M1893" s="12" t="s">
        <v>3209</v>
      </c>
      <c r="N1893" s="17"/>
      <c r="O1893" s="18">
        <f>[1]INVENTAIRE!$N1656*[1]INVENTAIRE!$I1656</f>
        <v>0</v>
      </c>
      <c r="P1893" s="15"/>
      <c r="Q1893" s="15"/>
    </row>
    <row r="1894" spans="1:17" ht="15">
      <c r="A1894" s="11" t="str">
        <f t="shared" si="37"/>
        <v xml:space="preserve">PNEUMATIQUE    ARG REGULATOR W/PRESSURE GAUGE ARG 1/4 MODULAR, NPT                    </v>
      </c>
      <c r="B1894" s="12" t="s">
        <v>762</v>
      </c>
      <c r="C1894" s="12" t="s">
        <v>3210</v>
      </c>
      <c r="D1894" s="12"/>
      <c r="E1894" s="12"/>
      <c r="F1894" s="13"/>
      <c r="G1894" s="14"/>
      <c r="H1894" s="15"/>
      <c r="I1894" s="6">
        <v>35.74</v>
      </c>
      <c r="J1894" s="7">
        <v>44259</v>
      </c>
      <c r="K1894" s="12" t="s">
        <v>385</v>
      </c>
      <c r="L1894" s="6"/>
      <c r="M1894" s="12" t="s">
        <v>3211</v>
      </c>
      <c r="N1894" s="17"/>
      <c r="O1894" s="18"/>
      <c r="P1894" s="19"/>
      <c r="Q1894" s="19"/>
    </row>
    <row r="1895" spans="1:17" ht="15">
      <c r="A1895" s="11" t="str">
        <f t="shared" si="37"/>
        <v xml:space="preserve">PNEUMATIQUE    ATTACHE DE CYLINDRE SMC                    </v>
      </c>
      <c r="B1895" s="12" t="s">
        <v>762</v>
      </c>
      <c r="C1895" s="12" t="s">
        <v>3212</v>
      </c>
      <c r="D1895" s="12"/>
      <c r="E1895" s="12"/>
      <c r="F1895" s="13"/>
      <c r="G1895" s="14"/>
      <c r="H1895" s="15"/>
      <c r="I1895" s="6">
        <v>3.6230000000000002</v>
      </c>
      <c r="J1895" s="7">
        <v>44134</v>
      </c>
      <c r="K1895" s="12" t="s">
        <v>385</v>
      </c>
      <c r="L1895" s="6"/>
      <c r="M1895" s="12" t="s">
        <v>3213</v>
      </c>
      <c r="N1895" s="17"/>
      <c r="O1895" s="18"/>
      <c r="P1895" s="15"/>
      <c r="Q1895" s="21"/>
    </row>
    <row r="1896" spans="1:17" ht="15">
      <c r="A1896" s="11" t="str">
        <f t="shared" si="37"/>
        <v xml:space="preserve">PNEUMATIQUE    BASE OPTYMA-T MONOSTABLE TUBE Ø6                    </v>
      </c>
      <c r="B1896" s="22" t="s">
        <v>762</v>
      </c>
      <c r="C1896" s="22" t="s">
        <v>3214</v>
      </c>
      <c r="D1896" s="22"/>
      <c r="E1896" s="22"/>
      <c r="F1896" s="13"/>
      <c r="G1896" s="14"/>
      <c r="H1896" s="15"/>
      <c r="I1896" s="6">
        <v>33.72</v>
      </c>
      <c r="J1896" s="7">
        <v>44222</v>
      </c>
      <c r="K1896" s="22" t="s">
        <v>465</v>
      </c>
      <c r="L1896" s="75"/>
      <c r="M1896" s="22" t="s">
        <v>3215</v>
      </c>
      <c r="N1896" s="17"/>
      <c r="O1896" s="18"/>
      <c r="P1896" s="15"/>
      <c r="Q1896" s="21"/>
    </row>
    <row r="1897" spans="1:17" ht="15">
      <c r="A1897" s="11" t="str">
        <f t="shared" si="37"/>
        <v xml:space="preserve">PNEUMATIQUE    BOUT FEM 1/4'' NPT PNEUMATIQUE                    </v>
      </c>
      <c r="B1897" s="12" t="s">
        <v>762</v>
      </c>
      <c r="C1897" s="12" t="s">
        <v>3216</v>
      </c>
      <c r="D1897" s="12"/>
      <c r="E1897" s="12"/>
      <c r="F1897" s="13"/>
      <c r="G1897" s="14"/>
      <c r="H1897" s="15"/>
      <c r="I1897" s="6">
        <v>1.94</v>
      </c>
      <c r="J1897" s="7">
        <v>43987</v>
      </c>
      <c r="K1897" s="12" t="s">
        <v>307</v>
      </c>
      <c r="L1897" s="6"/>
      <c r="M1897" s="12" t="s">
        <v>3217</v>
      </c>
      <c r="N1897" s="17"/>
      <c r="O1897" s="18"/>
      <c r="P1897" s="15"/>
      <c r="Q1897" s="21"/>
    </row>
    <row r="1898" spans="1:17" ht="15">
      <c r="A1898" s="11" t="str">
        <f t="shared" si="37"/>
        <v xml:space="preserve">PNEUMATIQUE    BOUT MAL 1/4'' NPT PNEUMATIQUE                    </v>
      </c>
      <c r="B1898" s="12" t="s">
        <v>762</v>
      </c>
      <c r="C1898" s="12" t="s">
        <v>3218</v>
      </c>
      <c r="D1898" s="12"/>
      <c r="E1898" s="12"/>
      <c r="F1898" s="13"/>
      <c r="G1898" s="14"/>
      <c r="H1898" s="15"/>
      <c r="I1898" s="6">
        <v>1.94</v>
      </c>
      <c r="J1898" s="7">
        <v>43987</v>
      </c>
      <c r="K1898" s="12" t="s">
        <v>307</v>
      </c>
      <c r="L1898" s="6"/>
      <c r="M1898" s="12" t="s">
        <v>3219</v>
      </c>
      <c r="N1898" s="17"/>
      <c r="O1898" s="18">
        <f>[1]INVENTAIRE!$N1659*[1]INVENTAIRE!$I1659</f>
        <v>0</v>
      </c>
      <c r="P1898" s="15"/>
      <c r="Q1898" s="21"/>
    </row>
    <row r="1899" spans="1:17" ht="15">
      <c r="A1899" s="11" t="str">
        <f t="shared" si="37"/>
        <v xml:space="preserve">PNEUMATIQUE    Bracket cylinder diameter 20mm, Rear clevis, Stee                    </v>
      </c>
      <c r="B1899" s="12" t="s">
        <v>762</v>
      </c>
      <c r="C1899" s="12" t="s">
        <v>3220</v>
      </c>
      <c r="D1899" s="12"/>
      <c r="E1899" s="12"/>
      <c r="F1899" s="13"/>
      <c r="G1899" s="14"/>
      <c r="H1899" s="15"/>
      <c r="I1899" s="6">
        <v>9.06</v>
      </c>
      <c r="J1899" s="7">
        <v>44068</v>
      </c>
      <c r="K1899" s="12" t="s">
        <v>465</v>
      </c>
      <c r="L1899" s="6"/>
      <c r="M1899" s="12" t="s">
        <v>717</v>
      </c>
      <c r="N1899" s="17"/>
      <c r="O1899" s="18"/>
      <c r="P1899" s="15"/>
      <c r="Q1899" s="21"/>
    </row>
    <row r="1900" spans="1:17" ht="15">
      <c r="A1900" s="11" t="str">
        <f t="shared" si="37"/>
        <v xml:space="preserve">PNEUMATIQUE    Bracket cylinder diameter 32mm, Rear clevis, Steel                    </v>
      </c>
      <c r="B1900" s="12" t="s">
        <v>762</v>
      </c>
      <c r="C1900" s="12" t="s">
        <v>3221</v>
      </c>
      <c r="D1900" s="12"/>
      <c r="E1900" s="12"/>
      <c r="F1900" s="13"/>
      <c r="G1900" s="14"/>
      <c r="H1900" s="15"/>
      <c r="I1900" s="6">
        <v>9.89</v>
      </c>
      <c r="J1900" s="7">
        <v>44135</v>
      </c>
      <c r="K1900" s="12" t="s">
        <v>465</v>
      </c>
      <c r="L1900" s="6"/>
      <c r="M1900" s="12" t="s">
        <v>3222</v>
      </c>
      <c r="N1900" s="17"/>
      <c r="O1900" s="18"/>
      <c r="P1900" s="15"/>
      <c r="Q1900" s="21"/>
    </row>
    <row r="1901" spans="1:17" ht="15">
      <c r="A1901" s="11" t="str">
        <f t="shared" si="37"/>
        <v xml:space="preserve">PNEUMATIQUE    Bracket cylinder diameter 32mm, Rod ball joint, Steel, Thread M10x1.25                    </v>
      </c>
      <c r="B1901" s="12" t="s">
        <v>762</v>
      </c>
      <c r="C1901" s="12" t="s">
        <v>3223</v>
      </c>
      <c r="D1901" s="12"/>
      <c r="E1901" s="12"/>
      <c r="F1901" s="13"/>
      <c r="G1901" s="14"/>
      <c r="H1901" s="15"/>
      <c r="I1901" s="6">
        <v>25.76</v>
      </c>
      <c r="J1901" s="7">
        <v>44135</v>
      </c>
      <c r="K1901" s="12" t="s">
        <v>465</v>
      </c>
      <c r="L1901" s="6"/>
      <c r="M1901" s="12" t="s">
        <v>3224</v>
      </c>
      <c r="N1901" s="17"/>
      <c r="O1901" s="18"/>
      <c r="P1901" s="15"/>
      <c r="Q1901" s="21"/>
    </row>
    <row r="1902" spans="1:17" ht="15">
      <c r="A1902" s="11" t="str">
        <f t="shared" si="37"/>
        <v xml:space="preserve">PNEUMATIQUE    CERNIERE ARRIERE D.32 - VDMA -                    </v>
      </c>
      <c r="B1902" s="12" t="s">
        <v>762</v>
      </c>
      <c r="C1902" s="12" t="s">
        <v>3225</v>
      </c>
      <c r="D1902" s="12"/>
      <c r="E1902" s="12"/>
      <c r="F1902" s="13"/>
      <c r="G1902" s="14"/>
      <c r="H1902" s="15"/>
      <c r="I1902" s="6">
        <v>18.28</v>
      </c>
      <c r="J1902" s="7">
        <v>42965</v>
      </c>
      <c r="K1902" s="12" t="s">
        <v>465</v>
      </c>
      <c r="L1902" s="6"/>
      <c r="M1902" s="12" t="s">
        <v>3226</v>
      </c>
      <c r="N1902" s="17"/>
      <c r="O1902" s="18">
        <f>[1]INVENTAIRE!$N1660*[1]INVENTAIRE!$I1660</f>
        <v>0</v>
      </c>
      <c r="P1902" s="15"/>
      <c r="Q1902" s="21"/>
    </row>
    <row r="1903" spans="1:17" ht="15">
      <c r="A1903" s="11" t="str">
        <f t="shared" si="37"/>
        <v xml:space="preserve">PNEUMATIQUE    CERNIERE ARRIERE D.63 - VDMA - ALUMINIUM                    </v>
      </c>
      <c r="B1903" s="12" t="s">
        <v>762</v>
      </c>
      <c r="C1903" s="12" t="s">
        <v>3227</v>
      </c>
      <c r="D1903" s="12"/>
      <c r="E1903" s="12"/>
      <c r="F1903" s="13"/>
      <c r="G1903" s="14"/>
      <c r="H1903" s="15"/>
      <c r="I1903" s="6">
        <v>27.51</v>
      </c>
      <c r="J1903" s="7">
        <v>42965</v>
      </c>
      <c r="K1903" s="12" t="s">
        <v>465</v>
      </c>
      <c r="L1903" s="6"/>
      <c r="M1903" s="12" t="s">
        <v>3228</v>
      </c>
      <c r="N1903" s="17"/>
      <c r="O1903" s="18">
        <f>[1]INVENTAIRE!$N1662*[1]INVENTAIRE!$I1662</f>
        <v>0</v>
      </c>
      <c r="P1903" s="15"/>
      <c r="Q1903" s="15"/>
    </row>
    <row r="1904" spans="1:17" ht="15">
      <c r="A1904" s="11" t="str">
        <f t="shared" si="37"/>
        <v xml:space="preserve">PNEUMATIQUE    CERNIERE ARRIERE D.63 - VDMA -ALUMINIUM remplacement des 1320.63.20F                    </v>
      </c>
      <c r="B1904" s="12" t="s">
        <v>762</v>
      </c>
      <c r="C1904" s="12" t="s">
        <v>3229</v>
      </c>
      <c r="D1904" s="12"/>
      <c r="E1904" s="12"/>
      <c r="F1904" s="13"/>
      <c r="G1904" s="14"/>
      <c r="H1904" s="15"/>
      <c r="I1904" s="6">
        <v>27.51</v>
      </c>
      <c r="J1904" s="7">
        <v>42986</v>
      </c>
      <c r="K1904" s="12" t="s">
        <v>465</v>
      </c>
      <c r="L1904" s="6"/>
      <c r="M1904" s="12" t="s">
        <v>3228</v>
      </c>
      <c r="N1904" s="17"/>
      <c r="O1904" s="18">
        <f>[1]INVENTAIRE!$N1663*[1]INVENTAIRE!$I1663</f>
        <v>0</v>
      </c>
      <c r="P1904" s="15"/>
      <c r="Q1904" s="15"/>
    </row>
    <row r="1905" spans="1:17" ht="15">
      <c r="A1905" s="11" t="str">
        <f t="shared" si="37"/>
        <v xml:space="preserve">PNEUMATIQUE    CERNIERE ARRIERE ETROITE POUR D.32                    </v>
      </c>
      <c r="B1905" s="12" t="s">
        <v>762</v>
      </c>
      <c r="C1905" s="12" t="s">
        <v>3230</v>
      </c>
      <c r="D1905" s="12"/>
      <c r="E1905" s="12"/>
      <c r="F1905" s="13"/>
      <c r="G1905" s="14"/>
      <c r="H1905" s="15"/>
      <c r="I1905" s="6">
        <v>26.18</v>
      </c>
      <c r="J1905" s="7">
        <v>43224</v>
      </c>
      <c r="K1905" s="12" t="s">
        <v>465</v>
      </c>
      <c r="L1905" s="6"/>
      <c r="M1905" s="12" t="s">
        <v>3231</v>
      </c>
      <c r="N1905" s="17"/>
      <c r="O1905" s="18"/>
      <c r="P1905" s="15"/>
      <c r="Q1905" s="15"/>
    </row>
    <row r="1906" spans="1:17" ht="15">
      <c r="A1906" s="11" t="str">
        <f t="shared" si="37"/>
        <v xml:space="preserve">PNEUMATIQUE    CERNIERE ARRIERE FEM. ACIER D.63                    </v>
      </c>
      <c r="B1906" s="12" t="s">
        <v>762</v>
      </c>
      <c r="C1906" s="12" t="s">
        <v>3232</v>
      </c>
      <c r="D1906" s="12"/>
      <c r="E1906" s="12"/>
      <c r="F1906" s="13"/>
      <c r="G1906" s="14"/>
      <c r="H1906" s="15"/>
      <c r="I1906" s="6">
        <v>126.71</v>
      </c>
      <c r="J1906" s="7">
        <v>42986</v>
      </c>
      <c r="K1906" s="12" t="s">
        <v>465</v>
      </c>
      <c r="L1906" s="6"/>
      <c r="M1906" s="12" t="s">
        <v>3233</v>
      </c>
      <c r="N1906" s="17"/>
      <c r="O1906" s="18">
        <f>[1]INVENTAIRE!$N1665*[1]INVENTAIRE!$I1665</f>
        <v>0</v>
      </c>
      <c r="P1906" s="15"/>
      <c r="Q1906" s="15"/>
    </row>
    <row r="1907" spans="1:17" ht="15">
      <c r="A1907" s="11" t="str">
        <f t="shared" si="37"/>
        <v xml:space="preserve">PNEUMATIQUE    CHAPE ROTULEE POUR D.32 (M10x1.25)                    </v>
      </c>
      <c r="B1907" s="12" t="s">
        <v>762</v>
      </c>
      <c r="C1907" s="12" t="s">
        <v>3234</v>
      </c>
      <c r="D1907" s="12"/>
      <c r="E1907" s="12"/>
      <c r="F1907" s="13"/>
      <c r="G1907" s="14"/>
      <c r="H1907" s="15"/>
      <c r="I1907" s="6">
        <v>24.33</v>
      </c>
      <c r="J1907" s="7">
        <v>43224</v>
      </c>
      <c r="K1907" s="12" t="s">
        <v>465</v>
      </c>
      <c r="L1907" s="6"/>
      <c r="M1907" s="12" t="s">
        <v>3235</v>
      </c>
      <c r="N1907" s="17"/>
      <c r="O1907" s="18"/>
      <c r="P1907" s="15"/>
      <c r="Q1907" s="15"/>
    </row>
    <row r="1908" spans="1:17" ht="15">
      <c r="A1908" s="11" t="str">
        <f t="shared" si="37"/>
        <v xml:space="preserve">PNEUMATIQUE    CHECK VALVE ONE-TOUCH 3/8''                    </v>
      </c>
      <c r="B1908" s="12" t="s">
        <v>762</v>
      </c>
      <c r="C1908" s="12" t="s">
        <v>3236</v>
      </c>
      <c r="D1908" s="12"/>
      <c r="E1908" s="12"/>
      <c r="F1908" s="13"/>
      <c r="G1908" s="14"/>
      <c r="H1908" s="15"/>
      <c r="I1908" s="6">
        <v>19.100000000000001</v>
      </c>
      <c r="J1908" s="7">
        <v>44278</v>
      </c>
      <c r="K1908" s="12" t="s">
        <v>47</v>
      </c>
      <c r="L1908" s="6"/>
      <c r="M1908" s="12" t="s">
        <v>3237</v>
      </c>
      <c r="N1908" s="17"/>
      <c r="O1908" s="18"/>
      <c r="P1908" s="19"/>
      <c r="Q1908" s="19"/>
    </row>
    <row r="1909" spans="1:17" ht="15">
      <c r="A1909" s="11" t="str">
        <f t="shared" si="37"/>
        <v xml:space="preserve">PNEUMATIQUE    CHECK VALVE, STRAIGHT TYPE                    </v>
      </c>
      <c r="B1909" s="12" t="s">
        <v>762</v>
      </c>
      <c r="C1909" s="12" t="s">
        <v>3238</v>
      </c>
      <c r="D1909" s="12"/>
      <c r="E1909" s="12"/>
      <c r="F1909" s="13"/>
      <c r="G1909" s="14"/>
      <c r="H1909" s="15"/>
      <c r="I1909" s="6">
        <v>17.797999999999998</v>
      </c>
      <c r="J1909" s="7">
        <v>44259</v>
      </c>
      <c r="K1909" s="12" t="s">
        <v>385</v>
      </c>
      <c r="L1909" s="6"/>
      <c r="M1909" s="12" t="s">
        <v>3239</v>
      </c>
      <c r="N1909" s="17"/>
      <c r="O1909" s="18"/>
      <c r="P1909" s="19"/>
      <c r="Q1909" s="19"/>
    </row>
    <row r="1910" spans="1:17" ht="15">
      <c r="A1910" s="11" t="str">
        <f t="shared" si="37"/>
        <v xml:space="preserve">PNEUMATIQUE    Connecteur 1/4 industriel x 3/8 barbillon                    </v>
      </c>
      <c r="B1910" s="12" t="s">
        <v>762</v>
      </c>
      <c r="C1910" s="12" t="s">
        <v>3240</v>
      </c>
      <c r="D1910" s="12"/>
      <c r="E1910" s="12"/>
      <c r="F1910" s="13"/>
      <c r="G1910" s="14"/>
      <c r="H1910" s="15"/>
      <c r="I1910" s="6">
        <v>2.94</v>
      </c>
      <c r="J1910" s="7">
        <v>44131</v>
      </c>
      <c r="K1910" s="12" t="s">
        <v>307</v>
      </c>
      <c r="L1910" s="6"/>
      <c r="M1910" s="12" t="s">
        <v>3241</v>
      </c>
      <c r="N1910" s="17"/>
      <c r="O1910" s="18"/>
      <c r="P1910" s="15"/>
      <c r="Q1910" s="21"/>
    </row>
    <row r="1911" spans="1:17" ht="15">
      <c r="A1911" s="11" t="str">
        <f t="shared" si="37"/>
        <v xml:space="preserve">PNEUMATIQUE    CONNECTEUR PLUG QUICK CONNECT PISCO / TUBE 6MM                    </v>
      </c>
      <c r="B1911" s="12" t="s">
        <v>762</v>
      </c>
      <c r="C1911" s="12" t="s">
        <v>3242</v>
      </c>
      <c r="D1911" s="12"/>
      <c r="E1911" s="12"/>
      <c r="F1911" s="13"/>
      <c r="G1911" s="14"/>
      <c r="H1911" s="15"/>
      <c r="I1911" s="6">
        <v>3.28</v>
      </c>
      <c r="J1911" s="7">
        <v>43861</v>
      </c>
      <c r="K1911" s="12" t="s">
        <v>315</v>
      </c>
      <c r="L1911" s="6"/>
      <c r="M1911" s="12" t="s">
        <v>3243</v>
      </c>
      <c r="N1911" s="17"/>
      <c r="O1911" s="18"/>
      <c r="P1911" s="15"/>
      <c r="Q1911" s="21"/>
    </row>
    <row r="1912" spans="1:17" ht="15">
      <c r="A1912" s="11" t="str">
        <f t="shared" si="37"/>
        <v xml:space="preserve">PNEUMATIQUE    CONNECTEUR RAPIDE IND 1/4 / 1/4 NPT                    </v>
      </c>
      <c r="B1912" s="12" t="s">
        <v>762</v>
      </c>
      <c r="C1912" s="12" t="s">
        <v>3244</v>
      </c>
      <c r="D1912" s="12"/>
      <c r="E1912" s="12"/>
      <c r="F1912" s="13"/>
      <c r="G1912" s="14"/>
      <c r="H1912" s="15"/>
      <c r="I1912" s="6">
        <v>2.8</v>
      </c>
      <c r="J1912" s="7">
        <v>43586</v>
      </c>
      <c r="K1912" s="12" t="s">
        <v>148</v>
      </c>
      <c r="L1912" s="6"/>
      <c r="M1912" s="12" t="s">
        <v>3209</v>
      </c>
      <c r="N1912" s="17"/>
      <c r="O1912" s="18"/>
      <c r="P1912" s="15"/>
      <c r="Q1912" s="15"/>
    </row>
    <row r="1913" spans="1:17" ht="15">
      <c r="A1913" s="11" t="str">
        <f t="shared" si="37"/>
        <v xml:space="preserve">PNEUMATIQUE    CONNECTEUR SOCKET QUICK CONNECT PISCO / TUBE 6MM                    </v>
      </c>
      <c r="B1913" s="12" t="s">
        <v>762</v>
      </c>
      <c r="C1913" s="12" t="s">
        <v>3245</v>
      </c>
      <c r="D1913" s="12"/>
      <c r="E1913" s="12"/>
      <c r="F1913" s="13"/>
      <c r="G1913" s="14"/>
      <c r="H1913" s="15"/>
      <c r="I1913" s="6">
        <v>8.52</v>
      </c>
      <c r="J1913" s="7">
        <v>43341</v>
      </c>
      <c r="K1913" s="12" t="s">
        <v>315</v>
      </c>
      <c r="L1913" s="6"/>
      <c r="M1913" s="12" t="s">
        <v>3246</v>
      </c>
      <c r="N1913" s="17"/>
      <c r="O1913" s="18"/>
      <c r="P1913" s="15"/>
      <c r="Q1913" s="15"/>
    </row>
    <row r="1914" spans="1:17" ht="15">
      <c r="A1914" s="11" t="str">
        <f t="shared" si="37"/>
        <v xml:space="preserve">PNEUMATIQUE    CONNECTOR FOR 22MM 24V AC/DC LED                    </v>
      </c>
      <c r="B1914" s="12" t="s">
        <v>762</v>
      </c>
      <c r="C1914" s="12" t="s">
        <v>3247</v>
      </c>
      <c r="D1914" s="12"/>
      <c r="E1914" s="12"/>
      <c r="F1914" s="13"/>
      <c r="G1914" s="14"/>
      <c r="H1914" s="15"/>
      <c r="I1914" s="6">
        <v>11.05</v>
      </c>
      <c r="J1914" s="7">
        <v>43703</v>
      </c>
      <c r="K1914" s="12" t="s">
        <v>465</v>
      </c>
      <c r="L1914" s="6"/>
      <c r="M1914" s="12" t="s">
        <v>466</v>
      </c>
      <c r="N1914" s="17"/>
      <c r="O1914" s="18"/>
      <c r="P1914" s="15"/>
      <c r="Q1914" s="15"/>
    </row>
    <row r="1915" spans="1:17" ht="15">
      <c r="A1915" s="11" t="str">
        <f t="shared" si="37"/>
        <v xml:space="preserve">PNEUMATIQUE    CONTROLE DE DEBIT M3 TUBE 5/32                    </v>
      </c>
      <c r="B1915" s="12" t="s">
        <v>762</v>
      </c>
      <c r="C1915" s="12" t="s">
        <v>3248</v>
      </c>
      <c r="D1915" s="12"/>
      <c r="E1915" s="12"/>
      <c r="F1915" s="13"/>
      <c r="G1915" s="14"/>
      <c r="H1915" s="15"/>
      <c r="I1915" s="6">
        <v>8.17</v>
      </c>
      <c r="J1915" s="7">
        <v>44285</v>
      </c>
      <c r="K1915" s="12" t="s">
        <v>47</v>
      </c>
      <c r="L1915" s="6"/>
      <c r="M1915" s="12" t="s">
        <v>3249</v>
      </c>
      <c r="N1915" s="17"/>
      <c r="O1915" s="18"/>
      <c r="P1915" s="15"/>
      <c r="Q1915" s="15"/>
    </row>
    <row r="1916" spans="1:17" ht="15">
      <c r="A1916" s="11" t="str">
        <f t="shared" si="37"/>
        <v xml:space="preserve">PNEUMATIQUE    COPPLING G1/4M / NPT 1/4 F                    </v>
      </c>
      <c r="B1916" s="12" t="s">
        <v>762</v>
      </c>
      <c r="C1916" s="12" t="s">
        <v>3250</v>
      </c>
      <c r="D1916" s="12"/>
      <c r="E1916" s="12"/>
      <c r="F1916" s="13"/>
      <c r="G1916" s="14"/>
      <c r="H1916" s="15"/>
      <c r="I1916" s="6">
        <v>8.8480000000000008</v>
      </c>
      <c r="J1916" s="7">
        <v>43585</v>
      </c>
      <c r="K1916" s="12" t="s">
        <v>148</v>
      </c>
      <c r="L1916" s="6"/>
      <c r="M1916" s="12" t="s">
        <v>3251</v>
      </c>
      <c r="N1916" s="17"/>
      <c r="O1916" s="18"/>
      <c r="P1916" s="15"/>
      <c r="Q1916" s="15"/>
    </row>
    <row r="1917" spans="1:17" ht="15">
      <c r="A1917" s="11" t="str">
        <f t="shared" si="37"/>
        <v xml:space="preserve">PNEUMATIQUE    CYL ECOPLUS, ISO6431, d.63, MAGN, CUSH, S.STEEL ROD, POLYMER CAPS                    </v>
      </c>
      <c r="B1917" s="12" t="s">
        <v>762</v>
      </c>
      <c r="C1917" s="12" t="s">
        <v>3252</v>
      </c>
      <c r="D1917" s="12"/>
      <c r="E1917" s="12"/>
      <c r="F1917" s="13"/>
      <c r="G1917" s="14"/>
      <c r="H1917" s="15"/>
      <c r="I1917" s="6">
        <v>138.91</v>
      </c>
      <c r="J1917" s="7">
        <v>43703</v>
      </c>
      <c r="K1917" s="12" t="s">
        <v>465</v>
      </c>
      <c r="L1917" s="6"/>
      <c r="M1917" s="12" t="s">
        <v>3253</v>
      </c>
      <c r="N1917" s="17"/>
      <c r="O1917" s="18"/>
      <c r="P1917" s="15"/>
      <c r="Q1917" s="15"/>
    </row>
    <row r="1918" spans="1:17" ht="15">
      <c r="A1918" s="11" t="str">
        <f t="shared" si="37"/>
        <v xml:space="preserve">PNEUMATIQUE    CYL, AIR, AUTO-SW                    </v>
      </c>
      <c r="B1918" s="12" t="s">
        <v>762</v>
      </c>
      <c r="C1918" s="12" t="s">
        <v>3254</v>
      </c>
      <c r="D1918" s="12"/>
      <c r="E1918" s="12"/>
      <c r="F1918" s="13"/>
      <c r="G1918" s="14"/>
      <c r="H1918" s="15"/>
      <c r="I1918" s="6">
        <v>22.428999999999998</v>
      </c>
      <c r="J1918" s="7">
        <v>44134</v>
      </c>
      <c r="K1918" s="12" t="s">
        <v>385</v>
      </c>
      <c r="L1918" s="6"/>
      <c r="M1918" s="12" t="s">
        <v>3255</v>
      </c>
      <c r="N1918" s="17"/>
      <c r="O1918" s="18"/>
      <c r="P1918" s="15"/>
      <c r="Q1918" s="15"/>
    </row>
    <row r="1919" spans="1:17" ht="15">
      <c r="A1919" s="11" t="str">
        <f t="shared" si="37"/>
        <v xml:space="preserve">PNEUMATIQUE    CYL, COMPACT GUIDE, SLIDE BRG    MGPM50TN-150Z                </v>
      </c>
      <c r="B1919" s="22" t="s">
        <v>762</v>
      </c>
      <c r="C1919" s="22" t="s">
        <v>3256</v>
      </c>
      <c r="D1919" s="22" t="s">
        <v>3257</v>
      </c>
      <c r="E1919" s="22"/>
      <c r="F1919" s="13"/>
      <c r="G1919" s="14"/>
      <c r="H1919" s="15"/>
      <c r="I1919" s="6">
        <v>443.50599999999997</v>
      </c>
      <c r="J1919" s="7">
        <v>44134</v>
      </c>
      <c r="K1919" s="22" t="s">
        <v>385</v>
      </c>
      <c r="L1919" s="75"/>
      <c r="M1919" s="22" t="s">
        <v>3258</v>
      </c>
      <c r="N1919" s="17"/>
      <c r="O1919" s="18"/>
      <c r="P1919" s="15"/>
      <c r="Q1919" s="15"/>
    </row>
    <row r="1920" spans="1:17" ht="15">
      <c r="A1920" s="11" t="str">
        <f t="shared" si="37"/>
        <v xml:space="preserve">PNEUMATIQUE    CYL, COMPACT, NPT NCDQ2B50-40DZ                    </v>
      </c>
      <c r="B1920" s="12" t="s">
        <v>762</v>
      </c>
      <c r="C1920" s="12" t="s">
        <v>3259</v>
      </c>
      <c r="D1920" s="12"/>
      <c r="E1920" s="12"/>
      <c r="F1920" s="13"/>
      <c r="G1920" s="14"/>
      <c r="H1920" s="15"/>
      <c r="I1920" s="6">
        <v>58.311999999999998</v>
      </c>
      <c r="J1920" s="7">
        <v>44134</v>
      </c>
      <c r="K1920" s="12" t="s">
        <v>385</v>
      </c>
      <c r="L1920" s="6"/>
      <c r="M1920" s="12" t="s">
        <v>3260</v>
      </c>
      <c r="N1920" s="17"/>
      <c r="O1920" s="18"/>
      <c r="P1920" s="15"/>
      <c r="Q1920" s="15"/>
    </row>
    <row r="1921" spans="1:17" ht="15">
      <c r="A1921" s="11" t="str">
        <f t="shared" si="37"/>
        <v xml:space="preserve">PNEUMATIQUE    CYL. 20MM X 150 REPARABLE DOUBLE EFF. PIVOT ARR. MAGNETIQUE                    </v>
      </c>
      <c r="B1921" s="12" t="s">
        <v>762</v>
      </c>
      <c r="C1921" s="12" t="s">
        <v>3261</v>
      </c>
      <c r="D1921" s="12"/>
      <c r="E1921" s="12"/>
      <c r="F1921" s="13"/>
      <c r="G1921" s="14"/>
      <c r="H1921" s="15"/>
      <c r="I1921" s="6">
        <v>76.55</v>
      </c>
      <c r="J1921" s="7">
        <v>43959</v>
      </c>
      <c r="K1921" s="12" t="s">
        <v>465</v>
      </c>
      <c r="L1921" s="6"/>
      <c r="M1921" s="12" t="s">
        <v>3262</v>
      </c>
      <c r="N1921" s="17"/>
      <c r="O1921" s="18"/>
      <c r="P1921" s="15"/>
      <c r="Q1921" s="15"/>
    </row>
    <row r="1922" spans="1:17" ht="15">
      <c r="A1922" s="11" t="str">
        <f t="shared" si="37"/>
        <v xml:space="preserve">PNEUMATIQUE    CYL. 20MM X 75 REPARABLE DOUBLE EFF. PIVOT ARR. MAGNETIQUE                    </v>
      </c>
      <c r="B1922" s="12" t="s">
        <v>762</v>
      </c>
      <c r="C1922" s="12" t="s">
        <v>3263</v>
      </c>
      <c r="D1922" s="12"/>
      <c r="E1922" s="12"/>
      <c r="F1922" s="13"/>
      <c r="G1922" s="14"/>
      <c r="H1922" s="15"/>
      <c r="I1922" s="6">
        <v>67.819999999999993</v>
      </c>
      <c r="J1922" s="7">
        <v>43959</v>
      </c>
      <c r="K1922" s="12" t="s">
        <v>465</v>
      </c>
      <c r="L1922" s="6"/>
      <c r="M1922" s="12" t="s">
        <v>3264</v>
      </c>
      <c r="N1922" s="17"/>
      <c r="O1922" s="18"/>
      <c r="P1922" s="15"/>
      <c r="Q1922" s="15"/>
    </row>
    <row r="1923" spans="1:17" ht="15">
      <c r="A1923" s="11" t="str">
        <f t="shared" si="37"/>
        <v xml:space="preserve">PNEUMATIQUE    CYL. 25MM X 20 REPARABLE DOUBLE EFF. PIVOT ARR. MAGNETIQUE                    </v>
      </c>
      <c r="B1923" s="12" t="s">
        <v>762</v>
      </c>
      <c r="C1923" s="12" t="s">
        <v>3265</v>
      </c>
      <c r="D1923" s="12"/>
      <c r="E1923" s="12"/>
      <c r="F1923" s="13"/>
      <c r="G1923" s="14"/>
      <c r="H1923" s="15"/>
      <c r="I1923" s="6">
        <v>87.81</v>
      </c>
      <c r="J1923" s="7">
        <v>44225</v>
      </c>
      <c r="K1923" s="12" t="s">
        <v>465</v>
      </c>
      <c r="L1923" s="6"/>
      <c r="M1923" s="12" t="s">
        <v>3266</v>
      </c>
      <c r="N1923" s="17"/>
      <c r="O1923" s="18"/>
      <c r="P1923" s="15"/>
      <c r="Q1923" s="21"/>
    </row>
    <row r="1924" spans="1:17" ht="15">
      <c r="A1924" s="11" t="str">
        <f t="shared" si="37"/>
        <v xml:space="preserve">PNEUMATIQUE    CYL. EUROPE D.25 UNITOP MALE THREAD                    </v>
      </c>
      <c r="B1924" s="12" t="s">
        <v>762</v>
      </c>
      <c r="C1924" s="12" t="s">
        <v>3267</v>
      </c>
      <c r="D1924" s="12"/>
      <c r="E1924" s="12"/>
      <c r="F1924" s="13"/>
      <c r="G1924" s="14"/>
      <c r="H1924" s="15"/>
      <c r="I1924" s="6">
        <v>70.73</v>
      </c>
      <c r="J1924" s="7">
        <v>43655</v>
      </c>
      <c r="K1924" s="12" t="s">
        <v>465</v>
      </c>
      <c r="L1924" s="6"/>
      <c r="M1924" s="12" t="s">
        <v>3268</v>
      </c>
      <c r="N1924" s="17"/>
      <c r="O1924" s="18"/>
      <c r="P1924" s="15"/>
      <c r="Q1924" s="15"/>
    </row>
    <row r="1925" spans="1:17" ht="15">
      <c r="A1925" s="11" t="str">
        <f t="shared" si="37"/>
        <v xml:space="preserve">PNEUMATIQUE    CYL. EUROPE DIA.25 UNITOP FIL.MALE                    </v>
      </c>
      <c r="B1925" s="12" t="s">
        <v>762</v>
      </c>
      <c r="C1925" s="12" t="s">
        <v>3269</v>
      </c>
      <c r="D1925" s="12"/>
      <c r="E1925" s="12"/>
      <c r="F1925" s="13"/>
      <c r="G1925" s="14"/>
      <c r="H1925" s="15"/>
      <c r="I1925" s="6">
        <v>74.569999999999993</v>
      </c>
      <c r="J1925" s="7">
        <v>43957</v>
      </c>
      <c r="K1925" s="12" t="s">
        <v>465</v>
      </c>
      <c r="L1925" s="6"/>
      <c r="M1925" s="12" t="s">
        <v>3270</v>
      </c>
      <c r="N1925" s="17"/>
      <c r="O1925" s="18"/>
      <c r="P1925" s="15"/>
      <c r="Q1925" s="15"/>
    </row>
    <row r="1926" spans="1:17" ht="15">
      <c r="A1926" s="11" t="str">
        <f t="shared" si="37"/>
        <v xml:space="preserve">PNEUMATIQUE    CYL. EUROPE DIA.50 ISO FIL. FEM.                    </v>
      </c>
      <c r="B1926" s="12" t="s">
        <v>762</v>
      </c>
      <c r="C1926" s="12" t="s">
        <v>3271</v>
      </c>
      <c r="D1926" s="12"/>
      <c r="E1926" s="12"/>
      <c r="F1926" s="13"/>
      <c r="G1926" s="14"/>
      <c r="H1926" s="15"/>
      <c r="I1926" s="6">
        <v>96.14</v>
      </c>
      <c r="J1926" s="7">
        <v>43802</v>
      </c>
      <c r="K1926" s="12" t="s">
        <v>465</v>
      </c>
      <c r="L1926" s="6"/>
      <c r="M1926" s="12" t="s">
        <v>3272</v>
      </c>
      <c r="N1926" s="17"/>
      <c r="O1926" s="18"/>
      <c r="P1926" s="15"/>
      <c r="Q1926" s="15"/>
    </row>
    <row r="1927" spans="1:17" ht="15">
      <c r="A1927" s="11" t="str">
        <f t="shared" si="37"/>
        <v xml:space="preserve">PNEUMATIQUE    CYL. ISO ECOLIGHT D.32 MAGN. TIGE CHROM. COURSE 300mm                    </v>
      </c>
      <c r="B1927" s="12" t="s">
        <v>762</v>
      </c>
      <c r="C1927" s="12" t="s">
        <v>3273</v>
      </c>
      <c r="D1927" s="12"/>
      <c r="E1927" s="12"/>
      <c r="F1927" s="13"/>
      <c r="G1927" s="14"/>
      <c r="H1927" s="15"/>
      <c r="I1927" s="6">
        <v>97.39</v>
      </c>
      <c r="J1927" s="7">
        <v>43224</v>
      </c>
      <c r="K1927" s="12" t="s">
        <v>465</v>
      </c>
      <c r="L1927" s="6"/>
      <c r="M1927" s="12" t="s">
        <v>735</v>
      </c>
      <c r="N1927" s="17"/>
      <c r="O1927" s="18"/>
      <c r="P1927" s="15"/>
      <c r="Q1927" s="15"/>
    </row>
    <row r="1928" spans="1:17" ht="15">
      <c r="A1928" s="11" t="str">
        <f t="shared" si="37"/>
        <v xml:space="preserve">PNEUMATIQUE    CYL. ISO ECOLIGHT MAGNETIQUE, TIGE CHROMÉE, DIA.32, COURSE 25                    </v>
      </c>
      <c r="B1928" s="12" t="s">
        <v>762</v>
      </c>
      <c r="C1928" s="12" t="s">
        <v>3274</v>
      </c>
      <c r="D1928" s="12"/>
      <c r="E1928" s="12"/>
      <c r="F1928" s="13"/>
      <c r="G1928" s="14"/>
      <c r="H1928" s="15"/>
      <c r="I1928" s="6">
        <v>73.97</v>
      </c>
      <c r="J1928" s="7">
        <v>43224</v>
      </c>
      <c r="K1928" s="12" t="s">
        <v>465</v>
      </c>
      <c r="L1928" s="6"/>
      <c r="M1928" s="12" t="s">
        <v>3275</v>
      </c>
      <c r="N1928" s="17"/>
      <c r="O1928" s="18"/>
      <c r="P1928" s="15"/>
      <c r="Q1928" s="15"/>
    </row>
    <row r="1929" spans="1:17" ht="15">
      <c r="A1929" s="11" t="str">
        <f t="shared" si="37"/>
        <v xml:space="preserve">PNEUMATIQUE    Cylinder diameter 20mm, Repairable, Double acting, Single rod, Aluminum body, Front mount                    </v>
      </c>
      <c r="B1929" s="12" t="s">
        <v>762</v>
      </c>
      <c r="C1929" s="12" t="s">
        <v>3276</v>
      </c>
      <c r="D1929" s="12"/>
      <c r="E1929" s="12"/>
      <c r="F1929" s="13"/>
      <c r="G1929" s="14"/>
      <c r="H1929" s="15"/>
      <c r="I1929" s="6">
        <v>63.07</v>
      </c>
      <c r="J1929" s="7">
        <v>43999</v>
      </c>
      <c r="K1929" s="12" t="s">
        <v>465</v>
      </c>
      <c r="L1929" s="6"/>
      <c r="M1929" s="12" t="s">
        <v>3277</v>
      </c>
      <c r="N1929" s="17"/>
      <c r="O1929" s="18"/>
      <c r="P1929" s="15"/>
      <c r="Q1929" s="21"/>
    </row>
    <row r="1930" spans="1:17" ht="15">
      <c r="A1930" s="11" t="str">
        <f t="shared" si="37"/>
        <v xml:space="preserve">PNEUMATIQUE    CYLINDRE 1-1/2 DIA X 1 STROCK                    </v>
      </c>
      <c r="B1930" s="94" t="s">
        <v>762</v>
      </c>
      <c r="C1930" s="94" t="s">
        <v>3278</v>
      </c>
      <c r="D1930" s="94"/>
      <c r="E1930" s="94"/>
      <c r="F1930" s="13"/>
      <c r="G1930" s="14"/>
      <c r="H1930" s="15"/>
      <c r="I1930" s="6">
        <v>68.599999999999994</v>
      </c>
      <c r="J1930" s="7">
        <v>44141</v>
      </c>
      <c r="K1930" s="94" t="s">
        <v>385</v>
      </c>
      <c r="L1930" s="6"/>
      <c r="M1930" s="94" t="s">
        <v>3279</v>
      </c>
      <c r="N1930" s="17"/>
      <c r="O1930" s="18"/>
      <c r="P1930" s="15"/>
      <c r="Q1930" s="21"/>
    </row>
    <row r="1931" spans="1:17" ht="15">
      <c r="A1931" s="11" t="str">
        <f t="shared" si="37"/>
        <v xml:space="preserve">PNEUMATIQUE    CYLINDRE CXSJM10-40                    </v>
      </c>
      <c r="B1931" s="12" t="s">
        <v>762</v>
      </c>
      <c r="C1931" s="12" t="s">
        <v>3280</v>
      </c>
      <c r="D1931" s="12"/>
      <c r="E1931" s="12"/>
      <c r="F1931" s="13"/>
      <c r="G1931" s="14"/>
      <c r="H1931" s="15"/>
      <c r="I1931" s="6">
        <v>87.713999999999999</v>
      </c>
      <c r="J1931" s="7">
        <v>44134</v>
      </c>
      <c r="K1931" s="12" t="s">
        <v>385</v>
      </c>
      <c r="L1931" s="6"/>
      <c r="M1931" s="12" t="s">
        <v>3281</v>
      </c>
      <c r="N1931" s="17"/>
      <c r="O1931" s="18"/>
      <c r="P1931" s="15"/>
      <c r="Q1931" s="21"/>
    </row>
    <row r="1932" spans="1:17" ht="15">
      <c r="A1932" s="11" t="str">
        <f t="shared" si="37"/>
        <v xml:space="preserve">PNEUMATIQUE    CYLINDRE CXSJM6-20                    </v>
      </c>
      <c r="B1932" s="12" t="s">
        <v>762</v>
      </c>
      <c r="C1932" s="12" t="s">
        <v>3282</v>
      </c>
      <c r="D1932" s="12"/>
      <c r="E1932" s="12"/>
      <c r="F1932" s="13"/>
      <c r="G1932" s="14"/>
      <c r="H1932" s="15"/>
      <c r="I1932" s="6">
        <v>74.337999999999994</v>
      </c>
      <c r="J1932" s="7">
        <v>44134</v>
      </c>
      <c r="K1932" s="12" t="s">
        <v>385</v>
      </c>
      <c r="L1932" s="6"/>
      <c r="M1932" s="12" t="s">
        <v>3283</v>
      </c>
      <c r="N1932" s="17"/>
      <c r="O1932" s="18"/>
      <c r="P1932" s="15"/>
      <c r="Q1932" s="15"/>
    </row>
    <row r="1933" spans="1:17" ht="15">
      <c r="A1933" s="11" t="str">
        <f t="shared" si="37"/>
        <v xml:space="preserve">PNEUMATIQUE    CYLINDRE CXSJM6-30                    </v>
      </c>
      <c r="B1933" s="12" t="s">
        <v>762</v>
      </c>
      <c r="C1933" s="12" t="s">
        <v>3284</v>
      </c>
      <c r="D1933" s="12"/>
      <c r="E1933" s="12"/>
      <c r="F1933" s="13"/>
      <c r="G1933" s="14"/>
      <c r="H1933" s="15"/>
      <c r="I1933" s="6">
        <v>76.843999999999994</v>
      </c>
      <c r="J1933" s="7">
        <v>44134</v>
      </c>
      <c r="K1933" s="12" t="s">
        <v>385</v>
      </c>
      <c r="L1933" s="6"/>
      <c r="M1933" s="12" t="s">
        <v>3285</v>
      </c>
      <c r="N1933" s="17"/>
      <c r="O1933" s="18"/>
      <c r="P1933" s="15"/>
      <c r="Q1933" s="15"/>
    </row>
    <row r="1934" spans="1:17" ht="15">
      <c r="A1934" s="11" t="str">
        <f t="shared" si="37"/>
        <v xml:space="preserve">PNEUMATIQUE    CYLINDRE CXSJM6-50                    </v>
      </c>
      <c r="B1934" s="12" t="s">
        <v>762</v>
      </c>
      <c r="C1934" s="12" t="s">
        <v>3286</v>
      </c>
      <c r="D1934" s="12"/>
      <c r="E1934" s="12"/>
      <c r="F1934" s="13"/>
      <c r="G1934" s="14"/>
      <c r="H1934" s="15"/>
      <c r="I1934" s="6">
        <v>81.856999999999999</v>
      </c>
      <c r="J1934" s="7">
        <v>44134</v>
      </c>
      <c r="K1934" s="12" t="s">
        <v>385</v>
      </c>
      <c r="L1934" s="6"/>
      <c r="M1934" s="12" t="s">
        <v>3287</v>
      </c>
      <c r="N1934" s="17"/>
      <c r="O1934" s="18"/>
      <c r="P1934" s="15"/>
      <c r="Q1934" s="15"/>
    </row>
    <row r="1935" spans="1:17" ht="15">
      <c r="A1935" s="11" t="str">
        <f t="shared" si="37"/>
        <v xml:space="preserve">PNEUMATIQUE    DBL ROD CLEVIS NCA1                    </v>
      </c>
      <c r="B1935" s="12" t="s">
        <v>762</v>
      </c>
      <c r="C1935" s="12" t="s">
        <v>3288</v>
      </c>
      <c r="D1935" s="12"/>
      <c r="E1935" s="12"/>
      <c r="F1935" s="13"/>
      <c r="G1935" s="14"/>
      <c r="H1935" s="15"/>
      <c r="I1935" s="6">
        <v>19.600000000000001</v>
      </c>
      <c r="J1935" s="7">
        <v>44134</v>
      </c>
      <c r="K1935" s="12" t="s">
        <v>385</v>
      </c>
      <c r="L1935" s="6"/>
      <c r="M1935" s="12" t="s">
        <v>3289</v>
      </c>
      <c r="N1935" s="17"/>
      <c r="O1935" s="18"/>
      <c r="P1935" s="15"/>
      <c r="Q1935" s="21"/>
    </row>
    <row r="1936" spans="1:17" ht="15">
      <c r="A1936" s="11" t="str">
        <f t="shared" ref="A1936:A1999" si="38">CONCATENATE(B1936,"    ",C1936,"    ",D1936,"    ",E1936,"    ",F1936,"    ",G1936,"    ")</f>
        <v xml:space="preserve">PNEUMATIQUE    DECHARGEMENT RAPIDE 1/8"                    </v>
      </c>
      <c r="B1936" s="12" t="s">
        <v>762</v>
      </c>
      <c r="C1936" s="12" t="s">
        <v>3290</v>
      </c>
      <c r="D1936" s="12"/>
      <c r="E1936" s="12"/>
      <c r="F1936" s="13"/>
      <c r="G1936" s="14"/>
      <c r="H1936" s="15"/>
      <c r="I1936" s="6">
        <v>17.05</v>
      </c>
      <c r="J1936" s="7">
        <v>43265</v>
      </c>
      <c r="K1936" s="12" t="s">
        <v>465</v>
      </c>
      <c r="L1936" s="6"/>
      <c r="M1936" s="12" t="s">
        <v>3291</v>
      </c>
      <c r="N1936" s="17"/>
      <c r="O1936" s="18"/>
      <c r="P1936" s="15"/>
      <c r="Q1936" s="21"/>
    </row>
    <row r="1937" spans="1:17" ht="15">
      <c r="A1937" s="11" t="str">
        <f t="shared" si="38"/>
        <v xml:space="preserve">PNEUMATIQUE    Distributeur pneumatique à activation manuelle,G 1/8, 5/2                    </v>
      </c>
      <c r="B1937" s="12" t="s">
        <v>762</v>
      </c>
      <c r="C1937" s="12" t="s">
        <v>3292</v>
      </c>
      <c r="D1937" s="12"/>
      <c r="E1937" s="12"/>
      <c r="F1937" s="13"/>
      <c r="G1937" s="14"/>
      <c r="H1937" s="15"/>
      <c r="I1937" s="6">
        <v>38</v>
      </c>
      <c r="J1937" s="7">
        <v>44176</v>
      </c>
      <c r="K1937" s="12" t="s">
        <v>465</v>
      </c>
      <c r="L1937" s="6"/>
      <c r="M1937" s="12" t="s">
        <v>3293</v>
      </c>
      <c r="N1937" s="17"/>
      <c r="O1937" s="18"/>
      <c r="P1937" s="19"/>
      <c r="Q1937" s="20"/>
    </row>
    <row r="1938" spans="1:17" ht="15">
      <c r="A1938" s="11" t="str">
        <f t="shared" si="38"/>
        <v xml:space="preserve">PNEUMATIQUE    Distributeur pneumatique à activation pneumatique, Port d'air G 1/8, Corps polymère, Activation par signal d'air, Retour par signal d'air différentiel externe                    </v>
      </c>
      <c r="B1938" s="12" t="s">
        <v>762</v>
      </c>
      <c r="C1938" s="12" t="s">
        <v>3294</v>
      </c>
      <c r="D1938" s="12"/>
      <c r="E1938" s="12"/>
      <c r="F1938" s="13"/>
      <c r="G1938" s="14"/>
      <c r="H1938" s="15"/>
      <c r="I1938" s="6">
        <v>45.11</v>
      </c>
      <c r="J1938" s="7">
        <v>44260</v>
      </c>
      <c r="K1938" s="12" t="s">
        <v>465</v>
      </c>
      <c r="L1938" s="6"/>
      <c r="M1938" s="12" t="s">
        <v>3295</v>
      </c>
      <c r="N1938" s="17"/>
      <c r="O1938" s="18"/>
      <c r="P1938" s="15"/>
      <c r="Q1938" s="15"/>
    </row>
    <row r="1939" spans="1:17" ht="15">
      <c r="A1939" s="11" t="str">
        <f t="shared" si="38"/>
        <v xml:space="preserve">PNEUMATIQUE    ELECTROVALVE - A - OPTYMA-T 5/2 24VDC PNP RESSORT                    </v>
      </c>
      <c r="B1939" s="22" t="s">
        <v>762</v>
      </c>
      <c r="C1939" s="22" t="s">
        <v>3296</v>
      </c>
      <c r="D1939" s="22"/>
      <c r="E1939" s="22"/>
      <c r="F1939" s="13"/>
      <c r="G1939" s="14"/>
      <c r="H1939" s="15"/>
      <c r="I1939" s="6">
        <v>65.739999999999995</v>
      </c>
      <c r="J1939" s="7">
        <v>44222</v>
      </c>
      <c r="K1939" s="22" t="s">
        <v>465</v>
      </c>
      <c r="L1939" s="75"/>
      <c r="M1939" s="22" t="s">
        <v>3297</v>
      </c>
      <c r="N1939" s="17"/>
      <c r="O1939" s="18"/>
      <c r="P1939" s="15"/>
      <c r="Q1939" s="15"/>
    </row>
    <row r="1940" spans="1:17" ht="15">
      <c r="A1940" s="11" t="str">
        <f t="shared" si="38"/>
        <v xml:space="preserve">PNEUMATIQUE    ELECTROVALVE.1/4'' 3/2, ECO22 NORMALY OPENE, 24V DC                    </v>
      </c>
      <c r="B1940" s="12" t="s">
        <v>762</v>
      </c>
      <c r="C1940" s="12" t="s">
        <v>3298</v>
      </c>
      <c r="D1940" s="12"/>
      <c r="E1940" s="12"/>
      <c r="F1940" s="13"/>
      <c r="G1940" s="14"/>
      <c r="H1940" s="15"/>
      <c r="I1940" s="6">
        <v>33.86</v>
      </c>
      <c r="J1940" s="7">
        <v>43703</v>
      </c>
      <c r="K1940" s="12" t="s">
        <v>465</v>
      </c>
      <c r="L1940" s="6"/>
      <c r="M1940" s="12" t="s">
        <v>3299</v>
      </c>
      <c r="N1940" s="17"/>
      <c r="O1940" s="18"/>
      <c r="P1940" s="15"/>
      <c r="Q1940" s="21"/>
    </row>
    <row r="1941" spans="1:17" ht="15">
      <c r="A1941" s="11" t="str">
        <f t="shared" si="38"/>
        <v xml:space="preserve">PNEUMATIQUE    EQUERE DIA.20&amp;25MM                    </v>
      </c>
      <c r="B1941" s="12" t="s">
        <v>762</v>
      </c>
      <c r="C1941" s="12" t="s">
        <v>3300</v>
      </c>
      <c r="D1941" s="12"/>
      <c r="E1941" s="12"/>
      <c r="F1941" s="13"/>
      <c r="G1941" s="14"/>
      <c r="H1941" s="15"/>
      <c r="I1941" s="6">
        <v>3.88</v>
      </c>
      <c r="J1941" s="7">
        <v>43959</v>
      </c>
      <c r="K1941" s="12" t="s">
        <v>465</v>
      </c>
      <c r="L1941" s="6"/>
      <c r="M1941" s="12" t="s">
        <v>3301</v>
      </c>
      <c r="N1941" s="17"/>
      <c r="O1941" s="18"/>
      <c r="P1941" s="15"/>
      <c r="Q1941" s="15"/>
    </row>
    <row r="1942" spans="1:17" ht="15">
      <c r="A1942" s="11" t="str">
        <f t="shared" si="38"/>
        <v xml:space="preserve">PNEUMATIQUE    EQUERRE ALUM. POUR D.32 -NORMALE-                    </v>
      </c>
      <c r="B1942" s="12" t="s">
        <v>762</v>
      </c>
      <c r="C1942" s="12" t="s">
        <v>3302</v>
      </c>
      <c r="D1942" s="12"/>
      <c r="E1942" s="12"/>
      <c r="F1942" s="13"/>
      <c r="G1942" s="14"/>
      <c r="H1942" s="15"/>
      <c r="I1942" s="6">
        <v>16.82</v>
      </c>
      <c r="J1942" s="7">
        <v>43224</v>
      </c>
      <c r="K1942" s="12" t="s">
        <v>465</v>
      </c>
      <c r="L1942" s="6"/>
      <c r="M1942" s="12" t="s">
        <v>3303</v>
      </c>
      <c r="N1942" s="17"/>
      <c r="O1942" s="18"/>
      <c r="P1942" s="15"/>
      <c r="Q1942" s="15"/>
    </row>
    <row r="1943" spans="1:17" ht="15">
      <c r="A1943" s="11" t="str">
        <f t="shared" si="38"/>
        <v xml:space="preserve">PNEUMATIQUE    EQUERRE D.32                    </v>
      </c>
      <c r="B1943" s="12" t="s">
        <v>762</v>
      </c>
      <c r="C1943" s="12" t="s">
        <v>3304</v>
      </c>
      <c r="D1943" s="12"/>
      <c r="E1943" s="12"/>
      <c r="F1943" s="13"/>
      <c r="G1943" s="14"/>
      <c r="H1943" s="15"/>
      <c r="I1943" s="6">
        <v>3.67</v>
      </c>
      <c r="J1943" s="7">
        <v>43249</v>
      </c>
      <c r="K1943" s="12" t="s">
        <v>465</v>
      </c>
      <c r="L1943" s="6"/>
      <c r="M1943" s="12" t="s">
        <v>3305</v>
      </c>
      <c r="N1943" s="17"/>
      <c r="O1943" s="18"/>
      <c r="P1943" s="15"/>
      <c r="Q1943" s="15"/>
    </row>
    <row r="1944" spans="1:17" ht="15">
      <c r="A1944" s="11" t="str">
        <f t="shared" si="38"/>
        <v xml:space="preserve">PNEUMATIQUE    EXHAUST FLOW CONTROL G1/8"                    </v>
      </c>
      <c r="B1944" s="12" t="s">
        <v>762</v>
      </c>
      <c r="C1944" s="12" t="s">
        <v>3306</v>
      </c>
      <c r="D1944" s="12"/>
      <c r="E1944" s="12"/>
      <c r="F1944" s="13"/>
      <c r="G1944" s="14"/>
      <c r="H1944" s="15"/>
      <c r="I1944" s="6">
        <v>5.05</v>
      </c>
      <c r="J1944" s="7">
        <v>43703</v>
      </c>
      <c r="K1944" s="12" t="s">
        <v>465</v>
      </c>
      <c r="L1944" s="6"/>
      <c r="M1944" s="12" t="s">
        <v>3307</v>
      </c>
      <c r="N1944" s="17"/>
      <c r="O1944" s="18"/>
      <c r="P1944" s="15"/>
      <c r="Q1944" s="15"/>
    </row>
    <row r="1945" spans="1:17" ht="15">
      <c r="A1945" s="11" t="str">
        <f t="shared" si="38"/>
        <v xml:space="preserve">PNEUMATIQUE    EYE BRACKET NCA1                    </v>
      </c>
      <c r="B1945" s="12" t="s">
        <v>762</v>
      </c>
      <c r="C1945" s="12" t="s">
        <v>3308</v>
      </c>
      <c r="D1945" s="12"/>
      <c r="E1945" s="12"/>
      <c r="F1945" s="13"/>
      <c r="G1945" s="14"/>
      <c r="H1945" s="15"/>
      <c r="I1945" s="6">
        <v>21.506</v>
      </c>
      <c r="J1945" s="7">
        <v>44134</v>
      </c>
      <c r="K1945" s="12" t="s">
        <v>385</v>
      </c>
      <c r="L1945" s="6"/>
      <c r="M1945" s="12" t="s">
        <v>3309</v>
      </c>
      <c r="N1945" s="17"/>
      <c r="O1945" s="18"/>
      <c r="P1945" s="15"/>
      <c r="Q1945" s="21"/>
    </row>
    <row r="1946" spans="1:17" ht="15">
      <c r="A1946" s="11" t="str">
        <f t="shared" si="38"/>
        <v xml:space="preserve">PNEUMATIQUE    Fitting, Union Y, 10mm Tube                    </v>
      </c>
      <c r="B1946" s="12" t="s">
        <v>762</v>
      </c>
      <c r="C1946" s="12" t="s">
        <v>3310</v>
      </c>
      <c r="D1946" s="12"/>
      <c r="E1946" s="12"/>
      <c r="F1946" s="13"/>
      <c r="G1946" s="14"/>
      <c r="H1946" s="15"/>
      <c r="I1946" s="6">
        <v>3.2349999999999999</v>
      </c>
      <c r="J1946" s="7">
        <v>44259</v>
      </c>
      <c r="K1946" s="12" t="s">
        <v>385</v>
      </c>
      <c r="L1946" s="6"/>
      <c r="M1946" s="12" t="s">
        <v>3311</v>
      </c>
      <c r="N1946" s="17"/>
      <c r="O1946" s="18"/>
      <c r="P1946" s="19"/>
      <c r="Q1946" s="20"/>
    </row>
    <row r="1947" spans="1:17" ht="15">
      <c r="A1947" s="11" t="str">
        <f t="shared" si="38"/>
        <v xml:space="preserve">PNEUMATIQUE    Fixation vérin diamètre 20mm, Equerre 90° degrés, Acier                    </v>
      </c>
      <c r="B1947" s="12" t="s">
        <v>762</v>
      </c>
      <c r="C1947" s="12" t="s">
        <v>3312</v>
      </c>
      <c r="D1947" s="12"/>
      <c r="E1947" s="12"/>
      <c r="F1947" s="13"/>
      <c r="G1947" s="14"/>
      <c r="H1947" s="15"/>
      <c r="I1947" s="6">
        <v>3.88</v>
      </c>
      <c r="J1947" s="7">
        <v>44260</v>
      </c>
      <c r="K1947" s="12" t="s">
        <v>465</v>
      </c>
      <c r="L1947" s="6"/>
      <c r="M1947" s="12" t="s">
        <v>3301</v>
      </c>
      <c r="N1947" s="17"/>
      <c r="O1947" s="18"/>
      <c r="P1947" s="15"/>
      <c r="Q1947" s="21"/>
    </row>
    <row r="1948" spans="1:17" ht="15">
      <c r="A1948" s="11" t="str">
        <f t="shared" si="38"/>
        <v xml:space="preserve">PNEUMATIQUE    Fixation vérin diamètre 63mm, Equerre 90° degrés, Aluminium                    </v>
      </c>
      <c r="B1948" s="12" t="s">
        <v>762</v>
      </c>
      <c r="C1948" s="12" t="s">
        <v>3313</v>
      </c>
      <c r="D1948" s="12"/>
      <c r="E1948" s="12"/>
      <c r="F1948" s="13"/>
      <c r="G1948" s="14"/>
      <c r="H1948" s="15"/>
      <c r="I1948" s="6">
        <v>29.23</v>
      </c>
      <c r="J1948" s="7">
        <v>44260</v>
      </c>
      <c r="K1948" s="12" t="s">
        <v>465</v>
      </c>
      <c r="L1948" s="6"/>
      <c r="M1948" s="12" t="s">
        <v>3314</v>
      </c>
      <c r="N1948" s="17"/>
      <c r="O1948" s="18"/>
      <c r="P1948" s="15"/>
      <c r="Q1948" s="21"/>
    </row>
    <row r="1949" spans="1:17" ht="15">
      <c r="A1949" s="11" t="str">
        <f t="shared" si="38"/>
        <v xml:space="preserve">PNEUMATIQUE    Fixation vérin diamètre 63mm, Tourillon
intermédiaire pour montage sur tuyau,
Aluminium, Pour cylindre série 1390 à
1392                    </v>
      </c>
      <c r="B1949" s="12" t="s">
        <v>762</v>
      </c>
      <c r="C1949" s="12" t="s">
        <v>3315</v>
      </c>
      <c r="D1949" s="12"/>
      <c r="E1949" s="12"/>
      <c r="F1949" s="13"/>
      <c r="G1949" s="14"/>
      <c r="H1949" s="15"/>
      <c r="I1949" s="6">
        <v>47.68</v>
      </c>
      <c r="J1949" s="7">
        <v>44236</v>
      </c>
      <c r="K1949" s="12" t="s">
        <v>465</v>
      </c>
      <c r="L1949" s="6"/>
      <c r="M1949" s="12" t="s">
        <v>719</v>
      </c>
      <c r="N1949" s="17"/>
      <c r="O1949" s="18"/>
      <c r="P1949" s="15"/>
      <c r="Q1949" s="21"/>
    </row>
    <row r="1950" spans="1:17" ht="15">
      <c r="A1950" s="11" t="str">
        <f t="shared" si="38"/>
        <v xml:space="preserve">PNEUMATIQUE    Fixation vérin série 1260 diamètre 20mm, Collet support pour capteur type 1580. - MRS. - MHS, Polymère                    </v>
      </c>
      <c r="B1950" s="22" t="s">
        <v>762</v>
      </c>
      <c r="C1950" s="22" t="s">
        <v>3316</v>
      </c>
      <c r="D1950" s="22"/>
      <c r="E1950" s="22"/>
      <c r="F1950" s="13"/>
      <c r="G1950" s="14"/>
      <c r="H1950" s="15"/>
      <c r="I1950" s="6">
        <v>1.8</v>
      </c>
      <c r="J1950" s="7">
        <v>44222</v>
      </c>
      <c r="K1950" s="22" t="s">
        <v>465</v>
      </c>
      <c r="L1950" s="75"/>
      <c r="M1950" s="22" t="s">
        <v>3317</v>
      </c>
      <c r="N1950" s="17"/>
      <c r="O1950" s="18"/>
      <c r="P1950" s="15"/>
      <c r="Q1950" s="21"/>
    </row>
    <row r="1951" spans="1:17" ht="15">
      <c r="A1951" s="11" t="str">
        <f t="shared" si="38"/>
        <v xml:space="preserve">PNEUMATIQUE    FIXING BRACKET - HIGH SENS. REG                    </v>
      </c>
      <c r="B1951" s="12" t="s">
        <v>762</v>
      </c>
      <c r="C1951" s="12" t="s">
        <v>3318</v>
      </c>
      <c r="D1951" s="12"/>
      <c r="E1951" s="12"/>
      <c r="F1951" s="13"/>
      <c r="G1951" s="14"/>
      <c r="H1951" s="15"/>
      <c r="I1951" s="6">
        <v>5.27</v>
      </c>
      <c r="J1951" s="7">
        <v>44202</v>
      </c>
      <c r="K1951" s="12" t="s">
        <v>465</v>
      </c>
      <c r="L1951" s="6"/>
      <c r="M1951" s="12" t="s">
        <v>3319</v>
      </c>
      <c r="N1951" s="17"/>
      <c r="O1951" s="18"/>
      <c r="P1951" s="19"/>
      <c r="Q1951" s="20"/>
    </row>
    <row r="1952" spans="1:17" ht="15">
      <c r="A1952" s="11" t="str">
        <f t="shared" si="38"/>
        <v xml:space="preserve">PNEUMATIQUE    Flat Spray Nozzle
Brass, 1/4 NPT Male, 0.3 gpm At 20 PSI                    </v>
      </c>
      <c r="B1952" s="12" t="s">
        <v>762</v>
      </c>
      <c r="C1952" s="12" t="s">
        <v>3320</v>
      </c>
      <c r="D1952" s="12"/>
      <c r="E1952" s="12"/>
      <c r="F1952" s="13"/>
      <c r="G1952" s="14"/>
      <c r="H1952" s="15"/>
      <c r="I1952" s="6">
        <v>4.8099999999999996</v>
      </c>
      <c r="J1952" s="7">
        <v>44029</v>
      </c>
      <c r="K1952" s="12" t="s">
        <v>288</v>
      </c>
      <c r="L1952" s="6"/>
      <c r="M1952" s="12" t="s">
        <v>3321</v>
      </c>
      <c r="N1952" s="17"/>
      <c r="O1952" s="18"/>
      <c r="P1952" s="19"/>
      <c r="Q1952" s="20"/>
    </row>
    <row r="1953" spans="1:17" ht="15">
      <c r="A1953" s="11" t="str">
        <f t="shared" si="38"/>
        <v xml:space="preserve">PNEUMATIQUE    GRLA­1/4­QS­8­RS­D 1­WAY CONTR.VAL                    </v>
      </c>
      <c r="B1953" s="12" t="s">
        <v>762</v>
      </c>
      <c r="C1953" s="12" t="s">
        <v>3322</v>
      </c>
      <c r="D1953" s="12"/>
      <c r="E1953" s="12"/>
      <c r="F1953" s="13"/>
      <c r="G1953" s="14"/>
      <c r="H1953" s="15"/>
      <c r="I1953" s="6">
        <v>33.99</v>
      </c>
      <c r="J1953" s="7">
        <v>43623</v>
      </c>
      <c r="K1953" s="12" t="s">
        <v>476</v>
      </c>
      <c r="L1953" s="6"/>
      <c r="M1953" s="12" t="s">
        <v>3323</v>
      </c>
      <c r="N1953" s="17"/>
      <c r="O1953" s="18"/>
      <c r="P1953" s="15"/>
      <c r="Q1953" s="21"/>
    </row>
    <row r="1954" spans="1:17" ht="15">
      <c r="A1954" s="11" t="str">
        <f t="shared" si="38"/>
        <v xml:space="preserve">PNEUMATIQUE    GRLA­1/8­QS­8­RS­D 1­WAY CONTR.VAL                    </v>
      </c>
      <c r="B1954" s="12" t="s">
        <v>762</v>
      </c>
      <c r="C1954" s="12" t="s">
        <v>3324</v>
      </c>
      <c r="D1954" s="12"/>
      <c r="E1954" s="12"/>
      <c r="F1954" s="13"/>
      <c r="G1954" s="14"/>
      <c r="H1954" s="15"/>
      <c r="I1954" s="6">
        <v>30.84</v>
      </c>
      <c r="J1954" s="7">
        <v>43623</v>
      </c>
      <c r="K1954" s="12" t="s">
        <v>476</v>
      </c>
      <c r="L1954" s="6"/>
      <c r="M1954" s="12" t="s">
        <v>3325</v>
      </c>
      <c r="N1954" s="17"/>
      <c r="O1954" s="18"/>
      <c r="P1954" s="15"/>
      <c r="Q1954" s="21"/>
    </row>
    <row r="1955" spans="1:17" ht="15">
      <c r="A1955" s="11" t="str">
        <f t="shared" si="38"/>
        <v xml:space="preserve">PNEUMATIQUE    Heavy Duty Hose Clamp STAINLESS STEE 27-29MM                    </v>
      </c>
      <c r="B1955" s="12" t="s">
        <v>762</v>
      </c>
      <c r="C1955" s="12" t="s">
        <v>3326</v>
      </c>
      <c r="D1955" s="12"/>
      <c r="E1955" s="12"/>
      <c r="F1955" s="13"/>
      <c r="G1955" s="14"/>
      <c r="H1955" s="15"/>
      <c r="I1955" s="6">
        <v>5.54</v>
      </c>
      <c r="J1955" s="7">
        <v>43815</v>
      </c>
      <c r="K1955" s="12" t="s">
        <v>307</v>
      </c>
      <c r="L1955" s="6"/>
      <c r="M1955" s="12" t="s">
        <v>3327</v>
      </c>
      <c r="N1955" s="17"/>
      <c r="O1955" s="18"/>
      <c r="P1955" s="15"/>
      <c r="Q1955" s="21"/>
    </row>
    <row r="1956" spans="1:17" ht="15">
      <c r="A1956" s="11" t="str">
        <f t="shared" si="38"/>
        <v xml:space="preserve">PNEUMATIQUE    Heavy Duty Hose Clamp STAINLESS STEE 34-37MM                    </v>
      </c>
      <c r="B1956" s="12" t="s">
        <v>762</v>
      </c>
      <c r="C1956" s="12" t="s">
        <v>3328</v>
      </c>
      <c r="D1956" s="12"/>
      <c r="E1956" s="12"/>
      <c r="F1956" s="13"/>
      <c r="G1956" s="14"/>
      <c r="H1956" s="15"/>
      <c r="I1956" s="6">
        <v>10.17</v>
      </c>
      <c r="J1956" s="7">
        <v>43815</v>
      </c>
      <c r="K1956" s="12" t="s">
        <v>307</v>
      </c>
      <c r="L1956" s="6"/>
      <c r="M1956" s="12" t="s">
        <v>3329</v>
      </c>
      <c r="N1956" s="17"/>
      <c r="O1956" s="18"/>
      <c r="P1956" s="15"/>
      <c r="Q1956" s="21"/>
    </row>
    <row r="1957" spans="1:17" ht="15">
      <c r="A1957" s="11" t="str">
        <f t="shared" si="38"/>
        <v xml:space="preserve">PNEUMATIQUE    HUILE PNEUMATIQUE 1 LITRE                    </v>
      </c>
      <c r="B1957" s="12" t="s">
        <v>762</v>
      </c>
      <c r="C1957" s="12" t="s">
        <v>3330</v>
      </c>
      <c r="D1957" s="12"/>
      <c r="E1957" s="12"/>
      <c r="F1957" s="13"/>
      <c r="G1957" s="14"/>
      <c r="H1957" s="15"/>
      <c r="I1957" s="6">
        <v>12.49</v>
      </c>
      <c r="J1957" s="7">
        <v>43578</v>
      </c>
      <c r="K1957" s="12" t="s">
        <v>307</v>
      </c>
      <c r="L1957" s="6"/>
      <c r="M1957" s="12" t="s">
        <v>3331</v>
      </c>
      <c r="N1957" s="17"/>
      <c r="O1957" s="18"/>
      <c r="P1957" s="15"/>
      <c r="Q1957" s="21"/>
    </row>
    <row r="1958" spans="1:17" ht="15">
      <c r="A1958" s="11" t="str">
        <f t="shared" si="38"/>
        <v xml:space="preserve">PNEUMATIQUE    INDUSTRIAL PLUG 1/4 X 3/8" BARB                    </v>
      </c>
      <c r="B1958" s="12" t="s">
        <v>762</v>
      </c>
      <c r="C1958" s="12" t="s">
        <v>3332</v>
      </c>
      <c r="D1958" s="12"/>
      <c r="E1958" s="12"/>
      <c r="F1958" s="13"/>
      <c r="G1958" s="14"/>
      <c r="H1958" s="15"/>
      <c r="I1958" s="6">
        <v>3.46</v>
      </c>
      <c r="J1958" s="7">
        <v>44082</v>
      </c>
      <c r="K1958" s="12" t="s">
        <v>465</v>
      </c>
      <c r="L1958" s="6"/>
      <c r="M1958" s="12" t="s">
        <v>3333</v>
      </c>
      <c r="N1958" s="17"/>
      <c r="O1958" s="18"/>
      <c r="P1958" s="15"/>
      <c r="Q1958" s="21"/>
    </row>
    <row r="1959" spans="1:17" ht="15">
      <c r="A1959" s="11" t="str">
        <f t="shared" si="38"/>
        <v xml:space="preserve">PNEUMATIQUE    JONCTION T 1/2 TUBE                    </v>
      </c>
      <c r="B1959" s="12" t="s">
        <v>762</v>
      </c>
      <c r="C1959" s="12" t="s">
        <v>3334</v>
      </c>
      <c r="D1959" s="12"/>
      <c r="E1959" s="12"/>
      <c r="F1959" s="13"/>
      <c r="G1959" s="14"/>
      <c r="H1959" s="15"/>
      <c r="I1959" s="6">
        <v>2.4900000000000002</v>
      </c>
      <c r="J1959" s="7">
        <v>43070</v>
      </c>
      <c r="K1959" s="12" t="s">
        <v>465</v>
      </c>
      <c r="L1959" s="6"/>
      <c r="M1959" s="12" t="s">
        <v>3335</v>
      </c>
      <c r="N1959" s="17"/>
      <c r="O1959" s="18">
        <f>[1]INVENTAIRE!$N1686*[1]INVENTAIRE!$I1686</f>
        <v>0</v>
      </c>
      <c r="P1959" s="15"/>
      <c r="Q1959" s="21"/>
    </row>
    <row r="1960" spans="1:17" ht="15">
      <c r="A1960" s="11" t="str">
        <f t="shared" si="38"/>
        <v xml:space="preserve">PNEUMATIQUE    JONCTION T 1/4 TUBE                    </v>
      </c>
      <c r="B1960" s="12" t="s">
        <v>762</v>
      </c>
      <c r="C1960" s="12" t="s">
        <v>3336</v>
      </c>
      <c r="D1960" s="12"/>
      <c r="E1960" s="12"/>
      <c r="F1960" s="13"/>
      <c r="G1960" s="14"/>
      <c r="H1960" s="15"/>
      <c r="I1960" s="6">
        <v>1.48</v>
      </c>
      <c r="J1960" s="7">
        <v>43070</v>
      </c>
      <c r="K1960" s="12" t="s">
        <v>465</v>
      </c>
      <c r="L1960" s="6"/>
      <c r="M1960" s="12" t="s">
        <v>3337</v>
      </c>
      <c r="N1960" s="17"/>
      <c r="O1960" s="18">
        <f>[1]INVENTAIRE!$N1687*[1]INVENTAIRE!$I1687</f>
        <v>27.95</v>
      </c>
      <c r="P1960" s="15"/>
      <c r="Q1960" s="21"/>
    </row>
    <row r="1961" spans="1:17" ht="15">
      <c r="A1961" s="11" t="str">
        <f t="shared" si="38"/>
        <v xml:space="preserve">PNEUMATIQUE    JONCTION T 10 TUBE                    </v>
      </c>
      <c r="B1961" s="12" t="s">
        <v>762</v>
      </c>
      <c r="C1961" s="12" t="s">
        <v>3338</v>
      </c>
      <c r="D1961" s="12"/>
      <c r="E1961" s="12"/>
      <c r="F1961" s="13"/>
      <c r="G1961" s="14"/>
      <c r="H1961" s="15"/>
      <c r="I1961" s="6">
        <v>1.72</v>
      </c>
      <c r="J1961" s="7">
        <v>44218</v>
      </c>
      <c r="K1961" s="12" t="s">
        <v>465</v>
      </c>
      <c r="L1961" s="6"/>
      <c r="M1961" s="12" t="s">
        <v>3339</v>
      </c>
      <c r="N1961" s="17"/>
      <c r="O1961" s="18"/>
      <c r="P1961" s="15"/>
      <c r="Q1961" s="21"/>
    </row>
    <row r="1962" spans="1:17" ht="15">
      <c r="A1962" s="11" t="str">
        <f t="shared" si="38"/>
        <v xml:space="preserve">PNEUMATIQUE    JONCTION T 4MM (5/32)                    </v>
      </c>
      <c r="B1962" s="12" t="s">
        <v>762</v>
      </c>
      <c r="C1962" s="12" t="s">
        <v>3340</v>
      </c>
      <c r="D1962" s="12"/>
      <c r="E1962" s="12"/>
      <c r="F1962" s="13"/>
      <c r="G1962" s="14"/>
      <c r="H1962" s="15"/>
      <c r="I1962" s="6">
        <v>1.37</v>
      </c>
      <c r="J1962" s="7">
        <v>42256</v>
      </c>
      <c r="K1962" s="12" t="s">
        <v>465</v>
      </c>
      <c r="L1962" s="6"/>
      <c r="M1962" s="12" t="s">
        <v>3341</v>
      </c>
      <c r="N1962" s="17"/>
      <c r="O1962" s="18">
        <f>[1]INVENTAIRE!$N1688*[1]INVENTAIRE!$I1688</f>
        <v>0</v>
      </c>
      <c r="P1962" s="15"/>
      <c r="Q1962" s="15"/>
    </row>
    <row r="1963" spans="1:17" ht="15">
      <c r="A1963" s="11" t="str">
        <f t="shared" si="38"/>
        <v xml:space="preserve">PNEUMATIQUE    JONCTION T 6 TUBE                    </v>
      </c>
      <c r="B1963" s="12" t="s">
        <v>762</v>
      </c>
      <c r="C1963" s="12" t="s">
        <v>3342</v>
      </c>
      <c r="D1963" s="12"/>
      <c r="E1963" s="12"/>
      <c r="F1963" s="13"/>
      <c r="G1963" s="14"/>
      <c r="H1963" s="15"/>
      <c r="I1963" s="6">
        <v>1.49</v>
      </c>
      <c r="J1963" s="7">
        <v>44319</v>
      </c>
      <c r="K1963" s="12" t="s">
        <v>465</v>
      </c>
      <c r="L1963" s="6"/>
      <c r="M1963" s="12" t="s">
        <v>3343</v>
      </c>
      <c r="N1963" s="17"/>
      <c r="O1963" s="18">
        <f>[1]INVENTAIRE!$N1689*[1]INVENTAIRE!$I1689</f>
        <v>0</v>
      </c>
      <c r="P1963" s="15"/>
      <c r="Q1963" s="15"/>
    </row>
    <row r="1964" spans="1:17" ht="15">
      <c r="A1964" s="11" t="str">
        <f t="shared" si="38"/>
        <v xml:space="preserve">PNEUMATIQUE    JONCTION T 8MM (5/16)                    </v>
      </c>
      <c r="B1964" s="12" t="s">
        <v>762</v>
      </c>
      <c r="C1964" s="12" t="s">
        <v>3344</v>
      </c>
      <c r="D1964" s="12"/>
      <c r="E1964" s="12"/>
      <c r="F1964" s="13"/>
      <c r="G1964" s="14"/>
      <c r="H1964" s="15"/>
      <c r="I1964" s="6">
        <v>1.56</v>
      </c>
      <c r="J1964" s="7">
        <v>44319</v>
      </c>
      <c r="K1964" s="12" t="s">
        <v>465</v>
      </c>
      <c r="L1964" s="6"/>
      <c r="M1964" s="12" t="s">
        <v>3345</v>
      </c>
      <c r="N1964" s="17"/>
      <c r="O1964" s="18">
        <f>[1]INVENTAIRE!$N1690*[1]INVENTAIRE!$I1690</f>
        <v>0</v>
      </c>
      <c r="P1964" s="15"/>
      <c r="Q1964" s="15"/>
    </row>
    <row r="1965" spans="1:17" ht="15">
      <c r="A1965" s="11" t="str">
        <f t="shared" si="38"/>
        <v xml:space="preserve">PNEUMATIQUE    KIT 2 TIRANTS 14 POSITIONS OPTYMA-T (M4 -QtE 2 /Sac)                    </v>
      </c>
      <c r="B1965" s="22" t="s">
        <v>762</v>
      </c>
      <c r="C1965" s="22" t="s">
        <v>3346</v>
      </c>
      <c r="D1965" s="22"/>
      <c r="E1965" s="22"/>
      <c r="F1965" s="13"/>
      <c r="G1965" s="14"/>
      <c r="H1965" s="15"/>
      <c r="I1965" s="6">
        <v>6.68</v>
      </c>
      <c r="J1965" s="7">
        <v>44222</v>
      </c>
      <c r="K1965" s="22" t="s">
        <v>465</v>
      </c>
      <c r="L1965" s="75"/>
      <c r="M1965" s="22" t="s">
        <v>3347</v>
      </c>
      <c r="N1965" s="17"/>
      <c r="O1965" s="18"/>
      <c r="P1965" s="15"/>
      <c r="Q1965" s="15"/>
    </row>
    <row r="1966" spans="1:17" ht="15">
      <c r="A1966" s="11" t="str">
        <f t="shared" si="38"/>
        <v xml:space="preserve">PNEUMATIQUE    LUBRIFICATOR 1/4", SIZE 1 (L)                    </v>
      </c>
      <c r="B1966" s="12" t="s">
        <v>762</v>
      </c>
      <c r="C1966" s="12" t="s">
        <v>3348</v>
      </c>
      <c r="D1966" s="12"/>
      <c r="E1966" s="12"/>
      <c r="F1966" s="13"/>
      <c r="G1966" s="14"/>
      <c r="H1966" s="15"/>
      <c r="I1966" s="6">
        <v>31.67</v>
      </c>
      <c r="J1966" s="7">
        <v>43703</v>
      </c>
      <c r="K1966" s="12" t="s">
        <v>465</v>
      </c>
      <c r="L1966" s="6"/>
      <c r="M1966" s="12" t="s">
        <v>3349</v>
      </c>
      <c r="N1966" s="17"/>
      <c r="O1966" s="18"/>
      <c r="P1966" s="15"/>
      <c r="Q1966" s="15"/>
    </row>
    <row r="1967" spans="1:17" ht="15">
      <c r="A1967" s="11" t="str">
        <f t="shared" si="38"/>
        <v xml:space="preserve">PNEUMATIQUE    M4F210-08-G VALVE 1/4 - 5/2 FOOT PEDAL W/ GUARD NON-LOCKING                    </v>
      </c>
      <c r="B1967" s="94" t="s">
        <v>762</v>
      </c>
      <c r="C1967" s="94" t="s">
        <v>3350</v>
      </c>
      <c r="D1967" s="94"/>
      <c r="E1967" s="94"/>
      <c r="F1967" s="13"/>
      <c r="G1967" s="14"/>
      <c r="H1967" s="15"/>
      <c r="I1967" s="6">
        <v>91.86</v>
      </c>
      <c r="J1967" s="7">
        <v>43958</v>
      </c>
      <c r="K1967" s="94" t="s">
        <v>34</v>
      </c>
      <c r="L1967" s="6"/>
      <c r="M1967" s="94" t="s">
        <v>3351</v>
      </c>
      <c r="N1967" s="17">
        <v>5</v>
      </c>
      <c r="O1967" s="18">
        <f>[1]INVENTAIRE!$N1691*[1]INVENTAIRE!$I1691</f>
        <v>0</v>
      </c>
      <c r="P1967" s="15"/>
      <c r="Q1967" s="21"/>
    </row>
    <row r="1968" spans="1:17" ht="15">
      <c r="A1968" s="11" t="str">
        <f t="shared" si="38"/>
        <v xml:space="preserve">PNEUMATIQUE    M4F210-08-LG VALVE 1/4 5/2 FOOT PEDAL W/ GUARD LOCKING                    </v>
      </c>
      <c r="B1968" s="12" t="s">
        <v>762</v>
      </c>
      <c r="C1968" s="12" t="s">
        <v>3352</v>
      </c>
      <c r="D1968" s="12"/>
      <c r="E1968" s="12"/>
      <c r="F1968" s="13"/>
      <c r="G1968" s="14"/>
      <c r="H1968" s="15"/>
      <c r="I1968" s="6">
        <v>86.63</v>
      </c>
      <c r="J1968" s="7">
        <v>43573</v>
      </c>
      <c r="K1968" s="12" t="s">
        <v>34</v>
      </c>
      <c r="L1968" s="6"/>
      <c r="M1968" s="12" t="s">
        <v>3353</v>
      </c>
      <c r="N1968" s="17"/>
      <c r="O1968" s="18">
        <f>[1]INVENTAIRE!$N1692*[1]INVENTAIRE!$I1692</f>
        <v>0</v>
      </c>
      <c r="P1968" s="15"/>
      <c r="Q1968" s="21"/>
    </row>
    <row r="1969" spans="1:17" ht="15">
      <c r="A1969" s="11" t="str">
        <f t="shared" si="38"/>
        <v xml:space="preserve">PNEUMATIQUE    MALE ELBOE ROTATING 1/2'' PIPE X 1/4 NPT MAL                    </v>
      </c>
      <c r="B1969" s="138" t="s">
        <v>762</v>
      </c>
      <c r="C1969" s="138" t="s">
        <v>3354</v>
      </c>
      <c r="D1969" s="138"/>
      <c r="E1969" s="138"/>
      <c r="F1969" s="13"/>
      <c r="G1969" s="14"/>
      <c r="H1969" s="15"/>
      <c r="I1969" s="6">
        <v>8.1</v>
      </c>
      <c r="J1969" s="7">
        <v>43571</v>
      </c>
      <c r="K1969" s="138" t="s">
        <v>3206</v>
      </c>
      <c r="L1969" s="83"/>
      <c r="M1969" s="138" t="s">
        <v>3355</v>
      </c>
      <c r="N1969" s="17"/>
      <c r="O1969" s="18">
        <f>[1]INVENTAIRE!$N1693*[1]INVENTAIRE!$I1693</f>
        <v>27.95</v>
      </c>
      <c r="P1969" s="15"/>
      <c r="Q1969" s="21"/>
    </row>
    <row r="1970" spans="1:17" ht="15">
      <c r="A1970" s="11" t="str">
        <f t="shared" si="38"/>
        <v xml:space="preserve">PNEUMATIQUE    MALE ELBOW 3/8                    </v>
      </c>
      <c r="B1970" s="12" t="s">
        <v>762</v>
      </c>
      <c r="C1970" s="12" t="s">
        <v>3356</v>
      </c>
      <c r="D1970" s="12"/>
      <c r="E1970" s="12"/>
      <c r="F1970" s="13"/>
      <c r="G1970" s="14"/>
      <c r="H1970" s="15"/>
      <c r="I1970" s="6">
        <v>3.5</v>
      </c>
      <c r="J1970" s="7">
        <v>44082</v>
      </c>
      <c r="K1970" s="12" t="s">
        <v>465</v>
      </c>
      <c r="L1970" s="6"/>
      <c r="M1970" s="12" t="s">
        <v>3357</v>
      </c>
      <c r="N1970" s="17"/>
      <c r="O1970" s="18"/>
      <c r="P1970" s="15"/>
      <c r="Q1970" s="21"/>
    </row>
    <row r="1971" spans="1:17" ht="15">
      <c r="A1971" s="11" t="str">
        <f t="shared" si="38"/>
        <v xml:space="preserve">PNEUMATIQUE    MALE STRAIGHT 12 HOSE 1/2 THREAD                    </v>
      </c>
      <c r="B1971" s="12" t="s">
        <v>762</v>
      </c>
      <c r="C1971" s="12" t="s">
        <v>3358</v>
      </c>
      <c r="D1971" s="12"/>
      <c r="E1971" s="12"/>
      <c r="F1971" s="13"/>
      <c r="G1971" s="14"/>
      <c r="H1971" s="15"/>
      <c r="I1971" s="6">
        <v>2.14</v>
      </c>
      <c r="J1971" s="7">
        <v>44082</v>
      </c>
      <c r="K1971" s="12" t="s">
        <v>465</v>
      </c>
      <c r="L1971" s="6"/>
      <c r="M1971" s="12" t="s">
        <v>3359</v>
      </c>
      <c r="N1971" s="17"/>
      <c r="O1971" s="18"/>
      <c r="P1971" s="15"/>
      <c r="Q1971" s="21"/>
    </row>
    <row r="1972" spans="1:17" ht="15">
      <c r="A1972" s="11" t="str">
        <f t="shared" si="38"/>
        <v xml:space="preserve">PNEUMATIQUE    MALE-FEMALE ADAPTOR 1/2 X 3/8                    </v>
      </c>
      <c r="B1972" s="12" t="s">
        <v>762</v>
      </c>
      <c r="C1972" s="12" t="s">
        <v>3360</v>
      </c>
      <c r="D1972" s="12"/>
      <c r="E1972" s="12"/>
      <c r="F1972" s="13"/>
      <c r="G1972" s="14"/>
      <c r="H1972" s="15"/>
      <c r="I1972" s="6">
        <v>2.31</v>
      </c>
      <c r="J1972" s="7">
        <v>44082</v>
      </c>
      <c r="K1972" s="12" t="s">
        <v>465</v>
      </c>
      <c r="L1972" s="6"/>
      <c r="M1972" s="12" t="s">
        <v>3361</v>
      </c>
      <c r="N1972" s="17"/>
      <c r="O1972" s="18"/>
      <c r="P1972" s="15"/>
      <c r="Q1972" s="21"/>
    </row>
    <row r="1973" spans="1:17" ht="15">
      <c r="A1973" s="11" t="str">
        <f t="shared" si="38"/>
        <v xml:space="preserve">PNEUMATIQUE    MANIFOLD 2'' OPRTS(TECHNO-ECO)                    </v>
      </c>
      <c r="B1973" s="12" t="s">
        <v>762</v>
      </c>
      <c r="C1973" s="12" t="s">
        <v>3362</v>
      </c>
      <c r="D1973" s="12"/>
      <c r="E1973" s="12"/>
      <c r="F1973" s="13"/>
      <c r="G1973" s="14"/>
      <c r="H1973" s="15"/>
      <c r="I1973" s="6">
        <v>42.57</v>
      </c>
      <c r="J1973" s="7">
        <v>42402</v>
      </c>
      <c r="K1973" s="12" t="s">
        <v>465</v>
      </c>
      <c r="L1973" s="6"/>
      <c r="M1973" s="12" t="s">
        <v>3363</v>
      </c>
      <c r="N1973" s="17"/>
      <c r="O1973" s="18">
        <f>[1]INVENTAIRE!$N1694*[1]INVENTAIRE!$I1694</f>
        <v>0</v>
      </c>
      <c r="P1973" s="15"/>
      <c r="Q1973" s="21"/>
    </row>
    <row r="1974" spans="1:17" ht="15">
      <c r="A1974" s="11" t="str">
        <f t="shared" si="38"/>
        <v xml:space="preserve">PNEUMATIQUE    MANOMETRE D.40 - 0-12 BAR                    </v>
      </c>
      <c r="B1974" s="12" t="s">
        <v>762</v>
      </c>
      <c r="C1974" s="12" t="s">
        <v>3364</v>
      </c>
      <c r="D1974" s="12"/>
      <c r="E1974" s="12"/>
      <c r="F1974" s="13"/>
      <c r="G1974" s="14"/>
      <c r="H1974" s="15"/>
      <c r="I1974" s="6">
        <v>15.43</v>
      </c>
      <c r="J1974" s="7">
        <v>44260</v>
      </c>
      <c r="K1974" s="12" t="s">
        <v>465</v>
      </c>
      <c r="L1974" s="6"/>
      <c r="M1974" s="12" t="s">
        <v>3365</v>
      </c>
      <c r="N1974" s="17"/>
      <c r="O1974" s="18"/>
      <c r="P1974" s="15"/>
      <c r="Q1974" s="21"/>
    </row>
    <row r="1975" spans="1:17" ht="15">
      <c r="A1975" s="11" t="str">
        <f t="shared" si="38"/>
        <v xml:space="preserve">PNEUMATIQUE    MICROCYLINDER ISO 6432 REPARABLE D.20 MAGNETIC CUSHION                    </v>
      </c>
      <c r="B1975" s="22" t="s">
        <v>762</v>
      </c>
      <c r="C1975" s="22" t="s">
        <v>3366</v>
      </c>
      <c r="D1975" s="22"/>
      <c r="E1975" s="22"/>
      <c r="F1975" s="13"/>
      <c r="G1975" s="14"/>
      <c r="H1975" s="15"/>
      <c r="I1975" s="6">
        <v>68.94</v>
      </c>
      <c r="J1975" s="7">
        <v>44222</v>
      </c>
      <c r="K1975" s="22" t="s">
        <v>465</v>
      </c>
      <c r="L1975" s="75"/>
      <c r="M1975" s="22" t="s">
        <v>3367</v>
      </c>
      <c r="N1975" s="17"/>
      <c r="O1975" s="18"/>
      <c r="P1975" s="15"/>
      <c r="Q1975" s="21"/>
    </row>
    <row r="1976" spans="1:17" ht="15">
      <c r="A1976" s="11" t="str">
        <f t="shared" si="38"/>
        <v xml:space="preserve">PNEUMATIQUE    MICROCYLINDRE ISO 6432 TETE TRONCONNE REPARABLE D.12 X 125 MM MAGN,
                    </v>
      </c>
      <c r="B1976" s="12" t="s">
        <v>762</v>
      </c>
      <c r="C1976" s="12" t="s">
        <v>3368</v>
      </c>
      <c r="D1976" s="12"/>
      <c r="E1976" s="12"/>
      <c r="F1976" s="13"/>
      <c r="G1976" s="14"/>
      <c r="H1976" s="15"/>
      <c r="I1976" s="6">
        <v>99.055999999999997</v>
      </c>
      <c r="J1976" s="7">
        <v>43398</v>
      </c>
      <c r="K1976" s="12" t="s">
        <v>465</v>
      </c>
      <c r="L1976" s="6"/>
      <c r="M1976" s="12" t="s">
        <v>3369</v>
      </c>
      <c r="N1976" s="17"/>
      <c r="O1976" s="18"/>
      <c r="P1976" s="15"/>
      <c r="Q1976" s="21"/>
    </row>
    <row r="1977" spans="1:17" ht="15">
      <c r="A1977" s="11" t="str">
        <f t="shared" si="38"/>
        <v xml:space="preserve">PNEUMATIQUE    MICROCYLINDRE ISO 6432 TETE TRONCONNE REPARABLE D.16 MAG,                    </v>
      </c>
      <c r="B1977" s="12" t="s">
        <v>762</v>
      </c>
      <c r="C1977" s="12" t="s">
        <v>3370</v>
      </c>
      <c r="D1977" s="12"/>
      <c r="E1977" s="12"/>
      <c r="F1977" s="13"/>
      <c r="G1977" s="14"/>
      <c r="H1977" s="15"/>
      <c r="I1977" s="6">
        <v>57.56</v>
      </c>
      <c r="J1977" s="7">
        <v>43249</v>
      </c>
      <c r="K1977" s="12" t="s">
        <v>465</v>
      </c>
      <c r="L1977" s="6"/>
      <c r="M1977" s="12" t="s">
        <v>3371</v>
      </c>
      <c r="N1977" s="17"/>
      <c r="O1977" s="18"/>
      <c r="P1977" s="15"/>
      <c r="Q1977" s="21"/>
    </row>
    <row r="1978" spans="1:17" ht="15">
      <c r="A1978" s="11" t="str">
        <f t="shared" si="38"/>
        <v xml:space="preserve">PNEUMATIQUE    MICROCYLINDRE ISO 6432 TETE TRONCONNE REPARABLE D.16 MAG,X200MM
                    </v>
      </c>
      <c r="B1978" s="12" t="s">
        <v>762</v>
      </c>
      <c r="C1978" s="12" t="s">
        <v>3372</v>
      </c>
      <c r="D1978" s="12"/>
      <c r="E1978" s="12"/>
      <c r="F1978" s="13"/>
      <c r="G1978" s="14"/>
      <c r="H1978" s="15"/>
      <c r="I1978" s="6">
        <v>57.56</v>
      </c>
      <c r="J1978" s="7">
        <v>43249</v>
      </c>
      <c r="K1978" s="12" t="s">
        <v>465</v>
      </c>
      <c r="L1978" s="6"/>
      <c r="M1978" s="12" t="s">
        <v>3373</v>
      </c>
      <c r="N1978" s="17"/>
      <c r="O1978" s="18"/>
      <c r="P1978" s="15"/>
      <c r="Q1978" s="15"/>
    </row>
    <row r="1979" spans="1:17" ht="15">
      <c r="A1979" s="11" t="str">
        <f t="shared" si="38"/>
        <v xml:space="preserve">PNEUMATIQUE    MICROCYLINDRE ISO 6432 TETE TRONCONNE REPARABLE D.32 MAG,
                    </v>
      </c>
      <c r="B1979" s="12" t="s">
        <v>762</v>
      </c>
      <c r="C1979" s="12" t="s">
        <v>3374</v>
      </c>
      <c r="D1979" s="12"/>
      <c r="E1979" s="12"/>
      <c r="F1979" s="13"/>
      <c r="G1979" s="14"/>
      <c r="H1979" s="15"/>
      <c r="I1979" s="6">
        <v>77.459999999999994</v>
      </c>
      <c r="J1979" s="7">
        <v>43249</v>
      </c>
      <c r="K1979" s="12" t="s">
        <v>465</v>
      </c>
      <c r="L1979" s="6"/>
      <c r="M1979" s="12" t="s">
        <v>3375</v>
      </c>
      <c r="N1979" s="17"/>
      <c r="O1979" s="18"/>
      <c r="P1979" s="15"/>
      <c r="Q1979" s="15"/>
    </row>
    <row r="1980" spans="1:17" ht="15">
      <c r="A1980" s="11" t="str">
        <f t="shared" si="38"/>
        <v xml:space="preserve">PNEUMATIQUE    MICROCYLINDRE ISO 6432 TETE TRONCONNE REPARABLE D.32
                    </v>
      </c>
      <c r="B1980" s="12" t="s">
        <v>762</v>
      </c>
      <c r="C1980" s="12" t="s">
        <v>3376</v>
      </c>
      <c r="D1980" s="12"/>
      <c r="E1980" s="12"/>
      <c r="F1980" s="13"/>
      <c r="G1980" s="14"/>
      <c r="H1980" s="15"/>
      <c r="I1980" s="6">
        <v>77.459999999999994</v>
      </c>
      <c r="J1980" s="7">
        <v>43249</v>
      </c>
      <c r="K1980" s="12" t="s">
        <v>465</v>
      </c>
      <c r="L1980" s="6"/>
      <c r="M1980" s="12" t="s">
        <v>3377</v>
      </c>
      <c r="N1980" s="17"/>
      <c r="O1980" s="18"/>
      <c r="P1980" s="15"/>
      <c r="Q1980" s="15"/>
    </row>
    <row r="1981" spans="1:17" ht="15">
      <c r="A1981" s="11" t="str">
        <f t="shared" si="38"/>
        <v xml:space="preserve">PNEUMATIQUE    MODULE DE DISTRIBUTION SERIE 400 1/2" NPT AVEC BRACKET                    </v>
      </c>
      <c r="B1981" s="12" t="s">
        <v>762</v>
      </c>
      <c r="C1981" s="12" t="s">
        <v>3378</v>
      </c>
      <c r="D1981" s="12"/>
      <c r="E1981" s="12"/>
      <c r="F1981" s="13"/>
      <c r="G1981" s="14"/>
      <c r="H1981" s="15"/>
      <c r="I1981" s="6">
        <v>23.256799999999998</v>
      </c>
      <c r="J1981" s="7">
        <v>43115</v>
      </c>
      <c r="K1981" s="12" t="s">
        <v>34</v>
      </c>
      <c r="L1981" s="6"/>
      <c r="M1981" s="12" t="s">
        <v>3379</v>
      </c>
      <c r="N1981" s="17"/>
      <c r="O1981" s="18">
        <f>[1]INVENTAIRE!$N1700*[1]INVENTAIRE!$I1700</f>
        <v>0</v>
      </c>
      <c r="P1981" s="15"/>
      <c r="Q1981" s="15"/>
    </row>
    <row r="1982" spans="1:17" ht="15">
      <c r="A1982" s="11" t="str">
        <f t="shared" si="38"/>
        <v xml:space="preserve">PNEUMATIQUE    Mp38x2 / TUBE PNEUMATIQUE EN CAOUTCHOUC 3/8'' ROUGE / PAR PIEDS                    </v>
      </c>
      <c r="B1982" s="12" t="s">
        <v>762</v>
      </c>
      <c r="C1982" s="12" t="s">
        <v>3380</v>
      </c>
      <c r="D1982" s="12"/>
      <c r="E1982" s="12"/>
      <c r="F1982" s="13"/>
      <c r="G1982" s="14"/>
      <c r="H1982" s="15"/>
      <c r="I1982" s="6">
        <v>1.39</v>
      </c>
      <c r="J1982" s="7">
        <v>44272</v>
      </c>
      <c r="K1982" s="12" t="s">
        <v>307</v>
      </c>
      <c r="L1982" s="6"/>
      <c r="M1982" s="12" t="s">
        <v>3381</v>
      </c>
      <c r="N1982" s="17"/>
      <c r="O1982" s="18"/>
      <c r="P1982" s="15"/>
      <c r="Q1982" s="15"/>
    </row>
    <row r="1983" spans="1:17" ht="15">
      <c r="A1983" s="11" t="str">
        <f t="shared" si="38"/>
        <v xml:space="preserve">PNEUMATIQUE    NCM Series rear pivot bracket                     </v>
      </c>
      <c r="B1983" s="94" t="s">
        <v>762</v>
      </c>
      <c r="C1983" s="94" t="s">
        <v>3382</v>
      </c>
      <c r="D1983" s="94"/>
      <c r="E1983" s="94"/>
      <c r="F1983" s="13"/>
      <c r="G1983" s="14"/>
      <c r="H1983" s="15"/>
      <c r="I1983" s="6">
        <v>3.403</v>
      </c>
      <c r="J1983" s="7">
        <v>44141</v>
      </c>
      <c r="K1983" s="94" t="s">
        <v>385</v>
      </c>
      <c r="L1983" s="6"/>
      <c r="M1983" s="94" t="s">
        <v>3383</v>
      </c>
      <c r="N1983" s="17"/>
      <c r="O1983" s="18"/>
      <c r="P1983" s="15"/>
      <c r="Q1983" s="15"/>
    </row>
    <row r="1984" spans="1:17" ht="15">
      <c r="A1984" s="11" t="str">
        <f t="shared" si="38"/>
        <v xml:space="preserve">PNEUMATIQUE    NFPA TIE ROD CYL                    </v>
      </c>
      <c r="B1984" s="12" t="s">
        <v>762</v>
      </c>
      <c r="C1984" s="12" t="s">
        <v>3384</v>
      </c>
      <c r="D1984" s="12"/>
      <c r="E1984" s="12"/>
      <c r="F1984" s="13"/>
      <c r="G1984" s="14"/>
      <c r="H1984" s="15"/>
      <c r="I1984" s="6">
        <v>218.05199999999999</v>
      </c>
      <c r="J1984" s="7">
        <v>44134</v>
      </c>
      <c r="K1984" s="12" t="s">
        <v>385</v>
      </c>
      <c r="L1984" s="6"/>
      <c r="M1984" s="12" t="s">
        <v>3385</v>
      </c>
      <c r="N1984" s="17"/>
      <c r="O1984" s="18"/>
      <c r="P1984" s="15"/>
      <c r="Q1984" s="15"/>
    </row>
    <row r="1985" spans="1:17" ht="15">
      <c r="A1985" s="11" t="str">
        <f t="shared" si="38"/>
        <v xml:space="preserve">PNEUMATIQUE    PASSE PAROI FEM. 6 TUBE 1/4                    </v>
      </c>
      <c r="B1985" s="12" t="s">
        <v>762</v>
      </c>
      <c r="C1985" s="12" t="s">
        <v>3386</v>
      </c>
      <c r="D1985" s="12"/>
      <c r="E1985" s="12"/>
      <c r="F1985" s="13"/>
      <c r="G1985" s="14"/>
      <c r="H1985" s="15"/>
      <c r="I1985" s="6">
        <v>3.01</v>
      </c>
      <c r="J1985" s="7">
        <v>44260</v>
      </c>
      <c r="K1985" s="12" t="s">
        <v>465</v>
      </c>
      <c r="L1985" s="6"/>
      <c r="M1985" s="12" t="s">
        <v>3387</v>
      </c>
      <c r="N1985" s="17"/>
      <c r="O1985" s="18"/>
      <c r="P1985" s="15"/>
      <c r="Q1985" s="15"/>
    </row>
    <row r="1986" spans="1:17" ht="15">
      <c r="A1986" s="11" t="str">
        <f t="shared" si="38"/>
        <v xml:space="preserve">PNEUMATIQUE    PASSE PAROIE UNION 1/4 TUBE                    </v>
      </c>
      <c r="B1986" s="12" t="s">
        <v>762</v>
      </c>
      <c r="C1986" s="12" t="s">
        <v>3388</v>
      </c>
      <c r="D1986" s="12"/>
      <c r="E1986" s="12"/>
      <c r="F1986" s="13"/>
      <c r="G1986" s="14"/>
      <c r="H1986" s="15"/>
      <c r="I1986" s="6">
        <v>3.33</v>
      </c>
      <c r="J1986" s="7">
        <v>42402</v>
      </c>
      <c r="K1986" s="12" t="s">
        <v>465</v>
      </c>
      <c r="L1986" s="6"/>
      <c r="M1986" s="12" t="s">
        <v>3389</v>
      </c>
      <c r="N1986" s="17"/>
      <c r="O1986" s="18">
        <f>[1]INVENTAIRE!$N1701*[1]INVENTAIRE!$I1701</f>
        <v>74</v>
      </c>
      <c r="P1986" s="15"/>
      <c r="Q1986" s="15"/>
    </row>
    <row r="1987" spans="1:17" ht="15">
      <c r="A1987" s="11" t="str">
        <f t="shared" si="38"/>
        <v xml:space="preserve">PNEUMATIQUE    PASSE PAROIE UNION 8MM(5/16)                    </v>
      </c>
      <c r="B1987" s="12" t="s">
        <v>762</v>
      </c>
      <c r="C1987" s="12" t="s">
        <v>3390</v>
      </c>
      <c r="D1987" s="12"/>
      <c r="E1987" s="12"/>
      <c r="F1987" s="13"/>
      <c r="G1987" s="14"/>
      <c r="H1987" s="15"/>
      <c r="I1987" s="6">
        <v>3.61</v>
      </c>
      <c r="J1987" s="7">
        <v>42402</v>
      </c>
      <c r="K1987" s="12" t="s">
        <v>465</v>
      </c>
      <c r="L1987" s="6"/>
      <c r="M1987" s="12" t="s">
        <v>3391</v>
      </c>
      <c r="N1987" s="17"/>
      <c r="O1987" s="18">
        <f>[1]INVENTAIRE!$N1702*[1]INVENTAIRE!$I1702</f>
        <v>0</v>
      </c>
      <c r="P1987" s="15"/>
      <c r="Q1987" s="15"/>
    </row>
    <row r="1988" spans="1:17" ht="15">
      <c r="A1988" s="11" t="str">
        <f t="shared" si="38"/>
        <v xml:space="preserve">PNEUMATIQUE    PEDALE CAPOT 1/4" 3/2 RAPPEL RESSORT                    </v>
      </c>
      <c r="B1988" s="12" t="s">
        <v>762</v>
      </c>
      <c r="C1988" s="12" t="s">
        <v>3392</v>
      </c>
      <c r="D1988" s="12"/>
      <c r="E1988" s="12"/>
      <c r="F1988" s="13"/>
      <c r="G1988" s="14"/>
      <c r="H1988" s="15"/>
      <c r="I1988" s="6">
        <v>111.11</v>
      </c>
      <c r="J1988" s="7">
        <v>43115</v>
      </c>
      <c r="K1988" s="12" t="s">
        <v>465</v>
      </c>
      <c r="L1988" s="6"/>
      <c r="M1988" s="12" t="s">
        <v>3393</v>
      </c>
      <c r="N1988" s="17"/>
      <c r="O1988" s="18">
        <f>[1]INVENTAIRE!$N1703*[1]INVENTAIRE!$I1703</f>
        <v>0</v>
      </c>
      <c r="P1988" s="15"/>
      <c r="Q1988" s="15"/>
    </row>
    <row r="1989" spans="1:17" ht="15">
      <c r="A1989" s="11" t="str">
        <f t="shared" si="38"/>
        <v xml:space="preserve">PNEUMATIQUE    Pivot Bracket for 075-125 Bore Actuators                    </v>
      </c>
      <c r="B1989" s="12" t="s">
        <v>762</v>
      </c>
      <c r="C1989" s="12" t="s">
        <v>3394</v>
      </c>
      <c r="D1989" s="12"/>
      <c r="E1989" s="12"/>
      <c r="F1989" s="13"/>
      <c r="G1989" s="14"/>
      <c r="H1989" s="15"/>
      <c r="I1989" s="6">
        <v>1.9610000000000001</v>
      </c>
      <c r="J1989" s="7">
        <v>44134</v>
      </c>
      <c r="K1989" s="12" t="s">
        <v>385</v>
      </c>
      <c r="L1989" s="6"/>
      <c r="M1989" s="12" t="s">
        <v>3395</v>
      </c>
      <c r="N1989" s="17"/>
      <c r="O1989" s="18"/>
      <c r="P1989" s="15"/>
      <c r="Q1989" s="15"/>
    </row>
    <row r="1990" spans="1:17" ht="15">
      <c r="A1990" s="11" t="str">
        <f t="shared" si="38"/>
        <v xml:space="preserve">PNEUMATIQUE    PLUG ARO 1/4 MALE TAILLE 1                    </v>
      </c>
      <c r="B1990" s="12" t="s">
        <v>762</v>
      </c>
      <c r="C1990" s="12" t="s">
        <v>3396</v>
      </c>
      <c r="D1990" s="12"/>
      <c r="E1990" s="12"/>
      <c r="F1990" s="13"/>
      <c r="G1990" s="14"/>
      <c r="H1990" s="15"/>
      <c r="I1990" s="6">
        <v>2.08</v>
      </c>
      <c r="J1990" s="7">
        <v>44202</v>
      </c>
      <c r="K1990" s="12" t="s">
        <v>465</v>
      </c>
      <c r="L1990" s="6"/>
      <c r="M1990" s="12" t="s">
        <v>3397</v>
      </c>
      <c r="N1990" s="17"/>
      <c r="O1990" s="18"/>
      <c r="P1990" s="15"/>
      <c r="Q1990" s="15"/>
    </row>
    <row r="1991" spans="1:17" ht="15">
      <c r="A1991" s="11" t="str">
        <f t="shared" si="38"/>
        <v xml:space="preserve">PNEUMATIQUE    PLUG IND 1/4'' FEM TAILLE 1                    </v>
      </c>
      <c r="B1991" s="12" t="s">
        <v>762</v>
      </c>
      <c r="C1991" s="12" t="s">
        <v>3398</v>
      </c>
      <c r="D1991" s="12"/>
      <c r="E1991" s="12"/>
      <c r="F1991" s="13"/>
      <c r="G1991" s="14"/>
      <c r="H1991" s="15"/>
      <c r="I1991" s="6">
        <v>2.17</v>
      </c>
      <c r="J1991" s="7">
        <v>42383</v>
      </c>
      <c r="K1991" s="12" t="s">
        <v>465</v>
      </c>
      <c r="L1991" s="6"/>
      <c r="M1991" s="12" t="s">
        <v>3399</v>
      </c>
      <c r="N1991" s="17"/>
      <c r="O1991" s="18">
        <f>[1]INVENTAIRE!$N1705*[1]INVENTAIRE!$I1705</f>
        <v>0</v>
      </c>
      <c r="P1991" s="15"/>
      <c r="Q1991" s="15"/>
    </row>
    <row r="1992" spans="1:17" ht="15">
      <c r="A1992" s="11" t="str">
        <f t="shared" si="38"/>
        <v xml:space="preserve">PNEUMATIQUE    PLUG IND 3/8'' BARB TAILLE 2                    </v>
      </c>
      <c r="B1992" s="12" t="s">
        <v>762</v>
      </c>
      <c r="C1992" s="12" t="s">
        <v>3400</v>
      </c>
      <c r="D1992" s="12"/>
      <c r="E1992" s="12"/>
      <c r="F1992" s="13"/>
      <c r="G1992" s="14"/>
      <c r="H1992" s="15"/>
      <c r="I1992" s="6">
        <v>5.24</v>
      </c>
      <c r="J1992" s="7">
        <v>42383</v>
      </c>
      <c r="K1992" s="12" t="s">
        <v>465</v>
      </c>
      <c r="L1992" s="6"/>
      <c r="M1992" s="12" t="s">
        <v>3401</v>
      </c>
      <c r="N1992" s="17"/>
      <c r="O1992" s="18">
        <f>[1]INVENTAIRE!$N1706*[1]INVENTAIRE!$I1706</f>
        <v>0</v>
      </c>
      <c r="P1992" s="15"/>
      <c r="Q1992" s="15"/>
    </row>
    <row r="1993" spans="1:17" ht="15">
      <c r="A1993" s="11" t="str">
        <f t="shared" si="38"/>
        <v xml:space="preserve">PNEUMATIQUE    PLUG IND 3/8" FEM SIZE 1                    </v>
      </c>
      <c r="B1993" s="12" t="s">
        <v>762</v>
      </c>
      <c r="C1993" s="12" t="s">
        <v>3402</v>
      </c>
      <c r="D1993" s="12"/>
      <c r="E1993" s="12"/>
      <c r="F1993" s="13"/>
      <c r="G1993" s="14"/>
      <c r="H1993" s="15"/>
      <c r="I1993" s="6">
        <v>3.64</v>
      </c>
      <c r="J1993" s="7">
        <v>44082</v>
      </c>
      <c r="K1993" s="12" t="s">
        <v>465</v>
      </c>
      <c r="L1993" s="6"/>
      <c r="M1993" s="12" t="s">
        <v>3403</v>
      </c>
      <c r="N1993" s="17"/>
      <c r="O1993" s="18"/>
      <c r="P1993" s="15"/>
      <c r="Q1993" s="15"/>
    </row>
    <row r="1994" spans="1:17" ht="15">
      <c r="A1994" s="11" t="str">
        <f t="shared" si="38"/>
        <v xml:space="preserve">PNEUMATIQUE    PLUG INDUSTRIEL 1/4 1/8"M NPT                    </v>
      </c>
      <c r="B1994" s="12" t="s">
        <v>762</v>
      </c>
      <c r="C1994" s="12" t="s">
        <v>3404</v>
      </c>
      <c r="D1994" s="12"/>
      <c r="E1994" s="12"/>
      <c r="F1994" s="13"/>
      <c r="G1994" s="14"/>
      <c r="H1994" s="15"/>
      <c r="I1994" s="6">
        <v>2.58</v>
      </c>
      <c r="J1994" s="7">
        <v>44082</v>
      </c>
      <c r="K1994" s="12" t="s">
        <v>465</v>
      </c>
      <c r="L1994" s="6"/>
      <c r="M1994" s="12" t="s">
        <v>3405</v>
      </c>
      <c r="N1994" s="17"/>
      <c r="O1994" s="18"/>
      <c r="P1994" s="15"/>
      <c r="Q1994" s="15"/>
    </row>
    <row r="1995" spans="1:17" ht="15">
      <c r="A1995" s="11" t="str">
        <f t="shared" si="38"/>
        <v xml:space="preserve">PNEUMATIQUE    POIGNEE + VANNE POUSSOIR 3/2 N.F. TUBE Ø4                    </v>
      </c>
      <c r="B1995" s="22" t="s">
        <v>762</v>
      </c>
      <c r="C1995" s="22" t="s">
        <v>3406</v>
      </c>
      <c r="D1995" s="22"/>
      <c r="E1995" s="22"/>
      <c r="F1995" s="13"/>
      <c r="G1995" s="14"/>
      <c r="H1995" s="15"/>
      <c r="I1995" s="6">
        <v>58.63</v>
      </c>
      <c r="J1995" s="7">
        <v>44222</v>
      </c>
      <c r="K1995" s="22" t="s">
        <v>465</v>
      </c>
      <c r="L1995" s="75"/>
      <c r="M1995" s="22" t="s">
        <v>3407</v>
      </c>
      <c r="N1995" s="17"/>
      <c r="O1995" s="18"/>
      <c r="P1995" s="15"/>
      <c r="Q1995" s="15"/>
    </row>
    <row r="1996" spans="1:17" ht="15">
      <c r="A1996" s="11" t="str">
        <f t="shared" si="38"/>
        <v xml:space="preserve">PNEUMATIQUE    POIGNEE + VANNE POUSSOIR 3/2 N.O.TUBE Ø4                    </v>
      </c>
      <c r="B1996" s="12" t="s">
        <v>762</v>
      </c>
      <c r="C1996" s="12" t="s">
        <v>3408</v>
      </c>
      <c r="D1996" s="12"/>
      <c r="E1996" s="12"/>
      <c r="F1996" s="13"/>
      <c r="G1996" s="14"/>
      <c r="H1996" s="15"/>
      <c r="I1996" s="6">
        <v>58.63</v>
      </c>
      <c r="J1996" s="7">
        <v>44176</v>
      </c>
      <c r="K1996" s="12" t="s">
        <v>465</v>
      </c>
      <c r="L1996" s="6"/>
      <c r="M1996" s="12" t="s">
        <v>3409</v>
      </c>
      <c r="N1996" s="17"/>
      <c r="O1996" s="18"/>
      <c r="P1996" s="19"/>
      <c r="Q1996" s="19"/>
    </row>
    <row r="1997" spans="1:17" ht="15">
      <c r="A1997" s="11" t="str">
        <f t="shared" si="38"/>
        <v xml:space="preserve">PNEUMATIQUE    POIGNEE DROITE + VANNE POUSSOIR 5/2 TUBE Ø4                    </v>
      </c>
      <c r="B1997" s="12" t="s">
        <v>762</v>
      </c>
      <c r="C1997" s="12" t="s">
        <v>3410</v>
      </c>
      <c r="D1997" s="12"/>
      <c r="E1997" s="12"/>
      <c r="F1997" s="13"/>
      <c r="G1997" s="14"/>
      <c r="H1997" s="15"/>
      <c r="I1997" s="6">
        <v>82.35</v>
      </c>
      <c r="J1997" s="7">
        <v>44218</v>
      </c>
      <c r="K1997" s="12" t="s">
        <v>465</v>
      </c>
      <c r="L1997" s="6"/>
      <c r="M1997" s="12" t="s">
        <v>3411</v>
      </c>
      <c r="N1997" s="17"/>
      <c r="O1997" s="18"/>
      <c r="P1997" s="15"/>
      <c r="Q1997" s="15"/>
    </row>
    <row r="1998" spans="1:17" ht="15">
      <c r="A1998" s="11" t="str">
        <f t="shared" si="38"/>
        <v xml:space="preserve">PNEUMATIQUE    PRESSURE GAGE 0-12 BAR                    </v>
      </c>
      <c r="B1998" s="12" t="s">
        <v>762</v>
      </c>
      <c r="C1998" s="12" t="s">
        <v>3412</v>
      </c>
      <c r="D1998" s="12"/>
      <c r="E1998" s="12"/>
      <c r="F1998" s="13"/>
      <c r="G1998" s="14"/>
      <c r="H1998" s="15"/>
      <c r="I1998" s="6">
        <v>15.43</v>
      </c>
      <c r="J1998" s="7">
        <v>44202</v>
      </c>
      <c r="K1998" s="12" t="s">
        <v>465</v>
      </c>
      <c r="L1998" s="6"/>
      <c r="M1998" s="12" t="s">
        <v>3413</v>
      </c>
      <c r="N1998" s="17"/>
      <c r="O1998" s="18"/>
      <c r="P1998" s="19"/>
      <c r="Q1998" s="20"/>
    </row>
    <row r="1999" spans="1:17" ht="15">
      <c r="A1999" s="11" t="str">
        <f t="shared" si="38"/>
        <v xml:space="preserve">PNEUMATIQUE    QUICK COUPLER IND 1/4'' FEM AUTO TAILLE 1                    </v>
      </c>
      <c r="B1999" s="12" t="s">
        <v>762</v>
      </c>
      <c r="C1999" s="12" t="s">
        <v>3414</v>
      </c>
      <c r="D1999" s="12"/>
      <c r="E1999" s="12"/>
      <c r="F1999" s="13"/>
      <c r="G1999" s="14"/>
      <c r="H1999" s="15"/>
      <c r="I1999" s="6">
        <v>10.16</v>
      </c>
      <c r="J1999" s="7">
        <v>42383</v>
      </c>
      <c r="K1999" s="12" t="s">
        <v>465</v>
      </c>
      <c r="L1999" s="6"/>
      <c r="M1999" s="12" t="s">
        <v>3415</v>
      </c>
      <c r="N1999" s="17"/>
      <c r="O1999" s="18">
        <f>[1]INVENTAIRE!$N1707*[1]INVENTAIRE!$I1707</f>
        <v>90</v>
      </c>
      <c r="P1999" s="15"/>
      <c r="Q1999" s="15"/>
    </row>
    <row r="2000" spans="1:17" ht="15">
      <c r="A2000" s="11" t="str">
        <f t="shared" ref="A2000:A2063" si="39">CONCATENATE(B2000,"    ",C2000,"    ",D2000,"    ",E2000,"    ",F2000,"    ",G2000,"    ")</f>
        <v xml:space="preserve">PNEUMATIQUE    QUICK COUPLER IND 1/4'' MAL AUTO TAILLE 1                    </v>
      </c>
      <c r="B2000" s="12" t="s">
        <v>762</v>
      </c>
      <c r="C2000" s="12" t="s">
        <v>3416</v>
      </c>
      <c r="D2000" s="12"/>
      <c r="E2000" s="12"/>
      <c r="F2000" s="13"/>
      <c r="G2000" s="14"/>
      <c r="H2000" s="15"/>
      <c r="I2000" s="6">
        <v>10.16</v>
      </c>
      <c r="J2000" s="7">
        <v>42383</v>
      </c>
      <c r="K2000" s="12" t="s">
        <v>465</v>
      </c>
      <c r="L2000" s="6"/>
      <c r="M2000" s="12" t="s">
        <v>3417</v>
      </c>
      <c r="N2000" s="17"/>
      <c r="O2000" s="18">
        <f>[1]INVENTAIRE!$N1708*[1]INVENTAIRE!$I1708</f>
        <v>0</v>
      </c>
      <c r="P2000" s="15"/>
      <c r="Q2000" s="15"/>
    </row>
    <row r="2001" spans="1:17" ht="15">
      <c r="A2001" s="11" t="str">
        <f t="shared" si="39"/>
        <v xml:space="preserve">PNEUMATIQUE    RAC. ANTI RETOUR DROIT OUT 6 TUBE R1/8''                    </v>
      </c>
      <c r="B2001" s="12" t="s">
        <v>762</v>
      </c>
      <c r="C2001" s="12" t="s">
        <v>3418</v>
      </c>
      <c r="D2001" s="12"/>
      <c r="E2001" s="12"/>
      <c r="F2001" s="13"/>
      <c r="G2001" s="14"/>
      <c r="H2001" s="15"/>
      <c r="I2001" s="6">
        <v>5.4</v>
      </c>
      <c r="J2001" s="7">
        <v>44319</v>
      </c>
      <c r="K2001" s="12" t="s">
        <v>465</v>
      </c>
      <c r="L2001" s="6"/>
      <c r="M2001" s="12" t="s">
        <v>3419</v>
      </c>
      <c r="N2001" s="17"/>
      <c r="O2001" s="18"/>
      <c r="P2001" s="15"/>
      <c r="Q2001" s="15"/>
    </row>
    <row r="2002" spans="1:17" ht="15">
      <c r="A2002" s="11" t="str">
        <f t="shared" si="39"/>
        <v xml:space="preserve">PNEUMATIQUE    RACC DROIT ROND 1/2 TUBE 1/4 NPT                    </v>
      </c>
      <c r="B2002" s="12" t="s">
        <v>762</v>
      </c>
      <c r="C2002" s="12" t="s">
        <v>3420</v>
      </c>
      <c r="D2002" s="12"/>
      <c r="E2002" s="12"/>
      <c r="F2002" s="13"/>
      <c r="G2002" s="14"/>
      <c r="H2002" s="15"/>
      <c r="I2002" s="6">
        <v>2.38</v>
      </c>
      <c r="J2002" s="7">
        <v>44202</v>
      </c>
      <c r="K2002" s="12" t="s">
        <v>465</v>
      </c>
      <c r="L2002" s="6"/>
      <c r="M2002" s="12" t="s">
        <v>3421</v>
      </c>
      <c r="N2002" s="17"/>
      <c r="O2002" s="18">
        <f>[1]INVENTAIRE!$N1709*[1]INVENTAIRE!$I1709</f>
        <v>0</v>
      </c>
      <c r="P2002" s="15"/>
      <c r="Q2002" s="15"/>
    </row>
    <row r="2003" spans="1:17" ht="15">
      <c r="A2003" s="11" t="str">
        <f t="shared" si="39"/>
        <v xml:space="preserve">PNEUMATIQUE    RACC. 1/2 TUBE                    </v>
      </c>
      <c r="B2003" s="12" t="s">
        <v>762</v>
      </c>
      <c r="C2003" s="12" t="s">
        <v>3422</v>
      </c>
      <c r="D2003" s="12"/>
      <c r="E2003" s="12"/>
      <c r="F2003" s="13"/>
      <c r="G2003" s="14"/>
      <c r="H2003" s="15"/>
      <c r="I2003" s="6">
        <v>2.38</v>
      </c>
      <c r="J2003" s="7">
        <v>43641</v>
      </c>
      <c r="K2003" s="12" t="s">
        <v>465</v>
      </c>
      <c r="L2003" s="6"/>
      <c r="M2003" s="12" t="s">
        <v>3335</v>
      </c>
      <c r="N2003" s="17"/>
      <c r="O2003" s="18"/>
      <c r="P2003" s="15"/>
      <c r="Q2003" s="15"/>
    </row>
    <row r="2004" spans="1:17" ht="15">
      <c r="A2004" s="11" t="str">
        <f t="shared" si="39"/>
        <v xml:space="preserve">PNEUMATIQUE    RACC. COUDE 1/4 TUBE 1/4 NPT                    </v>
      </c>
      <c r="B2004" s="12" t="s">
        <v>762</v>
      </c>
      <c r="C2004" s="12" t="s">
        <v>3423</v>
      </c>
      <c r="D2004" s="12"/>
      <c r="E2004" s="12"/>
      <c r="F2004" s="13"/>
      <c r="G2004" s="14"/>
      <c r="H2004" s="15"/>
      <c r="I2004" s="6">
        <v>1.37</v>
      </c>
      <c r="J2004" s="7">
        <v>43070</v>
      </c>
      <c r="K2004" s="12" t="s">
        <v>465</v>
      </c>
      <c r="L2004" s="6"/>
      <c r="M2004" s="12" t="s">
        <v>3424</v>
      </c>
      <c r="N2004" s="17"/>
      <c r="O2004" s="18">
        <f>[1]INVENTAIRE!$N1710*[1]INVENTAIRE!$I1710</f>
        <v>0</v>
      </c>
      <c r="P2004" s="15"/>
      <c r="Q2004" s="15"/>
    </row>
    <row r="2005" spans="1:17" ht="15">
      <c r="A2005" s="11" t="str">
        <f t="shared" si="39"/>
        <v xml:space="preserve">PNEUMATIQUE    RACC. COUDE 1/4 TUBE 1/8 NPT                    </v>
      </c>
      <c r="B2005" s="12" t="s">
        <v>762</v>
      </c>
      <c r="C2005" s="12" t="s">
        <v>3425</v>
      </c>
      <c r="D2005" s="12"/>
      <c r="E2005" s="12"/>
      <c r="F2005" s="13"/>
      <c r="G2005" s="14"/>
      <c r="H2005" s="15"/>
      <c r="I2005" s="6">
        <v>1.24</v>
      </c>
      <c r="J2005" s="7">
        <v>44319</v>
      </c>
      <c r="K2005" s="12" t="s">
        <v>465</v>
      </c>
      <c r="L2005" s="6"/>
      <c r="M2005" s="12" t="s">
        <v>3426</v>
      </c>
      <c r="N2005" s="17"/>
      <c r="O2005" s="18">
        <f>[1]INVENTAIRE!$N1711*[1]INVENTAIRE!$I1711</f>
        <v>30</v>
      </c>
      <c r="P2005" s="15"/>
      <c r="Q2005" s="21"/>
    </row>
    <row r="2006" spans="1:17" ht="15">
      <c r="A2006" s="11" t="str">
        <f t="shared" si="39"/>
        <v xml:space="preserve">PNEUMATIQUE    RACC. COUDE 12 TUBE                    </v>
      </c>
      <c r="B2006" s="12" t="s">
        <v>762</v>
      </c>
      <c r="C2006" s="12" t="s">
        <v>3427</v>
      </c>
      <c r="D2006" s="12"/>
      <c r="E2006" s="12"/>
      <c r="F2006" s="13"/>
      <c r="G2006" s="14"/>
      <c r="H2006" s="15"/>
      <c r="I2006" s="6">
        <v>1.72</v>
      </c>
      <c r="J2006" s="7">
        <v>44223</v>
      </c>
      <c r="K2006" s="12" t="s">
        <v>465</v>
      </c>
      <c r="L2006" s="6"/>
      <c r="M2006" s="12" t="s">
        <v>3428</v>
      </c>
      <c r="N2006" s="17"/>
      <c r="O2006" s="18"/>
      <c r="P2006" s="15"/>
      <c r="Q2006" s="21"/>
    </row>
    <row r="2007" spans="1:17" ht="15">
      <c r="A2007" s="11" t="str">
        <f t="shared" si="39"/>
        <v xml:space="preserve">PNEUMATIQUE    RACC. COUDE 4MM (5/32)                    </v>
      </c>
      <c r="B2007" s="12" t="s">
        <v>762</v>
      </c>
      <c r="C2007" s="12" t="s">
        <v>3429</v>
      </c>
      <c r="D2007" s="12"/>
      <c r="E2007" s="12"/>
      <c r="F2007" s="13"/>
      <c r="G2007" s="14"/>
      <c r="H2007" s="15"/>
      <c r="I2007" s="6">
        <v>1.03</v>
      </c>
      <c r="J2007" s="7">
        <v>44092</v>
      </c>
      <c r="K2007" s="12" t="s">
        <v>465</v>
      </c>
      <c r="L2007" s="6"/>
      <c r="M2007" s="12" t="s">
        <v>3430</v>
      </c>
      <c r="N2007" s="17"/>
      <c r="O2007" s="18">
        <f>[1]INVENTAIRE!$N1712*[1]INVENTAIRE!$I1712</f>
        <v>0</v>
      </c>
      <c r="P2007" s="15"/>
      <c r="Q2007" s="15"/>
    </row>
    <row r="2008" spans="1:17" ht="15">
      <c r="A2008" s="11" t="str">
        <f t="shared" si="39"/>
        <v xml:space="preserve">PNEUMATIQUE    RACC. COUDE 6 TUBE                    </v>
      </c>
      <c r="B2008" s="12" t="s">
        <v>762</v>
      </c>
      <c r="C2008" s="12" t="s">
        <v>3431</v>
      </c>
      <c r="D2008" s="12"/>
      <c r="E2008" s="12"/>
      <c r="F2008" s="13"/>
      <c r="G2008" s="14"/>
      <c r="H2008" s="15"/>
      <c r="I2008" s="6">
        <v>1.07</v>
      </c>
      <c r="J2008" s="7">
        <v>44092</v>
      </c>
      <c r="K2008" s="12" t="s">
        <v>465</v>
      </c>
      <c r="L2008" s="6"/>
      <c r="M2008" s="12" t="s">
        <v>3432</v>
      </c>
      <c r="N2008" s="17"/>
      <c r="O2008" s="18">
        <f>[1]INVENTAIRE!$N1713*[1]INVENTAIRE!$I1713</f>
        <v>0</v>
      </c>
      <c r="P2008" s="15"/>
      <c r="Q2008" s="15"/>
    </row>
    <row r="2009" spans="1:17" ht="15">
      <c r="A2009" s="11" t="str">
        <f t="shared" si="39"/>
        <v xml:space="preserve">PNEUMATIQUE    RACC. COUDE 6 TUBE 1/4 FILET                    </v>
      </c>
      <c r="B2009" s="12" t="s">
        <v>762</v>
      </c>
      <c r="C2009" s="12" t="s">
        <v>3433</v>
      </c>
      <c r="D2009" s="12"/>
      <c r="E2009" s="12"/>
      <c r="F2009" s="13"/>
      <c r="G2009" s="14"/>
      <c r="H2009" s="15"/>
      <c r="I2009" s="6">
        <v>1.37</v>
      </c>
      <c r="J2009" s="7">
        <v>43070</v>
      </c>
      <c r="K2009" s="12" t="s">
        <v>465</v>
      </c>
      <c r="L2009" s="6"/>
      <c r="M2009" s="12" t="s">
        <v>3434</v>
      </c>
      <c r="N2009" s="17"/>
      <c r="O2009" s="18">
        <f>[1]INVENTAIRE!$N1714*[1]INVENTAIRE!$I1714</f>
        <v>0</v>
      </c>
      <c r="P2009" s="15"/>
      <c r="Q2009" s="15"/>
    </row>
    <row r="2010" spans="1:17" ht="15">
      <c r="A2010" s="11" t="str">
        <f t="shared" si="39"/>
        <v xml:space="preserve">PNEUMATIQUE    RACC. COUDE 6 TUBE 1/8 FILET METRIQUE                    </v>
      </c>
      <c r="B2010" s="12" t="s">
        <v>762</v>
      </c>
      <c r="C2010" s="12" t="s">
        <v>3435</v>
      </c>
      <c r="D2010" s="12"/>
      <c r="E2010" s="12"/>
      <c r="F2010" s="13"/>
      <c r="G2010" s="14"/>
      <c r="H2010" s="15"/>
      <c r="I2010" s="6">
        <v>1.21</v>
      </c>
      <c r="J2010" s="7">
        <v>44222</v>
      </c>
      <c r="K2010" s="12" t="s">
        <v>465</v>
      </c>
      <c r="L2010" s="6"/>
      <c r="M2010" s="12" t="s">
        <v>3436</v>
      </c>
      <c r="N2010" s="17"/>
      <c r="O2010" s="18">
        <f>[1]INVENTAIRE!$N1716*[1]INVENTAIRE!$I1716</f>
        <v>0</v>
      </c>
      <c r="P2010" s="15"/>
      <c r="Q2010" s="15"/>
    </row>
    <row r="2011" spans="1:17" ht="15">
      <c r="A2011" s="11" t="str">
        <f t="shared" si="39"/>
        <v xml:space="preserve">PNEUMATIQUE    RACC. DROIT 08 TUBE 1/4 FILET                    </v>
      </c>
      <c r="B2011" s="12" t="s">
        <v>762</v>
      </c>
      <c r="C2011" s="12" t="s">
        <v>3437</v>
      </c>
      <c r="D2011" s="12"/>
      <c r="E2011" s="12"/>
      <c r="F2011" s="13"/>
      <c r="G2011" s="14"/>
      <c r="H2011" s="15"/>
      <c r="I2011" s="6">
        <v>1.23</v>
      </c>
      <c r="J2011" s="7">
        <v>42256</v>
      </c>
      <c r="K2011" s="12" t="s">
        <v>465</v>
      </c>
      <c r="L2011" s="6"/>
      <c r="M2011" s="12" t="s">
        <v>3438</v>
      </c>
      <c r="N2011" s="17"/>
      <c r="O2011" s="18">
        <f>[1]INVENTAIRE!$N1717*[1]INVENTAIRE!$I1717</f>
        <v>0</v>
      </c>
      <c r="P2011" s="15"/>
      <c r="Q2011" s="21"/>
    </row>
    <row r="2012" spans="1:17" ht="15">
      <c r="A2012" s="11" t="str">
        <f t="shared" si="39"/>
        <v xml:space="preserve">PNEUMATIQUE    RACC. DROIT 08 TUBE 1/8 FILET                    </v>
      </c>
      <c r="B2012" s="12" t="s">
        <v>762</v>
      </c>
      <c r="C2012" s="12" t="s">
        <v>3439</v>
      </c>
      <c r="D2012" s="12"/>
      <c r="E2012" s="12"/>
      <c r="F2012" s="13"/>
      <c r="G2012" s="14"/>
      <c r="H2012" s="15"/>
      <c r="I2012" s="6">
        <v>1.19</v>
      </c>
      <c r="J2012" s="7">
        <v>42256</v>
      </c>
      <c r="K2012" s="12" t="s">
        <v>465</v>
      </c>
      <c r="L2012" s="6"/>
      <c r="M2012" s="12" t="s">
        <v>3440</v>
      </c>
      <c r="N2012" s="17"/>
      <c r="O2012" s="18">
        <f>[1]INVENTAIRE!$N1718*[1]INVENTAIRE!$I1718</f>
        <v>0</v>
      </c>
      <c r="P2012" s="15"/>
      <c r="Q2012" s="21"/>
    </row>
    <row r="2013" spans="1:17" ht="15">
      <c r="A2013" s="11" t="str">
        <f t="shared" si="39"/>
        <v xml:space="preserve">PNEUMATIQUE    RACC. DROIT 1/2 TUBE 1/4 NPT FILET                    </v>
      </c>
      <c r="B2013" s="12" t="s">
        <v>762</v>
      </c>
      <c r="C2013" s="12" t="s">
        <v>3441</v>
      </c>
      <c r="D2013" s="12"/>
      <c r="E2013" s="12"/>
      <c r="F2013" s="13"/>
      <c r="G2013" s="14"/>
      <c r="H2013" s="15"/>
      <c r="I2013" s="6">
        <v>1.88</v>
      </c>
      <c r="J2013" s="7">
        <v>43685</v>
      </c>
      <c r="K2013" s="12" t="s">
        <v>465</v>
      </c>
      <c r="L2013" s="6"/>
      <c r="M2013" s="12" t="s">
        <v>3442</v>
      </c>
      <c r="N2013" s="17"/>
      <c r="O2013" s="18"/>
      <c r="P2013" s="15"/>
      <c r="Q2013" s="21"/>
    </row>
    <row r="2014" spans="1:17" ht="15">
      <c r="A2014" s="11" t="str">
        <f t="shared" si="39"/>
        <v xml:space="preserve">PNEUMATIQUE    RACC. DROIT 1/4 TUBE 1/4 NPT                    </v>
      </c>
      <c r="B2014" s="12" t="s">
        <v>762</v>
      </c>
      <c r="C2014" s="12" t="s">
        <v>3443</v>
      </c>
      <c r="D2014" s="12"/>
      <c r="E2014" s="12"/>
      <c r="F2014" s="13"/>
      <c r="G2014" s="14"/>
      <c r="H2014" s="15"/>
      <c r="I2014" s="6">
        <v>1.0900000000000001</v>
      </c>
      <c r="J2014" s="7">
        <v>43070</v>
      </c>
      <c r="K2014" s="12" t="s">
        <v>465</v>
      </c>
      <c r="L2014" s="6"/>
      <c r="M2014" s="12" t="s">
        <v>3444</v>
      </c>
      <c r="N2014" s="17"/>
      <c r="O2014" s="18">
        <f>[1]INVENTAIRE!$N1721*[1]INVENTAIRE!$I1721</f>
        <v>0</v>
      </c>
      <c r="P2014" s="15"/>
      <c r="Q2014" s="21"/>
    </row>
    <row r="2015" spans="1:17" ht="15">
      <c r="A2015" s="11" t="str">
        <f t="shared" si="39"/>
        <v xml:space="preserve">PNEUMATIQUE    RACC. DROIT 1/4 TUBE 1/8 NPT                    </v>
      </c>
      <c r="B2015" s="12" t="s">
        <v>762</v>
      </c>
      <c r="C2015" s="12" t="s">
        <v>3445</v>
      </c>
      <c r="D2015" s="12"/>
      <c r="E2015" s="12"/>
      <c r="F2015" s="13"/>
      <c r="G2015" s="14"/>
      <c r="H2015" s="15"/>
      <c r="I2015" s="6">
        <v>1.06</v>
      </c>
      <c r="J2015" s="7">
        <v>44319</v>
      </c>
      <c r="K2015" s="12" t="s">
        <v>465</v>
      </c>
      <c r="L2015" s="6"/>
      <c r="M2015" s="12" t="s">
        <v>3446</v>
      </c>
      <c r="N2015" s="17"/>
      <c r="O2015" s="18">
        <f>[1]INVENTAIRE!$N1724*[1]INVENTAIRE!$I1724</f>
        <v>0</v>
      </c>
      <c r="P2015" s="15"/>
      <c r="Q2015" s="21"/>
    </row>
    <row r="2016" spans="1:17" ht="15">
      <c r="A2016" s="11" t="str">
        <f t="shared" si="39"/>
        <v xml:space="preserve">PNEUMATIQUE    RACC. DROIT 4 TUBE M5 FILET                    </v>
      </c>
      <c r="B2016" s="12" t="s">
        <v>762</v>
      </c>
      <c r="C2016" s="12" t="s">
        <v>3447</v>
      </c>
      <c r="D2016" s="12"/>
      <c r="E2016" s="12"/>
      <c r="F2016" s="13"/>
      <c r="G2016" s="14"/>
      <c r="H2016" s="15"/>
      <c r="I2016" s="6">
        <v>1.21</v>
      </c>
      <c r="J2016" s="7">
        <v>44223</v>
      </c>
      <c r="K2016" s="12" t="s">
        <v>465</v>
      </c>
      <c r="L2016" s="6"/>
      <c r="M2016" s="12" t="s">
        <v>3448</v>
      </c>
      <c r="N2016" s="17"/>
      <c r="O2016" s="18"/>
      <c r="P2016" s="15"/>
      <c r="Q2016" s="21"/>
    </row>
    <row r="2017" spans="1:17" ht="15">
      <c r="A2017" s="11" t="str">
        <f t="shared" si="39"/>
        <v xml:space="preserve">PNEUMATIQUE    RACC. DROIT 6 TUBE 1/4 FILET                    </v>
      </c>
      <c r="B2017" s="12" t="s">
        <v>762</v>
      </c>
      <c r="C2017" s="12" t="s">
        <v>3449</v>
      </c>
      <c r="D2017" s="12"/>
      <c r="E2017" s="12"/>
      <c r="F2017" s="13"/>
      <c r="G2017" s="14"/>
      <c r="H2017" s="15"/>
      <c r="I2017" s="6">
        <v>1.1000000000000001</v>
      </c>
      <c r="J2017" s="7">
        <v>44319</v>
      </c>
      <c r="K2017" s="12" t="s">
        <v>465</v>
      </c>
      <c r="L2017" s="6"/>
      <c r="M2017" s="12" t="s">
        <v>3450</v>
      </c>
      <c r="N2017" s="17"/>
      <c r="O2017" s="18">
        <f>[1]INVENTAIRE!$N1725*[1]INVENTAIRE!$I1725</f>
        <v>0</v>
      </c>
      <c r="P2017" s="15"/>
      <c r="Q2017" s="21"/>
    </row>
    <row r="2018" spans="1:17" ht="15">
      <c r="A2018" s="11" t="str">
        <f t="shared" si="39"/>
        <v xml:space="preserve">PNEUMATIQUE    RACC. DROIT 6 TUBE 1/4 NPT FILET                    </v>
      </c>
      <c r="B2018" s="12" t="s">
        <v>762</v>
      </c>
      <c r="C2018" s="12" t="s">
        <v>3451</v>
      </c>
      <c r="D2018" s="12"/>
      <c r="E2018" s="12"/>
      <c r="F2018" s="13"/>
      <c r="G2018" s="14"/>
      <c r="H2018" s="15"/>
      <c r="I2018" s="6">
        <v>1.38</v>
      </c>
      <c r="J2018" s="7">
        <v>43685</v>
      </c>
      <c r="K2018" s="12" t="s">
        <v>465</v>
      </c>
      <c r="L2018" s="6"/>
      <c r="M2018" s="12" t="s">
        <v>3452</v>
      </c>
      <c r="N2018" s="17"/>
      <c r="O2018" s="18"/>
      <c r="P2018" s="15"/>
      <c r="Q2018" s="15"/>
    </row>
    <row r="2019" spans="1:17" ht="15">
      <c r="A2019" s="11" t="str">
        <f t="shared" si="39"/>
        <v xml:space="preserve">PNEUMATIQUE    RACC. DROIT 6 TUBE 1/8 FILET                    </v>
      </c>
      <c r="B2019" s="12" t="s">
        <v>762</v>
      </c>
      <c r="C2019" s="12" t="s">
        <v>3453</v>
      </c>
      <c r="D2019" s="12"/>
      <c r="E2019" s="12"/>
      <c r="F2019" s="13"/>
      <c r="G2019" s="14"/>
      <c r="H2019" s="15"/>
      <c r="I2019" s="6">
        <v>1.06</v>
      </c>
      <c r="J2019" s="7">
        <v>44319</v>
      </c>
      <c r="K2019" s="12" t="s">
        <v>465</v>
      </c>
      <c r="L2019" s="6"/>
      <c r="M2019" s="12" t="s">
        <v>3454</v>
      </c>
      <c r="N2019" s="17"/>
      <c r="O2019" s="18"/>
      <c r="P2019" s="15"/>
      <c r="Q2019" s="15"/>
    </row>
    <row r="2020" spans="1:17" ht="15">
      <c r="A2020" s="11" t="str">
        <f t="shared" si="39"/>
        <v xml:space="preserve">PNEUMATIQUE    RACC. DROIT 6 TUBE M5 FILET                    </v>
      </c>
      <c r="B2020" s="12" t="s">
        <v>762</v>
      </c>
      <c r="C2020" s="12" t="s">
        <v>3455</v>
      </c>
      <c r="D2020" s="12"/>
      <c r="E2020" s="12"/>
      <c r="F2020" s="13"/>
      <c r="G2020" s="14"/>
      <c r="H2020" s="15"/>
      <c r="I2020" s="6">
        <v>1.34</v>
      </c>
      <c r="J2020" s="7">
        <v>44082</v>
      </c>
      <c r="K2020" s="12" t="s">
        <v>465</v>
      </c>
      <c r="L2020" s="6"/>
      <c r="M2020" s="12" t="s">
        <v>3456</v>
      </c>
      <c r="N2020" s="17"/>
      <c r="O2020" s="18">
        <f>[1]INVENTAIRE!$N1728*[1]INVENTAIRE!$I1728</f>
        <v>0</v>
      </c>
      <c r="P2020" s="15"/>
      <c r="Q2020" s="21"/>
    </row>
    <row r="2021" spans="1:17" ht="15">
      <c r="A2021" s="11" t="str">
        <f t="shared" si="39"/>
        <v xml:space="preserve">PNEUMATIQUE    RACC. DROIT DIA.DIFF 1/2 TUBE 3/8 TUBE                    </v>
      </c>
      <c r="B2021" s="12" t="s">
        <v>762</v>
      </c>
      <c r="C2021" s="12" t="s">
        <v>3457</v>
      </c>
      <c r="D2021" s="12"/>
      <c r="E2021" s="12"/>
      <c r="F2021" s="13"/>
      <c r="G2021" s="14"/>
      <c r="H2021" s="15"/>
      <c r="I2021" s="6">
        <v>2.2799999999999998</v>
      </c>
      <c r="J2021" s="7">
        <v>43641</v>
      </c>
      <c r="K2021" s="12" t="s">
        <v>465</v>
      </c>
      <c r="L2021" s="6"/>
      <c r="M2021" s="12" t="s">
        <v>3458</v>
      </c>
      <c r="N2021" s="24"/>
      <c r="O2021" s="18"/>
      <c r="P2021" s="15"/>
      <c r="Q2021" s="15"/>
    </row>
    <row r="2022" spans="1:17" ht="15">
      <c r="A2022" s="11" t="str">
        <f t="shared" si="39"/>
        <v xml:space="preserve">PNEUMATIQUE    RACC. DROIT DIA.DIFF 3/8 TUBE 1/4 TUBE                    </v>
      </c>
      <c r="B2022" s="12" t="s">
        <v>762</v>
      </c>
      <c r="C2022" s="12" t="s">
        <v>3459</v>
      </c>
      <c r="D2022" s="12"/>
      <c r="E2022" s="12"/>
      <c r="F2022" s="13"/>
      <c r="G2022" s="14"/>
      <c r="H2022" s="15"/>
      <c r="I2022" s="6">
        <v>2.66</v>
      </c>
      <c r="J2022" s="7">
        <v>43641</v>
      </c>
      <c r="K2022" s="12" t="s">
        <v>465</v>
      </c>
      <c r="L2022" s="6"/>
      <c r="M2022" s="12" t="s">
        <v>3460</v>
      </c>
      <c r="N2022" s="17"/>
      <c r="O2022" s="18"/>
      <c r="P2022" s="15"/>
      <c r="Q2022" s="15"/>
    </row>
    <row r="2023" spans="1:17" ht="15">
      <c r="A2023" s="11" t="str">
        <f t="shared" si="39"/>
        <v xml:space="preserve">PNEUMATIQUE    RACC.COUD 6 TUBE M5 FILET                    </v>
      </c>
      <c r="B2023" s="12" t="s">
        <v>762</v>
      </c>
      <c r="C2023" s="12" t="s">
        <v>3461</v>
      </c>
      <c r="D2023" s="12"/>
      <c r="E2023" s="12"/>
      <c r="F2023" s="13"/>
      <c r="G2023" s="14"/>
      <c r="H2023" s="15"/>
      <c r="I2023" s="6">
        <v>1.77</v>
      </c>
      <c r="J2023" s="7">
        <v>44319</v>
      </c>
      <c r="K2023" s="12" t="s">
        <v>465</v>
      </c>
      <c r="L2023" s="6"/>
      <c r="M2023" s="138" t="s">
        <v>3462</v>
      </c>
      <c r="N2023" s="17"/>
      <c r="O2023" s="18">
        <f>[1]INVENTAIRE!$N1729*[1]INVENTAIRE!$I1729</f>
        <v>0</v>
      </c>
      <c r="P2023" s="15"/>
      <c r="Q2023" s="21"/>
    </row>
    <row r="2024" spans="1:17" ht="15">
      <c r="A2024" s="11" t="str">
        <f t="shared" si="39"/>
        <v xml:space="preserve">PNEUMATIQUE    RACC.COUDE 4 TUBE 1/8 FILET                    </v>
      </c>
      <c r="B2024" s="12" t="s">
        <v>762</v>
      </c>
      <c r="C2024" s="12" t="s">
        <v>3463</v>
      </c>
      <c r="D2024" s="12"/>
      <c r="E2024" s="12"/>
      <c r="F2024" s="13"/>
      <c r="G2024" s="14"/>
      <c r="H2024" s="15"/>
      <c r="I2024" s="6">
        <v>1.21</v>
      </c>
      <c r="J2024" s="7">
        <v>44092</v>
      </c>
      <c r="K2024" s="12" t="s">
        <v>465</v>
      </c>
      <c r="L2024" s="6"/>
      <c r="M2024" s="138" t="s">
        <v>3464</v>
      </c>
      <c r="N2024" s="17"/>
      <c r="O2024" s="18">
        <f>[1]INVENTAIRE!$N1733*[1]INVENTAIRE!$I1733</f>
        <v>0</v>
      </c>
      <c r="P2024" s="15"/>
      <c r="Q2024" s="21"/>
    </row>
    <row r="2025" spans="1:17" ht="15">
      <c r="A2025" s="11" t="str">
        <f t="shared" si="39"/>
        <v xml:space="preserve">PNEUMATIQUE    RACC.COUDE 4 TUBE M5 FILET                    </v>
      </c>
      <c r="B2025" s="12" t="s">
        <v>762</v>
      </c>
      <c r="C2025" s="12" t="s">
        <v>3465</v>
      </c>
      <c r="D2025" s="12"/>
      <c r="E2025" s="12"/>
      <c r="F2025" s="13"/>
      <c r="G2025" s="14"/>
      <c r="H2025" s="15"/>
      <c r="I2025" s="6">
        <v>1.45</v>
      </c>
      <c r="J2025" s="7">
        <v>44092</v>
      </c>
      <c r="K2025" s="12" t="s">
        <v>465</v>
      </c>
      <c r="L2025" s="6"/>
      <c r="M2025" s="12" t="s">
        <v>3466</v>
      </c>
      <c r="N2025" s="17"/>
      <c r="O2025" s="18">
        <f>[1]INVENTAIRE!$N1735*[1]INVENTAIRE!$I1735</f>
        <v>0</v>
      </c>
      <c r="P2025" s="15"/>
      <c r="Q2025" s="15"/>
    </row>
    <row r="2026" spans="1:17" ht="15">
      <c r="A2026" s="11" t="str">
        <f t="shared" si="39"/>
        <v xml:space="preserve">PNEUMATIQUE    RACC.COUDE 6 TUBE 1/4 FILET                    </v>
      </c>
      <c r="B2026" s="12" t="s">
        <v>762</v>
      </c>
      <c r="C2026" s="12" t="s">
        <v>3467</v>
      </c>
      <c r="D2026" s="12"/>
      <c r="E2026" s="12"/>
      <c r="F2026" s="13"/>
      <c r="G2026" s="14"/>
      <c r="H2026" s="15"/>
      <c r="I2026" s="6">
        <v>1.38</v>
      </c>
      <c r="J2026" s="7">
        <v>44319</v>
      </c>
      <c r="K2026" s="12" t="s">
        <v>465</v>
      </c>
      <c r="L2026" s="6"/>
      <c r="M2026" s="12" t="s">
        <v>3434</v>
      </c>
      <c r="N2026" s="17"/>
      <c r="O2026" s="18">
        <f>[1]INVENTAIRE!$N1736*[1]INVENTAIRE!$I1736</f>
        <v>28.17</v>
      </c>
      <c r="P2026" s="15"/>
      <c r="Q2026" s="15"/>
    </row>
    <row r="2027" spans="1:17" ht="15">
      <c r="A2027" s="11" t="str">
        <f t="shared" si="39"/>
        <v xml:space="preserve">PNEUMATIQUE    RACC.COUDE 6 TUBE 1/8 FILET                    </v>
      </c>
      <c r="B2027" s="12" t="s">
        <v>762</v>
      </c>
      <c r="C2027" s="12" t="s">
        <v>3468</v>
      </c>
      <c r="D2027" s="12"/>
      <c r="E2027" s="12"/>
      <c r="F2027" s="13"/>
      <c r="G2027" s="14"/>
      <c r="H2027" s="15"/>
      <c r="I2027" s="6">
        <v>1.24</v>
      </c>
      <c r="J2027" s="7">
        <v>44319</v>
      </c>
      <c r="K2027" s="12" t="s">
        <v>465</v>
      </c>
      <c r="L2027" s="6"/>
      <c r="M2027" s="12" t="s">
        <v>3469</v>
      </c>
      <c r="N2027" s="17"/>
      <c r="O2027" s="18"/>
      <c r="P2027" s="15"/>
      <c r="Q2027" s="21"/>
    </row>
    <row r="2028" spans="1:17" ht="15">
      <c r="A2028" s="11" t="str">
        <f t="shared" si="39"/>
        <v xml:space="preserve">PNEUMATIQUE    RACC.COUDE 6 TUBE 1/8 FILET METRIQUE                    </v>
      </c>
      <c r="B2028" s="12" t="s">
        <v>762</v>
      </c>
      <c r="C2028" s="12" t="s">
        <v>3470</v>
      </c>
      <c r="D2028" s="12"/>
      <c r="E2028" s="12"/>
      <c r="F2028" s="13"/>
      <c r="G2028" s="14"/>
      <c r="H2028" s="15"/>
      <c r="I2028" s="6">
        <v>1.24</v>
      </c>
      <c r="J2028" s="7">
        <v>44222</v>
      </c>
      <c r="K2028" s="12" t="s">
        <v>465</v>
      </c>
      <c r="L2028" s="6"/>
      <c r="M2028" s="12" t="s">
        <v>3436</v>
      </c>
      <c r="N2028" s="17"/>
      <c r="O2028" s="18">
        <f>[1]INVENTAIRE!$N1738*[1]INVENTAIRE!$I1738</f>
        <v>0</v>
      </c>
      <c r="P2028" s="15"/>
      <c r="Q2028" s="15"/>
    </row>
    <row r="2029" spans="1:17" ht="15">
      <c r="A2029" s="11" t="str">
        <f t="shared" si="39"/>
        <v xml:space="preserve">PNEUMATIQUE    RACC.COUDE 6 TUBE 3/8 FILET                    </v>
      </c>
      <c r="B2029" s="12" t="s">
        <v>762</v>
      </c>
      <c r="C2029" s="12" t="s">
        <v>3471</v>
      </c>
      <c r="D2029" s="12"/>
      <c r="E2029" s="12"/>
      <c r="F2029" s="13"/>
      <c r="G2029" s="14"/>
      <c r="H2029" s="15"/>
      <c r="I2029" s="6">
        <v>1.81</v>
      </c>
      <c r="J2029" s="7">
        <v>43703</v>
      </c>
      <c r="K2029" s="12" t="s">
        <v>465</v>
      </c>
      <c r="L2029" s="6"/>
      <c r="M2029" s="12" t="s">
        <v>3472</v>
      </c>
      <c r="N2029" s="17"/>
      <c r="O2029" s="18"/>
      <c r="P2029" s="15"/>
      <c r="Q2029" s="15"/>
    </row>
    <row r="2030" spans="1:17" ht="15">
      <c r="A2030" s="11" t="str">
        <f t="shared" si="39"/>
        <v xml:space="preserve">PNEUMATIQUE    RACC.COUDE 6 TUBE M5 FILET                    </v>
      </c>
      <c r="B2030" s="12" t="s">
        <v>762</v>
      </c>
      <c r="C2030" s="12" t="s">
        <v>3473</v>
      </c>
      <c r="D2030" s="12"/>
      <c r="E2030" s="12"/>
      <c r="F2030" s="13"/>
      <c r="G2030" s="14"/>
      <c r="H2030" s="15"/>
      <c r="I2030" s="6">
        <v>1.67</v>
      </c>
      <c r="J2030" s="7">
        <v>43685</v>
      </c>
      <c r="K2030" s="12" t="s">
        <v>465</v>
      </c>
      <c r="L2030" s="6"/>
      <c r="M2030" s="12" t="s">
        <v>3462</v>
      </c>
      <c r="N2030" s="17"/>
      <c r="O2030" s="18"/>
      <c r="P2030" s="15"/>
      <c r="Q2030" s="15"/>
    </row>
    <row r="2031" spans="1:17" ht="15">
      <c r="A2031" s="11" t="str">
        <f t="shared" si="39"/>
        <v xml:space="preserve">PNEUMATIQUE    RACC.COUDE 6mm                    </v>
      </c>
      <c r="B2031" s="12" t="s">
        <v>762</v>
      </c>
      <c r="C2031" s="12" t="s">
        <v>3474</v>
      </c>
      <c r="D2031" s="12"/>
      <c r="E2031" s="12"/>
      <c r="F2031" s="13"/>
      <c r="G2031" s="14"/>
      <c r="H2031" s="15"/>
      <c r="I2031" s="6">
        <v>1.1000000000000001</v>
      </c>
      <c r="J2031" s="7">
        <v>44322</v>
      </c>
      <c r="K2031" s="12" t="s">
        <v>465</v>
      </c>
      <c r="L2031" s="6"/>
      <c r="M2031" s="12" t="s">
        <v>3432</v>
      </c>
      <c r="N2031" s="17"/>
      <c r="O2031" s="18"/>
      <c r="P2031" s="15"/>
      <c r="Q2031" s="15"/>
    </row>
    <row r="2032" spans="1:17" ht="15">
      <c r="A2032" s="11" t="str">
        <f t="shared" si="39"/>
        <v xml:space="preserve">PNEUMATIQUE    RACC.COUDE 8 TUBE 1/4 FILET                    </v>
      </c>
      <c r="B2032" s="12" t="s">
        <v>762</v>
      </c>
      <c r="C2032" s="12" t="s">
        <v>3475</v>
      </c>
      <c r="D2032" s="12"/>
      <c r="E2032" s="12"/>
      <c r="F2032" s="13"/>
      <c r="G2032" s="14"/>
      <c r="H2032" s="15"/>
      <c r="I2032" s="6">
        <v>1.51</v>
      </c>
      <c r="J2032" s="7">
        <v>42256</v>
      </c>
      <c r="K2032" s="12" t="s">
        <v>465</v>
      </c>
      <c r="L2032" s="6"/>
      <c r="M2032" s="12" t="s">
        <v>3476</v>
      </c>
      <c r="N2032" s="17"/>
      <c r="O2032" s="18">
        <f>[1]INVENTAIRE!$N1739*[1]INVENTAIRE!$I1739</f>
        <v>0</v>
      </c>
      <c r="P2032" s="15"/>
      <c r="Q2032" s="15"/>
    </row>
    <row r="2033" spans="1:17" ht="15">
      <c r="A2033" s="11" t="str">
        <f t="shared" si="39"/>
        <v xml:space="preserve">PNEUMATIQUE    RACC.COUDE 8 TUBE 1/8 FILET                    </v>
      </c>
      <c r="B2033" s="12" t="s">
        <v>762</v>
      </c>
      <c r="C2033" s="12" t="s">
        <v>3477</v>
      </c>
      <c r="D2033" s="12"/>
      <c r="E2033" s="12"/>
      <c r="F2033" s="13"/>
      <c r="G2033" s="14"/>
      <c r="H2033" s="15"/>
      <c r="I2033" s="6">
        <v>1.62</v>
      </c>
      <c r="J2033" s="7">
        <v>43748</v>
      </c>
      <c r="K2033" s="12" t="s">
        <v>465</v>
      </c>
      <c r="L2033" s="6"/>
      <c r="M2033" s="12" t="s">
        <v>3478</v>
      </c>
      <c r="N2033" s="17"/>
      <c r="O2033" s="18"/>
      <c r="P2033" s="15"/>
      <c r="Q2033" s="15"/>
    </row>
    <row r="2034" spans="1:17" ht="15">
      <c r="A2034" s="11" t="str">
        <f t="shared" si="39"/>
        <v xml:space="preserve">PNEUMATIQUE    RACC.COUDE 8 TUBE 1/8 FILET                    </v>
      </c>
      <c r="B2034" s="12" t="s">
        <v>762</v>
      </c>
      <c r="C2034" s="12" t="s">
        <v>3477</v>
      </c>
      <c r="D2034" s="12"/>
      <c r="E2034" s="12"/>
      <c r="F2034" s="13"/>
      <c r="G2034" s="14"/>
      <c r="H2034" s="15"/>
      <c r="I2034" s="6">
        <v>1.48</v>
      </c>
      <c r="J2034" s="7">
        <v>42256</v>
      </c>
      <c r="K2034" s="12" t="s">
        <v>465</v>
      </c>
      <c r="L2034" s="6"/>
      <c r="M2034" s="12" t="s">
        <v>3479</v>
      </c>
      <c r="N2034" s="17"/>
      <c r="O2034" s="18">
        <f>[1]INVENTAIRE!$N1747*[1]INVENTAIRE!$I1747</f>
        <v>0</v>
      </c>
      <c r="P2034" s="15"/>
      <c r="Q2034" s="15"/>
    </row>
    <row r="2035" spans="1:17" ht="15">
      <c r="A2035" s="11" t="str">
        <f t="shared" si="39"/>
        <v xml:space="preserve">PNEUMATIQUE    RACC.COUDE 8MM (5/16)                    </v>
      </c>
      <c r="B2035" s="12" t="s">
        <v>762</v>
      </c>
      <c r="C2035" s="12" t="s">
        <v>3480</v>
      </c>
      <c r="D2035" s="12"/>
      <c r="E2035" s="12"/>
      <c r="F2035" s="13"/>
      <c r="G2035" s="14"/>
      <c r="H2035" s="15"/>
      <c r="I2035" s="6">
        <v>1.17</v>
      </c>
      <c r="J2035" s="7">
        <v>44319</v>
      </c>
      <c r="K2035" s="12" t="s">
        <v>465</v>
      </c>
      <c r="L2035" s="6"/>
      <c r="M2035" s="12" t="s">
        <v>3481</v>
      </c>
      <c r="N2035" s="17"/>
      <c r="O2035" s="18">
        <f>[1]INVENTAIRE!$N1748*[1]INVENTAIRE!$I1748</f>
        <v>0</v>
      </c>
      <c r="P2035" s="15"/>
      <c r="Q2035" s="15"/>
    </row>
    <row r="2036" spans="1:17" ht="15">
      <c r="A2036" s="11" t="str">
        <f t="shared" si="39"/>
        <v xml:space="preserve">PNEUMATIQUE    RACC.DROIT 4 TUBE 1/8 FILET                    </v>
      </c>
      <c r="B2036" s="12" t="s">
        <v>762</v>
      </c>
      <c r="C2036" s="12" t="s">
        <v>3482</v>
      </c>
      <c r="D2036" s="12"/>
      <c r="E2036" s="12"/>
      <c r="F2036" s="13"/>
      <c r="G2036" s="14"/>
      <c r="H2036" s="15"/>
      <c r="I2036" s="6">
        <v>1.05</v>
      </c>
      <c r="J2036" s="7">
        <v>42256</v>
      </c>
      <c r="K2036" s="12" t="s">
        <v>465</v>
      </c>
      <c r="L2036" s="6"/>
      <c r="M2036" s="12" t="s">
        <v>3483</v>
      </c>
      <c r="N2036" s="17"/>
      <c r="O2036" s="18">
        <f>[1]INVENTAIRE!$N1749*[1]INVENTAIRE!$I1749</f>
        <v>0</v>
      </c>
      <c r="P2036" s="15"/>
      <c r="Q2036" s="21"/>
    </row>
    <row r="2037" spans="1:17" ht="15">
      <c r="A2037" s="11" t="str">
        <f t="shared" si="39"/>
        <v xml:space="preserve">PNEUMATIQUE    RACC.DROIT 4 TUBE M5 FILET                    </v>
      </c>
      <c r="B2037" s="12" t="s">
        <v>762</v>
      </c>
      <c r="C2037" s="12" t="s">
        <v>3484</v>
      </c>
      <c r="D2037" s="12"/>
      <c r="E2037" s="12"/>
      <c r="F2037" s="13"/>
      <c r="G2037" s="14"/>
      <c r="H2037" s="15"/>
      <c r="I2037" s="6">
        <v>1.21</v>
      </c>
      <c r="J2037" s="7">
        <v>43999</v>
      </c>
      <c r="K2037" s="12" t="s">
        <v>465</v>
      </c>
      <c r="L2037" s="6"/>
      <c r="M2037" s="12" t="s">
        <v>3448</v>
      </c>
      <c r="N2037" s="17"/>
      <c r="O2037" s="18">
        <f>[1]INVENTAIRE!$N1750*[1]INVENTAIRE!$I1750</f>
        <v>0</v>
      </c>
      <c r="P2037" s="15"/>
      <c r="Q2037" s="15"/>
    </row>
    <row r="2038" spans="1:17" ht="15">
      <c r="A2038" s="11" t="str">
        <f t="shared" si="39"/>
        <v xml:space="preserve">PNEUMATIQUE    RACC.DROIT 4 TUBE M6 FILET                    </v>
      </c>
      <c r="B2038" s="12" t="s">
        <v>762</v>
      </c>
      <c r="C2038" s="12" t="s">
        <v>3485</v>
      </c>
      <c r="D2038" s="12"/>
      <c r="E2038" s="12"/>
      <c r="F2038" s="13"/>
      <c r="G2038" s="14"/>
      <c r="H2038" s="15"/>
      <c r="I2038" s="6">
        <v>2.2599999999999998</v>
      </c>
      <c r="J2038" s="7">
        <v>43999</v>
      </c>
      <c r="K2038" s="12" t="s">
        <v>148</v>
      </c>
      <c r="L2038" s="6"/>
      <c r="M2038" s="12" t="s">
        <v>3486</v>
      </c>
      <c r="N2038" s="17"/>
      <c r="O2038" s="18"/>
      <c r="P2038" s="15"/>
      <c r="Q2038" s="21"/>
    </row>
    <row r="2039" spans="1:17" ht="15">
      <c r="A2039" s="11" t="str">
        <f t="shared" si="39"/>
        <v xml:space="preserve">PNEUMATIQUE    RACC.DROIT 6 TUBE M5 FILET                    </v>
      </c>
      <c r="B2039" s="12" t="s">
        <v>762</v>
      </c>
      <c r="C2039" s="12" t="s">
        <v>3487</v>
      </c>
      <c r="D2039" s="12"/>
      <c r="E2039" s="12"/>
      <c r="F2039" s="13"/>
      <c r="G2039" s="14"/>
      <c r="H2039" s="15"/>
      <c r="I2039" s="6">
        <v>1.67</v>
      </c>
      <c r="J2039" s="7">
        <v>43685</v>
      </c>
      <c r="K2039" s="12" t="s">
        <v>465</v>
      </c>
      <c r="L2039" s="6"/>
      <c r="M2039" s="12" t="s">
        <v>3462</v>
      </c>
      <c r="N2039" s="17"/>
      <c r="O2039" s="18"/>
      <c r="P2039" s="15"/>
      <c r="Q2039" s="21"/>
    </row>
    <row r="2040" spans="1:17" ht="15">
      <c r="A2040" s="11" t="str">
        <f t="shared" si="39"/>
        <v xml:space="preserve">PNEUMATIQUE    Raccord à barbillon 3/8 x 1/4 (m) npt                    </v>
      </c>
      <c r="B2040" s="12" t="s">
        <v>762</v>
      </c>
      <c r="C2040" s="12" t="s">
        <v>3488</v>
      </c>
      <c r="D2040" s="12"/>
      <c r="E2040" s="12"/>
      <c r="F2040" s="13"/>
      <c r="G2040" s="14"/>
      <c r="H2040" s="15"/>
      <c r="I2040" s="6">
        <v>1.47</v>
      </c>
      <c r="J2040" s="7">
        <v>44131</v>
      </c>
      <c r="K2040" s="12" t="s">
        <v>307</v>
      </c>
      <c r="L2040" s="6"/>
      <c r="M2040" s="12" t="s">
        <v>3489</v>
      </c>
      <c r="N2040" s="17"/>
      <c r="O2040" s="18"/>
      <c r="P2040" s="15"/>
      <c r="Q2040" s="21"/>
    </row>
    <row r="2041" spans="1:17" ht="15">
      <c r="A2041" s="11" t="str">
        <f t="shared" si="39"/>
        <v xml:space="preserve">PNEUMATIQUE    RACCORD DROIT COMPACT 4MM M3 FILET                    </v>
      </c>
      <c r="B2041" s="22" t="s">
        <v>762</v>
      </c>
      <c r="C2041" s="22" t="s">
        <v>3490</v>
      </c>
      <c r="D2041" s="22"/>
      <c r="E2041" s="22"/>
      <c r="F2041" s="13"/>
      <c r="G2041" s="14"/>
      <c r="H2041" s="15"/>
      <c r="I2041" s="6">
        <v>2.34</v>
      </c>
      <c r="J2041" s="7">
        <v>44222</v>
      </c>
      <c r="K2041" s="22" t="s">
        <v>465</v>
      </c>
      <c r="L2041" s="75"/>
      <c r="M2041" s="22" t="s">
        <v>3491</v>
      </c>
      <c r="N2041" s="17"/>
      <c r="O2041" s="18"/>
      <c r="P2041" s="15"/>
      <c r="Q2041" s="21"/>
    </row>
    <row r="2042" spans="1:17" ht="15">
      <c r="A2042" s="11" t="str">
        <f t="shared" si="39"/>
        <v xml:space="preserve">PNEUMATIQUE    RACCORDS EN POLYMÈRE &gt; P23 1/4                    </v>
      </c>
      <c r="B2042" s="12" t="s">
        <v>762</v>
      </c>
      <c r="C2042" s="12" t="s">
        <v>3492</v>
      </c>
      <c r="D2042" s="12"/>
      <c r="E2042" s="12"/>
      <c r="F2042" s="13"/>
      <c r="G2042" s="14"/>
      <c r="H2042" s="15"/>
      <c r="I2042" s="6">
        <v>2.29</v>
      </c>
      <c r="J2042" s="7">
        <v>43269</v>
      </c>
      <c r="K2042" s="12" t="s">
        <v>148</v>
      </c>
      <c r="L2042" s="6"/>
      <c r="M2042" s="12" t="s">
        <v>3493</v>
      </c>
      <c r="N2042" s="17"/>
      <c r="O2042" s="18"/>
      <c r="P2042" s="15"/>
      <c r="Q2042" s="15"/>
    </row>
    <row r="2043" spans="1:17" ht="15">
      <c r="A2043" s="11" t="str">
        <f t="shared" si="39"/>
        <v xml:space="preserve">PNEUMATIQUE    RACCORDS EN POLYMÈRE &gt; P23 M6                    </v>
      </c>
      <c r="B2043" s="12" t="s">
        <v>762</v>
      </c>
      <c r="C2043" s="12" t="s">
        <v>3494</v>
      </c>
      <c r="D2043" s="12"/>
      <c r="E2043" s="12"/>
      <c r="F2043" s="13"/>
      <c r="G2043" s="14"/>
      <c r="H2043" s="15"/>
      <c r="I2043" s="6">
        <v>2.16</v>
      </c>
      <c r="J2043" s="7">
        <v>43269</v>
      </c>
      <c r="K2043" s="12" t="s">
        <v>148</v>
      </c>
      <c r="L2043" s="6"/>
      <c r="M2043" s="12" t="s">
        <v>3495</v>
      </c>
      <c r="N2043" s="17"/>
      <c r="O2043" s="18"/>
      <c r="P2043" s="15"/>
      <c r="Q2043" s="15"/>
    </row>
    <row r="2044" spans="1:17" ht="15">
      <c r="A2044" s="11" t="str">
        <f t="shared" si="39"/>
        <v xml:space="preserve">PNEUMATIQUE    REDUIT 1/2 NPT MAL @  1/4 NPT FEMELE                     </v>
      </c>
      <c r="B2044" s="12" t="s">
        <v>762</v>
      </c>
      <c r="C2044" s="12" t="s">
        <v>3496</v>
      </c>
      <c r="D2044" s="12"/>
      <c r="E2044" s="12"/>
      <c r="F2044" s="13"/>
      <c r="G2044" s="14"/>
      <c r="H2044" s="15"/>
      <c r="I2044" s="6">
        <v>2.12</v>
      </c>
      <c r="J2044" s="7">
        <v>42349</v>
      </c>
      <c r="K2044" s="12" t="s">
        <v>307</v>
      </c>
      <c r="L2044" s="6"/>
      <c r="M2044" s="12" t="s">
        <v>3497</v>
      </c>
      <c r="N2044" s="17"/>
      <c r="O2044" s="18">
        <f>[1]INVENTAIRE!$N1756*[1]INVENTAIRE!$I1756</f>
        <v>0</v>
      </c>
      <c r="P2044" s="15"/>
      <c r="Q2044" s="15"/>
    </row>
    <row r="2045" spans="1:17" ht="15">
      <c r="A2045" s="11" t="str">
        <f t="shared" si="39"/>
        <v xml:space="preserve">PNEUMATIQUE    REDUIT 3/4'' MAL X 1/2'' FEMMELLE PNEUMATIQUE ET EAU                    </v>
      </c>
      <c r="B2045" s="12" t="s">
        <v>762</v>
      </c>
      <c r="C2045" s="12" t="s">
        <v>3498</v>
      </c>
      <c r="D2045" s="12"/>
      <c r="E2045" s="12"/>
      <c r="F2045" s="13"/>
      <c r="G2045" s="14"/>
      <c r="H2045" s="15"/>
      <c r="I2045" s="6">
        <v>1.76</v>
      </c>
      <c r="J2045" s="7">
        <v>42634</v>
      </c>
      <c r="K2045" s="12" t="s">
        <v>3068</v>
      </c>
      <c r="L2045" s="6"/>
      <c r="M2045" s="12" t="s">
        <v>3499</v>
      </c>
      <c r="N2045" s="17"/>
      <c r="O2045" s="18">
        <f>[1]INVENTAIRE!$N1757*[1]INVENTAIRE!$I1757</f>
        <v>0</v>
      </c>
      <c r="P2045" s="15"/>
      <c r="Q2045" s="15"/>
    </row>
    <row r="2046" spans="1:17" ht="15">
      <c r="A2046" s="11" t="str">
        <f t="shared" si="39"/>
        <v xml:space="preserve">PNEUMATIQUE    REDUIT 3/4NPT MAL @  1/2 NPT FEMELE                     </v>
      </c>
      <c r="B2046" s="12" t="s">
        <v>762</v>
      </c>
      <c r="C2046" s="12" t="s">
        <v>3500</v>
      </c>
      <c r="D2046" s="12"/>
      <c r="E2046" s="12"/>
      <c r="F2046" s="13"/>
      <c r="G2046" s="14"/>
      <c r="H2046" s="15"/>
      <c r="I2046" s="6">
        <v>3.206</v>
      </c>
      <c r="J2046" s="7">
        <v>42668</v>
      </c>
      <c r="K2046" s="12" t="s">
        <v>307</v>
      </c>
      <c r="L2046" s="6"/>
      <c r="M2046" s="12" t="s">
        <v>3501</v>
      </c>
      <c r="N2046" s="17"/>
      <c r="O2046" s="18">
        <f>[1]INVENTAIRE!$N1758*[1]INVENTAIRE!$I1758</f>
        <v>0</v>
      </c>
      <c r="P2046" s="15"/>
      <c r="Q2046" s="15"/>
    </row>
    <row r="2047" spans="1:17" ht="15">
      <c r="A2047" s="11" t="str">
        <f t="shared" si="39"/>
        <v xml:space="preserve">PNEUMATIQUE    REDUIT 3/4NPT MAL @  1/4 NPT FEMELE                     </v>
      </c>
      <c r="B2047" s="12" t="s">
        <v>762</v>
      </c>
      <c r="C2047" s="12" t="s">
        <v>3502</v>
      </c>
      <c r="D2047" s="12"/>
      <c r="E2047" s="12"/>
      <c r="F2047" s="13"/>
      <c r="G2047" s="14"/>
      <c r="H2047" s="15"/>
      <c r="I2047" s="6">
        <v>4.28</v>
      </c>
      <c r="J2047" s="7">
        <v>43600</v>
      </c>
      <c r="K2047" s="12" t="s">
        <v>307</v>
      </c>
      <c r="L2047" s="6"/>
      <c r="M2047" s="12" t="s">
        <v>3503</v>
      </c>
      <c r="N2047" s="17"/>
      <c r="O2047" s="18"/>
      <c r="P2047" s="15"/>
      <c r="Q2047" s="21"/>
    </row>
    <row r="2048" spans="1:17" ht="15">
      <c r="A2048" s="11" t="str">
        <f t="shared" si="39"/>
        <v xml:space="preserve">PNEUMATIQUE    REG. 1/4" 0-12                    </v>
      </c>
      <c r="B2048" s="12" t="s">
        <v>762</v>
      </c>
      <c r="C2048" s="12" t="s">
        <v>3504</v>
      </c>
      <c r="D2048" s="12"/>
      <c r="E2048" s="12"/>
      <c r="F2048" s="13"/>
      <c r="G2048" s="14"/>
      <c r="H2048" s="15"/>
      <c r="I2048" s="6">
        <v>55.11</v>
      </c>
      <c r="J2048" s="7">
        <v>44260</v>
      </c>
      <c r="K2048" s="12" t="s">
        <v>465</v>
      </c>
      <c r="L2048" s="6"/>
      <c r="M2048" s="12" t="s">
        <v>3505</v>
      </c>
      <c r="N2048" s="17"/>
      <c r="O2048" s="18"/>
      <c r="P2048" s="15"/>
      <c r="Q2048" s="21"/>
    </row>
    <row r="2049" spans="1:17" ht="15">
      <c r="A2049" s="11" t="str">
        <f t="shared" si="39"/>
        <v xml:space="preserve">PNEUMATIQUE    REG. DE DEBIT COUDE OUT 4MM 5M                    </v>
      </c>
      <c r="B2049" s="12" t="s">
        <v>762</v>
      </c>
      <c r="C2049" s="12" t="s">
        <v>3506</v>
      </c>
      <c r="D2049" s="12"/>
      <c r="E2049" s="12"/>
      <c r="F2049" s="13"/>
      <c r="G2049" s="14"/>
      <c r="H2049" s="15"/>
      <c r="I2049" s="6">
        <v>4.33</v>
      </c>
      <c r="J2049" s="7">
        <v>44301</v>
      </c>
      <c r="K2049" s="12" t="s">
        <v>465</v>
      </c>
      <c r="L2049" s="6"/>
      <c r="M2049" s="12" t="s">
        <v>3507</v>
      </c>
      <c r="N2049" s="17"/>
      <c r="O2049" s="18">
        <f>[1]INVENTAIRE!$N1759*[1]INVENTAIRE!$I1759</f>
        <v>0</v>
      </c>
      <c r="P2049" s="15"/>
      <c r="Q2049" s="21"/>
    </row>
    <row r="2050" spans="1:17" ht="15">
      <c r="A2050" s="11" t="str">
        <f t="shared" si="39"/>
        <v xml:space="preserve">PNEUMATIQUE    REG. DE DÉBIT COUDE OUT 6MM 1/8 FIL                    </v>
      </c>
      <c r="B2050" s="22" t="s">
        <v>762</v>
      </c>
      <c r="C2050" s="22" t="s">
        <v>3508</v>
      </c>
      <c r="D2050" s="22"/>
      <c r="E2050" s="22"/>
      <c r="F2050" s="13"/>
      <c r="G2050" s="14"/>
      <c r="H2050" s="15"/>
      <c r="I2050" s="6">
        <v>6.13</v>
      </c>
      <c r="J2050" s="7">
        <v>44319</v>
      </c>
      <c r="K2050" s="22" t="s">
        <v>465</v>
      </c>
      <c r="L2050" s="75"/>
      <c r="M2050" s="22" t="s">
        <v>3509</v>
      </c>
      <c r="N2050" s="17"/>
      <c r="O2050" s="18"/>
      <c r="P2050" s="15"/>
      <c r="Q2050" s="21"/>
    </row>
    <row r="2051" spans="1:17" ht="15">
      <c r="A2051" s="11" t="str">
        <f t="shared" si="39"/>
        <v xml:space="preserve">PNEUMATIQUE    REG. DE DÉBIT COUDE OUT 8MM 3/8 FIL                    </v>
      </c>
      <c r="B2051" s="12" t="s">
        <v>762</v>
      </c>
      <c r="C2051" s="138" t="s">
        <v>3510</v>
      </c>
      <c r="D2051" s="12"/>
      <c r="E2051" s="12"/>
      <c r="F2051" s="13"/>
      <c r="G2051" s="14"/>
      <c r="H2051" s="15"/>
      <c r="I2051" s="6">
        <v>11.04</v>
      </c>
      <c r="J2051" s="7">
        <v>44319</v>
      </c>
      <c r="K2051" s="12" t="s">
        <v>465</v>
      </c>
      <c r="L2051" s="6"/>
      <c r="M2051" s="138" t="s">
        <v>3511</v>
      </c>
      <c r="N2051" s="17"/>
      <c r="O2051" s="18"/>
      <c r="P2051" s="15"/>
      <c r="Q2051" s="21"/>
    </row>
    <row r="2052" spans="1:17" ht="15">
      <c r="A2052" s="11" t="str">
        <f t="shared" si="39"/>
        <v xml:space="preserve">PNEUMATIQUE    REG. DEBIT COUDE IN 4MM M5                    </v>
      </c>
      <c r="B2052" s="12" t="s">
        <v>762</v>
      </c>
      <c r="C2052" s="138" t="s">
        <v>3512</v>
      </c>
      <c r="D2052" s="12"/>
      <c r="E2052" s="12"/>
      <c r="F2052" s="13"/>
      <c r="G2052" s="14"/>
      <c r="H2052" s="15"/>
      <c r="I2052" s="6">
        <v>4.28</v>
      </c>
      <c r="J2052" s="7">
        <v>42256</v>
      </c>
      <c r="K2052" s="12" t="s">
        <v>465</v>
      </c>
      <c r="L2052" s="6"/>
      <c r="M2052" s="138" t="s">
        <v>3513</v>
      </c>
      <c r="N2052" s="17"/>
      <c r="O2052" s="18">
        <f>[1]INVENTAIRE!$N1761*[1]INVENTAIRE!$I1761</f>
        <v>0</v>
      </c>
      <c r="P2052" s="15"/>
      <c r="Q2052" s="21"/>
    </row>
    <row r="2053" spans="1:17" ht="15">
      <c r="A2053" s="11" t="str">
        <f t="shared" si="39"/>
        <v xml:space="preserve">PNEUMATIQUE    REG. DEBIT COUDE OUT 4MM 1/8 FIL                    </v>
      </c>
      <c r="B2053" s="12" t="s">
        <v>762</v>
      </c>
      <c r="C2053" s="138" t="s">
        <v>3514</v>
      </c>
      <c r="D2053" s="12"/>
      <c r="E2053" s="12"/>
      <c r="F2053" s="13"/>
      <c r="G2053" s="14"/>
      <c r="H2053" s="15"/>
      <c r="I2053" s="6">
        <v>5.61</v>
      </c>
      <c r="J2053" s="7">
        <v>42256</v>
      </c>
      <c r="K2053" s="12" t="s">
        <v>465</v>
      </c>
      <c r="L2053" s="6"/>
      <c r="M2053" s="138" t="s">
        <v>3515</v>
      </c>
      <c r="N2053" s="17"/>
      <c r="O2053" s="18">
        <f>[1]INVENTAIRE!$N1762*[1]INVENTAIRE!$I1762</f>
        <v>0</v>
      </c>
      <c r="P2053" s="15"/>
      <c r="Q2053" s="21"/>
    </row>
    <row r="2054" spans="1:17" ht="15">
      <c r="A2054" s="11" t="str">
        <f t="shared" si="39"/>
        <v xml:space="preserve">PNEUMATIQUE    REG. DEBIT COUDE OUT 6MM M5                    </v>
      </c>
      <c r="B2054" s="12" t="s">
        <v>762</v>
      </c>
      <c r="C2054" s="12" t="s">
        <v>3516</v>
      </c>
      <c r="D2054" s="12"/>
      <c r="E2054" s="12"/>
      <c r="F2054" s="13"/>
      <c r="G2054" s="14"/>
      <c r="H2054" s="15"/>
      <c r="I2054" s="6">
        <v>5.18</v>
      </c>
      <c r="J2054" s="7">
        <v>42256</v>
      </c>
      <c r="K2054" s="12" t="s">
        <v>465</v>
      </c>
      <c r="L2054" s="6"/>
      <c r="M2054" s="12" t="s">
        <v>3517</v>
      </c>
      <c r="N2054" s="17"/>
      <c r="O2054" s="18">
        <f>[1]INVENTAIRE!$N1763*[1]INVENTAIRE!$I1763</f>
        <v>0</v>
      </c>
      <c r="P2054" s="15"/>
      <c r="Q2054" s="21"/>
    </row>
    <row r="2055" spans="1:17" ht="15">
      <c r="A2055" s="11" t="str">
        <f t="shared" si="39"/>
        <v xml:space="preserve">PNEUMATIQUE    REG. DEBIT DROIT 4MM                    </v>
      </c>
      <c r="B2055" s="12" t="s">
        <v>762</v>
      </c>
      <c r="C2055" s="12" t="s">
        <v>3518</v>
      </c>
      <c r="D2055" s="12"/>
      <c r="E2055" s="12"/>
      <c r="F2055" s="13"/>
      <c r="G2055" s="14"/>
      <c r="H2055" s="15"/>
      <c r="I2055" s="6">
        <v>6.4</v>
      </c>
      <c r="J2055" s="7">
        <v>44306</v>
      </c>
      <c r="K2055" s="12" t="s">
        <v>465</v>
      </c>
      <c r="L2055" s="6"/>
      <c r="M2055" s="12" t="s">
        <v>3519</v>
      </c>
      <c r="N2055" s="17"/>
      <c r="O2055" s="18"/>
      <c r="P2055" s="15"/>
      <c r="Q2055" s="21"/>
    </row>
    <row r="2056" spans="1:17" ht="15">
      <c r="A2056" s="11" t="str">
        <f t="shared" si="39"/>
        <v xml:space="preserve">PNEUMATIQUE    REG. DEBIT DROIT 6MM                    </v>
      </c>
      <c r="B2056" s="12" t="s">
        <v>762</v>
      </c>
      <c r="C2056" s="12" t="s">
        <v>3520</v>
      </c>
      <c r="D2056" s="12"/>
      <c r="E2056" s="12"/>
      <c r="F2056" s="13"/>
      <c r="G2056" s="14"/>
      <c r="H2056" s="15"/>
      <c r="I2056" s="6">
        <v>9.1999999999999993</v>
      </c>
      <c r="J2056" s="7">
        <v>44306</v>
      </c>
      <c r="K2056" s="12" t="s">
        <v>465</v>
      </c>
      <c r="L2056" s="6"/>
      <c r="M2056" s="12" t="s">
        <v>3521</v>
      </c>
      <c r="N2056" s="17"/>
      <c r="O2056" s="18">
        <f>[1]INVENTAIRE!$N1764*[1]INVENTAIRE!$I1764</f>
        <v>0</v>
      </c>
      <c r="P2056" s="15"/>
      <c r="Q2056" s="15"/>
    </row>
    <row r="2057" spans="1:17" ht="15">
      <c r="A2057" s="11" t="str">
        <f t="shared" si="39"/>
        <v xml:space="preserve">PNEUMATIQUE    REG. OF PRECISION TG3 0-7 BAR                    </v>
      </c>
      <c r="B2057" s="12" t="s">
        <v>762</v>
      </c>
      <c r="C2057" s="12" t="s">
        <v>3522</v>
      </c>
      <c r="D2057" s="12"/>
      <c r="E2057" s="12"/>
      <c r="F2057" s="13"/>
      <c r="G2057" s="14"/>
      <c r="H2057" s="15"/>
      <c r="I2057" s="6">
        <v>251.28</v>
      </c>
      <c r="J2057" s="7">
        <v>44202</v>
      </c>
      <c r="K2057" s="12" t="s">
        <v>465</v>
      </c>
      <c r="L2057" s="6"/>
      <c r="M2057" s="12" t="s">
        <v>3523</v>
      </c>
      <c r="N2057" s="17"/>
      <c r="O2057" s="18"/>
      <c r="P2057" s="19"/>
      <c r="Q2057" s="19"/>
    </row>
    <row r="2058" spans="1:17" ht="15">
      <c r="A2058" s="11" t="str">
        <f t="shared" si="39"/>
        <v xml:space="preserve">PNEUMATIQUE    REG. PANNEL 1/4" 0-8 WITHOUT RELIEV. --                    </v>
      </c>
      <c r="B2058" s="12" t="s">
        <v>762</v>
      </c>
      <c r="C2058" s="12" t="s">
        <v>3524</v>
      </c>
      <c r="D2058" s="12"/>
      <c r="E2058" s="12"/>
      <c r="F2058" s="13"/>
      <c r="G2058" s="14"/>
      <c r="H2058" s="15"/>
      <c r="I2058" s="6">
        <v>19.52</v>
      </c>
      <c r="J2058" s="7">
        <v>44293</v>
      </c>
      <c r="K2058" s="12" t="s">
        <v>465</v>
      </c>
      <c r="L2058" s="6"/>
      <c r="M2058" s="12" t="s">
        <v>3525</v>
      </c>
      <c r="N2058" s="17"/>
      <c r="O2058" s="18"/>
      <c r="P2058" s="15"/>
      <c r="Q2058" s="15"/>
    </row>
    <row r="2059" spans="1:17" ht="15">
      <c r="A2059" s="11" t="str">
        <f t="shared" si="39"/>
        <v xml:space="preserve">PNEUMATIQUE    REG.DEBIT COUDE IN 4MM 1/8 FIL                    </v>
      </c>
      <c r="B2059" s="12" t="s">
        <v>762</v>
      </c>
      <c r="C2059" s="12" t="s">
        <v>3526</v>
      </c>
      <c r="D2059" s="12"/>
      <c r="E2059" s="12"/>
      <c r="F2059" s="13"/>
      <c r="G2059" s="14"/>
      <c r="H2059" s="15"/>
      <c r="I2059" s="6">
        <v>5.61</v>
      </c>
      <c r="J2059" s="7">
        <v>42256</v>
      </c>
      <c r="K2059" s="12" t="s">
        <v>465</v>
      </c>
      <c r="L2059" s="6"/>
      <c r="M2059" s="12" t="s">
        <v>3527</v>
      </c>
      <c r="N2059" s="17"/>
      <c r="O2059" s="18">
        <f>[1]INVENTAIRE!$N1765*[1]INVENTAIRE!$I1765</f>
        <v>0</v>
      </c>
      <c r="P2059" s="15"/>
      <c r="Q2059" s="15"/>
    </row>
    <row r="2060" spans="1:17" ht="15">
      <c r="A2060" s="11" t="str">
        <f t="shared" si="39"/>
        <v xml:space="preserve">PNEUMATIQUE    REG.DEBIT COUDE IN 6MM 1/4 FIL                    </v>
      </c>
      <c r="B2060" s="12" t="s">
        <v>762</v>
      </c>
      <c r="C2060" s="12" t="s">
        <v>3528</v>
      </c>
      <c r="D2060" s="12"/>
      <c r="E2060" s="12"/>
      <c r="F2060" s="13"/>
      <c r="G2060" s="14"/>
      <c r="H2060" s="15"/>
      <c r="I2060" s="6">
        <v>6.55</v>
      </c>
      <c r="J2060" s="7">
        <v>42256</v>
      </c>
      <c r="K2060" s="12" t="s">
        <v>465</v>
      </c>
      <c r="L2060" s="6"/>
      <c r="M2060" s="12" t="s">
        <v>3529</v>
      </c>
      <c r="N2060" s="17"/>
      <c r="O2060" s="18">
        <f>[1]INVENTAIRE!$N1766*[1]INVENTAIRE!$I1766</f>
        <v>0</v>
      </c>
      <c r="P2060" s="15"/>
      <c r="Q2060" s="15"/>
    </row>
    <row r="2061" spans="1:17" ht="15">
      <c r="A2061" s="11" t="str">
        <f t="shared" si="39"/>
        <v xml:space="preserve">PNEUMATIQUE    REG.DEBIT COUDE IN 6MM 1/8 FIL                    </v>
      </c>
      <c r="B2061" s="12" t="s">
        <v>762</v>
      </c>
      <c r="C2061" s="12" t="s">
        <v>3530</v>
      </c>
      <c r="D2061" s="12"/>
      <c r="E2061" s="12"/>
      <c r="F2061" s="13"/>
      <c r="G2061" s="14"/>
      <c r="H2061" s="15"/>
      <c r="I2061" s="6">
        <v>6.06</v>
      </c>
      <c r="J2061" s="7">
        <v>42256</v>
      </c>
      <c r="K2061" s="12" t="s">
        <v>465</v>
      </c>
      <c r="L2061" s="6"/>
      <c r="M2061" s="12" t="s">
        <v>3531</v>
      </c>
      <c r="N2061" s="17"/>
      <c r="O2061" s="18">
        <f>[1]INVENTAIRE!$N1767*[1]INVENTAIRE!$I1767</f>
        <v>0</v>
      </c>
      <c r="P2061" s="15"/>
      <c r="Q2061" s="15"/>
    </row>
    <row r="2062" spans="1:17" ht="15">
      <c r="A2062" s="11" t="str">
        <f t="shared" si="39"/>
        <v xml:space="preserve">PNEUMATIQUE    REG.DEBIT COUDE IN 6MM M5                    </v>
      </c>
      <c r="B2062" s="12" t="s">
        <v>762</v>
      </c>
      <c r="C2062" s="12" t="s">
        <v>3532</v>
      </c>
      <c r="D2062" s="12"/>
      <c r="E2062" s="12"/>
      <c r="F2062" s="13"/>
      <c r="G2062" s="14"/>
      <c r="H2062" s="15"/>
      <c r="I2062" s="6">
        <v>5.18</v>
      </c>
      <c r="J2062" s="7">
        <v>42256</v>
      </c>
      <c r="K2062" s="12" t="s">
        <v>465</v>
      </c>
      <c r="L2062" s="6"/>
      <c r="M2062" s="12" t="s">
        <v>3533</v>
      </c>
      <c r="N2062" s="17"/>
      <c r="O2062" s="18">
        <f>[1]INVENTAIRE!$N1768*[1]INVENTAIRE!$I1768</f>
        <v>0</v>
      </c>
      <c r="P2062" s="15"/>
      <c r="Q2062" s="21"/>
    </row>
    <row r="2063" spans="1:17" ht="15">
      <c r="A2063" s="11" t="str">
        <f t="shared" si="39"/>
        <v xml:space="preserve">PNEUMATIQUE    REG.DEBIT COUDE IN 8MM 1/4 FIL                    </v>
      </c>
      <c r="B2063" s="12" t="s">
        <v>762</v>
      </c>
      <c r="C2063" s="12" t="s">
        <v>3534</v>
      </c>
      <c r="D2063" s="12"/>
      <c r="E2063" s="12"/>
      <c r="F2063" s="13"/>
      <c r="G2063" s="14"/>
      <c r="H2063" s="15"/>
      <c r="I2063" s="6">
        <v>6.93</v>
      </c>
      <c r="J2063" s="7">
        <v>42256</v>
      </c>
      <c r="K2063" s="12" t="s">
        <v>465</v>
      </c>
      <c r="L2063" s="6"/>
      <c r="M2063" s="12" t="s">
        <v>3535</v>
      </c>
      <c r="N2063" s="17"/>
      <c r="O2063" s="18">
        <f>[1]INVENTAIRE!$N1769*[1]INVENTAIRE!$I1769</f>
        <v>0</v>
      </c>
      <c r="P2063" s="15"/>
      <c r="Q2063" s="21"/>
    </row>
    <row r="2064" spans="1:17" ht="15">
      <c r="A2064" s="11" t="str">
        <f t="shared" ref="A2064:A2127" si="40">CONCATENATE(B2064,"    ",C2064,"    ",D2064,"    ",E2064,"    ",F2064,"    ",G2064,"    ")</f>
        <v xml:space="preserve">PNEUMATIQUE    REG.DEBIT COUDE IN 8MM 1/8 FIL                    </v>
      </c>
      <c r="B2064" s="12" t="s">
        <v>762</v>
      </c>
      <c r="C2064" s="12" t="s">
        <v>3536</v>
      </c>
      <c r="D2064" s="12"/>
      <c r="E2064" s="12"/>
      <c r="F2064" s="13"/>
      <c r="G2064" s="14"/>
      <c r="H2064" s="15"/>
      <c r="I2064" s="6">
        <v>6.55</v>
      </c>
      <c r="J2064" s="7">
        <v>42256</v>
      </c>
      <c r="K2064" s="12" t="s">
        <v>465</v>
      </c>
      <c r="L2064" s="6"/>
      <c r="M2064" s="12" t="s">
        <v>3537</v>
      </c>
      <c r="N2064" s="17"/>
      <c r="O2064" s="18">
        <f>[1]INVENTAIRE!$N1770*[1]INVENTAIRE!$I1770</f>
        <v>0</v>
      </c>
      <c r="P2064" s="15"/>
      <c r="Q2064" s="21"/>
    </row>
    <row r="2065" spans="1:17" ht="15">
      <c r="A2065" s="11" t="str">
        <f t="shared" si="40"/>
        <v xml:space="preserve">PNEUMATIQUE    REG.DEBIT COUDE OUT 1/8 FIL                    </v>
      </c>
      <c r="B2065" s="12" t="s">
        <v>762</v>
      </c>
      <c r="C2065" s="12" t="s">
        <v>3538</v>
      </c>
      <c r="D2065" s="12"/>
      <c r="E2065" s="12"/>
      <c r="F2065" s="13"/>
      <c r="G2065" s="14"/>
      <c r="H2065" s="15"/>
      <c r="I2065" s="6">
        <v>6.55</v>
      </c>
      <c r="J2065" s="7">
        <v>42256</v>
      </c>
      <c r="K2065" s="12" t="s">
        <v>465</v>
      </c>
      <c r="L2065" s="6"/>
      <c r="M2065" s="12" t="s">
        <v>3539</v>
      </c>
      <c r="N2065" s="17"/>
      <c r="O2065" s="18">
        <f>[1]INVENTAIRE!$N1771*[1]INVENTAIRE!$I1771</f>
        <v>0</v>
      </c>
      <c r="P2065" s="15"/>
      <c r="Q2065" s="21"/>
    </row>
    <row r="2066" spans="1:17" ht="15">
      <c r="A2066" s="11" t="str">
        <f t="shared" si="40"/>
        <v xml:space="preserve">PNEUMATIQUE    REG.DEBIT COUDE OUT 6MM 1/4 FIL                    </v>
      </c>
      <c r="B2066" s="12" t="s">
        <v>762</v>
      </c>
      <c r="C2066" s="12" t="s">
        <v>3540</v>
      </c>
      <c r="D2066" s="12"/>
      <c r="E2066" s="12"/>
      <c r="F2066" s="13"/>
      <c r="G2066" s="14"/>
      <c r="H2066" s="15"/>
      <c r="I2066" s="6">
        <v>6.55</v>
      </c>
      <c r="J2066" s="7">
        <v>42256</v>
      </c>
      <c r="K2066" s="12" t="s">
        <v>465</v>
      </c>
      <c r="L2066" s="6"/>
      <c r="M2066" s="12" t="s">
        <v>3541</v>
      </c>
      <c r="N2066" s="17"/>
      <c r="O2066" s="18">
        <f>[1]INVENTAIRE!$N1772*[1]INVENTAIRE!$I1772</f>
        <v>0</v>
      </c>
      <c r="P2066" s="15"/>
      <c r="Q2066" s="21"/>
    </row>
    <row r="2067" spans="1:17" ht="15">
      <c r="A2067" s="11" t="str">
        <f t="shared" si="40"/>
        <v xml:space="preserve">PNEUMATIQUE    REG.DEBIT COUDE OUT 6MM 1/8 FIL                    </v>
      </c>
      <c r="B2067" s="12" t="s">
        <v>762</v>
      </c>
      <c r="C2067" s="12" t="s">
        <v>3542</v>
      </c>
      <c r="D2067" s="12"/>
      <c r="E2067" s="12"/>
      <c r="F2067" s="13"/>
      <c r="G2067" s="14"/>
      <c r="H2067" s="15"/>
      <c r="I2067" s="6">
        <v>6.06</v>
      </c>
      <c r="J2067" s="7">
        <v>42256</v>
      </c>
      <c r="K2067" s="12" t="s">
        <v>465</v>
      </c>
      <c r="L2067" s="6"/>
      <c r="M2067" s="12" t="s">
        <v>3509</v>
      </c>
      <c r="N2067" s="17"/>
      <c r="O2067" s="18">
        <f>[1]INVENTAIRE!$N1773*[1]INVENTAIRE!$I1773</f>
        <v>0</v>
      </c>
      <c r="P2067" s="15"/>
      <c r="Q2067" s="21"/>
    </row>
    <row r="2068" spans="1:17" ht="15">
      <c r="A2068" s="11" t="str">
        <f t="shared" si="40"/>
        <v xml:space="preserve">PNEUMATIQUE    REG.DEBIT COUDE OUT 8MM 1/4 FIL                    </v>
      </c>
      <c r="B2068" s="12" t="s">
        <v>762</v>
      </c>
      <c r="C2068" s="12" t="s">
        <v>3543</v>
      </c>
      <c r="D2068" s="12"/>
      <c r="E2068" s="12"/>
      <c r="F2068" s="13"/>
      <c r="G2068" s="14"/>
      <c r="H2068" s="15"/>
      <c r="I2068" s="6">
        <v>6.93</v>
      </c>
      <c r="J2068" s="7">
        <v>42256</v>
      </c>
      <c r="K2068" s="12" t="s">
        <v>465</v>
      </c>
      <c r="L2068" s="6"/>
      <c r="M2068" s="12" t="s">
        <v>3544</v>
      </c>
      <c r="N2068" s="17"/>
      <c r="O2068" s="18">
        <f>[1]INVENTAIRE!$N1775*[1]INVENTAIRE!$I1775</f>
        <v>0</v>
      </c>
      <c r="P2068" s="15"/>
      <c r="Q2068" s="21"/>
    </row>
    <row r="2069" spans="1:17" ht="15">
      <c r="A2069" s="11" t="str">
        <f t="shared" si="40"/>
        <v xml:space="preserve">PNEUMATIQUE    REG.DEBIT DROIT 4MM                    </v>
      </c>
      <c r="B2069" s="12" t="s">
        <v>762</v>
      </c>
      <c r="C2069" s="12" t="s">
        <v>3545</v>
      </c>
      <c r="D2069" s="12"/>
      <c r="E2069" s="12"/>
      <c r="F2069" s="13"/>
      <c r="G2069" s="14"/>
      <c r="H2069" s="15"/>
      <c r="I2069" s="6">
        <v>6.34</v>
      </c>
      <c r="J2069" s="7">
        <v>42256</v>
      </c>
      <c r="K2069" s="12" t="s">
        <v>465</v>
      </c>
      <c r="L2069" s="6"/>
      <c r="M2069" s="12" t="s">
        <v>3519</v>
      </c>
      <c r="N2069" s="17"/>
      <c r="O2069" s="18">
        <f>[1]INVENTAIRE!$N1776*[1]INVENTAIRE!$I1776</f>
        <v>0</v>
      </c>
      <c r="P2069" s="15"/>
      <c r="Q2069" s="21"/>
    </row>
    <row r="2070" spans="1:17" ht="15">
      <c r="A2070" s="11" t="str">
        <f t="shared" si="40"/>
        <v xml:space="preserve">PNEUMATIQUE    REG.DEBIT DROIT 8MM(5/16)                    </v>
      </c>
      <c r="B2070" s="12" t="s">
        <v>762</v>
      </c>
      <c r="C2070" s="12" t="s">
        <v>3546</v>
      </c>
      <c r="D2070" s="12"/>
      <c r="E2070" s="12"/>
      <c r="F2070" s="13"/>
      <c r="G2070" s="14"/>
      <c r="H2070" s="15"/>
      <c r="I2070" s="6">
        <v>10.41</v>
      </c>
      <c r="J2070" s="7">
        <v>42256</v>
      </c>
      <c r="K2070" s="12" t="s">
        <v>465</v>
      </c>
      <c r="L2070" s="6"/>
      <c r="M2070" s="12" t="s">
        <v>3547</v>
      </c>
      <c r="N2070" s="17"/>
      <c r="O2070" s="18">
        <f>[1]INVENTAIRE!$N1777*[1]INVENTAIRE!$I1777</f>
        <v>0</v>
      </c>
      <c r="P2070" s="15"/>
      <c r="Q2070" s="21"/>
    </row>
    <row r="2071" spans="1:17" ht="15">
      <c r="A2071" s="11" t="str">
        <f t="shared" si="40"/>
        <v xml:space="preserve">PNEUMATIQUE    REGLE STEEL ADHESIVE IMP/METRIC 1/2'' X 48''                    </v>
      </c>
      <c r="B2071" s="12" t="s">
        <v>762</v>
      </c>
      <c r="C2071" s="12" t="s">
        <v>3548</v>
      </c>
      <c r="D2071" s="12"/>
      <c r="E2071" s="12"/>
      <c r="F2071" s="13"/>
      <c r="G2071" s="14"/>
      <c r="H2071" s="15"/>
      <c r="I2071" s="6">
        <v>6.55</v>
      </c>
      <c r="J2071" s="7">
        <v>42380</v>
      </c>
      <c r="K2071" s="12" t="s">
        <v>44</v>
      </c>
      <c r="L2071" s="6"/>
      <c r="M2071" s="12" t="s">
        <v>3549</v>
      </c>
      <c r="N2071" s="17"/>
      <c r="O2071" s="18">
        <f>[1]INVENTAIRE!$N1778*[1]INVENTAIRE!$I1778</f>
        <v>0</v>
      </c>
      <c r="P2071" s="15"/>
      <c r="Q2071" s="21"/>
    </row>
    <row r="2072" spans="1:17" ht="15">
      <c r="A2072" s="11" t="str">
        <f t="shared" si="40"/>
        <v xml:space="preserve">PNEUMATIQUE    REPARTITEUR A 4 SORTIES 1/2"                    </v>
      </c>
      <c r="B2072" s="12" t="s">
        <v>762</v>
      </c>
      <c r="C2072" s="12" t="s">
        <v>3550</v>
      </c>
      <c r="D2072" s="12"/>
      <c r="E2072" s="12"/>
      <c r="F2072" s="13"/>
      <c r="G2072" s="14"/>
      <c r="H2072" s="15"/>
      <c r="I2072" s="6">
        <v>19.05</v>
      </c>
      <c r="J2072" s="7">
        <v>43115</v>
      </c>
      <c r="K2072" s="12" t="s">
        <v>465</v>
      </c>
      <c r="L2072" s="6"/>
      <c r="M2072" s="12" t="s">
        <v>3551</v>
      </c>
      <c r="N2072" s="17"/>
      <c r="O2072" s="18">
        <f>[1]INVENTAIRE!$N1779*[1]INVENTAIRE!$I1779</f>
        <v>0</v>
      </c>
      <c r="P2072" s="15"/>
      <c r="Q2072" s="21"/>
    </row>
    <row r="2073" spans="1:17" ht="15">
      <c r="A2073" s="11" t="str">
        <f t="shared" si="40"/>
        <v xml:space="preserve">PNEUMATIQUE    ROBINET DROIT 4MM TUBE/4MM TUBE                    </v>
      </c>
      <c r="B2073" s="12" t="s">
        <v>762</v>
      </c>
      <c r="C2073" s="12" t="s">
        <v>3552</v>
      </c>
      <c r="D2073" s="12"/>
      <c r="E2073" s="12"/>
      <c r="F2073" s="13"/>
      <c r="G2073" s="14"/>
      <c r="H2073" s="15"/>
      <c r="I2073" s="6">
        <v>17.68</v>
      </c>
      <c r="J2073" s="7" t="s">
        <v>1943</v>
      </c>
      <c r="K2073" s="12" t="s">
        <v>465</v>
      </c>
      <c r="L2073" s="6"/>
      <c r="M2073" s="12" t="s">
        <v>3553</v>
      </c>
      <c r="N2073" s="17"/>
      <c r="O2073" s="18">
        <f>[1]INVENTAIRE!$N1780*[1]INVENTAIRE!$I1780</f>
        <v>95</v>
      </c>
      <c r="P2073" s="15"/>
      <c r="Q2073" s="21"/>
    </row>
    <row r="2074" spans="1:17" ht="15">
      <c r="A2074" s="11" t="str">
        <f t="shared" si="40"/>
        <v xml:space="preserve">PNEUMATIQUE    ROBINET DROIT 6MM TUBE/6MM TUBE                    </v>
      </c>
      <c r="B2074" s="12" t="s">
        <v>762</v>
      </c>
      <c r="C2074" s="12" t="s">
        <v>3554</v>
      </c>
      <c r="D2074" s="12"/>
      <c r="E2074" s="12"/>
      <c r="F2074" s="13"/>
      <c r="G2074" s="14"/>
      <c r="H2074" s="15"/>
      <c r="I2074" s="6">
        <v>6.27</v>
      </c>
      <c r="J2074" s="7" t="s">
        <v>1943</v>
      </c>
      <c r="K2074" s="12" t="s">
        <v>465</v>
      </c>
      <c r="L2074" s="6"/>
      <c r="M2074" s="12" t="s">
        <v>3555</v>
      </c>
      <c r="N2074" s="17"/>
      <c r="O2074" s="18">
        <f>[1]INVENTAIRE!$N1781*[1]INVENTAIRE!$I1781</f>
        <v>0</v>
      </c>
      <c r="P2074" s="15"/>
      <c r="Q2074" s="21"/>
    </row>
    <row r="2075" spans="1:17" ht="15">
      <c r="A2075" s="11" t="str">
        <f t="shared" si="40"/>
        <v xml:space="preserve">PNEUMATIQUE    ROBINET DROIT 8MM TUBE/8MM TUBE                    </v>
      </c>
      <c r="B2075" s="12" t="s">
        <v>762</v>
      </c>
      <c r="C2075" s="12" t="s">
        <v>3556</v>
      </c>
      <c r="D2075" s="12"/>
      <c r="E2075" s="12"/>
      <c r="F2075" s="13"/>
      <c r="G2075" s="14"/>
      <c r="H2075" s="15"/>
      <c r="I2075" s="6">
        <v>6.8</v>
      </c>
      <c r="J2075" s="7" t="s">
        <v>1943</v>
      </c>
      <c r="K2075" s="12" t="s">
        <v>465</v>
      </c>
      <c r="L2075" s="6"/>
      <c r="M2075" s="12" t="s">
        <v>3557</v>
      </c>
      <c r="N2075" s="17"/>
      <c r="O2075" s="18">
        <f>[1]INVENTAIRE!$N1782*[1]INVENTAIRE!$I1782</f>
        <v>0</v>
      </c>
      <c r="P2075" s="15"/>
      <c r="Q2075" s="21"/>
    </row>
    <row r="2076" spans="1:17" ht="15">
      <c r="A2076" s="11" t="str">
        <f t="shared" si="40"/>
        <v xml:space="preserve">PNEUMATIQUE    RODLESS 40MM X 1550MM (61'')                    </v>
      </c>
      <c r="B2076" s="12" t="s">
        <v>762</v>
      </c>
      <c r="C2076" s="12" t="s">
        <v>3558</v>
      </c>
      <c r="D2076" s="12"/>
      <c r="E2076" s="12"/>
      <c r="F2076" s="13"/>
      <c r="G2076" s="14"/>
      <c r="H2076" s="15"/>
      <c r="I2076" s="6">
        <v>2864.36</v>
      </c>
      <c r="J2076" s="7">
        <v>44334</v>
      </c>
      <c r="K2076" s="12" t="s">
        <v>465</v>
      </c>
      <c r="L2076" s="6"/>
      <c r="M2076" s="12" t="s">
        <v>3559</v>
      </c>
      <c r="N2076" s="17"/>
      <c r="O2076" s="18"/>
      <c r="P2076" s="15"/>
      <c r="Q2076" s="21"/>
    </row>
    <row r="2077" spans="1:17" ht="15">
      <c r="A2077" s="11" t="str">
        <f t="shared" si="40"/>
        <v xml:space="preserve">PNEUMATIQUE    ROUND BODY CYLINDER, NCM, AIR CYLINDER NCDMB106-0600A                    </v>
      </c>
      <c r="B2077" s="12" t="s">
        <v>762</v>
      </c>
      <c r="C2077" s="12" t="s">
        <v>3560</v>
      </c>
      <c r="D2077" s="12"/>
      <c r="E2077" s="12"/>
      <c r="F2077" s="13"/>
      <c r="G2077" s="14"/>
      <c r="H2077" s="15"/>
      <c r="I2077" s="6">
        <v>49.960999999999999</v>
      </c>
      <c r="J2077" s="7">
        <v>44134</v>
      </c>
      <c r="K2077" s="12" t="s">
        <v>385</v>
      </c>
      <c r="L2077" s="6"/>
      <c r="M2077" s="12" t="s">
        <v>3561</v>
      </c>
      <c r="N2077" s="17"/>
      <c r="O2077" s="18"/>
      <c r="P2077" s="15"/>
      <c r="Q2077" s="21"/>
    </row>
    <row r="2078" spans="1:17" ht="15">
      <c r="A2078" s="11" t="str">
        <f t="shared" si="40"/>
        <v xml:space="preserve">PNEUMATIQUE    ROUND BODY CYLINDER, NCM, AIR CYLINDER NCDMC106-0200A                    </v>
      </c>
      <c r="B2078" s="12" t="s">
        <v>762</v>
      </c>
      <c r="C2078" s="12" t="s">
        <v>3562</v>
      </c>
      <c r="D2078" s="12"/>
      <c r="E2078" s="12"/>
      <c r="F2078" s="13"/>
      <c r="G2078" s="14"/>
      <c r="H2078" s="15"/>
      <c r="I2078" s="6">
        <v>50.622999999999998</v>
      </c>
      <c r="J2078" s="7">
        <v>44134</v>
      </c>
      <c r="K2078" s="12" t="s">
        <v>385</v>
      </c>
      <c r="L2078" s="6"/>
      <c r="M2078" s="12" t="s">
        <v>3563</v>
      </c>
      <c r="N2078" s="17"/>
      <c r="O2078" s="18"/>
      <c r="P2078" s="15"/>
      <c r="Q2078" s="21"/>
    </row>
    <row r="2079" spans="1:17" ht="15">
      <c r="A2079" s="11" t="str">
        <f t="shared" si="40"/>
        <v xml:space="preserve">PNEUMATIQUE    ROUND BODY CYLINDER, NCM, AIR CYLINDER NCDMC106-0800A                    </v>
      </c>
      <c r="B2079" s="12" t="s">
        <v>762</v>
      </c>
      <c r="C2079" s="12" t="s">
        <v>3564</v>
      </c>
      <c r="D2079" s="12"/>
      <c r="E2079" s="12"/>
      <c r="F2079" s="13"/>
      <c r="G2079" s="14"/>
      <c r="H2079" s="15"/>
      <c r="I2079" s="6">
        <v>57.429000000000002</v>
      </c>
      <c r="J2079" s="7">
        <v>44134</v>
      </c>
      <c r="K2079" s="12" t="s">
        <v>385</v>
      </c>
      <c r="L2079" s="6"/>
      <c r="M2079" s="12" t="s">
        <v>3565</v>
      </c>
      <c r="N2079" s="17"/>
      <c r="O2079" s="18"/>
      <c r="P2079" s="15"/>
      <c r="Q2079" s="21"/>
    </row>
    <row r="2080" spans="1:17" ht="15">
      <c r="A2080" s="11" t="str">
        <f t="shared" si="40"/>
        <v xml:space="preserve">PNEUMATIQUE    SILENCIEUX ACIER G1/4"                    </v>
      </c>
      <c r="B2080" s="12" t="s">
        <v>762</v>
      </c>
      <c r="C2080" s="12" t="s">
        <v>3566</v>
      </c>
      <c r="D2080" s="12"/>
      <c r="E2080" s="12"/>
      <c r="F2080" s="13"/>
      <c r="G2080" s="14"/>
      <c r="H2080" s="15"/>
      <c r="I2080" s="6">
        <v>2.84</v>
      </c>
      <c r="J2080" s="7">
        <v>44293</v>
      </c>
      <c r="K2080" s="12" t="s">
        <v>465</v>
      </c>
      <c r="L2080" s="6"/>
      <c r="M2080" s="12" t="s">
        <v>3567</v>
      </c>
      <c r="N2080" s="17"/>
      <c r="O2080" s="18"/>
      <c r="P2080" s="15"/>
      <c r="Q2080" s="21"/>
    </row>
    <row r="2081" spans="1:17" ht="15">
      <c r="A2081" s="11" t="str">
        <f t="shared" si="40"/>
        <v xml:space="preserve">PNEUMATIQUE    SILENCIEUX ACIER G1/8"                    </v>
      </c>
      <c r="B2081" s="12" t="s">
        <v>762</v>
      </c>
      <c r="C2081" s="12" t="s">
        <v>3568</v>
      </c>
      <c r="D2081" s="12"/>
      <c r="E2081" s="12"/>
      <c r="F2081" s="13"/>
      <c r="G2081" s="14"/>
      <c r="H2081" s="15"/>
      <c r="I2081" s="6">
        <v>2.13</v>
      </c>
      <c r="J2081" s="7">
        <v>44293</v>
      </c>
      <c r="K2081" s="12" t="s">
        <v>465</v>
      </c>
      <c r="L2081" s="6"/>
      <c r="M2081" s="12" t="s">
        <v>3569</v>
      </c>
      <c r="N2081" s="17"/>
      <c r="O2081" s="18"/>
      <c r="P2081" s="15"/>
      <c r="Q2081" s="21"/>
    </row>
    <row r="2082" spans="1:17" ht="15">
      <c r="A2082" s="11" t="str">
        <f t="shared" si="40"/>
        <v xml:space="preserve">PNEUMATIQUE    SILENCIEUX ACIER G3/8"                    </v>
      </c>
      <c r="B2082" s="12" t="s">
        <v>762</v>
      </c>
      <c r="C2082" s="12" t="s">
        <v>3570</v>
      </c>
      <c r="D2082" s="12"/>
      <c r="E2082" s="12"/>
      <c r="F2082" s="13"/>
      <c r="G2082" s="14"/>
      <c r="H2082" s="15"/>
      <c r="I2082" s="6">
        <v>4.42</v>
      </c>
      <c r="J2082" s="7">
        <v>44293</v>
      </c>
      <c r="K2082" s="12" t="s">
        <v>465</v>
      </c>
      <c r="L2082" s="6"/>
      <c r="M2082" s="12" t="s">
        <v>3571</v>
      </c>
      <c r="N2082" s="17"/>
      <c r="O2082" s="18"/>
      <c r="P2082" s="15"/>
      <c r="Q2082" s="21"/>
    </row>
    <row r="2083" spans="1:17" ht="15">
      <c r="A2083" s="11" t="str">
        <f t="shared" si="40"/>
        <v xml:space="preserve">PNEUMATIQUE    SILENCIEUX BRON, 1/8 CONE                    </v>
      </c>
      <c r="B2083" s="12" t="s">
        <v>762</v>
      </c>
      <c r="C2083" s="12" t="s">
        <v>3572</v>
      </c>
      <c r="D2083" s="12"/>
      <c r="E2083" s="12"/>
      <c r="F2083" s="13"/>
      <c r="G2083" s="14"/>
      <c r="H2083" s="15"/>
      <c r="I2083" s="6">
        <v>2.1800000000000002</v>
      </c>
      <c r="J2083" s="7">
        <v>43748</v>
      </c>
      <c r="K2083" s="12" t="s">
        <v>465</v>
      </c>
      <c r="L2083" s="6"/>
      <c r="M2083" s="12" t="s">
        <v>3573</v>
      </c>
      <c r="N2083" s="17"/>
      <c r="O2083" s="18"/>
      <c r="P2083" s="15"/>
      <c r="Q2083" s="21"/>
    </row>
    <row r="2084" spans="1:17" ht="15">
      <c r="A2084" s="11" t="str">
        <f t="shared" si="40"/>
        <v xml:space="preserve">PNEUMATIQUE    SILENCIEUX BRON, G1/8                    </v>
      </c>
      <c r="B2084" s="12" t="s">
        <v>762</v>
      </c>
      <c r="C2084" s="12" t="s">
        <v>3574</v>
      </c>
      <c r="D2084" s="12"/>
      <c r="E2084" s="12"/>
      <c r="F2084" s="13"/>
      <c r="G2084" s="14"/>
      <c r="H2084" s="15"/>
      <c r="I2084" s="6">
        <v>2.0099999999999998</v>
      </c>
      <c r="J2084" s="7">
        <v>43685</v>
      </c>
      <c r="K2084" s="12" t="s">
        <v>465</v>
      </c>
      <c r="L2084" s="6"/>
      <c r="M2084" s="12" t="s">
        <v>3569</v>
      </c>
      <c r="N2084" s="17"/>
      <c r="O2084" s="18"/>
      <c r="P2084" s="15"/>
      <c r="Q2084" s="21"/>
    </row>
    <row r="2085" spans="1:17" ht="15">
      <c r="A2085" s="11" t="str">
        <f t="shared" si="40"/>
        <v xml:space="preserve">PNEUMATIQUE    SILENCIEUX BRONZE R1/2                    </v>
      </c>
      <c r="B2085" s="12" t="s">
        <v>762</v>
      </c>
      <c r="C2085" s="12" t="s">
        <v>3575</v>
      </c>
      <c r="D2085" s="12"/>
      <c r="E2085" s="12"/>
      <c r="F2085" s="13"/>
      <c r="G2085" s="14"/>
      <c r="H2085" s="15"/>
      <c r="I2085" s="6">
        <v>9.3699999999999992</v>
      </c>
      <c r="J2085" s="7">
        <v>43115</v>
      </c>
      <c r="K2085" s="12" t="s">
        <v>465</v>
      </c>
      <c r="L2085" s="6"/>
      <c r="M2085" s="12" t="s">
        <v>3576</v>
      </c>
      <c r="N2085" s="17"/>
      <c r="O2085" s="18">
        <f>[1]INVENTAIRE!$N1784*[1]INVENTAIRE!$I1784</f>
        <v>0</v>
      </c>
      <c r="P2085" s="15"/>
      <c r="Q2085" s="21"/>
    </row>
    <row r="2086" spans="1:17" ht="15">
      <c r="A2086" s="11" t="str">
        <f t="shared" si="40"/>
        <v xml:space="preserve">PNEUMATIQUE    SILENCIEUX BRONZE R1/4                    </v>
      </c>
      <c r="B2086" s="12" t="s">
        <v>762</v>
      </c>
      <c r="C2086" s="12" t="s">
        <v>3577</v>
      </c>
      <c r="D2086" s="12"/>
      <c r="E2086" s="12"/>
      <c r="F2086" s="13"/>
      <c r="G2086" s="14"/>
      <c r="H2086" s="15"/>
      <c r="I2086" s="6">
        <v>3.79</v>
      </c>
      <c r="J2086" s="7">
        <v>42402</v>
      </c>
      <c r="K2086" s="12" t="s">
        <v>465</v>
      </c>
      <c r="L2086" s="6"/>
      <c r="M2086" s="12" t="s">
        <v>3578</v>
      </c>
      <c r="N2086" s="17"/>
      <c r="O2086" s="18">
        <f>[1]INVENTAIRE!$N1785*[1]INVENTAIRE!$I1785</f>
        <v>0</v>
      </c>
      <c r="P2086" s="15"/>
      <c r="Q2086" s="21"/>
    </row>
    <row r="2087" spans="1:17" ht="15">
      <c r="A2087" s="11" t="str">
        <f t="shared" si="40"/>
        <v xml:space="preserve">PNEUMATIQUE    SILENCIEUX BRONZE R1/8"                    </v>
      </c>
      <c r="B2087" s="12" t="s">
        <v>762</v>
      </c>
      <c r="C2087" s="12" t="s">
        <v>3579</v>
      </c>
      <c r="D2087" s="12"/>
      <c r="E2087" s="12"/>
      <c r="F2087" s="13"/>
      <c r="G2087" s="14"/>
      <c r="H2087" s="15"/>
      <c r="I2087" s="6">
        <v>5.64</v>
      </c>
      <c r="J2087" s="7">
        <v>44075</v>
      </c>
      <c r="K2087" s="12" t="s">
        <v>465</v>
      </c>
      <c r="L2087" s="6"/>
      <c r="M2087" s="12" t="s">
        <v>3580</v>
      </c>
      <c r="N2087" s="17"/>
      <c r="O2087" s="18"/>
      <c r="P2087" s="15"/>
      <c r="Q2087" s="21"/>
    </row>
    <row r="2088" spans="1:17" ht="15">
      <c r="A2088" s="11" t="str">
        <f t="shared" si="40"/>
        <v xml:space="preserve">PNEUMATIQUE    SMC BRACKET, FOOT NCM-L075                    </v>
      </c>
      <c r="B2088" s="12" t="s">
        <v>762</v>
      </c>
      <c r="C2088" s="12" t="s">
        <v>3581</v>
      </c>
      <c r="D2088" s="12"/>
      <c r="E2088" s="12"/>
      <c r="F2088" s="13"/>
      <c r="G2088" s="14"/>
      <c r="H2088" s="15"/>
      <c r="I2088" s="6">
        <v>1.571</v>
      </c>
      <c r="J2088" s="7">
        <v>44134</v>
      </c>
      <c r="K2088" s="12" t="s">
        <v>385</v>
      </c>
      <c r="L2088" s="6"/>
      <c r="M2088" s="12" t="s">
        <v>3582</v>
      </c>
      <c r="N2088" s="17"/>
      <c r="O2088" s="18"/>
      <c r="P2088" s="15"/>
      <c r="Q2088" s="21"/>
    </row>
    <row r="2089" spans="1:17" ht="15">
      <c r="A2089" s="11" t="str">
        <f t="shared" si="40"/>
        <v xml:space="preserve">PNEUMATIQUE    Swivel fitting 3/8 x 1/4 (m) npt flexcoil                    </v>
      </c>
      <c r="B2089" s="12" t="s">
        <v>762</v>
      </c>
      <c r="C2089" s="12" t="s">
        <v>3583</v>
      </c>
      <c r="D2089" s="12"/>
      <c r="E2089" s="12"/>
      <c r="F2089" s="13"/>
      <c r="G2089" s="14"/>
      <c r="H2089" s="15"/>
      <c r="I2089" s="6">
        <v>15.58</v>
      </c>
      <c r="J2089" s="7">
        <v>43900</v>
      </c>
      <c r="K2089" s="12" t="s">
        <v>307</v>
      </c>
      <c r="L2089" s="6"/>
      <c r="M2089" s="12" t="s">
        <v>3584</v>
      </c>
      <c r="N2089" s="17"/>
      <c r="O2089" s="18"/>
      <c r="P2089" s="15"/>
      <c r="Q2089" s="21"/>
    </row>
    <row r="2090" spans="1:17" ht="15">
      <c r="A2090" s="11" t="str">
        <f t="shared" si="40"/>
        <v xml:space="preserve">PNEUMATIQUE    SYSTÈME 1/2 X 13'' LG,HOSE ASS,2583                     </v>
      </c>
      <c r="B2090" s="12" t="s">
        <v>762</v>
      </c>
      <c r="C2090" s="12" t="s">
        <v>3585</v>
      </c>
      <c r="D2090" s="12"/>
      <c r="E2090" s="12"/>
      <c r="F2090" s="13"/>
      <c r="G2090" s="14"/>
      <c r="H2090" s="15"/>
      <c r="I2090" s="6">
        <v>20.62</v>
      </c>
      <c r="J2090" s="7">
        <v>42682</v>
      </c>
      <c r="K2090" s="12" t="s">
        <v>307</v>
      </c>
      <c r="L2090" s="6"/>
      <c r="M2090" s="12" t="s">
        <v>3586</v>
      </c>
      <c r="N2090" s="17"/>
      <c r="O2090" s="18">
        <f>[1]INVENTAIRE!$N1787*[1]INVENTAIRE!$I1787</f>
        <v>0</v>
      </c>
      <c r="P2090" s="15"/>
      <c r="Q2090" s="21"/>
    </row>
    <row r="2091" spans="1:17" ht="15">
      <c r="A2091" s="11" t="str">
        <f t="shared" si="40"/>
        <v xml:space="preserve">PNEUMATIQUE    SYSTÈME 1/4 X 13'' LG,HOSE ASS,2583                     </v>
      </c>
      <c r="B2091" s="12" t="s">
        <v>762</v>
      </c>
      <c r="C2091" s="12" t="s">
        <v>3587</v>
      </c>
      <c r="D2091" s="12"/>
      <c r="E2091" s="12"/>
      <c r="F2091" s="13"/>
      <c r="G2091" s="14"/>
      <c r="H2091" s="15"/>
      <c r="I2091" s="6">
        <v>25.83</v>
      </c>
      <c r="J2091" s="7">
        <v>42460</v>
      </c>
      <c r="K2091" s="12" t="s">
        <v>307</v>
      </c>
      <c r="L2091" s="6"/>
      <c r="M2091" s="12" t="s">
        <v>3588</v>
      </c>
      <c r="N2091" s="17"/>
      <c r="O2091" s="18">
        <f>[1]INVENTAIRE!$N1790*[1]INVENTAIRE!$I1790</f>
        <v>0</v>
      </c>
      <c r="P2091" s="15"/>
      <c r="Q2091" s="21"/>
    </row>
    <row r="2092" spans="1:17" ht="15">
      <c r="A2092" s="11" t="str">
        <f t="shared" si="40"/>
        <v xml:space="preserve">PNEUMATIQUE    T-157 AK TUBE 27 BAR AIR COMPR. HEAVY DUTY MINING                    </v>
      </c>
      <c r="B2092" s="12" t="s">
        <v>762</v>
      </c>
      <c r="C2092" s="12" t="s">
        <v>3589</v>
      </c>
      <c r="D2092" s="12"/>
      <c r="E2092" s="12"/>
      <c r="F2092" s="13"/>
      <c r="G2092" s="14"/>
      <c r="H2092" s="15"/>
      <c r="I2092" s="6">
        <v>4.1500000000000004</v>
      </c>
      <c r="J2092" s="7">
        <v>42424</v>
      </c>
      <c r="K2092" s="12" t="s">
        <v>307</v>
      </c>
      <c r="L2092" s="6"/>
      <c r="M2092" s="12" t="s">
        <v>3590</v>
      </c>
      <c r="N2092" s="17"/>
      <c r="O2092" s="18">
        <f>[1]INVENTAIRE!$N1791*[1]INVENTAIRE!$I1791</f>
        <v>0</v>
      </c>
      <c r="P2092" s="15"/>
      <c r="Q2092" s="21"/>
    </row>
    <row r="2093" spans="1:17" ht="15">
      <c r="A2093" s="11" t="str">
        <f t="shared" si="40"/>
        <v xml:space="preserve">PNEUMATIQUE    TOPRING COUDE 1/2'' TUBE X 1/4 NPT FILET                    </v>
      </c>
      <c r="B2093" s="12" t="s">
        <v>762</v>
      </c>
      <c r="C2093" s="12" t="s">
        <v>3591</v>
      </c>
      <c r="D2093" s="12"/>
      <c r="E2093" s="12"/>
      <c r="F2093" s="13"/>
      <c r="G2093" s="14"/>
      <c r="H2093" s="15"/>
      <c r="I2093" s="6">
        <v>9.2100000000000009</v>
      </c>
      <c r="J2093" s="7">
        <v>42349</v>
      </c>
      <c r="K2093" s="12" t="s">
        <v>307</v>
      </c>
      <c r="L2093" s="6"/>
      <c r="M2093" s="12" t="s">
        <v>3592</v>
      </c>
      <c r="N2093" s="17"/>
      <c r="O2093" s="18">
        <f>[1]INVENTAIRE!$N1792*[1]INVENTAIRE!$I1792</f>
        <v>0</v>
      </c>
      <c r="P2093" s="15"/>
      <c r="Q2093" s="21"/>
    </row>
    <row r="2094" spans="1:17" ht="15">
      <c r="A2094" s="11" t="str">
        <f t="shared" si="40"/>
        <v xml:space="preserve">PNEUMATIQUE    TOPRING RACCORD 1/2'' TUBE X 1/4 NPT FILET                    </v>
      </c>
      <c r="B2094" s="12" t="s">
        <v>762</v>
      </c>
      <c r="C2094" s="12" t="s">
        <v>3593</v>
      </c>
      <c r="D2094" s="12"/>
      <c r="E2094" s="12"/>
      <c r="F2094" s="13"/>
      <c r="G2094" s="14"/>
      <c r="H2094" s="15"/>
      <c r="I2094" s="6">
        <v>3.53</v>
      </c>
      <c r="J2094" s="7">
        <v>42349</v>
      </c>
      <c r="K2094" s="12" t="s">
        <v>307</v>
      </c>
      <c r="L2094" s="6"/>
      <c r="M2094" s="12" t="s">
        <v>3594</v>
      </c>
      <c r="N2094" s="17"/>
      <c r="O2094" s="18">
        <f>[1]INVENTAIRE!$N1793*[1]INVENTAIRE!$I1793</f>
        <v>0</v>
      </c>
      <c r="P2094" s="15"/>
      <c r="Q2094" s="21"/>
    </row>
    <row r="2095" spans="1:17" ht="15">
      <c r="A2095" s="11" t="str">
        <f t="shared" si="40"/>
        <v xml:space="preserve">PNEUMATIQUE    TOPRING SOUFFLET 4''                    </v>
      </c>
      <c r="B2095" s="12" t="s">
        <v>762</v>
      </c>
      <c r="C2095" s="12" t="s">
        <v>3595</v>
      </c>
      <c r="D2095" s="12"/>
      <c r="E2095" s="12"/>
      <c r="F2095" s="13"/>
      <c r="G2095" s="14"/>
      <c r="H2095" s="15"/>
      <c r="I2095" s="6">
        <v>18.72</v>
      </c>
      <c r="J2095" s="7">
        <v>42411</v>
      </c>
      <c r="K2095" s="12" t="s">
        <v>307</v>
      </c>
      <c r="L2095" s="6"/>
      <c r="M2095" s="12" t="s">
        <v>3596</v>
      </c>
      <c r="N2095" s="17"/>
      <c r="O2095" s="18">
        <f>[1]INVENTAIRE!$N1794*[1]INVENTAIRE!$I1794</f>
        <v>51.95</v>
      </c>
      <c r="P2095" s="15"/>
      <c r="Q2095" s="21"/>
    </row>
    <row r="2096" spans="1:17" ht="15">
      <c r="A2096" s="11" t="str">
        <f t="shared" si="40"/>
        <v xml:space="preserve">PNEUMATIQUE    TUBE POLYUR...THANE ROUGE 1/4" X 100 METRES                    </v>
      </c>
      <c r="B2096" s="12" t="s">
        <v>762</v>
      </c>
      <c r="C2096" s="12" t="s">
        <v>3597</v>
      </c>
      <c r="D2096" s="12"/>
      <c r="E2096" s="12"/>
      <c r="F2096" s="13"/>
      <c r="G2096" s="14"/>
      <c r="H2096" s="15"/>
      <c r="I2096" s="6">
        <v>66.099999999999994</v>
      </c>
      <c r="J2096" s="7">
        <v>44334</v>
      </c>
      <c r="K2096" s="12" t="s">
        <v>47</v>
      </c>
      <c r="L2096" s="6"/>
      <c r="M2096" s="12" t="s">
        <v>3598</v>
      </c>
      <c r="N2096" s="17"/>
      <c r="O2096" s="18"/>
      <c r="P2096" s="15"/>
      <c r="Q2096" s="21"/>
    </row>
    <row r="2097" spans="1:17" ht="15">
      <c r="A2097" s="11" t="str">
        <f t="shared" si="40"/>
        <v xml:space="preserve">PNEUMATIQUE    TUBE POLYUR...THANE ROUGE 1/8`` (100m)                    </v>
      </c>
      <c r="B2097" s="12" t="s">
        <v>762</v>
      </c>
      <c r="C2097" s="12" t="s">
        <v>3599</v>
      </c>
      <c r="D2097" s="12"/>
      <c r="E2097" s="12"/>
      <c r="F2097" s="13"/>
      <c r="G2097" s="14"/>
      <c r="H2097" s="15"/>
      <c r="I2097" s="6">
        <v>25.34</v>
      </c>
      <c r="J2097" s="7">
        <v>44334</v>
      </c>
      <c r="K2097" s="12" t="s">
        <v>47</v>
      </c>
      <c r="L2097" s="6"/>
      <c r="M2097" s="12" t="s">
        <v>3600</v>
      </c>
      <c r="N2097" s="17"/>
      <c r="O2097" s="18"/>
      <c r="P2097" s="15"/>
      <c r="Q2097" s="21"/>
    </row>
    <row r="2098" spans="1:17" ht="15">
      <c r="A2098" s="11" t="str">
        <f t="shared" si="40"/>
        <v xml:space="preserve">PNEUMATIQUE    TUBE POLYURETHANE NOIR 6MM X 100 METRES                    </v>
      </c>
      <c r="B2098" s="12" t="s">
        <v>762</v>
      </c>
      <c r="C2098" s="12" t="s">
        <v>3601</v>
      </c>
      <c r="D2098" s="12"/>
      <c r="E2098" s="12"/>
      <c r="F2098" s="13"/>
      <c r="G2098" s="14"/>
      <c r="H2098" s="15"/>
      <c r="I2098" s="6">
        <v>66.099999999999994</v>
      </c>
      <c r="J2098" s="7">
        <v>44334</v>
      </c>
      <c r="K2098" s="12" t="s">
        <v>47</v>
      </c>
      <c r="L2098" s="6"/>
      <c r="M2098" s="12" t="s">
        <v>3602</v>
      </c>
      <c r="N2098" s="17"/>
      <c r="O2098" s="18"/>
      <c r="P2098" s="15"/>
      <c r="Q2098" s="21"/>
    </row>
    <row r="2099" spans="1:17" ht="15">
      <c r="A2099" s="11" t="str">
        <f t="shared" si="40"/>
        <v xml:space="preserve">PNEUMATIQUE    TUBE POLYURETHANE ROUGE 6MM X 100 METRES                    </v>
      </c>
      <c r="B2099" s="12" t="s">
        <v>762</v>
      </c>
      <c r="C2099" s="12" t="s">
        <v>3603</v>
      </c>
      <c r="D2099" s="12"/>
      <c r="E2099" s="12"/>
      <c r="F2099" s="13"/>
      <c r="G2099" s="14"/>
      <c r="H2099" s="15"/>
      <c r="I2099" s="6">
        <v>66.099999999999994</v>
      </c>
      <c r="J2099" s="7">
        <v>44334</v>
      </c>
      <c r="K2099" s="12" t="s">
        <v>47</v>
      </c>
      <c r="L2099" s="6"/>
      <c r="M2099" s="12" t="s">
        <v>3604</v>
      </c>
      <c r="N2099" s="17"/>
      <c r="O2099" s="18"/>
      <c r="P2099" s="15"/>
      <c r="Q2099" s="21"/>
    </row>
    <row r="2100" spans="1:17" ht="15">
      <c r="A2100" s="11" t="str">
        <f t="shared" si="40"/>
        <v xml:space="preserve">PNEUMATIQUE    Tuyau autorétractable en nylon 1/4 x 50' x 1/4 (m) npt maxpro                    </v>
      </c>
      <c r="B2100" s="12" t="s">
        <v>762</v>
      </c>
      <c r="C2100" s="12" t="s">
        <v>3605</v>
      </c>
      <c r="D2100" s="12"/>
      <c r="E2100" s="12"/>
      <c r="F2100" s="13"/>
      <c r="G2100" s="14"/>
      <c r="H2100" s="15"/>
      <c r="I2100" s="6">
        <v>45.66</v>
      </c>
      <c r="J2100" s="7">
        <v>43711</v>
      </c>
      <c r="K2100" s="12" t="s">
        <v>307</v>
      </c>
      <c r="L2100" s="6"/>
      <c r="M2100" s="12" t="s">
        <v>3606</v>
      </c>
      <c r="N2100" s="17"/>
      <c r="O2100" s="18"/>
      <c r="P2100" s="15"/>
      <c r="Q2100" s="15"/>
    </row>
    <row r="2101" spans="1:17" ht="15">
      <c r="A2101" s="11" t="str">
        <f t="shared" si="40"/>
        <v xml:space="preserve">PNEUMATIQUE    TUYAU POLYURETHANE 1/2'' X 8,5MM ROUGE                    </v>
      </c>
      <c r="B2101" s="12" t="s">
        <v>762</v>
      </c>
      <c r="C2101" s="12" t="s">
        <v>3607</v>
      </c>
      <c r="D2101" s="12"/>
      <c r="E2101" s="12"/>
      <c r="F2101" s="13"/>
      <c r="G2101" s="14"/>
      <c r="H2101" s="15"/>
      <c r="I2101" s="6">
        <v>0.86</v>
      </c>
      <c r="J2101" s="7">
        <v>44135</v>
      </c>
      <c r="K2101" s="12" t="s">
        <v>465</v>
      </c>
      <c r="L2101" s="6"/>
      <c r="M2101" s="12" t="s">
        <v>3608</v>
      </c>
      <c r="N2101" s="17"/>
      <c r="O2101" s="18">
        <f>[1]INVENTAIRE!$N1795*[1]INVENTAIRE!$I1795</f>
        <v>0</v>
      </c>
      <c r="P2101" s="15"/>
      <c r="Q2101" s="15"/>
    </row>
    <row r="2102" spans="1:17" ht="15">
      <c r="A2102" s="11" t="str">
        <f t="shared" si="40"/>
        <v xml:space="preserve">PNEUMATIQUE    TUYAU POLYURETHANE 1/4'' x 4.2mm NOIR                    </v>
      </c>
      <c r="B2102" s="12" t="s">
        <v>762</v>
      </c>
      <c r="C2102" s="12" t="s">
        <v>3609</v>
      </c>
      <c r="D2102" s="12"/>
      <c r="E2102" s="12"/>
      <c r="F2102" s="13"/>
      <c r="G2102" s="14"/>
      <c r="H2102" s="15"/>
      <c r="I2102" s="6">
        <v>0.25</v>
      </c>
      <c r="J2102" s="7">
        <v>44218</v>
      </c>
      <c r="K2102" s="12" t="s">
        <v>465</v>
      </c>
      <c r="L2102" s="6"/>
      <c r="M2102" s="12" t="s">
        <v>3610</v>
      </c>
      <c r="N2102" s="17"/>
      <c r="O2102" s="18"/>
      <c r="P2102" s="15"/>
      <c r="Q2102" s="15"/>
    </row>
    <row r="2103" spans="1:17" ht="15">
      <c r="A2103" s="11" t="str">
        <f t="shared" si="40"/>
        <v xml:space="preserve">PNEUMATIQUE    TUYAU POLYURETHANE 1/4'' x 4.2mm ROUGE                    </v>
      </c>
      <c r="B2103" s="12" t="s">
        <v>762</v>
      </c>
      <c r="C2103" s="12" t="s">
        <v>3611</v>
      </c>
      <c r="D2103" s="12"/>
      <c r="E2103" s="12"/>
      <c r="F2103" s="13"/>
      <c r="G2103" s="14"/>
      <c r="H2103" s="15"/>
      <c r="I2103" s="6">
        <v>0.24</v>
      </c>
      <c r="J2103" s="7">
        <v>44218</v>
      </c>
      <c r="K2103" s="12" t="s">
        <v>465</v>
      </c>
      <c r="L2103" s="6"/>
      <c r="M2103" s="12" t="s">
        <v>3612</v>
      </c>
      <c r="N2103" s="17"/>
      <c r="O2103" s="18">
        <f>[1]INVENTAIRE!$N1796*[1]INVENTAIRE!$I1796</f>
        <v>0</v>
      </c>
      <c r="P2103" s="15"/>
      <c r="Q2103" s="21"/>
    </row>
    <row r="2104" spans="1:17" ht="15">
      <c r="A2104" s="11" t="str">
        <f t="shared" si="40"/>
        <v xml:space="preserve">PNEUMATIQUE    TUYAU POLYURETHANE 10mm CLAIRE                    </v>
      </c>
      <c r="B2104" s="12" t="s">
        <v>762</v>
      </c>
      <c r="C2104" s="12" t="s">
        <v>3613</v>
      </c>
      <c r="D2104" s="12"/>
      <c r="E2104" s="12"/>
      <c r="F2104" s="13"/>
      <c r="G2104" s="14"/>
      <c r="H2104" s="15"/>
      <c r="I2104" s="6">
        <v>0.66</v>
      </c>
      <c r="J2104" s="7">
        <v>43648</v>
      </c>
      <c r="K2104" s="12" t="s">
        <v>148</v>
      </c>
      <c r="L2104" s="6"/>
      <c r="M2104" s="12" t="s">
        <v>3614</v>
      </c>
      <c r="N2104" s="17"/>
      <c r="O2104" s="18"/>
      <c r="P2104" s="15"/>
      <c r="Q2104" s="21"/>
    </row>
    <row r="2105" spans="1:17" ht="15">
      <c r="A2105" s="11" t="str">
        <f t="shared" si="40"/>
        <v xml:space="preserve">PNEUMATIQUE    TUYAU POLYURETHANE 10mm rouge                    </v>
      </c>
      <c r="B2105" s="12" t="s">
        <v>762</v>
      </c>
      <c r="C2105" s="12" t="s">
        <v>3615</v>
      </c>
      <c r="D2105" s="12"/>
      <c r="E2105" s="12"/>
      <c r="F2105" s="13"/>
      <c r="G2105" s="14"/>
      <c r="H2105" s="15"/>
      <c r="I2105" s="6">
        <v>0.52</v>
      </c>
      <c r="J2105" s="7">
        <v>44218</v>
      </c>
      <c r="K2105" s="12" t="s">
        <v>465</v>
      </c>
      <c r="L2105" s="6"/>
      <c r="M2105" s="12" t="s">
        <v>3616</v>
      </c>
      <c r="N2105" s="17"/>
      <c r="O2105" s="18"/>
      <c r="P2105" s="15"/>
      <c r="Q2105" s="21"/>
    </row>
    <row r="2106" spans="1:17" ht="15">
      <c r="A2106" s="11" t="str">
        <f t="shared" si="40"/>
        <v xml:space="preserve">PNEUMATIQUE    TUYAU POLYURETHANE 3/8''  NOIR                    </v>
      </c>
      <c r="B2106" s="12" t="s">
        <v>762</v>
      </c>
      <c r="C2106" s="12" t="s">
        <v>3617</v>
      </c>
      <c r="D2106" s="12"/>
      <c r="E2106" s="12"/>
      <c r="F2106" s="13"/>
      <c r="G2106" s="14"/>
      <c r="H2106" s="15"/>
      <c r="I2106" s="6">
        <v>0.52</v>
      </c>
      <c r="J2106" s="7">
        <v>44218</v>
      </c>
      <c r="K2106" s="12" t="s">
        <v>465</v>
      </c>
      <c r="L2106" s="6"/>
      <c r="M2106" s="12" t="s">
        <v>3618</v>
      </c>
      <c r="N2106" s="17"/>
      <c r="O2106" s="18"/>
      <c r="P2106" s="15"/>
      <c r="Q2106" s="21"/>
    </row>
    <row r="2107" spans="1:17" ht="15">
      <c r="A2107" s="11" t="str">
        <f t="shared" si="40"/>
        <v xml:space="preserve">PNEUMATIQUE    TUYAU POLYURETHANE 3/8''  ROUGE                    </v>
      </c>
      <c r="B2107" s="12" t="s">
        <v>762</v>
      </c>
      <c r="C2107" s="12" t="s">
        <v>3619</v>
      </c>
      <c r="D2107" s="12"/>
      <c r="E2107" s="12"/>
      <c r="F2107" s="13"/>
      <c r="G2107" s="14"/>
      <c r="H2107" s="15"/>
      <c r="I2107" s="6">
        <v>0.52</v>
      </c>
      <c r="J2107" s="7">
        <v>44218</v>
      </c>
      <c r="K2107" s="12" t="s">
        <v>465</v>
      </c>
      <c r="L2107" s="6"/>
      <c r="M2107" s="12" t="s">
        <v>3620</v>
      </c>
      <c r="N2107" s="17"/>
      <c r="O2107" s="18"/>
      <c r="P2107" s="15"/>
      <c r="Q2107" s="21"/>
    </row>
    <row r="2108" spans="1:17" ht="15">
      <c r="A2108" s="11" t="str">
        <f t="shared" si="40"/>
        <v xml:space="preserve">PNEUMATIQUE    TUYAU POLYURETHANE 4mm x 2mm (5/32'' ) ROUGE                    </v>
      </c>
      <c r="B2108" s="12" t="s">
        <v>762</v>
      </c>
      <c r="C2108" s="12" t="s">
        <v>3621</v>
      </c>
      <c r="D2108" s="12"/>
      <c r="E2108" s="12"/>
      <c r="F2108" s="13"/>
      <c r="G2108" s="14"/>
      <c r="H2108" s="15"/>
      <c r="I2108" s="6">
        <v>0.12</v>
      </c>
      <c r="J2108" s="7">
        <v>43070</v>
      </c>
      <c r="K2108" s="12" t="s">
        <v>465</v>
      </c>
      <c r="L2108" s="6"/>
      <c r="M2108" s="12" t="s">
        <v>3622</v>
      </c>
      <c r="N2108" s="17"/>
      <c r="O2108" s="18">
        <f>[1]INVENTAIRE!$N1797*[1]INVENTAIRE!$I1797</f>
        <v>0</v>
      </c>
      <c r="P2108" s="15"/>
      <c r="Q2108" s="21"/>
    </row>
    <row r="2109" spans="1:17" ht="15">
      <c r="A2109" s="11" t="str">
        <f t="shared" si="40"/>
        <v xml:space="preserve">PNEUMATIQUE    TUYAU POLYURETHANE 6mm x 4mm ROUGE                    </v>
      </c>
      <c r="B2109" s="12" t="s">
        <v>762</v>
      </c>
      <c r="C2109" s="12" t="s">
        <v>3623</v>
      </c>
      <c r="D2109" s="12"/>
      <c r="E2109" s="12"/>
      <c r="F2109" s="13"/>
      <c r="G2109" s="14"/>
      <c r="H2109" s="15"/>
      <c r="I2109" s="6">
        <v>0.19</v>
      </c>
      <c r="J2109" s="7">
        <v>43070</v>
      </c>
      <c r="K2109" s="12" t="s">
        <v>465</v>
      </c>
      <c r="L2109" s="6"/>
      <c r="M2109" s="12" t="s">
        <v>3624</v>
      </c>
      <c r="N2109" s="17"/>
      <c r="O2109" s="18">
        <f>[1]INVENTAIRE!$N1798*[1]INVENTAIRE!$I1798</f>
        <v>0</v>
      </c>
      <c r="P2109" s="15"/>
      <c r="Q2109" s="21"/>
    </row>
    <row r="2110" spans="1:17" ht="15">
      <c r="A2110" s="11" t="str">
        <f t="shared" si="40"/>
        <v xml:space="preserve">PNEUMATIQUE    TUYAU POLYURETHANE 8MM X 5,5MM(5/16'')VERT                    </v>
      </c>
      <c r="B2110" s="12" t="s">
        <v>762</v>
      </c>
      <c r="C2110" s="12" t="s">
        <v>3625</v>
      </c>
      <c r="D2110" s="12"/>
      <c r="E2110" s="12"/>
      <c r="F2110" s="13"/>
      <c r="G2110" s="14"/>
      <c r="H2110" s="15"/>
      <c r="I2110" s="6">
        <v>5.52</v>
      </c>
      <c r="J2110" s="7">
        <v>42331</v>
      </c>
      <c r="K2110" s="12" t="s">
        <v>465</v>
      </c>
      <c r="L2110" s="6"/>
      <c r="M2110" s="12" t="s">
        <v>3626</v>
      </c>
      <c r="N2110" s="17"/>
      <c r="O2110" s="18">
        <f>[1]INVENTAIRE!$N1799*[1]INVENTAIRE!$I1799</f>
        <v>0</v>
      </c>
      <c r="P2110" s="15"/>
      <c r="Q2110" s="15"/>
    </row>
    <row r="2111" spans="1:17" ht="15">
      <c r="A2111" s="11" t="str">
        <f t="shared" si="40"/>
        <v xml:space="preserve">PNEUMATIQUE    TUYAU POLYURETHANE 8MM X 5,5MM(5/16'')VERT                    </v>
      </c>
      <c r="B2111" s="12" t="s">
        <v>762</v>
      </c>
      <c r="C2111" s="12" t="s">
        <v>3625</v>
      </c>
      <c r="D2111" s="12"/>
      <c r="E2111" s="12"/>
      <c r="F2111" s="13"/>
      <c r="G2111" s="14"/>
      <c r="H2111" s="15"/>
      <c r="I2111" s="6">
        <v>0.31</v>
      </c>
      <c r="J2111" s="7">
        <v>42502</v>
      </c>
      <c r="K2111" s="12" t="s">
        <v>465</v>
      </c>
      <c r="L2111" s="6"/>
      <c r="M2111" s="12" t="s">
        <v>3626</v>
      </c>
      <c r="N2111" s="17"/>
      <c r="O2111" s="18">
        <f>[1]INVENTAIRE!$N1800*[1]INVENTAIRE!$I1800</f>
        <v>0</v>
      </c>
      <c r="P2111" s="15"/>
      <c r="Q2111" s="15"/>
    </row>
    <row r="2112" spans="1:17" ht="15">
      <c r="A2112" s="11" t="str">
        <f t="shared" si="40"/>
        <v xml:space="preserve">PNEUMATIQUE    TUYAU POLYURETHANE 8mm x 5.5mm (5/16'') ROUGE                    </v>
      </c>
      <c r="B2112" s="12" t="s">
        <v>762</v>
      </c>
      <c r="C2112" s="12" t="s">
        <v>3627</v>
      </c>
      <c r="D2112" s="12"/>
      <c r="E2112" s="12"/>
      <c r="F2112" s="13"/>
      <c r="G2112" s="14"/>
      <c r="H2112" s="15"/>
      <c r="I2112" s="6">
        <v>0.26</v>
      </c>
      <c r="J2112" s="7">
        <v>43748</v>
      </c>
      <c r="K2112" s="12" t="s">
        <v>465</v>
      </c>
      <c r="L2112" s="6"/>
      <c r="M2112" s="12" t="s">
        <v>3628</v>
      </c>
      <c r="N2112" s="17"/>
      <c r="O2112" s="18">
        <f>[1]INVENTAIRE!$N1802*[1]INVENTAIRE!$I1802</f>
        <v>0</v>
      </c>
      <c r="P2112" s="15"/>
      <c r="Q2112" s="15"/>
    </row>
    <row r="2113" spans="1:17" ht="15">
      <c r="A2113" s="11" t="str">
        <f t="shared" si="40"/>
        <v xml:space="preserve">PNEUMATIQUE    UNION "Y" 3/8" TUBE                    </v>
      </c>
      <c r="B2113" s="12" t="s">
        <v>762</v>
      </c>
      <c r="C2113" s="12" t="s">
        <v>3629</v>
      </c>
      <c r="D2113" s="12"/>
      <c r="E2113" s="12"/>
      <c r="F2113" s="13"/>
      <c r="G2113" s="14"/>
      <c r="H2113" s="15"/>
      <c r="I2113" s="6">
        <v>5.86</v>
      </c>
      <c r="J2113" s="7">
        <v>44278</v>
      </c>
      <c r="K2113" s="12" t="s">
        <v>47</v>
      </c>
      <c r="L2113" s="6"/>
      <c r="M2113" s="12" t="s">
        <v>3630</v>
      </c>
      <c r="N2113" s="17"/>
      <c r="O2113" s="18"/>
      <c r="P2113" s="19"/>
      <c r="Q2113" s="19"/>
    </row>
    <row r="2114" spans="1:17" ht="15">
      <c r="A2114" s="11" t="str">
        <f t="shared" si="40"/>
        <v xml:space="preserve">PNEUMATIQUE    UNION 1/4 PIPE MAL / 1/4 PIPE  / MAL                    </v>
      </c>
      <c r="B2114" s="12" t="s">
        <v>762</v>
      </c>
      <c r="C2114" s="12" t="s">
        <v>3631</v>
      </c>
      <c r="D2114" s="12"/>
      <c r="E2114" s="12"/>
      <c r="F2114" s="13"/>
      <c r="G2114" s="14"/>
      <c r="H2114" s="15"/>
      <c r="I2114" s="6">
        <v>0.98</v>
      </c>
      <c r="J2114" s="7">
        <v>44272</v>
      </c>
      <c r="K2114" s="12" t="s">
        <v>307</v>
      </c>
      <c r="L2114" s="6"/>
      <c r="M2114" s="12" t="s">
        <v>3632</v>
      </c>
      <c r="N2114" s="17"/>
      <c r="O2114" s="18"/>
      <c r="P2114" s="15"/>
      <c r="Q2114" s="15"/>
    </row>
    <row r="2115" spans="1:17" ht="15">
      <c r="A2115" s="11" t="str">
        <f t="shared" si="40"/>
        <v xml:space="preserve">PNEUMATIQUE    UNION 8MM (5/16)                    </v>
      </c>
      <c r="B2115" s="12" t="s">
        <v>762</v>
      </c>
      <c r="C2115" s="12" t="s">
        <v>3633</v>
      </c>
      <c r="D2115" s="12"/>
      <c r="E2115" s="12"/>
      <c r="F2115" s="13"/>
      <c r="G2115" s="14"/>
      <c r="H2115" s="15"/>
      <c r="I2115" s="6">
        <v>1.1399999999999999</v>
      </c>
      <c r="J2115" s="7">
        <v>44092</v>
      </c>
      <c r="K2115" s="12" t="s">
        <v>465</v>
      </c>
      <c r="L2115" s="6"/>
      <c r="M2115" s="12" t="s">
        <v>3634</v>
      </c>
      <c r="N2115" s="17"/>
      <c r="O2115" s="18">
        <f>[1]INVENTAIRE!$N1806*[1]INVENTAIRE!$I1806</f>
        <v>0</v>
      </c>
      <c r="P2115" s="15"/>
      <c r="Q2115" s="15"/>
    </row>
    <row r="2116" spans="1:17" ht="15">
      <c r="A2116" s="11" t="str">
        <f t="shared" si="40"/>
        <v xml:space="preserve">PNEUMATIQUE    UNION ADAPT. 08 OD X 6 OD                    </v>
      </c>
      <c r="B2116" s="12" t="s">
        <v>762</v>
      </c>
      <c r="C2116" s="12" t="s">
        <v>3635</v>
      </c>
      <c r="D2116" s="12"/>
      <c r="E2116" s="12"/>
      <c r="F2116" s="13"/>
      <c r="G2116" s="14"/>
      <c r="H2116" s="15"/>
      <c r="I2116" s="6">
        <v>1.65</v>
      </c>
      <c r="J2116" s="7">
        <v>44218</v>
      </c>
      <c r="K2116" s="12" t="s">
        <v>465</v>
      </c>
      <c r="L2116" s="6"/>
      <c r="M2116" s="12" t="s">
        <v>3636</v>
      </c>
      <c r="N2116" s="17"/>
      <c r="O2116" s="18">
        <f>[1]INVENTAIRE!$N1807*[1]INVENTAIRE!$I1807</f>
        <v>0</v>
      </c>
      <c r="P2116" s="15"/>
      <c r="Q2116" s="15"/>
    </row>
    <row r="2117" spans="1:17" ht="15">
      <c r="A2117" s="11" t="str">
        <f t="shared" si="40"/>
        <v xml:space="preserve">PNEUMATIQUE    UNION DROIT 10 TUBE                    </v>
      </c>
      <c r="B2117" s="12" t="s">
        <v>762</v>
      </c>
      <c r="C2117" s="12" t="s">
        <v>3637</v>
      </c>
      <c r="D2117" s="12"/>
      <c r="E2117" s="12"/>
      <c r="F2117" s="13"/>
      <c r="G2117" s="14"/>
      <c r="H2117" s="15"/>
      <c r="I2117" s="6">
        <v>1.51</v>
      </c>
      <c r="J2117" s="7">
        <v>44092</v>
      </c>
      <c r="K2117" s="12" t="s">
        <v>465</v>
      </c>
      <c r="L2117" s="6"/>
      <c r="M2117" s="12" t="s">
        <v>3638</v>
      </c>
      <c r="N2117" s="17"/>
      <c r="O2117" s="18"/>
      <c r="P2117" s="15"/>
      <c r="Q2117" s="15"/>
    </row>
    <row r="2118" spans="1:17" ht="15">
      <c r="A2118" s="11" t="str">
        <f t="shared" si="40"/>
        <v xml:space="preserve">PNEUMATIQUE    UNION DROIT 4MM (5/32) TUBE                    </v>
      </c>
      <c r="B2118" s="12" t="s">
        <v>762</v>
      </c>
      <c r="C2118" s="12" t="s">
        <v>3639</v>
      </c>
      <c r="D2118" s="12"/>
      <c r="E2118" s="12"/>
      <c r="F2118" s="13"/>
      <c r="G2118" s="14"/>
      <c r="H2118" s="15"/>
      <c r="I2118" s="6">
        <v>1.03</v>
      </c>
      <c r="J2118" s="7">
        <v>44092</v>
      </c>
      <c r="K2118" s="12" t="s">
        <v>465</v>
      </c>
      <c r="L2118" s="6"/>
      <c r="M2118" s="12" t="s">
        <v>3640</v>
      </c>
      <c r="N2118" s="17"/>
      <c r="O2118" s="18">
        <f>[1]INVENTAIRE!$N1809*[1]INVENTAIRE!$I1809</f>
        <v>0</v>
      </c>
      <c r="P2118" s="15"/>
      <c r="Q2118" s="15"/>
    </row>
    <row r="2119" spans="1:17" ht="15">
      <c r="A2119" s="11" t="str">
        <f t="shared" si="40"/>
        <v xml:space="preserve">PNEUMATIQUE    UNION DROIT 6 TUBE                    </v>
      </c>
      <c r="B2119" s="12" t="s">
        <v>762</v>
      </c>
      <c r="C2119" s="12" t="s">
        <v>3641</v>
      </c>
      <c r="D2119" s="12"/>
      <c r="E2119" s="12"/>
      <c r="F2119" s="13"/>
      <c r="G2119" s="14"/>
      <c r="H2119" s="15"/>
      <c r="I2119" s="6">
        <v>1.07</v>
      </c>
      <c r="J2119" s="7">
        <v>44092</v>
      </c>
      <c r="K2119" s="12" t="s">
        <v>465</v>
      </c>
      <c r="L2119" s="6"/>
      <c r="M2119" s="12" t="s">
        <v>3642</v>
      </c>
      <c r="N2119" s="17"/>
      <c r="O2119" s="18">
        <f>[1]INVENTAIRE!$N1811*[1]INVENTAIRE!$I1811</f>
        <v>0</v>
      </c>
      <c r="P2119" s="15"/>
      <c r="Q2119" s="15"/>
    </row>
    <row r="2120" spans="1:17" ht="15">
      <c r="A2120" s="11" t="str">
        <f t="shared" si="40"/>
        <v xml:space="preserve">PNEUMATIQUE    UNION DROIT ADAPT 6 OD X 4 OD                    </v>
      </c>
      <c r="B2120" s="12" t="s">
        <v>762</v>
      </c>
      <c r="C2120" s="12" t="s">
        <v>3643</v>
      </c>
      <c r="D2120" s="12"/>
      <c r="E2120" s="12"/>
      <c r="F2120" s="13"/>
      <c r="G2120" s="14"/>
      <c r="H2120" s="15"/>
      <c r="I2120" s="6">
        <v>1.51</v>
      </c>
      <c r="J2120" s="7">
        <v>42256</v>
      </c>
      <c r="K2120" s="12" t="s">
        <v>465</v>
      </c>
      <c r="L2120" s="6"/>
      <c r="M2120" s="12" t="s">
        <v>3644</v>
      </c>
      <c r="N2120" s="17"/>
      <c r="O2120" s="18">
        <f>[1]INVENTAIRE!$N1813*[1]INVENTAIRE!$I1813</f>
        <v>0</v>
      </c>
      <c r="P2120" s="15"/>
      <c r="Q2120" s="15"/>
    </row>
    <row r="2121" spans="1:17" ht="15">
      <c r="A2121" s="11" t="str">
        <f t="shared" si="40"/>
        <v xml:space="preserve">PNEUMATIQUE    UNION DROIT DIA. DIFF. 10 TUBE 6 TUBE                    </v>
      </c>
      <c r="B2121" s="12" t="s">
        <v>762</v>
      </c>
      <c r="C2121" s="12" t="s">
        <v>3645</v>
      </c>
      <c r="D2121" s="12"/>
      <c r="E2121" s="12"/>
      <c r="F2121" s="13"/>
      <c r="G2121" s="14"/>
      <c r="H2121" s="15"/>
      <c r="I2121" s="6">
        <v>2.11</v>
      </c>
      <c r="J2121" s="7">
        <v>44218</v>
      </c>
      <c r="K2121" s="12" t="s">
        <v>465</v>
      </c>
      <c r="L2121" s="6"/>
      <c r="M2121" s="12" t="s">
        <v>3646</v>
      </c>
      <c r="N2121" s="17"/>
      <c r="O2121" s="18"/>
      <c r="P2121" s="15"/>
      <c r="Q2121" s="15"/>
    </row>
    <row r="2122" spans="1:17" ht="15">
      <c r="A2122" s="11" t="str">
        <f t="shared" si="40"/>
        <v xml:space="preserve">PNEUMATIQUE    UNION Y 4MM (5/32)                    </v>
      </c>
      <c r="B2122" s="12" t="s">
        <v>762</v>
      </c>
      <c r="C2122" s="12" t="s">
        <v>3647</v>
      </c>
      <c r="D2122" s="12"/>
      <c r="E2122" s="12"/>
      <c r="F2122" s="13"/>
      <c r="G2122" s="14"/>
      <c r="H2122" s="15"/>
      <c r="I2122" s="6">
        <v>1.48</v>
      </c>
      <c r="J2122" s="7">
        <v>42256</v>
      </c>
      <c r="K2122" s="12" t="s">
        <v>465</v>
      </c>
      <c r="L2122" s="6"/>
      <c r="M2122" s="12" t="s">
        <v>3648</v>
      </c>
      <c r="N2122" s="17"/>
      <c r="O2122" s="18">
        <f>[1]INVENTAIRE!$N1814*[1]INVENTAIRE!$I1814</f>
        <v>0</v>
      </c>
      <c r="P2122" s="15"/>
      <c r="Q2122" s="15"/>
    </row>
    <row r="2123" spans="1:17" ht="15">
      <c r="A2123" s="11" t="str">
        <f t="shared" si="40"/>
        <v xml:space="preserve">PNEUMATIQUE    UNION Y 6 TUBE                    </v>
      </c>
      <c r="B2123" s="12" t="s">
        <v>762</v>
      </c>
      <c r="C2123" s="12" t="s">
        <v>3649</v>
      </c>
      <c r="D2123" s="12"/>
      <c r="E2123" s="12"/>
      <c r="F2123" s="13"/>
      <c r="G2123" s="14"/>
      <c r="H2123" s="15"/>
      <c r="I2123" s="6">
        <v>1.54</v>
      </c>
      <c r="J2123" s="7">
        <v>42256</v>
      </c>
      <c r="K2123" s="12" t="s">
        <v>465</v>
      </c>
      <c r="L2123" s="6"/>
      <c r="M2123" s="12" t="s">
        <v>3650</v>
      </c>
      <c r="N2123" s="17"/>
      <c r="O2123" s="18">
        <f>[1]INVENTAIRE!$N1815*[1]INVENTAIRE!$I1815</f>
        <v>0</v>
      </c>
      <c r="P2123" s="15"/>
      <c r="Q2123" s="21"/>
    </row>
    <row r="2124" spans="1:17" ht="15">
      <c r="A2124" s="11" t="str">
        <f t="shared" si="40"/>
        <v xml:space="preserve">PNEUMATIQUE    UNION Y 8MM (5/16)                    </v>
      </c>
      <c r="B2124" s="12" t="s">
        <v>762</v>
      </c>
      <c r="C2124" s="12" t="s">
        <v>3651</v>
      </c>
      <c r="D2124" s="12"/>
      <c r="E2124" s="12"/>
      <c r="F2124" s="13"/>
      <c r="G2124" s="14"/>
      <c r="H2124" s="15"/>
      <c r="I2124" s="6">
        <v>1.58</v>
      </c>
      <c r="J2124" s="7">
        <v>42256</v>
      </c>
      <c r="K2124" s="12" t="s">
        <v>465</v>
      </c>
      <c r="L2124" s="6"/>
      <c r="M2124" s="12" t="s">
        <v>3652</v>
      </c>
      <c r="N2124" s="17"/>
      <c r="O2124" s="18">
        <f>[1]INVENTAIRE!$N1816*[1]INVENTAIRE!$I1816</f>
        <v>0</v>
      </c>
      <c r="P2124" s="15"/>
      <c r="Q2124" s="21"/>
    </row>
    <row r="2125" spans="1:17" ht="15">
      <c r="A2125" s="11" t="str">
        <f t="shared" si="40"/>
        <v xml:space="preserve">PNEUMATIQUE    VACUOSTAT, MONT.PANNEAU, PNP 0-1000MA,1/8 NPT, CABLE 2 METRES                    </v>
      </c>
      <c r="B2125" s="12" t="s">
        <v>762</v>
      </c>
      <c r="C2125" s="12" t="s">
        <v>3653</v>
      </c>
      <c r="D2125" s="12"/>
      <c r="E2125" s="12"/>
      <c r="F2125" s="13"/>
      <c r="G2125" s="14"/>
      <c r="H2125" s="15"/>
      <c r="I2125" s="6">
        <v>98.19</v>
      </c>
      <c r="J2125" s="7">
        <v>43888</v>
      </c>
      <c r="K2125" s="12" t="s">
        <v>465</v>
      </c>
      <c r="L2125" s="6"/>
      <c r="M2125" s="12" t="s">
        <v>3654</v>
      </c>
      <c r="N2125" s="17"/>
      <c r="O2125" s="18"/>
      <c r="P2125" s="15"/>
      <c r="Q2125" s="21"/>
    </row>
    <row r="2126" spans="1:17" ht="15">
      <c r="A2126" s="11" t="str">
        <f t="shared" si="40"/>
        <v xml:space="preserve">PNEUMATIQUE    VALVE 1/2" 5/2 RESSORT                    </v>
      </c>
      <c r="B2126" s="12" t="s">
        <v>762</v>
      </c>
      <c r="C2126" s="12" t="s">
        <v>3655</v>
      </c>
      <c r="D2126" s="12"/>
      <c r="E2126" s="12"/>
      <c r="F2126" s="13"/>
      <c r="G2126" s="14"/>
      <c r="H2126" s="15"/>
      <c r="I2126" s="6">
        <v>166.91</v>
      </c>
      <c r="J2126" s="7">
        <v>43115</v>
      </c>
      <c r="K2126" s="12" t="s">
        <v>465</v>
      </c>
      <c r="L2126" s="6"/>
      <c r="M2126" s="12" t="s">
        <v>3656</v>
      </c>
      <c r="N2126" s="17"/>
      <c r="O2126" s="18">
        <f>[1]INVENTAIRE!$N1817*[1]INVENTAIRE!$I1817</f>
        <v>0</v>
      </c>
      <c r="P2126" s="15"/>
      <c r="Q2126" s="21"/>
    </row>
    <row r="2127" spans="1:17" ht="15">
      <c r="A2127" s="11" t="str">
        <f t="shared" si="40"/>
        <v xml:space="preserve">PNEUMATIQUE    VALVE 1/2" 5/2 RESSORT SINGLE AIR PILOT                    </v>
      </c>
      <c r="B2127" s="12" t="s">
        <v>762</v>
      </c>
      <c r="C2127" s="12" t="s">
        <v>3657</v>
      </c>
      <c r="D2127" s="12"/>
      <c r="E2127" s="12"/>
      <c r="F2127" s="13"/>
      <c r="G2127" s="14"/>
      <c r="H2127" s="15"/>
      <c r="I2127" s="6">
        <v>57.238100000000003</v>
      </c>
      <c r="J2127" s="7">
        <v>43115</v>
      </c>
      <c r="K2127" s="12" t="s">
        <v>34</v>
      </c>
      <c r="L2127" s="6"/>
      <c r="M2127" s="12" t="s">
        <v>3658</v>
      </c>
      <c r="N2127" s="17"/>
      <c r="O2127" s="18">
        <f>[1]INVENTAIRE!$N1818*[1]INVENTAIRE!$I1818</f>
        <v>0</v>
      </c>
      <c r="P2127" s="15"/>
      <c r="Q2127" s="21"/>
    </row>
    <row r="2128" spans="1:17" ht="15">
      <c r="A2128" s="11" t="str">
        <f t="shared" ref="A2128:A2191" si="41">CONCATENATE(B2128,"    ",C2128,"    ",D2128,"    ",E2128,"    ",F2128,"    ",G2128,"    ")</f>
        <v xml:space="preserve">PNEUMATIQUE    VALVE 1/4'' 5/2 LEVIER ROTATIF                    </v>
      </c>
      <c r="B2128" s="12" t="s">
        <v>762</v>
      </c>
      <c r="C2128" s="12" t="s">
        <v>3659</v>
      </c>
      <c r="D2128" s="12"/>
      <c r="E2128" s="12"/>
      <c r="F2128" s="13"/>
      <c r="G2128" s="14"/>
      <c r="H2128" s="15"/>
      <c r="I2128" s="6">
        <v>140.02000000000001</v>
      </c>
      <c r="J2128" s="7">
        <v>42502</v>
      </c>
      <c r="K2128" s="12" t="s">
        <v>465</v>
      </c>
      <c r="L2128" s="6"/>
      <c r="M2128" s="12" t="s">
        <v>3660</v>
      </c>
      <c r="N2128" s="17"/>
      <c r="O2128" s="18">
        <f>[1]INVENTAIRE!$N1822*[1]INVENTAIRE!$I1822</f>
        <v>0</v>
      </c>
      <c r="P2128" s="15"/>
      <c r="Q2128" s="15"/>
    </row>
    <row r="2129" spans="1:17" ht="15">
      <c r="A2129" s="11" t="str">
        <f t="shared" si="41"/>
        <v xml:space="preserve">PNEUMATIQUE    VALVE 1/8" 5/2 PNEUMATIQUE PUSH BUTTON BLACK                    </v>
      </c>
      <c r="B2129" s="12" t="s">
        <v>762</v>
      </c>
      <c r="C2129" s="12" t="s">
        <v>3661</v>
      </c>
      <c r="D2129" s="12"/>
      <c r="E2129" s="12"/>
      <c r="F2129" s="13"/>
      <c r="G2129" s="14"/>
      <c r="H2129" s="15"/>
      <c r="I2129" s="6">
        <v>36.93</v>
      </c>
      <c r="J2129" s="7">
        <v>43748</v>
      </c>
      <c r="K2129" s="12" t="s">
        <v>465</v>
      </c>
      <c r="L2129" s="6"/>
      <c r="M2129" s="12" t="s">
        <v>3293</v>
      </c>
      <c r="N2129" s="17"/>
      <c r="O2129" s="18"/>
      <c r="P2129" s="15"/>
      <c r="Q2129" s="15"/>
    </row>
    <row r="2130" spans="1:17" ht="15">
      <c r="A2130" s="11" t="str">
        <f t="shared" si="41"/>
        <v xml:space="preserve">PNEUMATIQUE    VALVE 1/8" 5/2 PNEUMATIQUE RESSORT                    </v>
      </c>
      <c r="B2130" s="12" t="s">
        <v>762</v>
      </c>
      <c r="C2130" s="12" t="s">
        <v>3662</v>
      </c>
      <c r="D2130" s="12"/>
      <c r="E2130" s="12"/>
      <c r="F2130" s="13"/>
      <c r="G2130" s="14"/>
      <c r="H2130" s="15"/>
      <c r="I2130" s="6">
        <v>36.93</v>
      </c>
      <c r="J2130" s="7">
        <v>43641</v>
      </c>
      <c r="K2130" s="12" t="s">
        <v>465</v>
      </c>
      <c r="L2130" s="6"/>
      <c r="M2130" s="12" t="s">
        <v>3663</v>
      </c>
      <c r="N2130" s="17"/>
      <c r="O2130" s="18">
        <f>[1]INVENTAIRE!$N1823*[1]INVENTAIRE!$I1823</f>
        <v>0</v>
      </c>
      <c r="P2130" s="15"/>
      <c r="Q2130" s="15"/>
    </row>
    <row r="2131" spans="1:17" ht="15">
      <c r="A2131" s="11" t="str">
        <f t="shared" si="41"/>
        <v xml:space="preserve">PNEUMATIQUE    VALVE 1/8" 5/2, BISTABLE, LEVIER LATERAL NOIR                    </v>
      </c>
      <c r="B2131" s="12" t="s">
        <v>762</v>
      </c>
      <c r="C2131" s="12" t="s">
        <v>3664</v>
      </c>
      <c r="D2131" s="12"/>
      <c r="E2131" s="12"/>
      <c r="F2131" s="13"/>
      <c r="G2131" s="14"/>
      <c r="H2131" s="15"/>
      <c r="I2131" s="6">
        <v>52.23</v>
      </c>
      <c r="J2131" s="7">
        <v>44075</v>
      </c>
      <c r="K2131" s="12" t="s">
        <v>465</v>
      </c>
      <c r="L2131" s="6"/>
      <c r="M2131" s="12" t="s">
        <v>3665</v>
      </c>
      <c r="N2131" s="17"/>
      <c r="O2131" s="18"/>
      <c r="P2131" s="15"/>
      <c r="Q2131" s="15"/>
    </row>
    <row r="2132" spans="1:17" ht="15">
      <c r="A2132" s="11" t="str">
        <f t="shared" si="41"/>
        <v xml:space="preserve">PNEUMATIQUE    VALVE 5/2 CONT.PNEU.                    </v>
      </c>
      <c r="B2132" s="12" t="s">
        <v>762</v>
      </c>
      <c r="C2132" s="12" t="s">
        <v>3666</v>
      </c>
      <c r="D2132" s="12"/>
      <c r="E2132" s="12"/>
      <c r="F2132" s="13"/>
      <c r="G2132" s="14"/>
      <c r="H2132" s="15"/>
      <c r="I2132" s="6">
        <v>48.432000000000002</v>
      </c>
      <c r="J2132" s="7">
        <v>43398</v>
      </c>
      <c r="K2132" s="12" t="s">
        <v>465</v>
      </c>
      <c r="L2132" s="6"/>
      <c r="M2132" s="12" t="s">
        <v>3667</v>
      </c>
      <c r="N2132" s="17"/>
      <c r="O2132" s="18"/>
      <c r="P2132" s="15"/>
      <c r="Q2132" s="15"/>
    </row>
    <row r="2133" spans="1:17" ht="15">
      <c r="A2133" s="11" t="str">
        <f t="shared" si="41"/>
        <v xml:space="preserve">PNEUMATIQUE    VALVE G1/4" 5/2 BUTTON DETENT POLYMERE	                    </v>
      </c>
      <c r="B2133" s="12" t="s">
        <v>762</v>
      </c>
      <c r="C2133" s="12" t="s">
        <v>3668</v>
      </c>
      <c r="D2133" s="12"/>
      <c r="E2133" s="12"/>
      <c r="F2133" s="13"/>
      <c r="G2133" s="14"/>
      <c r="H2133" s="15"/>
      <c r="I2133" s="6">
        <v>57.44</v>
      </c>
      <c r="J2133" s="7">
        <v>43654</v>
      </c>
      <c r="K2133" s="12" t="s">
        <v>465</v>
      </c>
      <c r="L2133" s="6"/>
      <c r="M2133" s="12" t="s">
        <v>3669</v>
      </c>
      <c r="N2133" s="17"/>
      <c r="O2133" s="18"/>
      <c r="P2133" s="15"/>
      <c r="Q2133" s="15"/>
    </row>
    <row r="2134" spans="1:17" ht="15">
      <c r="A2134" s="11" t="str">
        <f t="shared" si="41"/>
        <v xml:space="preserve">PNEUMATIQUE    VALVE G1/8" 5/2 SELECTEUR 2 POSITIONS POLYMERE                    </v>
      </c>
      <c r="B2134" s="12" t="s">
        <v>762</v>
      </c>
      <c r="C2134" s="12" t="s">
        <v>3670</v>
      </c>
      <c r="D2134" s="12"/>
      <c r="E2134" s="12"/>
      <c r="F2134" s="13"/>
      <c r="G2134" s="14"/>
      <c r="H2134" s="15"/>
      <c r="I2134" s="6">
        <v>53.1</v>
      </c>
      <c r="J2134" s="7">
        <v>44260</v>
      </c>
      <c r="K2134" s="12" t="s">
        <v>465</v>
      </c>
      <c r="L2134" s="6"/>
      <c r="M2134" s="12" t="s">
        <v>3671</v>
      </c>
      <c r="N2134" s="17"/>
      <c r="O2134" s="18"/>
      <c r="P2134" s="15"/>
      <c r="Q2134" s="15"/>
    </row>
    <row r="2135" spans="1:17" ht="15">
      <c r="A2135" s="11" t="str">
        <f t="shared" si="41"/>
        <v xml:space="preserve">PNEUMATIQUE    VALVE, SGL SOL, BODY PORT, BRACKET                    </v>
      </c>
      <c r="B2135" s="12" t="s">
        <v>762</v>
      </c>
      <c r="C2135" s="12" t="s">
        <v>3672</v>
      </c>
      <c r="D2135" s="12"/>
      <c r="E2135" s="12"/>
      <c r="F2135" s="13"/>
      <c r="G2135" s="14"/>
      <c r="H2135" s="15"/>
      <c r="I2135" s="6">
        <v>74.319999999999993</v>
      </c>
      <c r="J2135" s="7">
        <v>44259</v>
      </c>
      <c r="K2135" s="12" t="s">
        <v>385</v>
      </c>
      <c r="L2135" s="6"/>
      <c r="M2135" s="12" t="s">
        <v>3673</v>
      </c>
      <c r="N2135" s="17"/>
      <c r="O2135" s="18"/>
      <c r="P2135" s="19"/>
      <c r="Q2135" s="19"/>
    </row>
    <row r="2136" spans="1:17" ht="15">
      <c r="A2136" s="11" t="str">
        <f t="shared" si="41"/>
        <v xml:space="preserve">PNEUMATIQUE    Vérin compact guidé diamètre 20mm,Double effet, Corpsaluminium,Magnétique, Tige de piston acierinoxydable, Tiges de guidage acier C43chromé,Guidage en bronze, Plaque acier
nickelé                25mm    </v>
      </c>
      <c r="B2136" s="12" t="s">
        <v>762</v>
      </c>
      <c r="C2136" s="12" t="s">
        <v>3674</v>
      </c>
      <c r="D2136" s="12"/>
      <c r="E2136" s="12"/>
      <c r="F2136" s="13"/>
      <c r="G2136" s="14" t="s">
        <v>3675</v>
      </c>
      <c r="H2136" s="15"/>
      <c r="I2136" s="6">
        <v>297.72000000000003</v>
      </c>
      <c r="J2136" s="7">
        <v>44463</v>
      </c>
      <c r="K2136" s="12" t="s">
        <v>465</v>
      </c>
      <c r="L2136" s="6"/>
      <c r="M2136" s="12" t="s">
        <v>3676</v>
      </c>
      <c r="N2136" s="17"/>
      <c r="O2136" s="18"/>
      <c r="P2136" s="15"/>
      <c r="Q2136" s="15"/>
    </row>
    <row r="2137" spans="1:17" ht="15">
      <c r="A2137" s="11" t="str">
        <f t="shared" si="41"/>
        <v xml:space="preserve">PNEUMATIQUE    Vérin compact guidé diamètre 20mm,Double effet, Corpsaluminium,Magnétique, Tige de piston acierinoxydable, Tiges de guidage acier C43chromé,Guidage en bronze, Plaque acier
nickelé                50mm    </v>
      </c>
      <c r="B2137" s="12" t="s">
        <v>762</v>
      </c>
      <c r="C2137" s="12" t="s">
        <v>3674</v>
      </c>
      <c r="D2137" s="12"/>
      <c r="E2137" s="12"/>
      <c r="F2137" s="13"/>
      <c r="G2137" s="14" t="s">
        <v>3677</v>
      </c>
      <c r="H2137" s="15"/>
      <c r="I2137" s="6">
        <v>291.08</v>
      </c>
      <c r="J2137" s="7">
        <v>44236</v>
      </c>
      <c r="K2137" s="12" t="s">
        <v>465</v>
      </c>
      <c r="L2137" s="6"/>
      <c r="M2137" s="12" t="s">
        <v>3678</v>
      </c>
      <c r="N2137" s="17"/>
      <c r="O2137" s="18"/>
      <c r="P2137" s="15"/>
      <c r="Q2137" s="15"/>
    </row>
    <row r="2138" spans="1:17" ht="15">
      <c r="A2138" s="11" t="str">
        <f t="shared" si="41"/>
        <v xml:space="preserve">PNEUMATIQUE    Vérin compact ISO 21287 diamètre 40mm                    </v>
      </c>
      <c r="B2138" s="12" t="s">
        <v>762</v>
      </c>
      <c r="C2138" s="12" t="s">
        <v>3679</v>
      </c>
      <c r="D2138" s="12"/>
      <c r="E2138" s="12"/>
      <c r="F2138" s="13"/>
      <c r="G2138" s="14"/>
      <c r="H2138" s="15"/>
      <c r="I2138" s="6">
        <v>76.709999999999994</v>
      </c>
      <c r="J2138" s="7">
        <v>44176</v>
      </c>
      <c r="K2138" s="12" t="s">
        <v>465</v>
      </c>
      <c r="L2138" s="6"/>
      <c r="M2138" s="12" t="s">
        <v>3680</v>
      </c>
      <c r="N2138" s="17"/>
      <c r="O2138" s="18"/>
      <c r="P2138" s="19"/>
      <c r="Q2138" s="20"/>
    </row>
    <row r="2139" spans="1:17" ht="15">
      <c r="A2139" s="11" t="str">
        <f t="shared" si="41"/>
        <v xml:space="preserve">PNEUMATIQUE    Vérin compact ISO diamètre 100mm, Réparable, Double effet, Simple tige, Corps aluminium, Magnétique, Tige acier chromé, Tige taraudée                    </v>
      </c>
      <c r="B2139" s="12" t="s">
        <v>762</v>
      </c>
      <c r="C2139" s="12" t="s">
        <v>3681</v>
      </c>
      <c r="D2139" s="12"/>
      <c r="E2139" s="12"/>
      <c r="F2139" s="13"/>
      <c r="G2139" s="14"/>
      <c r="H2139" s="15"/>
      <c r="I2139" s="6">
        <v>217.92</v>
      </c>
      <c r="J2139" s="7">
        <v>44260</v>
      </c>
      <c r="K2139" s="12" t="s">
        <v>465</v>
      </c>
      <c r="L2139" s="6"/>
      <c r="M2139" s="12" t="s">
        <v>3682</v>
      </c>
      <c r="N2139" s="17"/>
      <c r="O2139" s="18"/>
      <c r="P2139" s="15"/>
      <c r="Q2139" s="15"/>
    </row>
    <row r="2140" spans="1:17" ht="15">
      <c r="A2140" s="11" t="str">
        <f t="shared" si="41"/>
        <v xml:space="preserve">PNEUMATIQUE    Vérin diamètre 20mm, Réparable, Double effet, Simple tige, Corps aluminium, Pivot arrière, Magnétique                    </v>
      </c>
      <c r="B2140" s="12" t="s">
        <v>762</v>
      </c>
      <c r="C2140" s="12" t="s">
        <v>3683</v>
      </c>
      <c r="D2140" s="12"/>
      <c r="E2140" s="12"/>
      <c r="F2140" s="13"/>
      <c r="G2140" s="14"/>
      <c r="H2140" s="15"/>
      <c r="I2140" s="6">
        <v>91.14</v>
      </c>
      <c r="J2140" s="7">
        <v>44260</v>
      </c>
      <c r="K2140" s="12" t="s">
        <v>465</v>
      </c>
      <c r="L2140" s="6"/>
      <c r="M2140" s="12" t="s">
        <v>790</v>
      </c>
      <c r="N2140" s="17"/>
      <c r="O2140" s="18"/>
      <c r="P2140" s="15"/>
      <c r="Q2140" s="15"/>
    </row>
    <row r="2141" spans="1:17" ht="15">
      <c r="A2141" s="11" t="str">
        <f t="shared" si="41"/>
        <v xml:space="preserve">PNEUMATIQUE    Vérin diamètre 63mm, Réparable, Double effet, Simple tige, Corps aluminium, Magnétique, Ammortie ajustable, Tige acier chromé                    </v>
      </c>
      <c r="B2141" s="12" t="s">
        <v>762</v>
      </c>
      <c r="C2141" s="12" t="s">
        <v>3684</v>
      </c>
      <c r="D2141" s="12"/>
      <c r="E2141" s="12"/>
      <c r="F2141" s="13"/>
      <c r="G2141" s="14"/>
      <c r="H2141" s="15"/>
      <c r="I2141" s="6">
        <v>174.49</v>
      </c>
      <c r="J2141" s="7">
        <v>44260</v>
      </c>
      <c r="K2141" s="12" t="s">
        <v>465</v>
      </c>
      <c r="L2141" s="6"/>
      <c r="M2141" s="12" t="s">
        <v>3685</v>
      </c>
      <c r="N2141" s="17"/>
      <c r="O2141" s="18"/>
      <c r="P2141" s="15"/>
      <c r="Q2141" s="15"/>
    </row>
    <row r="2142" spans="1:17" ht="15">
      <c r="A2142" s="11" t="str">
        <f t="shared" si="41"/>
        <v xml:space="preserve">PNEUMATIQUE    Vérin diamètre 63mm, Réparable, Double
effet, Simple tige, Corps aluminium,
Magnétique, Ammortie ajustable, Tige
acier chromé                    </v>
      </c>
      <c r="B2142" s="12" t="s">
        <v>762</v>
      </c>
      <c r="C2142" s="12" t="s">
        <v>3686</v>
      </c>
      <c r="D2142" s="12"/>
      <c r="E2142" s="12"/>
      <c r="F2142" s="13"/>
      <c r="G2142" s="14"/>
      <c r="H2142" s="15"/>
      <c r="I2142" s="6">
        <v>159.08000000000001</v>
      </c>
      <c r="J2142" s="7">
        <v>44236</v>
      </c>
      <c r="K2142" s="12" t="s">
        <v>465</v>
      </c>
      <c r="L2142" s="6"/>
      <c r="M2142" s="12" t="s">
        <v>3687</v>
      </c>
      <c r="N2142" s="17"/>
      <c r="O2142" s="18"/>
      <c r="P2142" s="15"/>
      <c r="Q2142" s="15"/>
    </row>
    <row r="2143" spans="1:17" ht="15">
      <c r="A2143" s="11" t="str">
        <f t="shared" si="41"/>
        <v xml:space="preserve">PNEUMATIQUE    Vérin diamètre 80mm, Réparable, Double effet, Simple tige, Corps aluminium, Magnétique, Ammortie ajustable, Tige acier chromé                    </v>
      </c>
      <c r="B2143" s="12" t="s">
        <v>762</v>
      </c>
      <c r="C2143" s="12" t="s">
        <v>3688</v>
      </c>
      <c r="D2143" s="12"/>
      <c r="E2143" s="12"/>
      <c r="F2143" s="13"/>
      <c r="G2143" s="14"/>
      <c r="H2143" s="15"/>
      <c r="I2143" s="6">
        <v>439.28</v>
      </c>
      <c r="J2143" s="7">
        <v>44193</v>
      </c>
      <c r="K2143" s="12" t="s">
        <v>465</v>
      </c>
      <c r="L2143" s="6"/>
      <c r="M2143" s="12" t="s">
        <v>3689</v>
      </c>
      <c r="N2143" s="17"/>
      <c r="O2143" s="18"/>
      <c r="P2143" s="15"/>
      <c r="Q2143" s="21"/>
    </row>
    <row r="2144" spans="1:17" ht="15">
      <c r="A2144" s="11" t="str">
        <f t="shared" si="41"/>
        <v xml:space="preserve">PNEUMATIQUE    ylinder diameter 32mm, Repairable, Double acting, Single rod, Aluminum body, Rear pivot, Cushion adjustable                    </v>
      </c>
      <c r="B2144" s="12" t="s">
        <v>762</v>
      </c>
      <c r="C2144" s="12" t="s">
        <v>3690</v>
      </c>
      <c r="D2144" s="12"/>
      <c r="E2144" s="12"/>
      <c r="F2144" s="13"/>
      <c r="G2144" s="14"/>
      <c r="H2144" s="15"/>
      <c r="I2144" s="6">
        <v>96.78</v>
      </c>
      <c r="J2144" s="7">
        <v>44135</v>
      </c>
      <c r="K2144" s="12" t="s">
        <v>465</v>
      </c>
      <c r="L2144" s="6"/>
      <c r="M2144" s="12" t="s">
        <v>3691</v>
      </c>
      <c r="N2144" s="17"/>
      <c r="O2144" s="18"/>
      <c r="P2144" s="15"/>
      <c r="Q2144" s="15"/>
    </row>
    <row r="2145" spans="1:17" ht="15">
      <c r="A2145" s="11" t="str">
        <f t="shared" si="41"/>
        <v xml:space="preserve">POINCON     (PUNCHRITE) BLANK TPB 25 X 200                    </v>
      </c>
      <c r="B2145" s="12" t="s">
        <v>3692</v>
      </c>
      <c r="C2145" s="12" t="s">
        <v>3693</v>
      </c>
      <c r="D2145" s="12"/>
      <c r="E2145" s="12"/>
      <c r="F2145" s="13"/>
      <c r="G2145" s="14"/>
      <c r="H2145" s="15"/>
      <c r="I2145" s="6">
        <v>18.399999999999999</v>
      </c>
      <c r="J2145" s="7">
        <v>43804</v>
      </c>
      <c r="K2145" s="12" t="s">
        <v>797</v>
      </c>
      <c r="L2145" s="6"/>
      <c r="M2145" s="12" t="s">
        <v>3694</v>
      </c>
      <c r="N2145" s="17"/>
      <c r="O2145" s="18"/>
      <c r="P2145" s="15"/>
      <c r="Q2145" s="15"/>
    </row>
    <row r="2146" spans="1:17" ht="15">
      <c r="A2146" s="11" t="str">
        <f t="shared" si="41"/>
        <v xml:space="preserve">POINCON     (PUNCHRITE) BLANK TPB 31 X 3125                    </v>
      </c>
      <c r="B2146" s="94" t="s">
        <v>3692</v>
      </c>
      <c r="C2146" s="94" t="s">
        <v>3695</v>
      </c>
      <c r="D2146" s="94"/>
      <c r="E2146" s="94"/>
      <c r="F2146" s="13"/>
      <c r="G2146" s="14"/>
      <c r="H2146" s="15"/>
      <c r="I2146" s="6">
        <v>16.149999999999999</v>
      </c>
      <c r="J2146" s="7">
        <v>42592</v>
      </c>
      <c r="K2146" s="94" t="s">
        <v>797</v>
      </c>
      <c r="L2146" s="6"/>
      <c r="M2146" s="94" t="s">
        <v>3696</v>
      </c>
      <c r="N2146" s="17"/>
      <c r="O2146" s="18">
        <f>[1]INVENTAIRE!$N1827*[1]INVENTAIRE!$I1827</f>
        <v>0</v>
      </c>
      <c r="P2146" s="15"/>
      <c r="Q2146" s="15"/>
    </row>
    <row r="2147" spans="1:17" ht="15">
      <c r="A2147" s="11" t="str">
        <f t="shared" si="41"/>
        <v xml:space="preserve">POINCON    ( PUNCHRITE) BLANK TPB 031 X 300                     </v>
      </c>
      <c r="B2147" s="94" t="s">
        <v>3692</v>
      </c>
      <c r="C2147" s="94" t="s">
        <v>3697</v>
      </c>
      <c r="D2147" s="94"/>
      <c r="E2147" s="94"/>
      <c r="F2147" s="13"/>
      <c r="G2147" s="14"/>
      <c r="H2147" s="15"/>
      <c r="I2147" s="6">
        <v>16.37</v>
      </c>
      <c r="J2147" s="7">
        <v>43714</v>
      </c>
      <c r="K2147" s="94" t="s">
        <v>797</v>
      </c>
      <c r="L2147" s="6"/>
      <c r="M2147" s="94" t="s">
        <v>3698</v>
      </c>
      <c r="N2147" s="17"/>
      <c r="O2147" s="18"/>
      <c r="P2147" s="15"/>
      <c r="Q2147" s="15"/>
    </row>
    <row r="2148" spans="1:17" ht="15">
      <c r="A2148" s="11" t="str">
        <f t="shared" si="41"/>
        <v xml:space="preserve">POINCON    ( PUNCHRITE) BLANK TPB 0375 X 275 LG                    </v>
      </c>
      <c r="B2148" s="94" t="s">
        <v>3692</v>
      </c>
      <c r="C2148" s="94" t="s">
        <v>3699</v>
      </c>
      <c r="D2148" s="94"/>
      <c r="E2148" s="94"/>
      <c r="F2148" s="13"/>
      <c r="G2148" s="14"/>
      <c r="H2148" s="15"/>
      <c r="I2148" s="6">
        <v>18.399999999999999</v>
      </c>
      <c r="J2148" s="7">
        <v>43412</v>
      </c>
      <c r="K2148" s="94" t="s">
        <v>797</v>
      </c>
      <c r="L2148" s="6"/>
      <c r="M2148" s="94" t="s">
        <v>3700</v>
      </c>
      <c r="N2148" s="17"/>
      <c r="O2148" s="18"/>
      <c r="P2148" s="15"/>
      <c r="Q2148" s="15"/>
    </row>
    <row r="2149" spans="1:17" ht="15">
      <c r="A2149" s="11" t="str">
        <f t="shared" si="41"/>
        <v xml:space="preserve">POINCON    ( PUNCHRITE) BLANK TPB 0375 X 300 LG                    </v>
      </c>
      <c r="B2149" s="94" t="s">
        <v>3692</v>
      </c>
      <c r="C2149" s="94" t="s">
        <v>3701</v>
      </c>
      <c r="D2149" s="94"/>
      <c r="E2149" s="94"/>
      <c r="F2149" s="13"/>
      <c r="G2149" s="14"/>
      <c r="H2149" s="15"/>
      <c r="I2149" s="6">
        <v>18.399999999999999</v>
      </c>
      <c r="J2149" s="7">
        <v>43252</v>
      </c>
      <c r="K2149" s="94" t="s">
        <v>797</v>
      </c>
      <c r="L2149" s="6"/>
      <c r="M2149" s="94" t="s">
        <v>3702</v>
      </c>
      <c r="N2149" s="17"/>
      <c r="O2149" s="18">
        <f>[1]INVENTAIRE!$N1841*[1]INVENTAIRE!$I1841</f>
        <v>0</v>
      </c>
      <c r="P2149" s="15"/>
      <c r="Q2149" s="21"/>
    </row>
    <row r="2150" spans="1:17" ht="15">
      <c r="A2150" s="11" t="str">
        <f t="shared" si="41"/>
        <v xml:space="preserve">POINCON    ( PUNCHRITE) BLANK TPB 050 X 300                    </v>
      </c>
      <c r="B2150" s="12" t="s">
        <v>3692</v>
      </c>
      <c r="C2150" s="12" t="s">
        <v>3703</v>
      </c>
      <c r="D2150" s="12"/>
      <c r="E2150" s="12"/>
      <c r="F2150" s="13"/>
      <c r="G2150" s="14"/>
      <c r="H2150" s="15"/>
      <c r="I2150" s="6">
        <v>18.75</v>
      </c>
      <c r="J2150" s="7">
        <v>43356</v>
      </c>
      <c r="K2150" s="12" t="s">
        <v>797</v>
      </c>
      <c r="L2150" s="6"/>
      <c r="M2150" s="12" t="s">
        <v>3704</v>
      </c>
      <c r="N2150" s="17"/>
      <c r="O2150" s="18"/>
      <c r="P2150" s="15"/>
      <c r="Q2150" s="21"/>
    </row>
    <row r="2151" spans="1:17" ht="15">
      <c r="A2151" s="11" t="str">
        <f t="shared" si="41"/>
        <v xml:space="preserve">POINCON    ( PUNCHRITE) BLANK TPB 050 X 400                    </v>
      </c>
      <c r="B2151" s="12" t="s">
        <v>3692</v>
      </c>
      <c r="C2151" s="12" t="s">
        <v>3705</v>
      </c>
      <c r="D2151" s="12"/>
      <c r="E2151" s="12"/>
      <c r="F2151" s="13"/>
      <c r="G2151" s="14"/>
      <c r="H2151" s="15"/>
      <c r="I2151" s="6">
        <v>18.75</v>
      </c>
      <c r="J2151" s="7"/>
      <c r="K2151" s="12" t="s">
        <v>797</v>
      </c>
      <c r="L2151" s="6"/>
      <c r="M2151" s="12" t="s">
        <v>3706</v>
      </c>
      <c r="N2151" s="17"/>
      <c r="O2151" s="18">
        <f>[1]INVENTAIRE!$N1843*[1]INVENTAIRE!$I1843</f>
        <v>0</v>
      </c>
      <c r="P2151" s="15"/>
      <c r="Q2151" s="15"/>
    </row>
    <row r="2152" spans="1:17" ht="15">
      <c r="A2152" s="11" t="str">
        <f t="shared" si="41"/>
        <v xml:space="preserve">POINCON    BP25 L=1.75 B=0.625 P=0.156 H=0.375 T=0.125                    </v>
      </c>
      <c r="B2152" s="94" t="s">
        <v>3692</v>
      </c>
      <c r="C2152" s="94" t="s">
        <v>3707</v>
      </c>
      <c r="D2152" s="94"/>
      <c r="E2152" s="94"/>
      <c r="F2152" s="13"/>
      <c r="G2152" s="14"/>
      <c r="H2152" s="15"/>
      <c r="I2152" s="6">
        <v>32.75</v>
      </c>
      <c r="J2152" s="7">
        <v>43229</v>
      </c>
      <c r="K2152" s="94" t="s">
        <v>797</v>
      </c>
      <c r="L2152" s="6"/>
      <c r="M2152" s="94" t="s">
        <v>3708</v>
      </c>
      <c r="N2152" s="17"/>
      <c r="O2152" s="18"/>
      <c r="P2152" s="15"/>
      <c r="Q2152" s="15"/>
    </row>
    <row r="2153" spans="1:17" ht="15">
      <c r="A2153" s="11" t="str">
        <f t="shared" si="41"/>
        <v xml:space="preserve">POINCON    CK L=2,750 D=0,313 B=0,875 P=0,168 H=0,435 T=0,125 CK=1/16                    </v>
      </c>
      <c r="B2153" s="94" t="s">
        <v>3692</v>
      </c>
      <c r="C2153" s="94" t="s">
        <v>3709</v>
      </c>
      <c r="D2153" s="94"/>
      <c r="E2153" s="94"/>
      <c r="F2153" s="13"/>
      <c r="G2153" s="14"/>
      <c r="H2153" s="15"/>
      <c r="I2153" s="6">
        <v>39.9</v>
      </c>
      <c r="J2153" s="7">
        <v>43546</v>
      </c>
      <c r="K2153" s="94" t="s">
        <v>797</v>
      </c>
      <c r="L2153" s="6"/>
      <c r="M2153" s="94" t="s">
        <v>3710</v>
      </c>
      <c r="N2153" s="17"/>
      <c r="O2153" s="18"/>
      <c r="P2153" s="15"/>
      <c r="Q2153" s="21"/>
    </row>
    <row r="2154" spans="1:17" ht="15">
      <c r="A2154" s="11" t="str">
        <f t="shared" si="41"/>
        <v xml:space="preserve">POINCON    CORE PIN KPX 31 300 P.188 XB1.75        M2 TAG 314107            </v>
      </c>
      <c r="B2154" s="12" t="s">
        <v>3692</v>
      </c>
      <c r="C2154" s="12" t="s">
        <v>3711</v>
      </c>
      <c r="D2154" s="12"/>
      <c r="E2154" s="12" t="s">
        <v>3712</v>
      </c>
      <c r="F2154" s="13"/>
      <c r="G2154" s="14"/>
      <c r="H2154" s="15"/>
      <c r="I2154" s="6">
        <v>39.75</v>
      </c>
      <c r="J2154" s="7">
        <v>43286</v>
      </c>
      <c r="K2154" s="12" t="s">
        <v>797</v>
      </c>
      <c r="L2154" s="6"/>
      <c r="M2154" s="12" t="s">
        <v>3713</v>
      </c>
      <c r="N2154" s="17"/>
      <c r="O2154" s="18"/>
      <c r="P2154" s="15"/>
      <c r="Q2154" s="15"/>
    </row>
    <row r="2155" spans="1:17" ht="15">
      <c r="A2155" s="11" t="str">
        <f t="shared" si="41"/>
        <v xml:space="preserve">POINCON    FAB-1100                    </v>
      </c>
      <c r="B2155" s="12" t="s">
        <v>3692</v>
      </c>
      <c r="C2155" s="12" t="s">
        <v>3714</v>
      </c>
      <c r="D2155" s="12"/>
      <c r="E2155" s="12"/>
      <c r="F2155" s="13"/>
      <c r="G2155" s="14"/>
      <c r="H2155" s="15"/>
      <c r="I2155" s="6"/>
      <c r="J2155" s="7"/>
      <c r="K2155" s="12" t="s">
        <v>3715</v>
      </c>
      <c r="L2155" s="6"/>
      <c r="M2155" s="12" t="s">
        <v>3714</v>
      </c>
      <c r="N2155" s="17"/>
      <c r="O2155" s="18"/>
      <c r="P2155" s="15"/>
      <c r="Q2155" s="15"/>
    </row>
    <row r="2156" spans="1:17" ht="15">
      <c r="A2156" s="11" t="str">
        <f t="shared" si="41"/>
        <v xml:space="preserve">POINCON    JOB  18-108                    </v>
      </c>
      <c r="B2156" s="12" t="s">
        <v>3692</v>
      </c>
      <c r="C2156" s="12" t="s">
        <v>3716</v>
      </c>
      <c r="D2156" s="12"/>
      <c r="E2156" s="12"/>
      <c r="F2156" s="13"/>
      <c r="G2156" s="14"/>
      <c r="H2156" s="15"/>
      <c r="I2156" s="6"/>
      <c r="J2156" s="7"/>
      <c r="K2156" s="12" t="s">
        <v>3715</v>
      </c>
      <c r="L2156" s="6"/>
      <c r="M2156" s="12" t="s">
        <v>3717</v>
      </c>
      <c r="N2156" s="17"/>
      <c r="O2156" s="18"/>
      <c r="P2156" s="15"/>
      <c r="Q2156" s="15"/>
    </row>
    <row r="2157" spans="1:17" ht="15">
      <c r="A2157" s="11" t="str">
        <f t="shared" si="41"/>
        <v xml:space="preserve">POINCON    JOB 17-128                    </v>
      </c>
      <c r="B2157" s="12" t="s">
        <v>3692</v>
      </c>
      <c r="C2157" s="12" t="s">
        <v>3718</v>
      </c>
      <c r="D2157" s="12"/>
      <c r="E2157" s="12"/>
      <c r="F2157" s="13"/>
      <c r="G2157" s="14"/>
      <c r="H2157" s="15"/>
      <c r="I2157" s="6"/>
      <c r="J2157" s="7"/>
      <c r="K2157" s="12" t="s">
        <v>3715</v>
      </c>
      <c r="L2157" s="6"/>
      <c r="M2157" s="12" t="s">
        <v>3719</v>
      </c>
      <c r="N2157" s="17"/>
      <c r="O2157" s="18">
        <f>[1]INVENTAIRE!$N1885*[1]INVENTAIRE!$I1885</f>
        <v>0</v>
      </c>
      <c r="P2157" s="15"/>
      <c r="Q2157" s="15"/>
    </row>
    <row r="2158" spans="1:17" ht="15">
      <c r="A2158" s="11" t="str">
        <f t="shared" si="41"/>
        <v xml:space="preserve">POINCON    JOB 17-129                    </v>
      </c>
      <c r="B2158" s="12" t="s">
        <v>3692</v>
      </c>
      <c r="C2158" s="12" t="s">
        <v>3720</v>
      </c>
      <c r="D2158" s="12"/>
      <c r="E2158" s="12"/>
      <c r="F2158" s="13"/>
      <c r="G2158" s="14"/>
      <c r="H2158" s="15"/>
      <c r="I2158" s="6"/>
      <c r="J2158" s="7"/>
      <c r="K2158" s="12" t="s">
        <v>3715</v>
      </c>
      <c r="L2158" s="6"/>
      <c r="M2158" s="12" t="s">
        <v>3721</v>
      </c>
      <c r="N2158" s="17"/>
      <c r="O2158" s="18">
        <f>[1]INVENTAIRE!$N1886*[1]INVENTAIRE!$I1886</f>
        <v>0</v>
      </c>
      <c r="P2158" s="15"/>
      <c r="Q2158" s="15"/>
    </row>
    <row r="2159" spans="1:17" ht="15">
      <c r="A2159" s="11" t="str">
        <f t="shared" si="41"/>
        <v xml:space="preserve">POINCON    JOB 17-130                    </v>
      </c>
      <c r="B2159" s="12" t="s">
        <v>3692</v>
      </c>
      <c r="C2159" s="12" t="s">
        <v>3722</v>
      </c>
      <c r="D2159" s="12"/>
      <c r="E2159" s="12"/>
      <c r="F2159" s="13"/>
      <c r="G2159" s="14"/>
      <c r="H2159" s="15"/>
      <c r="I2159" s="6"/>
      <c r="J2159" s="7"/>
      <c r="K2159" s="12" t="s">
        <v>3715</v>
      </c>
      <c r="L2159" s="6"/>
      <c r="M2159" s="12" t="s">
        <v>3723</v>
      </c>
      <c r="N2159" s="17"/>
      <c r="O2159" s="18">
        <f>[1]INVENTAIRE!$N1887*[1]INVENTAIRE!$I1887</f>
        <v>0</v>
      </c>
      <c r="P2159" s="15"/>
      <c r="Q2159" s="15"/>
    </row>
    <row r="2160" spans="1:17" ht="15">
      <c r="A2160" s="11" t="str">
        <f t="shared" si="41"/>
        <v xml:space="preserve">POINCON    POINCON ( PUNCHRITE) TETE                    </v>
      </c>
      <c r="B2160" s="94" t="s">
        <v>3692</v>
      </c>
      <c r="C2160" s="94" t="s">
        <v>3724</v>
      </c>
      <c r="D2160" s="94"/>
      <c r="E2160" s="94"/>
      <c r="F2160" s="13"/>
      <c r="G2160" s="14"/>
      <c r="H2160" s="15"/>
      <c r="I2160" s="6">
        <v>21.2</v>
      </c>
      <c r="J2160" s="7">
        <v>42341</v>
      </c>
      <c r="K2160" s="94" t="s">
        <v>797</v>
      </c>
      <c r="L2160" s="6"/>
      <c r="M2160" s="94" t="s">
        <v>3725</v>
      </c>
      <c r="N2160" s="17"/>
      <c r="O2160" s="18">
        <f>[1]INVENTAIRE!$N1847*[1]INVENTAIRE!$I1847</f>
        <v>0</v>
      </c>
      <c r="P2160" s="15"/>
      <c r="Q2160" s="15"/>
    </row>
    <row r="2161" spans="1:17" ht="15">
      <c r="A2161" s="11" t="str">
        <f t="shared" si="41"/>
        <v xml:space="preserve">POINCON    POINTE 18MM X 6,35MM X 26 DEG, AVEC PLAT                    </v>
      </c>
      <c r="B2161" s="94" t="s">
        <v>3692</v>
      </c>
      <c r="C2161" s="94" t="s">
        <v>3726</v>
      </c>
      <c r="D2161" s="94"/>
      <c r="E2161" s="94"/>
      <c r="F2161" s="13"/>
      <c r="G2161" s="14"/>
      <c r="H2161" s="15"/>
      <c r="I2161" s="6"/>
      <c r="J2161" s="7"/>
      <c r="K2161" s="94" t="s">
        <v>3727</v>
      </c>
      <c r="L2161" s="6"/>
      <c r="M2161" s="94" t="s">
        <v>3728</v>
      </c>
      <c r="N2161" s="17"/>
      <c r="O2161" s="18">
        <f>[1]INVENTAIRE!$N1848*[1]INVENTAIRE!$I1848</f>
        <v>0</v>
      </c>
      <c r="P2161" s="15"/>
      <c r="Q2161" s="15"/>
    </row>
    <row r="2162" spans="1:17" ht="15">
      <c r="A2162" s="11" t="str">
        <f t="shared" si="41"/>
        <v xml:space="preserve">POINCON    POINTE 28MM X 6,35MM X 26 DEG, AVEC PLAT                    </v>
      </c>
      <c r="B2162" s="94" t="s">
        <v>3692</v>
      </c>
      <c r="C2162" s="94" t="s">
        <v>3729</v>
      </c>
      <c r="D2162" s="94"/>
      <c r="E2162" s="94"/>
      <c r="F2162" s="13"/>
      <c r="G2162" s="14"/>
      <c r="H2162" s="15"/>
      <c r="I2162" s="6">
        <v>36.9</v>
      </c>
      <c r="J2162" s="7">
        <v>43875</v>
      </c>
      <c r="K2162" s="94" t="s">
        <v>3727</v>
      </c>
      <c r="L2162" s="6"/>
      <c r="M2162" s="94" t="s">
        <v>3730</v>
      </c>
      <c r="N2162" s="17"/>
      <c r="O2162" s="18"/>
      <c r="P2162" s="15"/>
      <c r="Q2162" s="15"/>
    </row>
    <row r="2163" spans="1:17" ht="15">
      <c r="A2163" s="11" t="str">
        <f t="shared" si="41"/>
        <v xml:space="preserve">POINCON    PUNCH NUM# 0-9 5/16 DE HAUT                    </v>
      </c>
      <c r="B2163" s="94" t="s">
        <v>3692</v>
      </c>
      <c r="C2163" s="94" t="s">
        <v>3731</v>
      </c>
      <c r="D2163" s="94"/>
      <c r="E2163" s="94"/>
      <c r="F2163" s="13"/>
      <c r="G2163" s="14"/>
      <c r="H2163" s="15"/>
      <c r="I2163" s="6">
        <v>34.950000000000003</v>
      </c>
      <c r="J2163" s="7">
        <v>43754</v>
      </c>
      <c r="K2163" s="94" t="s">
        <v>307</v>
      </c>
      <c r="L2163" s="6"/>
      <c r="M2163" s="94" t="s">
        <v>3732</v>
      </c>
      <c r="N2163" s="17"/>
      <c r="O2163" s="18"/>
      <c r="P2163" s="15"/>
      <c r="Q2163" s="21"/>
    </row>
    <row r="2164" spans="1:17" ht="15">
      <c r="A2164" s="11" t="str">
        <f t="shared" si="41"/>
        <v xml:space="preserve">POINCON    TPB 050 L=2,125 B=0,350 P=0,200 H=0,625 T=0,188                    </v>
      </c>
      <c r="B2164" s="94" t="s">
        <v>3692</v>
      </c>
      <c r="C2164" s="94" t="s">
        <v>3733</v>
      </c>
      <c r="D2164" s="94"/>
      <c r="E2164" s="94"/>
      <c r="F2164" s="13"/>
      <c r="G2164" s="14"/>
      <c r="H2164" s="15"/>
      <c r="I2164" s="6">
        <v>47.9</v>
      </c>
      <c r="J2164" s="7">
        <v>43482</v>
      </c>
      <c r="K2164" s="94" t="s">
        <v>797</v>
      </c>
      <c r="L2164" s="6"/>
      <c r="M2164" s="94" t="s">
        <v>3734</v>
      </c>
      <c r="N2164" s="17"/>
      <c r="O2164" s="18">
        <f>[1]INVENTAIRE!$N1850*[1]INVENTAIRE!$I1850</f>
        <v>0</v>
      </c>
      <c r="P2164" s="15"/>
      <c r="Q2164" s="21"/>
    </row>
    <row r="2165" spans="1:17" ht="15">
      <c r="A2165" s="11" t="str">
        <f t="shared" si="41"/>
        <v xml:space="preserve">POINCON    TPB 25, L=2,375 B=1,000 P=0,217 H=0,375 T=0,125                    </v>
      </c>
      <c r="B2165" s="12" t="s">
        <v>3692</v>
      </c>
      <c r="C2165" s="12" t="s">
        <v>3735</v>
      </c>
      <c r="D2165" s="12"/>
      <c r="E2165" s="12"/>
      <c r="F2165" s="13"/>
      <c r="G2165" s="14"/>
      <c r="H2165" s="15"/>
      <c r="I2165" s="6">
        <v>31.95</v>
      </c>
      <c r="J2165" s="7">
        <v>43551</v>
      </c>
      <c r="K2165" s="12" t="s">
        <v>797</v>
      </c>
      <c r="L2165" s="6"/>
      <c r="M2165" s="12" t="s">
        <v>3736</v>
      </c>
      <c r="N2165" s="17"/>
      <c r="O2165" s="18"/>
      <c r="P2165" s="15"/>
      <c r="Q2165" s="21"/>
    </row>
    <row r="2166" spans="1:17" ht="15">
      <c r="A2166" s="11" t="str">
        <f t="shared" si="41"/>
        <v xml:space="preserve">POINCON    TPB 31 L= 3.00 D= B=1.150 P= 0.150 H=0.435 T=0.125            16-143-037        </v>
      </c>
      <c r="B2166" s="12" t="s">
        <v>3692</v>
      </c>
      <c r="C2166" s="12" t="s">
        <v>3737</v>
      </c>
      <c r="D2166" s="12"/>
      <c r="E2166" s="12"/>
      <c r="F2166" s="106" t="s">
        <v>3738</v>
      </c>
      <c r="G2166" s="14"/>
      <c r="H2166" s="15"/>
      <c r="I2166" s="6">
        <v>24.75</v>
      </c>
      <c r="J2166" s="7">
        <v>43714</v>
      </c>
      <c r="K2166" s="12" t="s">
        <v>797</v>
      </c>
      <c r="L2166" s="6"/>
      <c r="M2166" s="12" t="s">
        <v>3738</v>
      </c>
      <c r="N2166" s="17"/>
      <c r="O2166" s="18"/>
      <c r="P2166" s="15"/>
      <c r="Q2166" s="21"/>
    </row>
    <row r="2167" spans="1:17" ht="15">
      <c r="A2167" s="11" t="str">
        <f t="shared" si="41"/>
        <v xml:space="preserve">POINCON    TPB 31 L=2,750 D=0,313 B=0,875 P=0,168 H=0,435 T=0,125 CK=1/16            16-144-025        </v>
      </c>
      <c r="B2167" s="12" t="s">
        <v>3692</v>
      </c>
      <c r="C2167" s="12" t="s">
        <v>3739</v>
      </c>
      <c r="D2167" s="12"/>
      <c r="E2167" s="12"/>
      <c r="F2167" s="13" t="s">
        <v>3710</v>
      </c>
      <c r="G2167" s="14"/>
      <c r="H2167" s="15"/>
      <c r="I2167" s="6">
        <v>41.9</v>
      </c>
      <c r="J2167" s="7">
        <v>43738</v>
      </c>
      <c r="K2167" s="12" t="s">
        <v>797</v>
      </c>
      <c r="L2167" s="6"/>
      <c r="M2167" s="12" t="s">
        <v>3710</v>
      </c>
      <c r="N2167" s="17"/>
      <c r="O2167" s="18"/>
      <c r="P2167" s="15"/>
      <c r="Q2167" s="21"/>
    </row>
    <row r="2168" spans="1:17" ht="15">
      <c r="A2168" s="11" t="str">
        <f t="shared" si="41"/>
        <v xml:space="preserve">POINCON    TPB 31 L=300 D=0,313 B=0,875 P=0,188 H=0,435 T=0,125            18-130-035        </v>
      </c>
      <c r="B2168" s="12" t="s">
        <v>3692</v>
      </c>
      <c r="C2168" s="12" t="s">
        <v>3740</v>
      </c>
      <c r="D2168" s="12"/>
      <c r="E2168" s="12"/>
      <c r="F2168" s="13" t="s">
        <v>3741</v>
      </c>
      <c r="G2168" s="14"/>
      <c r="H2168" s="15"/>
      <c r="I2168" s="6">
        <v>24.75</v>
      </c>
      <c r="J2168" s="7">
        <v>43523</v>
      </c>
      <c r="K2168" s="12" t="s">
        <v>797</v>
      </c>
      <c r="L2168" s="6"/>
      <c r="M2168" s="12" t="s">
        <v>3741</v>
      </c>
      <c r="N2168" s="17"/>
      <c r="O2168" s="18"/>
      <c r="P2168" s="15"/>
      <c r="Q2168" s="21"/>
    </row>
    <row r="2169" spans="1:17" ht="15">
      <c r="A2169" s="11" t="str">
        <f t="shared" si="41"/>
        <v xml:space="preserve">POINCON    TPB 31 L=300 D=0,313 B=1,000P=0,188 H=0,435 T=0,125            18-130-039        </v>
      </c>
      <c r="B2169" s="12" t="s">
        <v>3692</v>
      </c>
      <c r="C2169" s="12" t="s">
        <v>3742</v>
      </c>
      <c r="D2169" s="12"/>
      <c r="E2169" s="12"/>
      <c r="F2169" s="106" t="s">
        <v>3743</v>
      </c>
      <c r="G2169" s="14"/>
      <c r="H2169" s="15"/>
      <c r="I2169" s="6">
        <v>24.75</v>
      </c>
      <c r="J2169" s="7">
        <v>43523</v>
      </c>
      <c r="K2169" s="12" t="s">
        <v>797</v>
      </c>
      <c r="L2169" s="6"/>
      <c r="M2169" s="12" t="s">
        <v>3743</v>
      </c>
      <c r="N2169" s="17"/>
      <c r="O2169" s="18"/>
      <c r="P2169" s="15"/>
      <c r="Q2169" s="21"/>
    </row>
    <row r="2170" spans="1:17" ht="15">
      <c r="A2170" s="11" t="str">
        <f t="shared" si="41"/>
        <v xml:space="preserve">POINCON    TPB 31 L=300 D=0,313 B=1,000P=0,188 H=0,435 T=0,125            18-131-040        </v>
      </c>
      <c r="B2170" s="12" t="s">
        <v>3692</v>
      </c>
      <c r="C2170" s="12" t="s">
        <v>3742</v>
      </c>
      <c r="D2170" s="12"/>
      <c r="E2170" s="12"/>
      <c r="F2170" s="106" t="s">
        <v>3744</v>
      </c>
      <c r="G2170" s="14"/>
      <c r="H2170" s="15"/>
      <c r="I2170" s="6">
        <v>24.75</v>
      </c>
      <c r="J2170" s="7">
        <v>43523</v>
      </c>
      <c r="K2170" s="12" t="s">
        <v>797</v>
      </c>
      <c r="L2170" s="6"/>
      <c r="M2170" s="12" t="s">
        <v>3744</v>
      </c>
      <c r="N2170" s="17"/>
      <c r="O2170" s="18"/>
      <c r="P2170" s="15"/>
      <c r="Q2170" s="21"/>
    </row>
    <row r="2171" spans="1:17" ht="15">
      <c r="A2171" s="11" t="str">
        <f t="shared" si="41"/>
        <v xml:space="preserve">POINCON    TPB 31 L=300 D=0,313 B=1,375 P=0,188 H=0,435 T=0,125            18-130-037        </v>
      </c>
      <c r="B2171" s="12" t="s">
        <v>3692</v>
      </c>
      <c r="C2171" s="12" t="s">
        <v>3745</v>
      </c>
      <c r="D2171" s="12"/>
      <c r="E2171" s="12"/>
      <c r="F2171" s="106" t="s">
        <v>3746</v>
      </c>
      <c r="G2171" s="14"/>
      <c r="H2171" s="15"/>
      <c r="I2171" s="6">
        <v>35</v>
      </c>
      <c r="J2171" s="7">
        <v>44146</v>
      </c>
      <c r="K2171" s="12" t="s">
        <v>315</v>
      </c>
      <c r="L2171" s="6"/>
      <c r="M2171" s="12" t="s">
        <v>3747</v>
      </c>
      <c r="N2171" s="17"/>
      <c r="O2171" s="18"/>
      <c r="P2171" s="15"/>
      <c r="Q2171" s="21"/>
    </row>
    <row r="2172" spans="1:17" ht="15">
      <c r="A2172" s="11" t="str">
        <f t="shared" si="41"/>
        <v xml:space="preserve">POINCON    TPB 31 L=300 D=0,313 B=1,375 P=0,188 H=0,435 T=0,125            18-131-039        </v>
      </c>
      <c r="B2172" s="12" t="s">
        <v>3692</v>
      </c>
      <c r="C2172" s="12" t="s">
        <v>3745</v>
      </c>
      <c r="D2172" s="12"/>
      <c r="E2172" s="12"/>
      <c r="F2172" s="106" t="s">
        <v>3748</v>
      </c>
      <c r="G2172" s="14"/>
      <c r="H2172" s="15"/>
      <c r="I2172" s="6">
        <v>24.75</v>
      </c>
      <c r="J2172" s="7">
        <v>43523</v>
      </c>
      <c r="K2172" s="12" t="s">
        <v>797</v>
      </c>
      <c r="L2172" s="6"/>
      <c r="M2172" s="12" t="s">
        <v>3748</v>
      </c>
      <c r="N2172" s="17"/>
      <c r="O2172" s="18"/>
      <c r="P2172" s="15"/>
      <c r="Q2172" s="21"/>
    </row>
    <row r="2173" spans="1:17" ht="15">
      <c r="A2173" s="11" t="str">
        <f t="shared" si="41"/>
        <v xml:space="preserve">POINCON    TPB 31 L=300 D=0,313 B=1,750P=0,188 H=0,435 T=0,125            18-131-041        </v>
      </c>
      <c r="B2173" s="12" t="s">
        <v>3692</v>
      </c>
      <c r="C2173" s="12" t="s">
        <v>3749</v>
      </c>
      <c r="D2173" s="12"/>
      <c r="E2173" s="12"/>
      <c r="F2173" s="106" t="s">
        <v>3750</v>
      </c>
      <c r="G2173" s="14"/>
      <c r="H2173" s="15"/>
      <c r="I2173" s="6">
        <v>24.75</v>
      </c>
      <c r="J2173" s="7">
        <v>43523</v>
      </c>
      <c r="K2173" s="12" t="s">
        <v>797</v>
      </c>
      <c r="L2173" s="6"/>
      <c r="M2173" s="12" t="s">
        <v>3750</v>
      </c>
      <c r="N2173" s="17"/>
      <c r="O2173" s="18"/>
      <c r="P2173" s="15"/>
      <c r="Q2173" s="21"/>
    </row>
    <row r="2174" spans="1:17" ht="15">
      <c r="A2174" s="11" t="str">
        <f t="shared" si="41"/>
        <v xml:space="preserve">POINCON    TPB 31, L=3,00 B=1.75 P=0,150 H=0,437 T=0,125                    </v>
      </c>
      <c r="B2174" s="12" t="s">
        <v>3692</v>
      </c>
      <c r="C2174" s="12" t="s">
        <v>3751</v>
      </c>
      <c r="D2174" s="12"/>
      <c r="E2174" s="12"/>
      <c r="F2174" s="13"/>
      <c r="G2174" s="14"/>
      <c r="H2174" s="15"/>
      <c r="I2174" s="6">
        <v>30.32</v>
      </c>
      <c r="J2174" s="7">
        <v>43859</v>
      </c>
      <c r="K2174" s="12" t="s">
        <v>315</v>
      </c>
      <c r="L2174" s="6"/>
      <c r="M2174" s="12" t="s">
        <v>3752</v>
      </c>
      <c r="N2174" s="17"/>
      <c r="O2174" s="18"/>
      <c r="P2174" s="15"/>
      <c r="Q2174" s="21"/>
    </row>
    <row r="2175" spans="1:17" ht="15">
      <c r="A2175" s="11" t="str">
        <f t="shared" si="41"/>
        <v xml:space="preserve">POINCON    TPB 31, L=3,00 B=1.75 P=0,170 H=0,437 T=0,125                    </v>
      </c>
      <c r="B2175" s="12" t="s">
        <v>3692</v>
      </c>
      <c r="C2175" s="12" t="s">
        <v>3753</v>
      </c>
      <c r="D2175" s="12"/>
      <c r="E2175" s="12"/>
      <c r="F2175" s="13"/>
      <c r="G2175" s="14"/>
      <c r="H2175" s="15"/>
      <c r="I2175" s="6">
        <v>30.32</v>
      </c>
      <c r="J2175" s="7">
        <v>43859</v>
      </c>
      <c r="K2175" s="12" t="s">
        <v>315</v>
      </c>
      <c r="L2175" s="6"/>
      <c r="M2175" s="12" t="s">
        <v>3754</v>
      </c>
      <c r="N2175" s="17"/>
      <c r="O2175" s="18"/>
      <c r="P2175" s="15"/>
      <c r="Q2175" s="21"/>
    </row>
    <row r="2176" spans="1:17" ht="15">
      <c r="A2176" s="11" t="str">
        <f t="shared" si="41"/>
        <v xml:space="preserve">POINCON    TPB 31, L=3,00 B=1.75 P=0,188 H=0,437 T=0,125                    </v>
      </c>
      <c r="B2176" s="12" t="s">
        <v>3692</v>
      </c>
      <c r="C2176" s="12" t="s">
        <v>3755</v>
      </c>
      <c r="D2176" s="12"/>
      <c r="E2176" s="12"/>
      <c r="F2176" s="13"/>
      <c r="G2176" s="14"/>
      <c r="H2176" s="15"/>
      <c r="I2176" s="6">
        <v>30.32</v>
      </c>
      <c r="J2176" s="7">
        <v>44181</v>
      </c>
      <c r="K2176" s="12" t="s">
        <v>315</v>
      </c>
      <c r="L2176" s="6"/>
      <c r="M2176" s="12" t="s">
        <v>3756</v>
      </c>
      <c r="N2176" s="17"/>
      <c r="O2176" s="18"/>
      <c r="P2176" s="15"/>
      <c r="Q2176" s="15"/>
    </row>
    <row r="2177" spans="1:17" ht="15">
      <c r="A2177" s="11" t="str">
        <f t="shared" si="41"/>
        <v xml:space="preserve">POINCON    TPB 31, L=3,000 D=0,313 B=0,570 P=0,173 H=0,435 T=0,125                    </v>
      </c>
      <c r="B2177" s="12" t="s">
        <v>3692</v>
      </c>
      <c r="C2177" s="12" t="s">
        <v>3757</v>
      </c>
      <c r="D2177" s="12"/>
      <c r="E2177" s="12"/>
      <c r="F2177" s="13"/>
      <c r="G2177" s="14"/>
      <c r="H2177" s="15"/>
      <c r="I2177" s="6">
        <v>54.4</v>
      </c>
      <c r="J2177" s="7">
        <v>43356</v>
      </c>
      <c r="K2177" s="12" t="s">
        <v>797</v>
      </c>
      <c r="L2177" s="6"/>
      <c r="M2177" s="12" t="s">
        <v>3758</v>
      </c>
      <c r="N2177" s="17"/>
      <c r="O2177" s="18"/>
      <c r="P2177" s="15"/>
      <c r="Q2177" s="15"/>
    </row>
    <row r="2178" spans="1:17" ht="15">
      <c r="A2178" s="11" t="str">
        <f t="shared" si="41"/>
        <v xml:space="preserve">POINCON    TPB 31, L=3,000 D=0,313 B=1,000 P=0,173 H=0,435 T=0,125                    </v>
      </c>
      <c r="B2178" s="12" t="s">
        <v>3692</v>
      </c>
      <c r="C2178" s="12" t="s">
        <v>3759</v>
      </c>
      <c r="D2178" s="12"/>
      <c r="E2178" s="12"/>
      <c r="F2178" s="13"/>
      <c r="G2178" s="14"/>
      <c r="H2178" s="15"/>
      <c r="I2178" s="6">
        <v>16.649999999999999</v>
      </c>
      <c r="J2178" s="7">
        <v>43356</v>
      </c>
      <c r="K2178" s="12" t="s">
        <v>797</v>
      </c>
      <c r="L2178" s="6"/>
      <c r="M2178" s="12" t="s">
        <v>3760</v>
      </c>
      <c r="N2178" s="17"/>
      <c r="O2178" s="18"/>
      <c r="P2178" s="15"/>
      <c r="Q2178" s="15"/>
    </row>
    <row r="2179" spans="1:17" ht="15">
      <c r="A2179" s="11" t="str">
        <f t="shared" si="41"/>
        <v xml:space="preserve">POINCON    TPB 31, L=3,500 B=2,500 P=0,1875 H=0,437 T=0,125                    </v>
      </c>
      <c r="B2179" s="12" t="s">
        <v>3692</v>
      </c>
      <c r="C2179" s="12" t="s">
        <v>3761</v>
      </c>
      <c r="D2179" s="12"/>
      <c r="E2179" s="12"/>
      <c r="F2179" s="13"/>
      <c r="G2179" s="14"/>
      <c r="H2179" s="15"/>
      <c r="I2179" s="6">
        <v>24.75</v>
      </c>
      <c r="J2179" s="7">
        <v>43356</v>
      </c>
      <c r="K2179" s="12" t="s">
        <v>797</v>
      </c>
      <c r="L2179" s="6"/>
      <c r="M2179" s="12" t="s">
        <v>3762</v>
      </c>
      <c r="N2179" s="17"/>
      <c r="O2179" s="18"/>
      <c r="P2179" s="15"/>
      <c r="Q2179" s="15"/>
    </row>
    <row r="2180" spans="1:17" ht="15">
      <c r="A2180" s="11" t="str">
        <f t="shared" si="41"/>
        <v xml:space="preserve">POINCON    TPB 375, L=3,000 B=0,500 P=0,200 H=0,500 T=0,188                    </v>
      </c>
      <c r="B2180" s="12" t="s">
        <v>3692</v>
      </c>
      <c r="C2180" s="12" t="s">
        <v>3763</v>
      </c>
      <c r="D2180" s="12"/>
      <c r="E2180" s="12"/>
      <c r="F2180" s="13"/>
      <c r="G2180" s="14"/>
      <c r="H2180" s="15"/>
      <c r="I2180" s="6">
        <v>55</v>
      </c>
      <c r="J2180" s="7">
        <v>43356</v>
      </c>
      <c r="K2180" s="12" t="s">
        <v>797</v>
      </c>
      <c r="L2180" s="6"/>
      <c r="M2180" s="12" t="s">
        <v>3764</v>
      </c>
      <c r="N2180" s="17"/>
      <c r="O2180" s="18"/>
      <c r="P2180" s="15"/>
      <c r="Q2180" s="15"/>
    </row>
    <row r="2181" spans="1:17" ht="15">
      <c r="A2181" s="11" t="str">
        <f t="shared" si="41"/>
        <v xml:space="preserve">POINCON    TPB 50, L=3,500 D=0,500 B=1,500 P=0,394 H=0,625 T=0,188                    </v>
      </c>
      <c r="B2181" s="12" t="s">
        <v>3692</v>
      </c>
      <c r="C2181" s="12" t="s">
        <v>3765</v>
      </c>
      <c r="D2181" s="12"/>
      <c r="E2181" s="12"/>
      <c r="F2181" s="13"/>
      <c r="G2181" s="14"/>
      <c r="H2181" s="15"/>
      <c r="I2181" s="6">
        <v>26.95</v>
      </c>
      <c r="J2181" s="7">
        <v>43531</v>
      </c>
      <c r="K2181" s="12" t="s">
        <v>797</v>
      </c>
      <c r="L2181" s="6"/>
      <c r="M2181" s="12" t="s">
        <v>3766</v>
      </c>
      <c r="N2181" s="17"/>
      <c r="O2181" s="18"/>
      <c r="P2181" s="15"/>
      <c r="Q2181" s="15"/>
    </row>
    <row r="2182" spans="1:17" ht="15">
      <c r="A2182" s="11" t="str">
        <f t="shared" si="41"/>
        <v xml:space="preserve">POINCON    TPB L=3,000 D=0,313 B=1,750 P=0,150 H=0,435 T=0,125                    </v>
      </c>
      <c r="B2182" s="94" t="s">
        <v>3692</v>
      </c>
      <c r="C2182" s="94" t="s">
        <v>3767</v>
      </c>
      <c r="D2182" s="94"/>
      <c r="E2182" s="94"/>
      <c r="F2182" s="13"/>
      <c r="G2182" s="14"/>
      <c r="H2182" s="15"/>
      <c r="I2182" s="6">
        <v>26.75</v>
      </c>
      <c r="J2182" s="7">
        <v>43546</v>
      </c>
      <c r="K2182" s="94" t="s">
        <v>797</v>
      </c>
      <c r="L2182" s="6"/>
      <c r="M2182" s="94" t="s">
        <v>3738</v>
      </c>
      <c r="N2182" s="17"/>
      <c r="O2182" s="18"/>
      <c r="P2182" s="15"/>
      <c r="Q2182" s="15"/>
    </row>
    <row r="2183" spans="1:17" ht="15">
      <c r="A2183" s="11" t="str">
        <f t="shared" si="41"/>
        <v xml:space="preserve">POINCON    TPB0375 L=2,125 B=0,437 P=0,200 H=0,500 T=0,188                    </v>
      </c>
      <c r="B2183" s="94" t="s">
        <v>3692</v>
      </c>
      <c r="C2183" s="94" t="s">
        <v>3768</v>
      </c>
      <c r="D2183" s="94"/>
      <c r="E2183" s="94"/>
      <c r="F2183" s="13"/>
      <c r="G2183" s="14"/>
      <c r="H2183" s="15"/>
      <c r="I2183" s="6">
        <v>60.2</v>
      </c>
      <c r="J2183" s="7">
        <v>43356</v>
      </c>
      <c r="K2183" s="94" t="s">
        <v>797</v>
      </c>
      <c r="L2183" s="6"/>
      <c r="M2183" s="94" t="s">
        <v>3769</v>
      </c>
      <c r="N2183" s="17"/>
      <c r="O2183" s="18">
        <f>[1]INVENTAIRE!$N1869*[1]INVENTAIRE!$I1869</f>
        <v>0</v>
      </c>
      <c r="P2183" s="15"/>
      <c r="Q2183" s="15"/>
    </row>
    <row r="2184" spans="1:17" ht="15">
      <c r="A2184" s="11" t="str">
        <f t="shared" si="41"/>
        <v xml:space="preserve">POINCON    TPC 31, D=3125, H=0,437, T=0,125,  LG=300                    </v>
      </c>
      <c r="B2184" s="12" t="s">
        <v>3692</v>
      </c>
      <c r="C2184" s="12" t="s">
        <v>3770</v>
      </c>
      <c r="D2184" s="12"/>
      <c r="E2184" s="12"/>
      <c r="F2184" s="13"/>
      <c r="G2184" s="13"/>
      <c r="H2184" s="15"/>
      <c r="I2184" s="6">
        <v>16.399999999999999</v>
      </c>
      <c r="J2184" s="7">
        <v>43356</v>
      </c>
      <c r="K2184" s="12" t="s">
        <v>797</v>
      </c>
      <c r="L2184" s="6"/>
      <c r="M2184" s="12" t="s">
        <v>3698</v>
      </c>
      <c r="N2184" s="17"/>
      <c r="O2184" s="18">
        <f>[1]INVENTAIRE!$N1870*[1]INVENTAIRE!$I1870</f>
        <v>0</v>
      </c>
      <c r="P2184" s="15"/>
      <c r="Q2184" s="15"/>
    </row>
    <row r="2185" spans="1:17" ht="15">
      <c r="A2185" s="11" t="str">
        <f t="shared" si="41"/>
        <v xml:space="preserve">POINCON    TPC 31, D=3125, H=0,437, T=0,125, B=0,620, LG=150, P=0.197''                    </v>
      </c>
      <c r="B2185" s="94" t="s">
        <v>3692</v>
      </c>
      <c r="C2185" s="94" t="s">
        <v>3771</v>
      </c>
      <c r="D2185" s="94"/>
      <c r="E2185" s="94"/>
      <c r="F2185" s="13"/>
      <c r="G2185" s="14"/>
      <c r="H2185" s="15"/>
      <c r="I2185" s="6">
        <v>25.6</v>
      </c>
      <c r="J2185" s="7">
        <v>42668</v>
      </c>
      <c r="K2185" s="94" t="s">
        <v>797</v>
      </c>
      <c r="L2185" s="6"/>
      <c r="M2185" s="94" t="s">
        <v>3772</v>
      </c>
      <c r="N2185" s="17"/>
      <c r="O2185" s="18">
        <f>[1]INVENTAIRE!$N1871*[1]INVENTAIRE!$I1871</f>
        <v>0</v>
      </c>
      <c r="P2185" s="15"/>
      <c r="Q2185" s="15"/>
    </row>
    <row r="2186" spans="1:17" ht="15">
      <c r="A2186" s="11" t="str">
        <f t="shared" si="41"/>
        <v xml:space="preserve">POINCON    TPC 31, D=3125, H=0,437, T=0,125, B=0,620, LG=200, P=0.120''                    </v>
      </c>
      <c r="B2186" s="94" t="s">
        <v>3692</v>
      </c>
      <c r="C2186" s="94" t="s">
        <v>3773</v>
      </c>
      <c r="D2186" s="94"/>
      <c r="E2186" s="94"/>
      <c r="F2186" s="13"/>
      <c r="G2186" s="14"/>
      <c r="H2186" s="15"/>
      <c r="I2186" s="6">
        <v>25.75</v>
      </c>
      <c r="J2186" s="7">
        <v>42641</v>
      </c>
      <c r="K2186" s="94" t="s">
        <v>797</v>
      </c>
      <c r="L2186" s="6"/>
      <c r="M2186" s="94" t="s">
        <v>3774</v>
      </c>
      <c r="N2186" s="17"/>
      <c r="O2186" s="18">
        <f>[1]INVENTAIRE!$N1872*[1]INVENTAIRE!$I1872</f>
        <v>0</v>
      </c>
      <c r="P2186" s="15"/>
      <c r="Q2186" s="15"/>
    </row>
    <row r="2187" spans="1:17" ht="15">
      <c r="A2187" s="11" t="str">
        <f t="shared" si="41"/>
        <v xml:space="preserve">POINCON    TPC 31, D=3125, H=0,437, T=0,125, B=0,620, LG=250, P=0.145''                    </v>
      </c>
      <c r="B2187" s="94" t="s">
        <v>3692</v>
      </c>
      <c r="C2187" s="94" t="s">
        <v>3775</v>
      </c>
      <c r="D2187" s="94"/>
      <c r="E2187" s="94"/>
      <c r="F2187" s="13"/>
      <c r="G2187" s="14"/>
      <c r="H2187" s="15"/>
      <c r="I2187" s="6">
        <v>25.75</v>
      </c>
      <c r="J2187" s="7">
        <v>42641</v>
      </c>
      <c r="K2187" s="94" t="s">
        <v>797</v>
      </c>
      <c r="L2187" s="6"/>
      <c r="M2187" s="94" t="s">
        <v>3776</v>
      </c>
      <c r="N2187" s="17"/>
      <c r="O2187" s="18">
        <f>[1]INVENTAIRE!$N1873*[1]INVENTAIRE!$I1873</f>
        <v>0</v>
      </c>
      <c r="P2187" s="15"/>
      <c r="Q2187" s="15"/>
    </row>
    <row r="2188" spans="1:17" ht="15">
      <c r="A2188" s="11" t="str">
        <f t="shared" si="41"/>
        <v xml:space="preserve">POINCON    TPC 31, D=3125, H=0,437, T=0,125, B=0,620, LG=300, P=0,188"                    </v>
      </c>
      <c r="B2188" s="94" t="s">
        <v>3692</v>
      </c>
      <c r="C2188" s="94" t="s">
        <v>3777</v>
      </c>
      <c r="D2188" s="94"/>
      <c r="E2188" s="94"/>
      <c r="F2188" s="13"/>
      <c r="G2188" s="14"/>
      <c r="H2188" s="15"/>
      <c r="I2188" s="6">
        <v>23.75</v>
      </c>
      <c r="J2188" s="7"/>
      <c r="K2188" s="94" t="s">
        <v>797</v>
      </c>
      <c r="L2188" s="6"/>
      <c r="M2188" s="94" t="s">
        <v>3778</v>
      </c>
      <c r="N2188" s="17"/>
      <c r="O2188" s="18">
        <f>[1]INVENTAIRE!$N1876*[1]INVENTAIRE!$I1876</f>
        <v>0</v>
      </c>
      <c r="P2188" s="15"/>
      <c r="Q2188" s="15"/>
    </row>
    <row r="2189" spans="1:17" ht="15">
      <c r="A2189" s="11" t="str">
        <f t="shared" si="41"/>
        <v xml:space="preserve">POINCON    TPC 31, D=3125, H=0,437, T=0,125, B=1,750, LG=300, P=0,188"                    </v>
      </c>
      <c r="B2189" s="94" t="s">
        <v>3692</v>
      </c>
      <c r="C2189" s="94" t="s">
        <v>3779</v>
      </c>
      <c r="D2189" s="94"/>
      <c r="E2189" s="94"/>
      <c r="F2189" s="13"/>
      <c r="G2189" s="14"/>
      <c r="H2189" s="15"/>
      <c r="I2189" s="6">
        <v>25.75</v>
      </c>
      <c r="J2189" s="7">
        <v>43144</v>
      </c>
      <c r="K2189" s="94" t="s">
        <v>797</v>
      </c>
      <c r="L2189" s="6"/>
      <c r="M2189" s="94" t="s">
        <v>3780</v>
      </c>
      <c r="N2189" s="17"/>
      <c r="O2189" s="18">
        <f>[1]INVENTAIRE!$N1877*[1]INVENTAIRE!$I1877</f>
        <v>0</v>
      </c>
      <c r="P2189" s="15"/>
      <c r="Q2189" s="15"/>
    </row>
    <row r="2190" spans="1:17" ht="15">
      <c r="A2190" s="11" t="str">
        <f t="shared" si="41"/>
        <v xml:space="preserve">POINCON    TPC 31, D=3125, H=0,437, T=0,125, B=2,500 LG=350, P=0.188''                    </v>
      </c>
      <c r="B2190" s="94" t="s">
        <v>3692</v>
      </c>
      <c r="C2190" s="94" t="s">
        <v>3781</v>
      </c>
      <c r="D2190" s="94"/>
      <c r="E2190" s="94"/>
      <c r="F2190" s="13"/>
      <c r="G2190" s="167"/>
      <c r="H2190" s="15"/>
      <c r="I2190" s="6">
        <v>42.15</v>
      </c>
      <c r="J2190" s="7">
        <v>44575</v>
      </c>
      <c r="K2190" s="94" t="s">
        <v>797</v>
      </c>
      <c r="L2190" s="6"/>
      <c r="M2190" s="94" t="s">
        <v>3782</v>
      </c>
      <c r="N2190" s="17"/>
      <c r="O2190" s="18">
        <f>[1]INVENTAIRE!$N1878*[1]INVENTAIRE!$I1878</f>
        <v>0</v>
      </c>
      <c r="P2190" s="15"/>
      <c r="Q2190" s="15"/>
    </row>
    <row r="2191" spans="1:17" ht="15">
      <c r="A2191" s="11" t="str">
        <f t="shared" si="41"/>
        <v xml:space="preserve">POINCON    TPC 75, D=0,750  L=4,000 B=1,500  P=0,656 H=0,875 T=0,250                    </v>
      </c>
      <c r="B2191" s="12" t="s">
        <v>3692</v>
      </c>
      <c r="C2191" s="12" t="s">
        <v>3783</v>
      </c>
      <c r="D2191" s="12"/>
      <c r="E2191" s="12"/>
      <c r="F2191" s="13"/>
      <c r="G2191" s="14"/>
      <c r="H2191" s="15"/>
      <c r="I2191" s="6">
        <v>39.9</v>
      </c>
      <c r="J2191" s="7">
        <v>43486</v>
      </c>
      <c r="K2191" s="12" t="s">
        <v>797</v>
      </c>
      <c r="L2191" s="6"/>
      <c r="M2191" s="12" t="s">
        <v>3784</v>
      </c>
      <c r="N2191" s="17"/>
      <c r="O2191" s="18"/>
      <c r="P2191" s="15"/>
      <c r="Q2191" s="15"/>
    </row>
    <row r="2192" spans="1:17" ht="15">
      <c r="A2192" s="11" t="str">
        <f t="shared" ref="A2192:A2255" si="42">CONCATENATE(B2192,"    ",C2192,"    ",D2192,"    ",E2192,"    ",F2192,"    ",G2192,"    ")</f>
        <v xml:space="preserve">POINCON    TPC L=2,500 D=1,125 B=0,250 P=0,242 H=0,375 T=0,125                    </v>
      </c>
      <c r="B2192" s="94" t="s">
        <v>3692</v>
      </c>
      <c r="C2192" s="94" t="s">
        <v>3785</v>
      </c>
      <c r="D2192" s="94"/>
      <c r="E2192" s="94"/>
      <c r="F2192" s="13"/>
      <c r="G2192" s="14"/>
      <c r="H2192" s="15"/>
      <c r="I2192" s="6">
        <v>26.75</v>
      </c>
      <c r="J2192" s="7">
        <v>43403</v>
      </c>
      <c r="K2192" s="94" t="s">
        <v>797</v>
      </c>
      <c r="L2192" s="6"/>
      <c r="M2192" s="94" t="s">
        <v>3786</v>
      </c>
      <c r="N2192" s="17"/>
      <c r="O2192" s="18"/>
      <c r="P2192" s="15"/>
      <c r="Q2192" s="15"/>
    </row>
    <row r="2193" spans="1:17" ht="15">
      <c r="A2193" s="11" t="str">
        <f t="shared" si="42"/>
        <v xml:space="preserve">POINCON    TPC L=3,250 D=0,313 B=0,570 P=0,157 H=0,435 T=0,125                    </v>
      </c>
      <c r="B2193" s="12" t="s">
        <v>3692</v>
      </c>
      <c r="C2193" s="12" t="s">
        <v>3787</v>
      </c>
      <c r="D2193" s="12"/>
      <c r="E2193" s="12"/>
      <c r="F2193" s="13"/>
      <c r="G2193" s="14"/>
      <c r="H2193" s="15"/>
      <c r="I2193" s="6">
        <v>27.75</v>
      </c>
      <c r="J2193" s="7">
        <v>43843</v>
      </c>
      <c r="K2193" s="12" t="s">
        <v>797</v>
      </c>
      <c r="L2193" s="6"/>
      <c r="M2193" s="12" t="s">
        <v>3788</v>
      </c>
      <c r="N2193" s="17"/>
      <c r="O2193" s="18"/>
      <c r="P2193" s="15"/>
      <c r="Q2193" s="15"/>
    </row>
    <row r="2194" spans="1:17" ht="15">
      <c r="A2194" s="11" t="str">
        <f t="shared" si="42"/>
        <v xml:space="preserve">QUINCAILLERIE     18-8 Stainless Steel Slotted Shim
Trade Size AA, 0.005" Thick                    </v>
      </c>
      <c r="B2194" s="94" t="s">
        <v>3789</v>
      </c>
      <c r="C2194" s="94" t="s">
        <v>3790</v>
      </c>
      <c r="D2194" s="94"/>
      <c r="E2194" s="94"/>
      <c r="F2194" s="13"/>
      <c r="G2194" s="14"/>
      <c r="H2194" s="15"/>
      <c r="I2194" s="6">
        <v>0.76</v>
      </c>
      <c r="J2194" s="7">
        <v>43999</v>
      </c>
      <c r="K2194" s="94" t="s">
        <v>288</v>
      </c>
      <c r="L2194" s="6"/>
      <c r="M2194" s="94" t="s">
        <v>3791</v>
      </c>
      <c r="N2194" s="17"/>
      <c r="O2194" s="18"/>
      <c r="P2194" s="15"/>
      <c r="Q2194" s="15"/>
    </row>
    <row r="2195" spans="1:17" ht="15">
      <c r="A2195" s="11" t="str">
        <f t="shared" si="42"/>
        <v xml:space="preserve">QUINCAILLERIE     18-8 Stainless Steel Slotted Shim
Trade Size AA, 0.01" Thick                    </v>
      </c>
      <c r="B2195" s="94" t="s">
        <v>3789</v>
      </c>
      <c r="C2195" s="94" t="s">
        <v>3792</v>
      </c>
      <c r="D2195" s="94"/>
      <c r="E2195" s="94"/>
      <c r="F2195" s="13"/>
      <c r="G2195" s="14"/>
      <c r="H2195" s="15"/>
      <c r="I2195" s="6">
        <v>0.8</v>
      </c>
      <c r="J2195" s="7">
        <v>43999</v>
      </c>
      <c r="K2195" s="94" t="s">
        <v>288</v>
      </c>
      <c r="L2195" s="6"/>
      <c r="M2195" s="94" t="s">
        <v>3793</v>
      </c>
      <c r="N2195" s="17"/>
      <c r="O2195" s="18"/>
      <c r="P2195" s="15"/>
      <c r="Q2195" s="15"/>
    </row>
    <row r="2196" spans="1:17" ht="15">
      <c r="A2196" s="11" t="str">
        <f t="shared" si="42"/>
        <v xml:space="preserve">QUINCAILLERIE     18-8 Stainless Steel Slotted Shim, Trade Size AA, 0.02" Thick                    </v>
      </c>
      <c r="B2196" s="94" t="s">
        <v>3789</v>
      </c>
      <c r="C2196" s="94" t="s">
        <v>3794</v>
      </c>
      <c r="D2196" s="94"/>
      <c r="E2196" s="94"/>
      <c r="F2196" s="13"/>
      <c r="G2196" s="14"/>
      <c r="H2196" s="15"/>
      <c r="I2196" s="6">
        <v>1.02</v>
      </c>
      <c r="J2196" s="7">
        <v>43999</v>
      </c>
      <c r="K2196" s="94" t="s">
        <v>288</v>
      </c>
      <c r="L2196" s="6"/>
      <c r="M2196" s="94" t="s">
        <v>3795</v>
      </c>
      <c r="N2196" s="17"/>
      <c r="O2196" s="18"/>
      <c r="P2196" s="15"/>
      <c r="Q2196" s="15"/>
    </row>
    <row r="2197" spans="1:17" ht="15">
      <c r="A2197" s="11" t="str">
        <f t="shared" si="42"/>
        <v xml:space="preserve">QUINCAILLERIE     ATTACHE DE NYLON 4`` NOIR (PQT DE 1000)                    </v>
      </c>
      <c r="B2197" s="94" t="s">
        <v>3789</v>
      </c>
      <c r="C2197" s="94" t="s">
        <v>3796</v>
      </c>
      <c r="D2197" s="94"/>
      <c r="E2197" s="94"/>
      <c r="F2197" s="13"/>
      <c r="G2197" s="14"/>
      <c r="H2197" s="15"/>
      <c r="I2197" s="6">
        <v>30.33</v>
      </c>
      <c r="J2197" s="7">
        <v>44278</v>
      </c>
      <c r="K2197" s="94" t="s">
        <v>47</v>
      </c>
      <c r="L2197" s="6"/>
      <c r="M2197" s="94" t="s">
        <v>3797</v>
      </c>
      <c r="N2197" s="17"/>
      <c r="O2197" s="18"/>
      <c r="P2197" s="15"/>
      <c r="Q2197" s="15"/>
    </row>
    <row r="2198" spans="1:17" ht="15">
      <c r="A2198" s="11" t="str">
        <f t="shared" si="42"/>
        <v xml:space="preserve">QUINCAILLERIE     ATTACHE DE NYLON 5'' 40LBS UV BLACK (PQT DE 1000)                    </v>
      </c>
      <c r="B2198" s="94" t="s">
        <v>3789</v>
      </c>
      <c r="C2198" s="94" t="s">
        <v>3798</v>
      </c>
      <c r="D2198" s="94"/>
      <c r="E2198" s="94"/>
      <c r="F2198" s="13"/>
      <c r="G2198" s="14"/>
      <c r="H2198" s="15"/>
      <c r="I2198" s="6">
        <v>38.409999999999997</v>
      </c>
      <c r="J2198" s="7">
        <v>44278</v>
      </c>
      <c r="K2198" s="94" t="s">
        <v>47</v>
      </c>
      <c r="L2198" s="6"/>
      <c r="M2198" s="94" t="s">
        <v>3799</v>
      </c>
      <c r="N2198" s="17"/>
      <c r="O2198" s="18"/>
      <c r="P2198" s="15"/>
      <c r="Q2198" s="21"/>
    </row>
    <row r="2199" spans="1:17" ht="15">
      <c r="A2199" s="11" t="str">
        <f t="shared" si="42"/>
        <v xml:space="preserve">QUINCAILLERIE     ATTACHE DE NYLON UV 11'' 50LBS (PQT DE 500)                    </v>
      </c>
      <c r="B2199" s="94" t="s">
        <v>3789</v>
      </c>
      <c r="C2199" s="94" t="s">
        <v>3800</v>
      </c>
      <c r="D2199" s="94"/>
      <c r="E2199" s="94"/>
      <c r="F2199" s="13"/>
      <c r="G2199" s="14"/>
      <c r="H2199" s="15"/>
      <c r="I2199" s="6">
        <v>43.34</v>
      </c>
      <c r="J2199" s="7">
        <v>44252</v>
      </c>
      <c r="K2199" s="94" t="s">
        <v>47</v>
      </c>
      <c r="L2199" s="6"/>
      <c r="M2199" s="94" t="s">
        <v>3801</v>
      </c>
      <c r="N2199" s="17"/>
      <c r="O2199" s="18"/>
      <c r="P2199" s="15"/>
      <c r="Q2199" s="15"/>
    </row>
    <row r="2200" spans="1:17" ht="15">
      <c r="A2200" s="11" t="str">
        <f t="shared" si="42"/>
        <v xml:space="preserve">QUINCAILLERIE     ATTACHE DE NYLON UV 14'' 50LBS(PQT DE 500)                    </v>
      </c>
      <c r="B2200" s="94" t="s">
        <v>3789</v>
      </c>
      <c r="C2200" s="94" t="s">
        <v>3802</v>
      </c>
      <c r="D2200" s="94"/>
      <c r="E2200" s="94"/>
      <c r="F2200" s="13"/>
      <c r="G2200" s="14"/>
      <c r="H2200" s="15"/>
      <c r="I2200" s="6">
        <v>35.61</v>
      </c>
      <c r="J2200" s="7">
        <v>44252</v>
      </c>
      <c r="K2200" s="94" t="s">
        <v>47</v>
      </c>
      <c r="L2200" s="6"/>
      <c r="M2200" s="94" t="s">
        <v>3803</v>
      </c>
      <c r="N2200" s="17"/>
      <c r="O2200" s="18"/>
      <c r="P2200" s="15"/>
      <c r="Q2200" s="21"/>
    </row>
    <row r="2201" spans="1:17" ht="15">
      <c r="A2201" s="11" t="str">
        <f t="shared" si="42"/>
        <v xml:space="preserve">QUINCAILLERIE     ATTACHE DE NYLON UV 7.5'' 50LBS (PQT DE 1000)                    </v>
      </c>
      <c r="B2201" s="94" t="s">
        <v>3789</v>
      </c>
      <c r="C2201" s="94" t="s">
        <v>3804</v>
      </c>
      <c r="D2201" s="94"/>
      <c r="E2201" s="94"/>
      <c r="F2201" s="13"/>
      <c r="G2201" s="14"/>
      <c r="H2201" s="15"/>
      <c r="I2201" s="6">
        <v>49.78</v>
      </c>
      <c r="J2201" s="7">
        <v>44252</v>
      </c>
      <c r="K2201" s="94" t="s">
        <v>47</v>
      </c>
      <c r="L2201" s="6"/>
      <c r="M2201" s="94" t="s">
        <v>3805</v>
      </c>
      <c r="N2201" s="17"/>
      <c r="O2201" s="18"/>
      <c r="P2201" s="15"/>
      <c r="Q2201" s="15"/>
    </row>
    <row r="2202" spans="1:17" ht="15">
      <c r="A2202" s="11" t="str">
        <f t="shared" si="42"/>
        <v xml:space="preserve">QUINCAILLERIE     ATTACHE DE NYLON UV 8``40LBS (PQT DE 1000)                    </v>
      </c>
      <c r="B2202" s="94" t="s">
        <v>3789</v>
      </c>
      <c r="C2202" s="94" t="s">
        <v>3806</v>
      </c>
      <c r="D2202" s="94"/>
      <c r="E2202" s="94"/>
      <c r="F2202" s="13"/>
      <c r="G2202" s="14"/>
      <c r="H2202" s="15"/>
      <c r="I2202" s="6">
        <v>47.79</v>
      </c>
      <c r="J2202" s="7">
        <v>44278</v>
      </c>
      <c r="K2202" s="94" t="s">
        <v>47</v>
      </c>
      <c r="L2202" s="6"/>
      <c r="M2202" s="94" t="s">
        <v>3807</v>
      </c>
      <c r="N2202" s="17"/>
      <c r="O2202" s="18"/>
      <c r="P2202" s="15"/>
      <c r="Q2202" s="15"/>
    </row>
    <row r="2203" spans="1:17" ht="15">
      <c r="A2203" s="11" t="str">
        <f t="shared" si="42"/>
        <v xml:space="preserve">QUINCAILLERIE     CHAINE #60 BOITE DE 10 PIEDS                    </v>
      </c>
      <c r="B2203" s="12" t="s">
        <v>3789</v>
      </c>
      <c r="C2203" s="12" t="s">
        <v>3808</v>
      </c>
      <c r="D2203" s="12"/>
      <c r="E2203" s="12"/>
      <c r="F2203" s="13"/>
      <c r="G2203" s="14"/>
      <c r="H2203" s="15"/>
      <c r="I2203" s="6">
        <v>75.599999999999994</v>
      </c>
      <c r="J2203" s="7">
        <v>44153</v>
      </c>
      <c r="K2203" s="12" t="s">
        <v>3068</v>
      </c>
      <c r="L2203" s="6"/>
      <c r="M2203" s="12" t="s">
        <v>3809</v>
      </c>
      <c r="N2203" s="17"/>
      <c r="O2203" s="18"/>
      <c r="P2203" s="15"/>
      <c r="Q2203" s="15"/>
    </row>
    <row r="2204" spans="1:17" ht="15">
      <c r="A2204" s="11" t="str">
        <f t="shared" si="42"/>
        <v xml:space="preserve">QUINCAILLERIE     Clear Scratch and UV-Resistant Acrylic Round Tube 1/16" Wall Thickness, 1/2" OD, 3/8" ID, 6 Feet Long                    </v>
      </c>
      <c r="B2204" s="12" t="s">
        <v>3789</v>
      </c>
      <c r="C2204" s="12" t="s">
        <v>3810</v>
      </c>
      <c r="D2204" s="12"/>
      <c r="E2204" s="12"/>
      <c r="F2204" s="13"/>
      <c r="G2204" s="14"/>
      <c r="H2204" s="15"/>
      <c r="I2204" s="6">
        <v>4.17</v>
      </c>
      <c r="J2204" s="7">
        <v>44144</v>
      </c>
      <c r="K2204" s="12" t="s">
        <v>288</v>
      </c>
      <c r="L2204" s="6"/>
      <c r="M2204" s="12" t="s">
        <v>3811</v>
      </c>
      <c r="N2204" s="17"/>
      <c r="O2204" s="18"/>
      <c r="P2204" s="19"/>
      <c r="Q2204" s="19"/>
    </row>
    <row r="2205" spans="1:17" ht="15">
      <c r="A2205" s="11" t="str">
        <f t="shared" si="42"/>
        <v xml:space="preserve">QUINCAILLERIE     Easy-to-Weld 4130 Alloy Steel Round Tube 0.120" Wall Thickness, 3/4" OD                    </v>
      </c>
      <c r="B2205" s="94" t="s">
        <v>3789</v>
      </c>
      <c r="C2205" s="94" t="s">
        <v>3812</v>
      </c>
      <c r="D2205" s="94"/>
      <c r="E2205" s="94"/>
      <c r="F2205" s="13"/>
      <c r="G2205" s="14"/>
      <c r="H2205" s="15"/>
      <c r="I2205" s="6">
        <v>34.81</v>
      </c>
      <c r="J2205" s="7">
        <v>44153</v>
      </c>
      <c r="K2205" s="94" t="s">
        <v>288</v>
      </c>
      <c r="L2205" s="6"/>
      <c r="M2205" s="94" t="s">
        <v>3813</v>
      </c>
      <c r="N2205" s="17"/>
      <c r="O2205" s="18"/>
      <c r="P2205" s="15"/>
      <c r="Q2205" s="15"/>
    </row>
    <row r="2206" spans="1:17" ht="15">
      <c r="A2206" s="11" t="str">
        <f t="shared" si="42"/>
        <v xml:space="preserve">QUINCAILLERIE     Electrical Tape 3M Scotch Super 33+, 3/4" Wide, 20 Feet Long, Black                    </v>
      </c>
      <c r="B2206" s="12" t="s">
        <v>3789</v>
      </c>
      <c r="C2206" s="12" t="s">
        <v>3814</v>
      </c>
      <c r="D2206" s="12"/>
      <c r="E2206" s="12"/>
      <c r="F2206" s="13"/>
      <c r="G2206" s="14"/>
      <c r="H2206" s="15"/>
      <c r="I2206" s="6">
        <v>2.81</v>
      </c>
      <c r="J2206" s="7">
        <v>44204</v>
      </c>
      <c r="K2206" s="12" t="s">
        <v>288</v>
      </c>
      <c r="L2206" s="6"/>
      <c r="M2206" s="12" t="s">
        <v>3815</v>
      </c>
      <c r="N2206" s="17"/>
      <c r="O2206" s="18"/>
      <c r="P2206" s="19"/>
      <c r="Q2206" s="19"/>
    </row>
    <row r="2207" spans="1:17" ht="15">
      <c r="A2207" s="11" t="str">
        <f t="shared" si="42"/>
        <v xml:space="preserve">QUINCAILLERIE     Electrical Tape Handy Pack with 5 Rolls, 3M Scotch 35, 1/2" Wide, 20 Feet Long                    </v>
      </c>
      <c r="B2207" s="12" t="s">
        <v>3789</v>
      </c>
      <c r="C2207" s="12" t="s">
        <v>3816</v>
      </c>
      <c r="D2207" s="12"/>
      <c r="E2207" s="12"/>
      <c r="F2207" s="13"/>
      <c r="G2207" s="14"/>
      <c r="H2207" s="15"/>
      <c r="I2207" s="6">
        <v>8.6199999999999992</v>
      </c>
      <c r="J2207" s="7">
        <v>44204</v>
      </c>
      <c r="K2207" s="12" t="s">
        <v>288</v>
      </c>
      <c r="L2207" s="6"/>
      <c r="M2207" s="12" t="s">
        <v>3817</v>
      </c>
      <c r="N2207" s="17"/>
      <c r="O2207" s="18"/>
      <c r="P2207" s="19"/>
      <c r="Q2207" s="19"/>
    </row>
    <row r="2208" spans="1:17" ht="15">
      <c r="A2208" s="11" t="str">
        <f t="shared" si="42"/>
        <v xml:space="preserve">QUINCAILLERIE     Flood Coolant Dispenser                    </v>
      </c>
      <c r="B2208" s="12" t="s">
        <v>3789</v>
      </c>
      <c r="C2208" s="12" t="s">
        <v>3818</v>
      </c>
      <c r="D2208" s="12"/>
      <c r="E2208" s="12"/>
      <c r="F2208" s="13"/>
      <c r="G2208" s="14"/>
      <c r="H2208" s="15"/>
      <c r="I2208" s="6">
        <v>64.56</v>
      </c>
      <c r="J2208" s="7">
        <v>44259</v>
      </c>
      <c r="K2208" s="12" t="s">
        <v>288</v>
      </c>
      <c r="L2208" s="6"/>
      <c r="M2208" s="12" t="s">
        <v>3819</v>
      </c>
      <c r="N2208" s="17"/>
      <c r="O2208" s="18"/>
      <c r="P2208" s="19"/>
      <c r="Q2208" s="19"/>
    </row>
    <row r="2209" spans="1:17" ht="15">
      <c r="A2209" s="11" t="str">
        <f t="shared" si="42"/>
        <v xml:space="preserve">QUINCAILLERIE     High-Strength Brake and Clutch Lining 1/4" Thick x 1" Wide x 2 Feet Long                    </v>
      </c>
      <c r="B2209" s="12" t="s">
        <v>3789</v>
      </c>
      <c r="C2209" s="12" t="s">
        <v>3820</v>
      </c>
      <c r="D2209" s="12"/>
      <c r="E2209" s="12"/>
      <c r="F2209" s="13"/>
      <c r="G2209" s="14"/>
      <c r="H2209" s="15"/>
      <c r="I2209" s="6">
        <v>9.52</v>
      </c>
      <c r="J2209" s="7">
        <v>44161</v>
      </c>
      <c r="K2209" s="12" t="s">
        <v>288</v>
      </c>
      <c r="L2209" s="6"/>
      <c r="M2209" s="12" t="s">
        <v>2978</v>
      </c>
      <c r="N2209" s="17"/>
      <c r="O2209" s="18"/>
      <c r="P2209" s="19"/>
      <c r="Q2209" s="19"/>
    </row>
    <row r="2210" spans="1:17" ht="15">
      <c r="A2210" s="11" t="str">
        <f t="shared" si="42"/>
        <v xml:space="preserve">QUINCAILLERIE     High-Strength Class 10 Steel Flange Nut, High Profile, Black Oxide, M24 x 3 mm Thread                    </v>
      </c>
      <c r="B2210" s="94" t="s">
        <v>3789</v>
      </c>
      <c r="C2210" s="94" t="s">
        <v>3821</v>
      </c>
      <c r="D2210" s="94"/>
      <c r="E2210" s="94"/>
      <c r="F2210" s="13"/>
      <c r="G2210" s="14"/>
      <c r="H2210" s="15"/>
      <c r="I2210" s="6">
        <v>8.57</v>
      </c>
      <c r="J2210" s="7">
        <v>43999</v>
      </c>
      <c r="K2210" s="94" t="s">
        <v>288</v>
      </c>
      <c r="L2210" s="6"/>
      <c r="M2210" s="94" t="s">
        <v>931</v>
      </c>
      <c r="N2210" s="17"/>
      <c r="O2210" s="18"/>
      <c r="P2210" s="15"/>
      <c r="Q2210" s="15"/>
    </row>
    <row r="2211" spans="1:17" ht="15">
      <c r="A2211" s="11" t="str">
        <f t="shared" si="42"/>
        <v xml:space="preserve">QUINCAILLERIE     No-Gap Fine-Adjustment Nylon Cable Tie Standard, 14" Long, Off-White                    </v>
      </c>
      <c r="B2211" s="12" t="s">
        <v>3789</v>
      </c>
      <c r="C2211" s="12" t="s">
        <v>3822</v>
      </c>
      <c r="D2211" s="12"/>
      <c r="E2211" s="12"/>
      <c r="F2211" s="13"/>
      <c r="G2211" s="14"/>
      <c r="H2211" s="15"/>
      <c r="I2211" s="6">
        <v>17.28</v>
      </c>
      <c r="J2211" s="7">
        <v>44204</v>
      </c>
      <c r="K2211" s="12" t="s">
        <v>288</v>
      </c>
      <c r="L2211" s="6"/>
      <c r="M2211" s="12" t="s">
        <v>3823</v>
      </c>
      <c r="N2211" s="17"/>
      <c r="O2211" s="18"/>
      <c r="P2211" s="19"/>
      <c r="Q2211" s="19"/>
    </row>
    <row r="2212" spans="1:17" ht="15">
      <c r="A2212" s="11" t="str">
        <f t="shared" si="42"/>
        <v xml:space="preserve">QUINCAILLERIE     No-Gap Fine-Adjustment Nylon Cable Tie Standard, 7-1/2" Long, Off-White                    </v>
      </c>
      <c r="B2212" s="12" t="s">
        <v>3789</v>
      </c>
      <c r="C2212" s="12" t="s">
        <v>3824</v>
      </c>
      <c r="D2212" s="12"/>
      <c r="E2212" s="12"/>
      <c r="F2212" s="13"/>
      <c r="G2212" s="14"/>
      <c r="H2212" s="15"/>
      <c r="I2212" s="6">
        <v>9.4600000000000009</v>
      </c>
      <c r="J2212" s="7">
        <v>44204</v>
      </c>
      <c r="K2212" s="12" t="s">
        <v>288</v>
      </c>
      <c r="L2212" s="6"/>
      <c r="M2212" s="12" t="s">
        <v>3825</v>
      </c>
      <c r="N2212" s="17"/>
      <c r="O2212" s="18"/>
      <c r="P2212" s="19"/>
      <c r="Q2212" s="19"/>
    </row>
    <row r="2213" spans="1:17" ht="15">
      <c r="A2213" s="11" t="str">
        <f t="shared" si="42"/>
        <v xml:space="preserve">QUINCAILLERIE     Penture                    </v>
      </c>
      <c r="B2213" s="94" t="s">
        <v>3789</v>
      </c>
      <c r="C2213" s="94" t="s">
        <v>3826</v>
      </c>
      <c r="D2213" s="94"/>
      <c r="E2213" s="94"/>
      <c r="F2213" s="13"/>
      <c r="G2213" s="14"/>
      <c r="H2213" s="15"/>
      <c r="I2213" s="6">
        <v>4.2699999999999996</v>
      </c>
      <c r="J2213" s="7">
        <v>43742</v>
      </c>
      <c r="K2213" s="94" t="s">
        <v>148</v>
      </c>
      <c r="L2213" s="6"/>
      <c r="M2213" s="94" t="s">
        <v>3827</v>
      </c>
      <c r="N2213" s="17"/>
      <c r="O2213" s="18"/>
      <c r="P2213" s="15"/>
      <c r="Q2213" s="15"/>
    </row>
    <row r="2214" spans="1:17" ht="15">
      <c r="A2214" s="11" t="str">
        <f t="shared" si="42"/>
        <v xml:space="preserve">QUINCAILLERIE     Plastic Knob with Seven Arm Grip with M8 x 1.25mm Thread 40mm Long Stud, Red                    </v>
      </c>
      <c r="B2214" s="94" t="s">
        <v>3789</v>
      </c>
      <c r="C2214" s="94" t="s">
        <v>3828</v>
      </c>
      <c r="D2214" s="94"/>
      <c r="E2214" s="94"/>
      <c r="F2214" s="13"/>
      <c r="G2214" s="14"/>
      <c r="H2214" s="15"/>
      <c r="I2214" s="6">
        <v>4.82</v>
      </c>
      <c r="J2214" s="7">
        <v>43999</v>
      </c>
      <c r="K2214" s="94" t="s">
        <v>288</v>
      </c>
      <c r="L2214" s="6"/>
      <c r="M2214" s="94" t="s">
        <v>3829</v>
      </c>
      <c r="N2214" s="17"/>
      <c r="O2214" s="18"/>
      <c r="P2214" s="15"/>
      <c r="Q2214" s="15"/>
    </row>
    <row r="2215" spans="1:17" ht="15">
      <c r="A2215" s="11" t="str">
        <f t="shared" si="42"/>
        <v xml:space="preserve">QUINCAILLERIE     POIGNEE PLAQUEE ZINC                    </v>
      </c>
      <c r="B2215" s="94" t="s">
        <v>3789</v>
      </c>
      <c r="C2215" s="94" t="s">
        <v>3830</v>
      </c>
      <c r="D2215" s="94"/>
      <c r="E2215" s="94"/>
      <c r="F2215" s="13"/>
      <c r="G2215" s="14"/>
      <c r="H2215" s="15"/>
      <c r="I2215" s="6">
        <v>2.46</v>
      </c>
      <c r="J2215" s="7">
        <v>43815</v>
      </c>
      <c r="K2215" s="94" t="s">
        <v>307</v>
      </c>
      <c r="L2215" s="6"/>
      <c r="M2215" s="94" t="s">
        <v>1819</v>
      </c>
      <c r="N2215" s="17"/>
      <c r="O2215" s="18"/>
      <c r="P2215" s="15"/>
      <c r="Q2215" s="15"/>
    </row>
    <row r="2216" spans="1:17" ht="15">
      <c r="A2216" s="11" t="str">
        <f t="shared" si="42"/>
        <v xml:space="preserve">QUINCAILLERIE     Quick-Grip 3/4-Inch Pipe Clamp                    </v>
      </c>
      <c r="B2216" s="94" t="s">
        <v>3789</v>
      </c>
      <c r="C2216" s="94" t="s">
        <v>3831</v>
      </c>
      <c r="D2216" s="94"/>
      <c r="E2216" s="94"/>
      <c r="F2216" s="13"/>
      <c r="G2216" s="14"/>
      <c r="H2216" s="15"/>
      <c r="I2216" s="6">
        <v>24.36</v>
      </c>
      <c r="J2216" s="7">
        <v>44284</v>
      </c>
      <c r="K2216" s="94" t="s">
        <v>307</v>
      </c>
      <c r="L2216" s="6"/>
      <c r="M2216" s="94" t="s">
        <v>3832</v>
      </c>
      <c r="N2216" s="17"/>
      <c r="O2216" s="18"/>
      <c r="P2216" s="15"/>
      <c r="Q2216" s="15"/>
    </row>
    <row r="2217" spans="1:17" ht="15">
      <c r="A2217" s="11" t="str">
        <f t="shared" si="42"/>
        <v xml:space="preserve">QUINCAILLERIE     RUBAN ISOLANT ELECTRIQUE NOIR                    </v>
      </c>
      <c r="B2217" s="94" t="s">
        <v>3789</v>
      </c>
      <c r="C2217" s="94" t="s">
        <v>3833</v>
      </c>
      <c r="D2217" s="94"/>
      <c r="E2217" s="94"/>
      <c r="F2217" s="13"/>
      <c r="G2217" s="14"/>
      <c r="H2217" s="15"/>
      <c r="I2217" s="6">
        <v>0.84</v>
      </c>
      <c r="J2217" s="7">
        <v>44252</v>
      </c>
      <c r="K2217" s="94" t="s">
        <v>47</v>
      </c>
      <c r="L2217" s="6"/>
      <c r="M2217" s="94" t="s">
        <v>3834</v>
      </c>
      <c r="N2217" s="17"/>
      <c r="O2217" s="18"/>
      <c r="P2217" s="15"/>
      <c r="Q2217" s="15"/>
    </row>
    <row r="2218" spans="1:17" ht="15">
      <c r="A2218" s="11" t="str">
        <f t="shared" si="42"/>
        <v xml:space="preserve">QUINCAILLERIE     RUBAN POUR CODAGE ELECTRIQUE BLANC                    </v>
      </c>
      <c r="B2218" s="94" t="s">
        <v>3789</v>
      </c>
      <c r="C2218" s="94" t="s">
        <v>3835</v>
      </c>
      <c r="D2218" s="94"/>
      <c r="E2218" s="94"/>
      <c r="F2218" s="13"/>
      <c r="G2218" s="14"/>
      <c r="H2218" s="15"/>
      <c r="I2218" s="6">
        <v>0.92</v>
      </c>
      <c r="J2218" s="7">
        <v>44252</v>
      </c>
      <c r="K2218" s="94" t="s">
        <v>47</v>
      </c>
      <c r="L2218" s="6"/>
      <c r="M2218" s="94" t="s">
        <v>3836</v>
      </c>
      <c r="N2218" s="17"/>
      <c r="O2218" s="18"/>
      <c r="P2218" s="15"/>
      <c r="Q2218" s="15"/>
    </row>
    <row r="2219" spans="1:17" ht="15">
      <c r="A2219" s="11" t="str">
        <f t="shared" si="42"/>
        <v xml:space="preserve">QUINCAILLERIE     RUBAN POUR CODAGE ELECTRIQUE BLEU                    </v>
      </c>
      <c r="B2219" s="94" t="s">
        <v>3789</v>
      </c>
      <c r="C2219" s="94" t="s">
        <v>3837</v>
      </c>
      <c r="D2219" s="94"/>
      <c r="E2219" s="94"/>
      <c r="F2219" s="13"/>
      <c r="G2219" s="14"/>
      <c r="H2219" s="15"/>
      <c r="I2219" s="6">
        <v>0.92</v>
      </c>
      <c r="J2219" s="7">
        <v>44252</v>
      </c>
      <c r="K2219" s="94" t="s">
        <v>47</v>
      </c>
      <c r="L2219" s="6"/>
      <c r="M2219" s="94" t="s">
        <v>3838</v>
      </c>
      <c r="N2219" s="17"/>
      <c r="O2219" s="18"/>
      <c r="P2219" s="15"/>
      <c r="Q2219" s="15"/>
    </row>
    <row r="2220" spans="1:17" ht="15">
      <c r="A2220" s="11" t="str">
        <f t="shared" si="42"/>
        <v xml:space="preserve">QUINCAILLERIE     RUBAN POUR CODAGE ELECTRIQUE JAUNE                    </v>
      </c>
      <c r="B2220" s="94" t="s">
        <v>3789</v>
      </c>
      <c r="C2220" s="94" t="s">
        <v>3839</v>
      </c>
      <c r="D2220" s="94"/>
      <c r="E2220" s="94"/>
      <c r="F2220" s="13"/>
      <c r="G2220" s="14"/>
      <c r="H2220" s="15"/>
      <c r="I2220" s="6">
        <v>0.92</v>
      </c>
      <c r="J2220" s="7">
        <v>44252</v>
      </c>
      <c r="K2220" s="94" t="s">
        <v>47</v>
      </c>
      <c r="L2220" s="6"/>
      <c r="M2220" s="94" t="s">
        <v>3840</v>
      </c>
      <c r="N2220" s="17"/>
      <c r="O2220" s="18"/>
      <c r="P2220" s="15"/>
      <c r="Q2220" s="15"/>
    </row>
    <row r="2221" spans="1:17" ht="15">
      <c r="A2221" s="11" t="str">
        <f t="shared" si="42"/>
        <v xml:space="preserve">QUINCAILLERIE     RUBAN POUR CODAGE ELECTRIQUE ROUGE                    </v>
      </c>
      <c r="B2221" s="94" t="s">
        <v>3789</v>
      </c>
      <c r="C2221" s="94" t="s">
        <v>3841</v>
      </c>
      <c r="D2221" s="94"/>
      <c r="E2221" s="94"/>
      <c r="F2221" s="13"/>
      <c r="G2221" s="14"/>
      <c r="H2221" s="15"/>
      <c r="I2221" s="6">
        <v>0.92</v>
      </c>
      <c r="J2221" s="7">
        <v>44252</v>
      </c>
      <c r="K2221" s="94" t="s">
        <v>47</v>
      </c>
      <c r="L2221" s="6"/>
      <c r="M2221" s="94" t="s">
        <v>3842</v>
      </c>
      <c r="N2221" s="17"/>
      <c r="O2221" s="18"/>
      <c r="P2221" s="15"/>
      <c r="Q2221" s="15"/>
    </row>
    <row r="2222" spans="1:17" ht="15">
      <c r="A2222" s="11" t="str">
        <f t="shared" si="42"/>
        <v xml:space="preserve">QUINCAILLERIE     RUBAN POUR CODAGE ELECTRIQUE VERT                    </v>
      </c>
      <c r="B2222" s="94" t="s">
        <v>3789</v>
      </c>
      <c r="C2222" s="94" t="s">
        <v>3843</v>
      </c>
      <c r="D2222" s="94"/>
      <c r="E2222" s="94"/>
      <c r="F2222" s="13"/>
      <c r="G2222" s="14"/>
      <c r="H2222" s="15"/>
      <c r="I2222" s="6">
        <v>0.92</v>
      </c>
      <c r="J2222" s="7">
        <v>44252</v>
      </c>
      <c r="K2222" s="94" t="s">
        <v>47</v>
      </c>
      <c r="L2222" s="6"/>
      <c r="M2222" s="94" t="s">
        <v>3844</v>
      </c>
      <c r="N2222" s="17"/>
      <c r="O2222" s="18"/>
      <c r="P2222" s="15"/>
      <c r="Q2222" s="15"/>
    </row>
    <row r="2223" spans="1:17" ht="15">
      <c r="A2223" s="11" t="str">
        <f t="shared" si="42"/>
        <v xml:space="preserve">QUINCAILLERIE     Rubber Bumper - Counterbored  (464g)                    </v>
      </c>
      <c r="B2223" s="12" t="s">
        <v>3789</v>
      </c>
      <c r="C2223" s="12" t="s">
        <v>3845</v>
      </c>
      <c r="D2223" s="12"/>
      <c r="E2223" s="12"/>
      <c r="F2223" s="13"/>
      <c r="G2223" s="14"/>
      <c r="H2223" s="15"/>
      <c r="I2223" s="6">
        <v>7.04</v>
      </c>
      <c r="J2223" s="7">
        <v>44193</v>
      </c>
      <c r="K2223" s="12" t="s">
        <v>315</v>
      </c>
      <c r="L2223" s="6"/>
      <c r="M2223" s="12" t="s">
        <v>3846</v>
      </c>
      <c r="N2223" s="17"/>
      <c r="O2223" s="18"/>
      <c r="P2223" s="19"/>
      <c r="Q2223" s="19"/>
    </row>
    <row r="2224" spans="1:17" ht="15">
      <c r="A2224" s="11" t="str">
        <f t="shared" si="42"/>
        <v xml:space="preserve">QUINCAILLERIE     SUPPORT DE FIXATION 1X1 (PQT DE 500)                    </v>
      </c>
      <c r="B2224" s="94" t="s">
        <v>3789</v>
      </c>
      <c r="C2224" s="94" t="s">
        <v>3847</v>
      </c>
      <c r="D2224" s="94"/>
      <c r="E2224" s="94"/>
      <c r="F2224" s="13"/>
      <c r="G2224" s="14"/>
      <c r="H2224" s="15"/>
      <c r="I2224" s="6">
        <v>121.13</v>
      </c>
      <c r="J2224" s="7">
        <v>44252</v>
      </c>
      <c r="K2224" s="94" t="s">
        <v>47</v>
      </c>
      <c r="L2224" s="6"/>
      <c r="M2224" s="94" t="s">
        <v>3848</v>
      </c>
      <c r="N2224" s="17"/>
      <c r="O2224" s="18"/>
      <c r="P2224" s="15"/>
      <c r="Q2224" s="15"/>
    </row>
    <row r="2225" spans="1:17" ht="15">
      <c r="A2225" s="11" t="str">
        <f t="shared" si="42"/>
        <v xml:space="preserve">QUINCAILLERIE     ully Threaded T-Slot Nut, Black-Oxide Steel, M8 x 1.25 mm Thread, for 10 mm Wide Slot                    </v>
      </c>
      <c r="B2225" s="94" t="s">
        <v>3789</v>
      </c>
      <c r="C2225" s="94" t="s">
        <v>3849</v>
      </c>
      <c r="D2225" s="94"/>
      <c r="E2225" s="94"/>
      <c r="F2225" s="13"/>
      <c r="G2225" s="14"/>
      <c r="H2225" s="15"/>
      <c r="I2225" s="6">
        <v>4.82</v>
      </c>
      <c r="J2225" s="7">
        <v>43999</v>
      </c>
      <c r="K2225" s="94" t="s">
        <v>288</v>
      </c>
      <c r="L2225" s="6"/>
      <c r="M2225" s="94" t="s">
        <v>3850</v>
      </c>
      <c r="N2225" s="17"/>
      <c r="O2225" s="18"/>
      <c r="P2225" s="15"/>
      <c r="Q2225" s="15"/>
    </row>
    <row r="2226" spans="1:17" ht="15">
      <c r="A2226" s="11" t="str">
        <f t="shared" si="42"/>
        <v xml:space="preserve">QUINCAILLERIE     Unthreaded Bumper SBR Rubber, 1" OD, 1/2" High, 1/4" Mounting Surface Height                    </v>
      </c>
      <c r="B2226" s="94" t="s">
        <v>3789</v>
      </c>
      <c r="C2226" s="94" t="s">
        <v>3851</v>
      </c>
      <c r="D2226" s="94"/>
      <c r="E2226" s="94"/>
      <c r="F2226" s="13"/>
      <c r="G2226" s="14"/>
      <c r="H2226" s="15"/>
      <c r="I2226" s="6">
        <v>5.52</v>
      </c>
      <c r="J2226" s="7">
        <v>44104</v>
      </c>
      <c r="K2226" s="94" t="s">
        <v>288</v>
      </c>
      <c r="L2226" s="6"/>
      <c r="M2226" s="94" t="s">
        <v>3852</v>
      </c>
      <c r="N2226" s="17"/>
      <c r="O2226" s="18"/>
      <c r="P2226" s="15"/>
      <c r="Q2226" s="15"/>
    </row>
    <row r="2227" spans="1:17" ht="15">
      <c r="A2227" s="11" t="str">
        <f t="shared" si="42"/>
        <v xml:space="preserve">QUINCAILLERIE     Verrou à tirette                    </v>
      </c>
      <c r="B2227" s="94" t="s">
        <v>3789</v>
      </c>
      <c r="C2227" s="94" t="s">
        <v>3853</v>
      </c>
      <c r="D2227" s="94"/>
      <c r="E2227" s="94"/>
      <c r="F2227" s="13"/>
      <c r="G2227" s="14"/>
      <c r="H2227" s="15"/>
      <c r="I2227" s="6">
        <v>5.45</v>
      </c>
      <c r="J2227" s="7">
        <v>43742</v>
      </c>
      <c r="K2227" s="94" t="s">
        <v>148</v>
      </c>
      <c r="L2227" s="6"/>
      <c r="M2227" s="94" t="s">
        <v>3854</v>
      </c>
      <c r="N2227" s="17"/>
      <c r="O2227" s="18"/>
      <c r="P2227" s="15"/>
      <c r="Q2227" s="21"/>
    </row>
    <row r="2228" spans="1:17" ht="15">
      <c r="A2228" s="11" t="str">
        <f t="shared" si="42"/>
        <v xml:space="preserve">QUINCAILLERIE     Wear-Resistant Nylon Tube 1/32" Wall Thickness, 3/4" OD, 11/16" ID, 5 Feet Long                    </v>
      </c>
      <c r="B2228" s="94" t="s">
        <v>3789</v>
      </c>
      <c r="C2228" s="94" t="s">
        <v>3855</v>
      </c>
      <c r="D2228" s="94"/>
      <c r="E2228" s="94"/>
      <c r="F2228" s="13"/>
      <c r="G2228" s="14"/>
      <c r="H2228" s="15"/>
      <c r="I2228" s="6">
        <v>7.01</v>
      </c>
      <c r="J2228" s="7">
        <v>44153</v>
      </c>
      <c r="K2228" s="94" t="s">
        <v>288</v>
      </c>
      <c r="L2228" s="6"/>
      <c r="M2228" s="94" t="s">
        <v>3856</v>
      </c>
      <c r="N2228" s="17"/>
      <c r="O2228" s="18"/>
      <c r="P2228" s="15"/>
      <c r="Q2228" s="15"/>
    </row>
    <row r="2229" spans="1:17" ht="15">
      <c r="A2229" s="11" t="str">
        <f t="shared" si="42"/>
        <v xml:space="preserve">RESSORT    32-0750-020C spring wire 29 GA / 0.075 '' dia. 302. completely hard stainless steel                    </v>
      </c>
      <c r="B2229" s="94" t="s">
        <v>3857</v>
      </c>
      <c r="C2229" s="94" t="s">
        <v>3858</v>
      </c>
      <c r="D2229" s="94"/>
      <c r="E2229" s="94"/>
      <c r="F2229" s="13"/>
      <c r="G2229" s="14"/>
      <c r="H2229" s="15"/>
      <c r="I2229" s="6">
        <v>242.51</v>
      </c>
      <c r="J2229" s="7">
        <v>43200</v>
      </c>
      <c r="K2229" s="94" t="s">
        <v>3859</v>
      </c>
      <c r="L2229" s="6"/>
      <c r="M2229" s="94" t="s">
        <v>3860</v>
      </c>
      <c r="N2229" s="17"/>
      <c r="O2229" s="18"/>
      <c r="P2229" s="15"/>
      <c r="Q2229" s="15"/>
    </row>
    <row r="2230" spans="1:17" ht="15">
      <c r="A2230" s="11" t="str">
        <f t="shared" si="42"/>
        <v xml:space="preserve">RESSORT    GREEN HEAVY LOAD .SPRING LOAD 20mm OD x 12mmID x 50mm H                     </v>
      </c>
      <c r="B2230" s="12" t="s">
        <v>3857</v>
      </c>
      <c r="C2230" s="12" t="s">
        <v>3861</v>
      </c>
      <c r="D2230" s="12"/>
      <c r="E2230" s="12"/>
      <c r="F2230" s="13"/>
      <c r="G2230" s="14"/>
      <c r="H2230" s="15"/>
      <c r="I2230" s="6">
        <v>5.95</v>
      </c>
      <c r="J2230" s="7">
        <v>42748</v>
      </c>
      <c r="K2230" s="12" t="s">
        <v>797</v>
      </c>
      <c r="L2230" s="6"/>
      <c r="M2230" s="12" t="s">
        <v>3862</v>
      </c>
      <c r="N2230" s="17"/>
      <c r="O2230" s="18">
        <f>[1]INVENTAIRE!$N1905*[1]INVENTAIRE!$I1905</f>
        <v>0</v>
      </c>
      <c r="P2230" s="15"/>
      <c r="Q2230" s="15"/>
    </row>
    <row r="2231" spans="1:17" ht="15">
      <c r="A2231" s="11" t="str">
        <f t="shared" si="42"/>
        <v xml:space="preserve">RESSORT    JIS Extra-Light Load Springs     10 od    5 id    2,1x0,8        </v>
      </c>
      <c r="B2231" s="12" t="s">
        <v>3857</v>
      </c>
      <c r="C2231" s="12" t="s">
        <v>3863</v>
      </c>
      <c r="D2231" s="12" t="s">
        <v>3864</v>
      </c>
      <c r="E2231" s="12" t="s">
        <v>3865</v>
      </c>
      <c r="F2231" s="13" t="s">
        <v>3866</v>
      </c>
      <c r="G2231" s="14"/>
      <c r="H2231" s="15"/>
      <c r="I2231" s="6">
        <v>2.95</v>
      </c>
      <c r="J2231" s="7">
        <v>42494</v>
      </c>
      <c r="K2231" s="12" t="s">
        <v>797</v>
      </c>
      <c r="L2231" s="6"/>
      <c r="M2231" s="12" t="s">
        <v>3867</v>
      </c>
      <c r="N2231" s="17"/>
      <c r="O2231" s="18">
        <f>[1]INVENTAIRE!$N1906*[1]INVENTAIRE!$I1906</f>
        <v>0</v>
      </c>
      <c r="P2231" s="15"/>
      <c r="Q2231" s="15"/>
    </row>
    <row r="2232" spans="1:17" ht="15">
      <c r="A2232" s="11" t="str">
        <f t="shared" si="42"/>
        <v xml:space="preserve">RESSORT    JIS Extra-Light Load Springs     12    6    20        </v>
      </c>
      <c r="B2232" s="12" t="s">
        <v>3857</v>
      </c>
      <c r="C2232" s="12" t="s">
        <v>3863</v>
      </c>
      <c r="D2232" s="12">
        <v>12</v>
      </c>
      <c r="E2232" s="12" t="s">
        <v>126</v>
      </c>
      <c r="F2232" s="13">
        <v>20</v>
      </c>
      <c r="G2232" s="14"/>
      <c r="H2232" s="15"/>
      <c r="I2232" s="6">
        <v>2.1</v>
      </c>
      <c r="J2232" s="7">
        <v>43497</v>
      </c>
      <c r="K2232" s="12" t="s">
        <v>797</v>
      </c>
      <c r="L2232" s="6"/>
      <c r="M2232" s="12" t="s">
        <v>3868</v>
      </c>
      <c r="N2232" s="17"/>
      <c r="O2232" s="18"/>
      <c r="P2232" s="15"/>
      <c r="Q2232" s="15"/>
    </row>
    <row r="2233" spans="1:17" ht="15">
      <c r="A2233" s="11" t="str">
        <f t="shared" si="42"/>
        <v xml:space="preserve">RESSORT    JIS Extra-Light Load Springs     12 OD     6 ID     50 MM        </v>
      </c>
      <c r="B2233" s="12" t="s">
        <v>3857</v>
      </c>
      <c r="C2233" s="12" t="s">
        <v>3863</v>
      </c>
      <c r="D2233" s="12" t="s">
        <v>3869</v>
      </c>
      <c r="E2233" s="12" t="s">
        <v>3870</v>
      </c>
      <c r="F2233" s="13" t="s">
        <v>3871</v>
      </c>
      <c r="G2233" s="14"/>
      <c r="H2233" s="15"/>
      <c r="I2233" s="6">
        <v>2.9</v>
      </c>
      <c r="J2233" s="7">
        <v>43356</v>
      </c>
      <c r="K2233" s="12" t="s">
        <v>797</v>
      </c>
      <c r="L2233" s="6"/>
      <c r="M2233" s="12" t="s">
        <v>3872</v>
      </c>
      <c r="N2233" s="17"/>
      <c r="O2233" s="18"/>
      <c r="P2233" s="15"/>
      <c r="Q2233" s="15"/>
    </row>
    <row r="2234" spans="1:17" ht="15">
      <c r="A2234" s="11" t="str">
        <f t="shared" si="42"/>
        <v xml:space="preserve">RESSORT    JIS Extra-Light Load Springs     12 OD     6 ID    80 MM        </v>
      </c>
      <c r="B2234" s="12" t="s">
        <v>3857</v>
      </c>
      <c r="C2234" s="12" t="s">
        <v>3863</v>
      </c>
      <c r="D2234" s="12" t="s">
        <v>3869</v>
      </c>
      <c r="E2234" s="12" t="s">
        <v>3870</v>
      </c>
      <c r="F2234" s="13" t="s">
        <v>3873</v>
      </c>
      <c r="G2234" s="14"/>
      <c r="H2234" s="15"/>
      <c r="I2234" s="6">
        <v>2.5299999999999998</v>
      </c>
      <c r="J2234" s="7">
        <v>43774</v>
      </c>
      <c r="K2234" s="12" t="s">
        <v>315</v>
      </c>
      <c r="L2234" s="6"/>
      <c r="M2234" s="12" t="s">
        <v>3874</v>
      </c>
      <c r="N2234" s="17"/>
      <c r="O2234" s="18"/>
      <c r="P2234" s="15"/>
      <c r="Q2234" s="21"/>
    </row>
    <row r="2235" spans="1:17" ht="15">
      <c r="A2235" s="11" t="str">
        <f t="shared" si="42"/>
        <v xml:space="preserve">RESSORT    JIS Extra-Light Load Springs     14 OD    7ID    80 MM        </v>
      </c>
      <c r="B2235" s="12" t="s">
        <v>3857</v>
      </c>
      <c r="C2235" s="12" t="s">
        <v>3863</v>
      </c>
      <c r="D2235" s="12" t="s">
        <v>3875</v>
      </c>
      <c r="E2235" s="12" t="s">
        <v>3876</v>
      </c>
      <c r="F2235" s="13" t="s">
        <v>3873</v>
      </c>
      <c r="G2235" s="14"/>
      <c r="H2235" s="15"/>
      <c r="I2235" s="6">
        <v>2.94</v>
      </c>
      <c r="J2235" s="7">
        <v>43774</v>
      </c>
      <c r="K2235" s="12" t="s">
        <v>315</v>
      </c>
      <c r="L2235" s="6"/>
      <c r="M2235" s="12" t="s">
        <v>3877</v>
      </c>
      <c r="N2235" s="17"/>
      <c r="O2235" s="18"/>
      <c r="P2235" s="15"/>
      <c r="Q2235" s="15"/>
    </row>
    <row r="2236" spans="1:17" ht="15">
      <c r="A2236" s="11" t="str">
        <f t="shared" si="42"/>
        <v xml:space="preserve">RESSORT    Medium Load Coil Spring - 60% Deflection, SWC Series (MISUMI)    14 OD    8,5    100 mm    ROSE    </v>
      </c>
      <c r="B2236" s="12" t="s">
        <v>3857</v>
      </c>
      <c r="C2236" s="12" t="s">
        <v>3878</v>
      </c>
      <c r="D2236" s="12" t="s">
        <v>3875</v>
      </c>
      <c r="E2236" s="12" t="s">
        <v>3879</v>
      </c>
      <c r="F2236" s="13" t="s">
        <v>3880</v>
      </c>
      <c r="G2236" s="14" t="s">
        <v>3881</v>
      </c>
      <c r="H2236" s="15"/>
      <c r="I2236" s="6">
        <v>4.34</v>
      </c>
      <c r="J2236" s="7">
        <v>44112</v>
      </c>
      <c r="K2236" s="12" t="s">
        <v>315</v>
      </c>
      <c r="L2236" s="6"/>
      <c r="M2236" s="12" t="s">
        <v>3882</v>
      </c>
      <c r="N2236" s="17"/>
      <c r="O2236" s="18"/>
      <c r="P2236" s="15"/>
      <c r="Q2236" s="15"/>
    </row>
    <row r="2237" spans="1:17" ht="15">
      <c r="A2237" s="11" t="str">
        <f t="shared" si="42"/>
        <v xml:space="preserve">RESSORT    Medium Load Coil Spring - 60% Deflection, SWC Series (MISUMI)    rose                </v>
      </c>
      <c r="B2237" s="12" t="s">
        <v>3857</v>
      </c>
      <c r="C2237" s="12" t="s">
        <v>3878</v>
      </c>
      <c r="D2237" s="12" t="s">
        <v>3883</v>
      </c>
      <c r="E2237" s="12"/>
      <c r="F2237" s="13"/>
      <c r="G2237" s="14"/>
      <c r="H2237" s="15"/>
      <c r="I2237" s="6">
        <v>3.27</v>
      </c>
      <c r="J2237" s="7">
        <v>43865</v>
      </c>
      <c r="K2237" s="12" t="s">
        <v>315</v>
      </c>
      <c r="L2237" s="6"/>
      <c r="M2237" s="12" t="s">
        <v>3884</v>
      </c>
      <c r="N2237" s="17"/>
      <c r="O2237" s="18"/>
      <c r="P2237" s="15"/>
      <c r="Q2237" s="15"/>
    </row>
    <row r="2238" spans="1:17" ht="15">
      <c r="A2238" s="11" t="str">
        <f t="shared" si="42"/>
        <v xml:space="preserve">RESSORT    RED MEDIUM LOAD SPRING LOAD 20mm OD x 10mmID x 100mm H                     </v>
      </c>
      <c r="B2238" s="12" t="s">
        <v>3857</v>
      </c>
      <c r="C2238" s="12" t="s">
        <v>3885</v>
      </c>
      <c r="D2238" s="12"/>
      <c r="E2238" s="12"/>
      <c r="F2238" s="13"/>
      <c r="G2238" s="14"/>
      <c r="H2238" s="15"/>
      <c r="I2238" s="6">
        <v>7.8</v>
      </c>
      <c r="J2238" s="7" t="s">
        <v>3886</v>
      </c>
      <c r="K2238" s="12" t="s">
        <v>797</v>
      </c>
      <c r="L2238" s="6"/>
      <c r="M2238" s="12" t="s">
        <v>3887</v>
      </c>
      <c r="N2238" s="17"/>
      <c r="O2238" s="18">
        <f>[1]INVENTAIRE!$N1912*[1]INVENTAIRE!$I1912</f>
        <v>0</v>
      </c>
      <c r="P2238" s="15"/>
      <c r="Q2238" s="15"/>
    </row>
    <row r="2239" spans="1:17" ht="15">
      <c r="A2239" s="11" t="str">
        <f t="shared" si="42"/>
        <v xml:space="preserve">RESSORT    RED MEDIUM LOAD SPRING LOAD 20mm OD x 10mmID x 50mm H                     </v>
      </c>
      <c r="B2239" s="12" t="s">
        <v>3857</v>
      </c>
      <c r="C2239" s="12" t="s">
        <v>3888</v>
      </c>
      <c r="D2239" s="12"/>
      <c r="E2239" s="12"/>
      <c r="F2239" s="13"/>
      <c r="G2239" s="14"/>
      <c r="H2239" s="15"/>
      <c r="I2239" s="6">
        <v>5.85</v>
      </c>
      <c r="J2239" s="7">
        <v>43144</v>
      </c>
      <c r="K2239" s="12" t="s">
        <v>797</v>
      </c>
      <c r="L2239" s="6"/>
      <c r="M2239" s="12" t="s">
        <v>3889</v>
      </c>
      <c r="N2239" s="17">
        <v>0</v>
      </c>
      <c r="O2239" s="18">
        <f>[1]INVENTAIRE!$N1913*[1]INVENTAIRE!$I1913</f>
        <v>0</v>
      </c>
      <c r="P2239" s="15"/>
      <c r="Q2239" s="15"/>
    </row>
    <row r="2240" spans="1:17" ht="15">
      <c r="A2240" s="11" t="str">
        <f t="shared" si="42"/>
        <v xml:space="preserve">RESSORT    Spring heavy load 3/8 x 3'                    </v>
      </c>
      <c r="B2240" s="94" t="s">
        <v>3857</v>
      </c>
      <c r="C2240" s="94" t="s">
        <v>3890</v>
      </c>
      <c r="D2240" s="94"/>
      <c r="E2240" s="94"/>
      <c r="F2240" s="13"/>
      <c r="G2240" s="14"/>
      <c r="H2240" s="15"/>
      <c r="I2240" s="6">
        <v>4.3</v>
      </c>
      <c r="J2240" s="7">
        <v>42668</v>
      </c>
      <c r="K2240" s="94" t="s">
        <v>797</v>
      </c>
      <c r="L2240" s="6"/>
      <c r="M2240" s="94" t="s">
        <v>3891</v>
      </c>
      <c r="N2240" s="17"/>
      <c r="O2240" s="18">
        <f>[1]INVENTAIRE!$N1914*[1]INVENTAIRE!$I1914</f>
        <v>0</v>
      </c>
      <c r="P2240" s="15"/>
      <c r="Q2240" s="15"/>
    </row>
    <row r="2241" spans="1:17" ht="15">
      <c r="A2241" s="11" t="str">
        <f t="shared" si="42"/>
        <v xml:space="preserve">RESSORT    Spring medium load 3/8 x 3'                    </v>
      </c>
      <c r="B2241" s="94" t="s">
        <v>3857</v>
      </c>
      <c r="C2241" s="94" t="s">
        <v>3892</v>
      </c>
      <c r="D2241" s="94"/>
      <c r="E2241" s="94"/>
      <c r="F2241" s="13"/>
      <c r="G2241" s="14"/>
      <c r="H2241" s="15"/>
      <c r="I2241" s="6">
        <v>3.55</v>
      </c>
      <c r="J2241" s="7">
        <v>42619</v>
      </c>
      <c r="K2241" s="94" t="s">
        <v>797</v>
      </c>
      <c r="L2241" s="6"/>
      <c r="M2241" s="94" t="s">
        <v>3893</v>
      </c>
      <c r="N2241" s="17"/>
      <c r="O2241" s="18">
        <f>[1]INVENTAIRE!$N1915*[1]INVENTAIRE!$I1915</f>
        <v>0</v>
      </c>
      <c r="P2241" s="15"/>
      <c r="Q2241" s="15"/>
    </row>
    <row r="2242" spans="1:17" ht="15">
      <c r="A2242" s="11" t="str">
        <f t="shared" si="42"/>
        <v xml:space="preserve">RESSORT    SPRING PIN 1/8 X 1''                    </v>
      </c>
      <c r="B2242" s="12" t="s">
        <v>3857</v>
      </c>
      <c r="C2242" s="12" t="s">
        <v>3894</v>
      </c>
      <c r="D2242" s="12"/>
      <c r="E2242" s="12"/>
      <c r="F2242" s="13"/>
      <c r="G2242" s="14"/>
      <c r="H2242" s="15"/>
      <c r="I2242" s="6">
        <v>2.8899999999999999E-2</v>
      </c>
      <c r="J2242" s="7">
        <v>42600</v>
      </c>
      <c r="K2242" s="12" t="s">
        <v>307</v>
      </c>
      <c r="L2242" s="6"/>
      <c r="M2242" s="12" t="s">
        <v>3895</v>
      </c>
      <c r="N2242" s="17"/>
      <c r="O2242" s="18">
        <f>[1]INVENTAIRE!$N1916*[1]INVENTAIRE!$I1916</f>
        <v>0</v>
      </c>
      <c r="P2242" s="15"/>
      <c r="Q2242" s="15"/>
    </row>
    <row r="2243" spans="1:17" ht="15">
      <c r="A2243" s="11" t="str">
        <f t="shared" si="42"/>
        <v xml:space="preserve">RESSORT    URETHAN SPRING A30-25 90 DURO                    </v>
      </c>
      <c r="B2243" s="12" t="s">
        <v>3857</v>
      </c>
      <c r="C2243" s="12" t="s">
        <v>3896</v>
      </c>
      <c r="D2243" s="12"/>
      <c r="E2243" s="12"/>
      <c r="F2243" s="13"/>
      <c r="G2243" s="14"/>
      <c r="H2243" s="15"/>
      <c r="I2243" s="6">
        <v>2.91</v>
      </c>
      <c r="J2243" s="7">
        <v>43203</v>
      </c>
      <c r="K2243" s="12" t="s">
        <v>315</v>
      </c>
      <c r="L2243" s="6"/>
      <c r="M2243" s="12" t="s">
        <v>3897</v>
      </c>
      <c r="N2243" s="17"/>
      <c r="O2243" s="18"/>
      <c r="P2243" s="15"/>
      <c r="Q2243" s="15"/>
    </row>
    <row r="2244" spans="1:17" ht="15">
      <c r="A2244" s="11" t="str">
        <f t="shared" si="42"/>
        <v xml:space="preserve">RESSORT    URETHANES-LOW REPULSION TYPE- 25 - 40                    </v>
      </c>
      <c r="B2244" s="12" t="s">
        <v>3857</v>
      </c>
      <c r="C2244" s="12" t="s">
        <v>3898</v>
      </c>
      <c r="D2244" s="12"/>
      <c r="E2244" s="12"/>
      <c r="F2244" s="13"/>
      <c r="G2244" s="14"/>
      <c r="H2244" s="15"/>
      <c r="I2244" s="6">
        <v>7.98</v>
      </c>
      <c r="J2244" s="7">
        <v>43280</v>
      </c>
      <c r="K2244" s="12" t="s">
        <v>315</v>
      </c>
      <c r="L2244" s="6"/>
      <c r="M2244" s="12" t="s">
        <v>3899</v>
      </c>
      <c r="N2244" s="17"/>
      <c r="O2244" s="18"/>
      <c r="P2244" s="15"/>
      <c r="Q2244" s="15"/>
    </row>
    <row r="2245" spans="1:17" ht="15">
      <c r="A2245" s="11" t="str">
        <f t="shared" si="42"/>
        <v xml:space="preserve">RESSORT    URETHANES-LOW REPULSION TYPE 25-25                    </v>
      </c>
      <c r="B2245" s="12" t="s">
        <v>3857</v>
      </c>
      <c r="C2245" s="12" t="s">
        <v>3900</v>
      </c>
      <c r="D2245" s="12"/>
      <c r="E2245" s="12"/>
      <c r="F2245" s="13"/>
      <c r="G2245" s="14"/>
      <c r="H2245" s="15"/>
      <c r="I2245" s="6">
        <v>7.98</v>
      </c>
      <c r="J2245" s="7">
        <v>43280</v>
      </c>
      <c r="K2245" s="12" t="s">
        <v>315</v>
      </c>
      <c r="L2245" s="6"/>
      <c r="M2245" s="12" t="s">
        <v>3901</v>
      </c>
      <c r="N2245" s="17"/>
      <c r="O2245" s="18"/>
      <c r="P2245" s="15"/>
      <c r="Q2245" s="15"/>
    </row>
    <row r="2246" spans="1:17" ht="15">
      <c r="A2246" s="11" t="str">
        <f t="shared" si="42"/>
        <v xml:space="preserve">RESSORT    URETHANES-LOW REPULSION TYPE 40-40                    </v>
      </c>
      <c r="B2246" s="94" t="s">
        <v>3857</v>
      </c>
      <c r="C2246" s="94" t="s">
        <v>3902</v>
      </c>
      <c r="D2246" s="94"/>
      <c r="E2246" s="94"/>
      <c r="F2246" s="13"/>
      <c r="G2246" s="14"/>
      <c r="H2246" s="15"/>
      <c r="I2246" s="6">
        <v>12.81</v>
      </c>
      <c r="J2246" s="7">
        <v>43251</v>
      </c>
      <c r="K2246" s="94" t="s">
        <v>315</v>
      </c>
      <c r="L2246" s="6"/>
      <c r="M2246" s="94" t="s">
        <v>3903</v>
      </c>
      <c r="N2246" s="17"/>
      <c r="O2246" s="18"/>
      <c r="P2246" s="15"/>
      <c r="Q2246" s="15"/>
    </row>
    <row r="2247" spans="1:17" ht="15">
      <c r="A2247" s="11" t="str">
        <f t="shared" si="42"/>
        <v xml:space="preserve">RESSORT    YEL.Extra-Light Load Springs  20mm OD x 10mmID x 50mm H                    </v>
      </c>
      <c r="B2247" s="94" t="s">
        <v>3857</v>
      </c>
      <c r="C2247" s="94" t="s">
        <v>3904</v>
      </c>
      <c r="D2247" s="94"/>
      <c r="E2247" s="94"/>
      <c r="F2247" s="13"/>
      <c r="G2247" s="14"/>
      <c r="H2247" s="15"/>
      <c r="I2247" s="6">
        <v>5.25</v>
      </c>
      <c r="J2247" s="7">
        <v>43144</v>
      </c>
      <c r="K2247" s="94" t="s">
        <v>797</v>
      </c>
      <c r="L2247" s="6"/>
      <c r="M2247" s="94" t="s">
        <v>3905</v>
      </c>
      <c r="N2247" s="17">
        <v>4</v>
      </c>
      <c r="O2247" s="18">
        <f>[1]INVENTAIRE!$N1921*[1]INVENTAIRE!$I1921</f>
        <v>0</v>
      </c>
      <c r="P2247" s="15"/>
      <c r="Q2247" s="15"/>
    </row>
    <row r="2248" spans="1:17" ht="15">
      <c r="A2248" s="11" t="str">
        <f t="shared" si="42"/>
        <v xml:space="preserve">ROULEMENT    :DBL Bearings &amp; Housing                    </v>
      </c>
      <c r="B2248" s="12" t="s">
        <v>3906</v>
      </c>
      <c r="C2248" s="12" t="s">
        <v>3907</v>
      </c>
      <c r="D2248" s="12"/>
      <c r="E2248" s="12"/>
      <c r="F2248" s="13"/>
      <c r="G2248" s="14"/>
      <c r="H2248" s="15"/>
      <c r="I2248" s="6">
        <v>200.54</v>
      </c>
      <c r="J2248" s="7"/>
      <c r="K2248" s="12" t="s">
        <v>315</v>
      </c>
      <c r="L2248" s="6"/>
      <c r="M2248" s="12" t="s">
        <v>3908</v>
      </c>
      <c r="N2248" s="17"/>
      <c r="O2248" s="18"/>
      <c r="P2248" s="15"/>
      <c r="Q2248" s="15"/>
    </row>
    <row r="2249" spans="1:17" ht="15">
      <c r="A2249" s="11" t="str">
        <f t="shared" si="42"/>
        <v xml:space="preserve">ROULEMENT    :IDLERS FOR ROUND BELTS                    </v>
      </c>
      <c r="B2249" s="12" t="s">
        <v>3906</v>
      </c>
      <c r="C2249" s="12" t="s">
        <v>3909</v>
      </c>
      <c r="D2249" s="12"/>
      <c r="E2249" s="12"/>
      <c r="F2249" s="13"/>
      <c r="G2249" s="14"/>
      <c r="H2249" s="15"/>
      <c r="I2249" s="6">
        <v>12.39</v>
      </c>
      <c r="J2249" s="7"/>
      <c r="K2249" s="12" t="s">
        <v>315</v>
      </c>
      <c r="L2249" s="6"/>
      <c r="M2249" s="12" t="s">
        <v>3910</v>
      </c>
      <c r="N2249" s="17"/>
      <c r="O2249" s="18"/>
      <c r="P2249" s="15"/>
      <c r="Q2249" s="21"/>
    </row>
    <row r="2250" spans="1:17" ht="15">
      <c r="A2250" s="11" t="str">
        <f t="shared" si="42"/>
        <v xml:space="preserve">ROULEMENT    1/2" Tapped Based UCPA201-8 Pillow Block                    </v>
      </c>
      <c r="B2250" s="94" t="s">
        <v>3906</v>
      </c>
      <c r="C2250" s="94" t="s">
        <v>3911</v>
      </c>
      <c r="D2250" s="94"/>
      <c r="E2250" s="94"/>
      <c r="F2250" s="13"/>
      <c r="G2250" s="14"/>
      <c r="H2250" s="15"/>
      <c r="I2250" s="6">
        <v>14.42</v>
      </c>
      <c r="J2250" s="7">
        <v>44539</v>
      </c>
      <c r="K2250" s="94" t="s">
        <v>148</v>
      </c>
      <c r="L2250" s="6"/>
      <c r="M2250" s="94" t="s">
        <v>3912</v>
      </c>
      <c r="N2250" s="17"/>
      <c r="O2250" s="18"/>
      <c r="P2250" s="15"/>
      <c r="Q2250" s="21"/>
    </row>
    <row r="2251" spans="1:17" ht="15">
      <c r="A2251" s="11" t="str">
        <f t="shared" si="42"/>
        <v xml:space="preserve">ROULEMENT    18-8 Stainless Steel Unthreaded Spacer, 19 mm OD, 20 mm Long, for M12 Screw Size                    </v>
      </c>
      <c r="B2251" s="12" t="s">
        <v>3906</v>
      </c>
      <c r="C2251" s="12" t="s">
        <v>3913</v>
      </c>
      <c r="D2251" s="12"/>
      <c r="E2251" s="12"/>
      <c r="F2251" s="13"/>
      <c r="G2251" s="14"/>
      <c r="H2251" s="15"/>
      <c r="I2251" s="6">
        <v>5.9</v>
      </c>
      <c r="J2251" s="7">
        <v>44243</v>
      </c>
      <c r="K2251" s="12" t="s">
        <v>288</v>
      </c>
      <c r="L2251" s="6"/>
      <c r="M2251" s="12" t="s">
        <v>3914</v>
      </c>
      <c r="N2251" s="17"/>
      <c r="O2251" s="18"/>
      <c r="P2251" s="15"/>
      <c r="Q2251" s="15"/>
    </row>
    <row r="2252" spans="1:17" ht="15">
      <c r="A2252" s="11" t="str">
        <f t="shared" si="42"/>
        <v xml:space="preserve">ROULEMENT    20mm 60 Rail Guideway System w/2 Slide Units Linear Motion                    </v>
      </c>
      <c r="B2252" s="12" t="s">
        <v>3906</v>
      </c>
      <c r="C2252" s="12" t="s">
        <v>3915</v>
      </c>
      <c r="D2252" s="12"/>
      <c r="E2252" s="12"/>
      <c r="F2252" s="13"/>
      <c r="G2252" s="14"/>
      <c r="H2252" s="15"/>
      <c r="I2252" s="6">
        <v>261.94</v>
      </c>
      <c r="J2252" s="7">
        <v>43223</v>
      </c>
      <c r="K2252" s="12" t="s">
        <v>3916</v>
      </c>
      <c r="L2252" s="6"/>
      <c r="M2252" s="12" t="s">
        <v>3917</v>
      </c>
      <c r="N2252" s="17"/>
      <c r="O2252" s="18"/>
      <c r="P2252" s="15"/>
      <c r="Q2252" s="21"/>
    </row>
    <row r="2253" spans="1:17" ht="15">
      <c r="A2253" s="11" t="str">
        <f t="shared" si="42"/>
        <v xml:space="preserve">ROULEMENT    619052 RS 42MM X 25MM X 9MM                    </v>
      </c>
      <c r="B2253" s="94" t="s">
        <v>3906</v>
      </c>
      <c r="C2253" s="94" t="s">
        <v>3918</v>
      </c>
      <c r="D2253" s="94"/>
      <c r="E2253" s="94"/>
      <c r="F2253" s="13"/>
      <c r="G2253" s="14"/>
      <c r="H2253" s="15"/>
      <c r="I2253" s="6">
        <v>4.1120000000000001</v>
      </c>
      <c r="J2253" s="7">
        <v>44391</v>
      </c>
      <c r="K2253" s="94" t="s">
        <v>148</v>
      </c>
      <c r="L2253" s="6"/>
      <c r="M2253" s="94" t="s">
        <v>3919</v>
      </c>
      <c r="N2253" s="17"/>
      <c r="O2253" s="18"/>
      <c r="P2253" s="15"/>
      <c r="Q2253" s="21"/>
    </row>
    <row r="2254" spans="1:17" ht="15">
      <c r="A2254" s="11" t="str">
        <f t="shared" si="42"/>
        <v xml:space="preserve">ROULEMENT    6206ZZ BEARING DOUBLE SHEILD NSK                    </v>
      </c>
      <c r="B2254" s="12" t="s">
        <v>3906</v>
      </c>
      <c r="C2254" s="12" t="s">
        <v>3920</v>
      </c>
      <c r="D2254" s="12"/>
      <c r="E2254" s="12"/>
      <c r="F2254" s="13"/>
      <c r="G2254" s="14"/>
      <c r="H2254" s="15"/>
      <c r="I2254" s="6">
        <v>12.11</v>
      </c>
      <c r="J2254" s="7">
        <v>43655</v>
      </c>
      <c r="K2254" s="12" t="s">
        <v>148</v>
      </c>
      <c r="L2254" s="6"/>
      <c r="M2254" s="12" t="s">
        <v>3921</v>
      </c>
      <c r="N2254" s="17"/>
      <c r="O2254" s="18"/>
      <c r="P2254" s="15"/>
      <c r="Q2254" s="21"/>
    </row>
    <row r="2255" spans="1:17" ht="15">
      <c r="A2255" s="11" t="str">
        <f t="shared" si="42"/>
        <v xml:space="preserve">ROULEMENT    6207ZZ BEARING DOUBLE SHEILD NSK                    </v>
      </c>
      <c r="B2255" s="12" t="s">
        <v>3906</v>
      </c>
      <c r="C2255" s="12" t="s">
        <v>3922</v>
      </c>
      <c r="D2255" s="12"/>
      <c r="E2255" s="12"/>
      <c r="F2255" s="13"/>
      <c r="G2255" s="14"/>
      <c r="H2255" s="15"/>
      <c r="I2255" s="6">
        <v>15.33</v>
      </c>
      <c r="J2255" s="7">
        <v>43656</v>
      </c>
      <c r="K2255" s="12" t="s">
        <v>148</v>
      </c>
      <c r="L2255" s="6"/>
      <c r="M2255" s="12" t="s">
        <v>3923</v>
      </c>
      <c r="N2255" s="17"/>
      <c r="O2255" s="18"/>
      <c r="P2255" s="15"/>
      <c r="Q2255" s="21"/>
    </row>
    <row r="2256" spans="1:17" ht="15">
      <c r="A2256" s="11" t="str">
        <f t="shared" ref="A2256:A2329" si="43">CONCATENATE(B2256,"    ",C2256,"    ",D2256,"    ",E2256,"    ",F2256,"    ",G2256,"    ")</f>
        <v xml:space="preserve">ROULEMENT    AC servo drives, Built-In EtherCAT comm, Single-phase/3-phase 200 VAC, 5000W rated output                    </v>
      </c>
      <c r="B2256" s="94" t="s">
        <v>3906</v>
      </c>
      <c r="C2256" s="94" t="s">
        <v>3924</v>
      </c>
      <c r="D2256" s="94"/>
      <c r="E2256" s="94"/>
      <c r="F2256" s="13"/>
      <c r="G2256" s="14"/>
      <c r="H2256" s="15"/>
      <c r="I2256" s="6">
        <v>2782.5</v>
      </c>
      <c r="J2256" s="7">
        <v>44141</v>
      </c>
      <c r="K2256" s="94" t="s">
        <v>385</v>
      </c>
      <c r="L2256" s="6"/>
      <c r="M2256" s="94" t="s">
        <v>3925</v>
      </c>
      <c r="N2256" s="17"/>
      <c r="O2256" s="18"/>
      <c r="P2256" s="15"/>
      <c r="Q2256" s="21"/>
    </row>
    <row r="2257" spans="1:17" ht="15">
      <c r="A2257" s="11" t="str">
        <f t="shared" si="43"/>
        <v xml:space="preserve">ROULEMENT    AT10 Series Timing Belt Pulley, 83 mm OD, 24 Teeth                    </v>
      </c>
      <c r="B2257" s="12" t="s">
        <v>3906</v>
      </c>
      <c r="C2257" s="12" t="s">
        <v>3926</v>
      </c>
      <c r="D2257" s="12"/>
      <c r="E2257" s="12"/>
      <c r="F2257" s="13"/>
      <c r="G2257" s="14"/>
      <c r="H2257" s="15"/>
      <c r="I2257" s="6">
        <v>58.94</v>
      </c>
      <c r="J2257" s="7">
        <v>44076</v>
      </c>
      <c r="K2257" s="12" t="s">
        <v>288</v>
      </c>
      <c r="L2257" s="6"/>
      <c r="M2257" s="12" t="s">
        <v>3927</v>
      </c>
      <c r="N2257" s="17"/>
      <c r="O2257" s="18"/>
      <c r="P2257" s="15"/>
      <c r="Q2257" s="21"/>
    </row>
    <row r="2258" spans="1:17" ht="15">
      <c r="A2258" s="11" t="str">
        <f t="shared" si="43"/>
        <v xml:space="preserve">ROULEMENT    Ball Joint Linkage 304 Stainless Steel, Right Hand M8 x 1.25 mm Thread Shank                    </v>
      </c>
      <c r="B2258" s="12" t="s">
        <v>3906</v>
      </c>
      <c r="C2258" s="12" t="s">
        <v>3928</v>
      </c>
      <c r="D2258" s="12"/>
      <c r="E2258" s="12"/>
      <c r="F2258" s="13"/>
      <c r="G2258" s="14"/>
      <c r="H2258" s="15"/>
      <c r="I2258" s="6">
        <v>9.9</v>
      </c>
      <c r="J2258" s="7">
        <v>44243</v>
      </c>
      <c r="K2258" s="12" t="s">
        <v>288</v>
      </c>
      <c r="L2258" s="6"/>
      <c r="M2258" s="12" t="s">
        <v>3929</v>
      </c>
      <c r="N2258" s="17"/>
      <c r="O2258" s="18"/>
      <c r="P2258" s="15"/>
      <c r="Q2258" s="21"/>
    </row>
    <row r="2259" spans="1:17" ht="15">
      <c r="A2259" s="11" t="str">
        <f t="shared" si="43"/>
        <v xml:space="preserve">ROULEMENT    BALL SCREW 32X5RX3,5 (T5) CUSTOMER MATERIAL : OVERALL LENGTH : 577.0 MM                    </v>
      </c>
      <c r="B2259" s="12" t="s">
        <v>3906</v>
      </c>
      <c r="C2259" s="12" t="s">
        <v>3930</v>
      </c>
      <c r="D2259" s="12"/>
      <c r="E2259" s="12"/>
      <c r="F2259" s="13"/>
      <c r="G2259" s="14"/>
      <c r="H2259" s="15"/>
      <c r="I2259" s="6">
        <v>189.87</v>
      </c>
      <c r="J2259" s="7" t="s">
        <v>3931</v>
      </c>
      <c r="K2259" s="12" t="s">
        <v>1892</v>
      </c>
      <c r="L2259" s="6"/>
      <c r="M2259" s="12" t="s">
        <v>3932</v>
      </c>
      <c r="N2259" s="17"/>
      <c r="O2259" s="18"/>
      <c r="P2259" s="15"/>
      <c r="Q2259" s="21"/>
    </row>
    <row r="2260" spans="1:17" ht="15">
      <c r="A2260" s="11" t="str">
        <f t="shared" si="43"/>
        <v xml:space="preserve">ROULEMENT    BALL SCREW HIWIN 32MM                    </v>
      </c>
      <c r="B2260" s="12" t="s">
        <v>3906</v>
      </c>
      <c r="C2260" s="12" t="s">
        <v>3933</v>
      </c>
      <c r="D2260" s="12"/>
      <c r="E2260" s="12"/>
      <c r="F2260" s="13"/>
      <c r="G2260" s="14"/>
      <c r="H2260" s="15"/>
      <c r="I2260" s="6">
        <v>629.49</v>
      </c>
      <c r="J2260" s="7">
        <v>43983</v>
      </c>
      <c r="K2260" s="12" t="s">
        <v>385</v>
      </c>
      <c r="L2260" s="6"/>
      <c r="M2260" s="12" t="s">
        <v>3934</v>
      </c>
      <c r="N2260" s="17"/>
      <c r="O2260" s="18"/>
      <c r="P2260" s="15"/>
      <c r="Q2260" s="21"/>
    </row>
    <row r="2261" spans="1:17" ht="15">
      <c r="A2261" s="11" t="str">
        <f t="shared" si="43"/>
        <v xml:space="preserve">ROULEMENT    BEARING                    </v>
      </c>
      <c r="B2261" s="12" t="s">
        <v>3906</v>
      </c>
      <c r="C2261" s="12" t="s">
        <v>3935</v>
      </c>
      <c r="D2261" s="12"/>
      <c r="E2261" s="12"/>
      <c r="F2261" s="13"/>
      <c r="G2261" s="14"/>
      <c r="H2261" s="15"/>
      <c r="I2261" s="6">
        <v>21.536000000000001</v>
      </c>
      <c r="J2261" s="7">
        <v>42429</v>
      </c>
      <c r="K2261" s="12" t="s">
        <v>148</v>
      </c>
      <c r="L2261" s="6"/>
      <c r="M2261" s="12" t="s">
        <v>3936</v>
      </c>
      <c r="N2261" s="17"/>
      <c r="O2261" s="18">
        <f>[1]INVENTAIRE!$N1926*[1]INVENTAIRE!$I1926</f>
        <v>0</v>
      </c>
      <c r="P2261" s="15"/>
      <c r="Q2261" s="15"/>
    </row>
    <row r="2262" spans="1:17" ht="15">
      <c r="A2262" s="11" t="str">
        <f t="shared" si="43"/>
        <v xml:space="preserve">ROULEMENT    BEARING                    </v>
      </c>
      <c r="B2262" s="12" t="s">
        <v>3906</v>
      </c>
      <c r="C2262" s="12" t="s">
        <v>3935</v>
      </c>
      <c r="D2262" s="12"/>
      <c r="E2262" s="12"/>
      <c r="F2262" s="13"/>
      <c r="G2262" s="14"/>
      <c r="H2262" s="15"/>
      <c r="I2262" s="6">
        <v>42.594999999999999</v>
      </c>
      <c r="J2262" s="7">
        <v>42429</v>
      </c>
      <c r="K2262" s="12" t="s">
        <v>148</v>
      </c>
      <c r="L2262" s="6"/>
      <c r="M2262" s="12" t="s">
        <v>3937</v>
      </c>
      <c r="N2262" s="17"/>
      <c r="O2262" s="18">
        <f>[1]INVENTAIRE!$N1927*[1]INVENTAIRE!$I1927</f>
        <v>0</v>
      </c>
      <c r="P2262" s="15"/>
      <c r="Q2262" s="15"/>
    </row>
    <row r="2263" spans="1:17" ht="15">
      <c r="A2263" s="11" t="str">
        <f t="shared" si="43"/>
        <v xml:space="preserve">ROULEMENT    BEARING                    </v>
      </c>
      <c r="B2263" s="12" t="s">
        <v>3906</v>
      </c>
      <c r="C2263" s="12" t="s">
        <v>3935</v>
      </c>
      <c r="D2263" s="12"/>
      <c r="E2263" s="12"/>
      <c r="F2263" s="13"/>
      <c r="G2263" s="14"/>
      <c r="H2263" s="15"/>
      <c r="I2263" s="6">
        <v>5.3959999999999999</v>
      </c>
      <c r="J2263" s="7">
        <v>42429</v>
      </c>
      <c r="K2263" s="12" t="s">
        <v>148</v>
      </c>
      <c r="L2263" s="6"/>
      <c r="M2263" s="12" t="s">
        <v>3938</v>
      </c>
      <c r="N2263" s="17"/>
      <c r="O2263" s="18">
        <f>[1]INVENTAIRE!$N1928*[1]INVENTAIRE!$I1928</f>
        <v>0</v>
      </c>
      <c r="P2263" s="15"/>
      <c r="Q2263" s="15"/>
    </row>
    <row r="2264" spans="1:17" ht="15">
      <c r="A2264" s="11" t="str">
        <f t="shared" si="43"/>
        <v xml:space="preserve">ROULEMENT    BEARING                    </v>
      </c>
      <c r="B2264" s="12" t="s">
        <v>3906</v>
      </c>
      <c r="C2264" s="12" t="s">
        <v>3935</v>
      </c>
      <c r="D2264" s="12"/>
      <c r="E2264" s="12"/>
      <c r="F2264" s="13"/>
      <c r="G2264" s="14"/>
      <c r="H2264" s="15"/>
      <c r="I2264" s="6">
        <v>8.3719999999999999</v>
      </c>
      <c r="J2264" s="7">
        <v>42429</v>
      </c>
      <c r="K2264" s="12" t="s">
        <v>148</v>
      </c>
      <c r="L2264" s="6"/>
      <c r="M2264" s="12" t="s">
        <v>3939</v>
      </c>
      <c r="N2264" s="17"/>
      <c r="O2264" s="18">
        <f>[1]INVENTAIRE!$N1932*[1]INVENTAIRE!$I1932</f>
        <v>0</v>
      </c>
      <c r="P2264" s="15"/>
      <c r="Q2264" s="21"/>
    </row>
    <row r="2265" spans="1:17" ht="15">
      <c r="A2265" s="11" t="str">
        <f t="shared" si="43"/>
        <v xml:space="preserve">ROULEMENT    BEARING / REXR_R159111020                    </v>
      </c>
      <c r="B2265" s="94" t="s">
        <v>3906</v>
      </c>
      <c r="C2265" s="94" t="s">
        <v>3940</v>
      </c>
      <c r="D2265" s="94"/>
      <c r="E2265" s="94"/>
      <c r="F2265" s="13"/>
      <c r="G2265" s="14"/>
      <c r="H2265" s="15"/>
      <c r="I2265" s="6">
        <v>676.75</v>
      </c>
      <c r="J2265" s="7">
        <v>44145</v>
      </c>
      <c r="K2265" s="94" t="s">
        <v>1892</v>
      </c>
      <c r="L2265" s="6"/>
      <c r="M2265" s="94" t="s">
        <v>3941</v>
      </c>
      <c r="N2265" s="17"/>
      <c r="O2265" s="18"/>
      <c r="P2265" s="15"/>
      <c r="Q2265" s="15"/>
    </row>
    <row r="2266" spans="1:17" ht="15">
      <c r="A2266" s="11" t="str">
        <f t="shared" si="43"/>
        <v xml:space="preserve">ROULEMENT    BEARING / REXR_R159111720                    </v>
      </c>
      <c r="B2266" s="94" t="s">
        <v>3906</v>
      </c>
      <c r="C2266" s="94" t="s">
        <v>3942</v>
      </c>
      <c r="D2266" s="94"/>
      <c r="E2266" s="94"/>
      <c r="F2266" s="13"/>
      <c r="G2266" s="14"/>
      <c r="H2266" s="15"/>
      <c r="I2266" s="6">
        <v>743.43</v>
      </c>
      <c r="J2266" s="7">
        <v>44145</v>
      </c>
      <c r="K2266" s="94" t="s">
        <v>1892</v>
      </c>
      <c r="L2266" s="6"/>
      <c r="M2266" s="94" t="s">
        <v>3943</v>
      </c>
      <c r="N2266" s="17"/>
      <c r="O2266" s="18"/>
      <c r="P2266" s="15"/>
      <c r="Q2266" s="15"/>
    </row>
    <row r="2267" spans="1:17" ht="15">
      <c r="A2267" s="11" t="str">
        <f t="shared" si="43"/>
        <v xml:space="preserve">ROULEMENT    BALL SCREW 32X5RX3,5 (T5) 1000MM                    </v>
      </c>
      <c r="B2267" s="94" t="s">
        <v>3906</v>
      </c>
      <c r="C2267" s="94" t="s">
        <v>3944</v>
      </c>
      <c r="D2267" s="94"/>
      <c r="E2267" s="94"/>
      <c r="F2267" s="13"/>
      <c r="G2267" s="14"/>
      <c r="H2267" s="15"/>
      <c r="I2267" s="6">
        <v>329.06</v>
      </c>
      <c r="J2267" s="7">
        <v>44575</v>
      </c>
      <c r="K2267" s="94" t="s">
        <v>1892</v>
      </c>
      <c r="L2267" s="6"/>
      <c r="M2267" s="80" t="s">
        <v>3932</v>
      </c>
      <c r="N2267" s="17"/>
      <c r="O2267" s="18"/>
      <c r="P2267" s="15"/>
      <c r="Q2267" s="21"/>
    </row>
    <row r="2268" spans="1:17" ht="15">
      <c r="A2268" s="11" t="str">
        <f t="shared" si="43"/>
        <v xml:space="preserve">ROULEMENT    PILLOW BLOCK SEB-F-A 20 2030                    </v>
      </c>
      <c r="B2268" s="94" t="s">
        <v>3906</v>
      </c>
      <c r="C2268" s="94" t="s">
        <v>3945</v>
      </c>
      <c r="D2268" s="94"/>
      <c r="E2268" s="94"/>
      <c r="F2268" s="13"/>
      <c r="G2268" s="14"/>
      <c r="H2268" s="15"/>
      <c r="I2268" s="6">
        <v>767.49</v>
      </c>
      <c r="J2268" s="7">
        <v>44575</v>
      </c>
      <c r="K2268" s="94" t="s">
        <v>1892</v>
      </c>
      <c r="L2268" s="6"/>
      <c r="M2268" s="80" t="s">
        <v>3946</v>
      </c>
      <c r="N2268" s="17"/>
      <c r="O2268" s="18"/>
      <c r="P2268" s="15"/>
      <c r="Q2268" s="21"/>
    </row>
    <row r="2269" spans="1:17" ht="15">
      <c r="A2269" s="11" t="str">
        <f t="shared" si="43"/>
        <v xml:space="preserve">ROULEMENT    PILLOW BLOCK SEB-F-A 20 2020                    </v>
      </c>
      <c r="B2269" s="94" t="s">
        <v>3906</v>
      </c>
      <c r="C2269" s="94" t="s">
        <v>3947</v>
      </c>
      <c r="D2269" s="94"/>
      <c r="E2269" s="94"/>
      <c r="F2269" s="13"/>
      <c r="G2269" s="14"/>
      <c r="H2269" s="15"/>
      <c r="I2269" s="6">
        <v>307.05</v>
      </c>
      <c r="J2269" s="7">
        <v>44575</v>
      </c>
      <c r="K2269" s="94" t="s">
        <v>1892</v>
      </c>
      <c r="L2269" s="6"/>
      <c r="M2269" s="80" t="s">
        <v>3948</v>
      </c>
      <c r="N2269" s="17"/>
      <c r="O2269" s="18"/>
      <c r="P2269" s="15"/>
      <c r="Q2269" s="21"/>
    </row>
    <row r="2270" spans="1:17" ht="15">
      <c r="A2270" s="11" t="str">
        <f t="shared" si="43"/>
        <v xml:space="preserve">ROULEMENT    HOUSING MGD                    </v>
      </c>
      <c r="B2270" s="94" t="s">
        <v>3906</v>
      </c>
      <c r="C2270" s="94" t="s">
        <v>3949</v>
      </c>
      <c r="D2270" s="94"/>
      <c r="E2270" s="94"/>
      <c r="F2270" s="13"/>
      <c r="G2270" s="14"/>
      <c r="H2270" s="15"/>
      <c r="I2270" s="6">
        <v>118.2</v>
      </c>
      <c r="J2270" s="7">
        <v>44575</v>
      </c>
      <c r="K2270" s="94" t="s">
        <v>1892</v>
      </c>
      <c r="L2270" s="6"/>
      <c r="M2270" s="80" t="s">
        <v>3950</v>
      </c>
      <c r="N2270" s="17"/>
      <c r="O2270" s="18"/>
      <c r="P2270" s="15"/>
      <c r="Q2270" s="21"/>
    </row>
    <row r="2271" spans="1:17" ht="15">
      <c r="A2271" s="11" t="str">
        <f t="shared" si="43"/>
        <v xml:space="preserve">ROULEMENT    B.RUNNER BLOCK CS KWD-025-FNS-C1-H-1                    </v>
      </c>
      <c r="B2271" s="94" t="s">
        <v>3906</v>
      </c>
      <c r="C2271" s="94" t="s">
        <v>3951</v>
      </c>
      <c r="D2271" s="94"/>
      <c r="E2271" s="94"/>
      <c r="F2271" s="13"/>
      <c r="G2271" s="14"/>
      <c r="H2271" s="15"/>
      <c r="I2271" s="6">
        <v>120.73</v>
      </c>
      <c r="J2271" s="7">
        <v>44575</v>
      </c>
      <c r="K2271" s="94" t="s">
        <v>1892</v>
      </c>
      <c r="L2271" s="6"/>
      <c r="M2271" s="80" t="s">
        <v>3952</v>
      </c>
      <c r="N2271" s="17"/>
      <c r="O2271" s="18"/>
      <c r="P2271" s="15"/>
      <c r="Q2271" s="21"/>
    </row>
    <row r="2272" spans="1:17" ht="15">
      <c r="A2272" s="11" t="str">
        <f t="shared" si="43"/>
        <v xml:space="preserve">ROULEMENT    B.GUIDE RAIL CS KSA-025-SNS-H-MA-BS 460MM                    </v>
      </c>
      <c r="B2272" s="94" t="s">
        <v>3906</v>
      </c>
      <c r="C2272" s="94" t="s">
        <v>3953</v>
      </c>
      <c r="D2272" s="94"/>
      <c r="E2272" s="94"/>
      <c r="F2272" s="13"/>
      <c r="G2272" s="14"/>
      <c r="H2272" s="15"/>
      <c r="I2272" s="6">
        <v>302.68</v>
      </c>
      <c r="J2272" s="7">
        <v>44575</v>
      </c>
      <c r="K2272" s="94" t="s">
        <v>1892</v>
      </c>
      <c r="L2272" s="6"/>
      <c r="M2272" s="80" t="s">
        <v>3954</v>
      </c>
      <c r="N2272" s="17"/>
      <c r="O2272" s="18"/>
      <c r="P2272" s="15"/>
      <c r="Q2272" s="21"/>
    </row>
    <row r="2273" spans="1:17" ht="15">
      <c r="A2273" s="11" t="str">
        <f t="shared" si="43"/>
        <v xml:space="preserve">ROULEMENT    B.GUIDE RAIL CS KSA-025-SNS-H-MA-BS 700MM                    </v>
      </c>
      <c r="B2273" s="94" t="s">
        <v>3906</v>
      </c>
      <c r="C2273" s="94" t="s">
        <v>3955</v>
      </c>
      <c r="D2273" s="94"/>
      <c r="E2273" s="94"/>
      <c r="F2273" s="13"/>
      <c r="G2273" s="14"/>
      <c r="H2273" s="15"/>
      <c r="I2273" s="6">
        <v>230.3</v>
      </c>
      <c r="J2273" s="7">
        <v>44575</v>
      </c>
      <c r="K2273" s="94" t="s">
        <v>1892</v>
      </c>
      <c r="L2273" s="6"/>
      <c r="M2273" s="80" t="s">
        <v>3954</v>
      </c>
      <c r="N2273" s="17"/>
      <c r="O2273" s="18"/>
      <c r="P2273" s="15"/>
      <c r="Q2273" s="21"/>
    </row>
    <row r="2274" spans="1:17" ht="15">
      <c r="A2274" s="11" t="str">
        <f t="shared" si="43"/>
        <v xml:space="preserve">ROULEMENT    BEARING 15x32x9                    </v>
      </c>
      <c r="B2274" s="12" t="s">
        <v>3906</v>
      </c>
      <c r="C2274" s="12" t="s">
        <v>3956</v>
      </c>
      <c r="D2274" s="12"/>
      <c r="E2274" s="12"/>
      <c r="F2274" s="13"/>
      <c r="G2274" s="14"/>
      <c r="H2274" s="15"/>
      <c r="I2274" s="6">
        <v>8.4499999999999993</v>
      </c>
      <c r="J2274" s="7">
        <v>44306</v>
      </c>
      <c r="K2274" s="12" t="s">
        <v>288</v>
      </c>
      <c r="L2274" s="6"/>
      <c r="M2274" s="12" t="s">
        <v>3957</v>
      </c>
      <c r="N2274" s="17"/>
      <c r="O2274" s="18"/>
      <c r="P2274" s="15"/>
      <c r="Q2274" s="15"/>
    </row>
    <row r="2275" spans="1:17" ht="15">
      <c r="A2275" s="11" t="str">
        <f t="shared" si="43"/>
        <v xml:space="preserve">ROULEMENT    BEARING 32x10x10                    </v>
      </c>
      <c r="B2275" s="12" t="s">
        <v>3906</v>
      </c>
      <c r="C2275" s="12" t="s">
        <v>3958</v>
      </c>
      <c r="D2275" s="12"/>
      <c r="E2275" s="12"/>
      <c r="F2275" s="13"/>
      <c r="G2275" s="14"/>
      <c r="H2275" s="15"/>
      <c r="I2275" s="6">
        <v>3.68</v>
      </c>
      <c r="J2275" s="7">
        <v>43385</v>
      </c>
      <c r="K2275" s="12" t="s">
        <v>315</v>
      </c>
      <c r="L2275" s="6"/>
      <c r="M2275" s="12" t="s">
        <v>3959</v>
      </c>
      <c r="N2275" s="17"/>
      <c r="O2275" s="18"/>
      <c r="P2275" s="15"/>
      <c r="Q2275" s="21"/>
    </row>
    <row r="2276" spans="1:17" ht="15">
      <c r="A2276" s="11" t="str">
        <f t="shared" si="43"/>
        <v xml:space="preserve">ROULEMENT    BEARING 35x62x14                    </v>
      </c>
      <c r="B2276" s="12" t="s">
        <v>3906</v>
      </c>
      <c r="C2276" s="12" t="s">
        <v>3960</v>
      </c>
      <c r="D2276" s="12"/>
      <c r="E2276" s="12"/>
      <c r="F2276" s="13"/>
      <c r="G2276" s="14"/>
      <c r="H2276" s="15"/>
      <c r="I2276" s="6">
        <v>13.49</v>
      </c>
      <c r="J2276" s="7">
        <v>44306</v>
      </c>
      <c r="K2276" s="12" t="s">
        <v>288</v>
      </c>
      <c r="L2276" s="6"/>
      <c r="M2276" s="12" t="s">
        <v>3961</v>
      </c>
      <c r="N2276" s="17"/>
      <c r="O2276" s="18"/>
      <c r="P2276" s="15"/>
      <c r="Q2276" s="15"/>
    </row>
    <row r="2277" spans="1:17" ht="15">
      <c r="A2277" s="11" t="str">
        <f t="shared" si="43"/>
        <v xml:space="preserve">ROULEMENT    BEARING 6205z                    </v>
      </c>
      <c r="B2277" s="12" t="s">
        <v>3906</v>
      </c>
      <c r="C2277" s="12" t="s">
        <v>3962</v>
      </c>
      <c r="D2277" s="12"/>
      <c r="E2277" s="12"/>
      <c r="F2277" s="13"/>
      <c r="G2277" s="14"/>
      <c r="H2277" s="15"/>
      <c r="I2277" s="6">
        <v>5.3860000000000001</v>
      </c>
      <c r="J2277" s="7">
        <v>44110</v>
      </c>
      <c r="K2277" s="12" t="s">
        <v>148</v>
      </c>
      <c r="L2277" s="6"/>
      <c r="M2277" s="12" t="s">
        <v>3963</v>
      </c>
      <c r="N2277" s="17"/>
      <c r="O2277" s="18"/>
      <c r="P2277" s="15"/>
      <c r="Q2277" s="15"/>
    </row>
    <row r="2278" spans="1:17" ht="15">
      <c r="A2278" s="11" t="str">
        <f t="shared" si="43"/>
        <v xml:space="preserve">ROULEMENT    BEARING 6904Z                    </v>
      </c>
      <c r="B2278" s="12" t="s">
        <v>3906</v>
      </c>
      <c r="C2278" s="12" t="s">
        <v>3964</v>
      </c>
      <c r="D2278" s="12"/>
      <c r="E2278" s="12"/>
      <c r="F2278" s="13"/>
      <c r="G2278" s="14"/>
      <c r="H2278" s="15"/>
      <c r="I2278" s="6">
        <v>2.8559999999999999</v>
      </c>
      <c r="J2278" s="7">
        <v>44258</v>
      </c>
      <c r="K2278" s="12" t="s">
        <v>3965</v>
      </c>
      <c r="L2278" s="6"/>
      <c r="M2278" s="12" t="s">
        <v>3966</v>
      </c>
      <c r="N2278" s="17"/>
      <c r="O2278" s="18"/>
      <c r="P2278" s="19"/>
      <c r="Q2278" s="19"/>
    </row>
    <row r="2279" spans="1:17" ht="18.75">
      <c r="A2279" s="11" t="str">
        <f t="shared" si="43"/>
        <v xml:space="preserve">ROULEMENT    Bearing Block, HG Size 20, Flange Style, c/w ZZ Dust Seal Kit Installed                    </v>
      </c>
      <c r="B2279" s="12" t="s">
        <v>3906</v>
      </c>
      <c r="C2279" s="168" t="s">
        <v>3967</v>
      </c>
      <c r="D2279" s="12"/>
      <c r="E2279" s="12"/>
      <c r="F2279" s="13"/>
      <c r="G2279" s="14"/>
      <c r="H2279" s="15"/>
      <c r="I2279" s="6">
        <v>103.49</v>
      </c>
      <c r="J2279" s="7">
        <v>44426</v>
      </c>
      <c r="K2279" s="12" t="s">
        <v>385</v>
      </c>
      <c r="L2279" s="6"/>
      <c r="M2279" s="168" t="s">
        <v>3968</v>
      </c>
      <c r="N2279" s="17"/>
      <c r="O2279" s="18"/>
      <c r="P2279" s="15"/>
      <c r="Q2279" s="15"/>
    </row>
    <row r="2280" spans="1:17" ht="15">
      <c r="A2280" s="11" t="str">
        <f t="shared" si="43"/>
        <v xml:space="preserve">ROULEMENT    BEARING LOCKNUT COLLAR WITH M15 X 1,0 THREAD STEEL                    </v>
      </c>
      <c r="B2280" s="94" t="s">
        <v>3906</v>
      </c>
      <c r="C2280" s="94" t="s">
        <v>3969</v>
      </c>
      <c r="D2280" s="94"/>
      <c r="E2280" s="94"/>
      <c r="F2280" s="13"/>
      <c r="G2280" s="14"/>
      <c r="H2280" s="15"/>
      <c r="I2280" s="6">
        <v>18.95</v>
      </c>
      <c r="J2280" s="7">
        <v>43504</v>
      </c>
      <c r="K2280" s="94" t="s">
        <v>2839</v>
      </c>
      <c r="L2280" s="6"/>
      <c r="M2280" s="94" t="s">
        <v>3970</v>
      </c>
      <c r="N2280" s="17"/>
      <c r="O2280" s="18">
        <f>[1]INVENTAIRE!$N1934*[1]INVENTAIRE!$I1934</f>
        <v>0</v>
      </c>
      <c r="P2280" s="15"/>
      <c r="Q2280" s="15"/>
    </row>
    <row r="2281" spans="1:17" ht="15">
      <c r="A2281" s="11" t="str">
        <f t="shared" si="43"/>
        <v xml:space="preserve">ROULEMENT    Bearing UCF-205-16 - Square Flanged Cast Housing Mounted Bearings                    </v>
      </c>
      <c r="B2281" s="12" t="s">
        <v>3906</v>
      </c>
      <c r="C2281" s="12" t="s">
        <v>3971</v>
      </c>
      <c r="D2281" s="12"/>
      <c r="E2281" s="12"/>
      <c r="F2281" s="13"/>
      <c r="G2281" s="14"/>
      <c r="H2281" s="15"/>
      <c r="I2281" s="6">
        <v>12.18</v>
      </c>
      <c r="J2281" s="7">
        <v>43223</v>
      </c>
      <c r="K2281" s="12" t="s">
        <v>3916</v>
      </c>
      <c r="L2281" s="6"/>
      <c r="M2281" s="12" t="s">
        <v>3972</v>
      </c>
      <c r="N2281" s="17"/>
      <c r="O2281" s="18"/>
      <c r="P2281" s="15"/>
      <c r="Q2281" s="15"/>
    </row>
    <row r="2282" spans="1:17" ht="15">
      <c r="A2282" s="11" t="str">
        <f t="shared" si="43"/>
        <v xml:space="preserve">ROULEMENT    Bearings with Housing                      </v>
      </c>
      <c r="B2282" s="12" t="s">
        <v>3906</v>
      </c>
      <c r="C2282" s="12" t="s">
        <v>3973</v>
      </c>
      <c r="D2282" s="12"/>
      <c r="E2282" s="12"/>
      <c r="F2282" s="13"/>
      <c r="G2282" s="14"/>
      <c r="H2282" s="15"/>
      <c r="I2282" s="6">
        <v>31.28</v>
      </c>
      <c r="J2282" s="7"/>
      <c r="K2282" s="12"/>
      <c r="L2282" s="6"/>
      <c r="M2282" s="12" t="s">
        <v>3974</v>
      </c>
      <c r="N2282" s="17"/>
      <c r="O2282" s="18"/>
      <c r="P2282" s="15"/>
      <c r="Q2282" s="15"/>
    </row>
    <row r="2283" spans="1:17" ht="15">
      <c r="A2283" s="11" t="str">
        <f t="shared" si="43"/>
        <v xml:space="preserve">ROULEMENT    BK-25-C5 HIWIN Ballscrew Support Unit                    </v>
      </c>
      <c r="B2283" s="12" t="s">
        <v>3906</v>
      </c>
      <c r="C2283" s="12" t="s">
        <v>3975</v>
      </c>
      <c r="D2283" s="12"/>
      <c r="E2283" s="12"/>
      <c r="F2283" s="13"/>
      <c r="G2283" s="14"/>
      <c r="H2283" s="15"/>
      <c r="I2283" s="6">
        <v>284.52999999999997</v>
      </c>
      <c r="J2283" s="7">
        <v>44539</v>
      </c>
      <c r="K2283" s="12" t="s">
        <v>385</v>
      </c>
      <c r="L2283" s="6"/>
      <c r="M2283" s="12" t="s">
        <v>3976</v>
      </c>
      <c r="N2283" s="17"/>
      <c r="O2283" s="18"/>
      <c r="P2283" s="15"/>
      <c r="Q2283" s="15"/>
    </row>
    <row r="2284" spans="1:17" ht="15">
      <c r="A2284" s="11" t="str">
        <f t="shared" si="43"/>
        <v xml:space="preserve">ROULEMENT    Bored to Size Sprocket - 60 / 3/4 in, Bored to Size, 1.5000 in Bore , 15 Teeth, Steel                    </v>
      </c>
      <c r="B2284" s="94" t="s">
        <v>3906</v>
      </c>
      <c r="C2284" s="94" t="s">
        <v>3977</v>
      </c>
      <c r="D2284" s="94"/>
      <c r="E2284" s="94"/>
      <c r="F2284" s="13"/>
      <c r="G2284" s="14"/>
      <c r="H2284" s="15"/>
      <c r="I2284" s="6">
        <v>12.46</v>
      </c>
      <c r="J2284" s="7">
        <v>44145</v>
      </c>
      <c r="K2284" s="94" t="s">
        <v>148</v>
      </c>
      <c r="L2284" s="6"/>
      <c r="M2284" s="94" t="s">
        <v>3978</v>
      </c>
      <c r="N2284" s="17"/>
      <c r="O2284" s="18"/>
      <c r="P2284" s="15"/>
      <c r="Q2284" s="15"/>
    </row>
    <row r="2285" spans="1:17" ht="15">
      <c r="A2285" s="11" t="str">
        <f t="shared" si="43"/>
        <v xml:space="preserve">ROULEMENT    Bracket cylinder diameter 50mm, Short trunnion complete 90° degres ball joint, Steel                    </v>
      </c>
      <c r="B2285" s="12" t="s">
        <v>3906</v>
      </c>
      <c r="C2285" s="12" t="s">
        <v>3979</v>
      </c>
      <c r="D2285" s="12"/>
      <c r="E2285" s="12"/>
      <c r="F2285" s="13"/>
      <c r="G2285" s="14"/>
      <c r="H2285" s="15"/>
      <c r="I2285" s="6">
        <v>305.41000000000003</v>
      </c>
      <c r="J2285" s="7">
        <v>44068</v>
      </c>
      <c r="K2285" s="12" t="s">
        <v>465</v>
      </c>
      <c r="L2285" s="6"/>
      <c r="M2285" s="12" t="s">
        <v>3980</v>
      </c>
      <c r="N2285" s="17"/>
      <c r="O2285" s="18"/>
      <c r="P2285" s="15"/>
      <c r="Q2285" s="15"/>
    </row>
    <row r="2286" spans="1:17" ht="15">
      <c r="A2286" s="11" t="str">
        <f t="shared" si="43"/>
        <v xml:space="preserve">ROULEMENT    Bracket cylinder diameter 63mm, Foot 90° degree, Aluminium                    </v>
      </c>
      <c r="B2286" s="12" t="s">
        <v>3906</v>
      </c>
      <c r="C2286" s="12" t="s">
        <v>3981</v>
      </c>
      <c r="D2286" s="12"/>
      <c r="E2286" s="12"/>
      <c r="F2286" s="13"/>
      <c r="G2286" s="14"/>
      <c r="H2286" s="15"/>
      <c r="I2286" s="6">
        <v>29.23</v>
      </c>
      <c r="J2286" s="7">
        <v>44068</v>
      </c>
      <c r="K2286" s="12" t="s">
        <v>465</v>
      </c>
      <c r="L2286" s="6"/>
      <c r="M2286" s="12" t="s">
        <v>3982</v>
      </c>
      <c r="N2286" s="17"/>
      <c r="O2286" s="18"/>
      <c r="P2286" s="15"/>
      <c r="Q2286" s="15"/>
    </row>
    <row r="2287" spans="1:17" ht="15">
      <c r="A2287" s="11" t="str">
        <f t="shared" si="43"/>
        <v xml:space="preserve">ROULEMENT    Carbon Steel Bearing Retaining Nut, Stepped Face, M16 x 1.5 mm Thread Size                    </v>
      </c>
      <c r="B2287" s="12" t="s">
        <v>3906</v>
      </c>
      <c r="C2287" s="12" t="s">
        <v>3983</v>
      </c>
      <c r="D2287" s="12"/>
      <c r="E2287" s="12"/>
      <c r="F2287" s="13"/>
      <c r="G2287" s="14"/>
      <c r="H2287" s="15"/>
      <c r="I2287" s="6">
        <v>7.23</v>
      </c>
      <c r="J2287" s="7"/>
      <c r="K2287" s="12" t="s">
        <v>288</v>
      </c>
      <c r="L2287" s="6"/>
      <c r="M2287" s="12" t="s">
        <v>3984</v>
      </c>
      <c r="N2287" s="17"/>
      <c r="O2287" s="18"/>
      <c r="P2287" s="15"/>
      <c r="Q2287" s="15"/>
    </row>
    <row r="2288" spans="1:17" ht="15">
      <c r="A2288" s="11" t="str">
        <f t="shared" si="43"/>
        <v xml:space="preserve">ROULEMENT    Cart-King Caster
Rigid with 4" Diameter Phenolic Wheel                    </v>
      </c>
      <c r="B2288" s="12" t="s">
        <v>3906</v>
      </c>
      <c r="C2288" s="12" t="s">
        <v>3985</v>
      </c>
      <c r="D2288" s="12"/>
      <c r="E2288" s="12"/>
      <c r="F2288" s="13"/>
      <c r="G2288" s="14"/>
      <c r="H2288" s="15"/>
      <c r="I2288" s="6">
        <v>16.21</v>
      </c>
      <c r="J2288" s="7">
        <v>44243</v>
      </c>
      <c r="K2288" s="12" t="s">
        <v>288</v>
      </c>
      <c r="L2288" s="6"/>
      <c r="M2288" s="12" t="s">
        <v>3986</v>
      </c>
      <c r="N2288" s="17"/>
      <c r="O2288" s="18"/>
      <c r="P2288" s="19"/>
      <c r="Q2288" s="19"/>
    </row>
    <row r="2289" spans="1:17" ht="15">
      <c r="A2289" s="11" t="str">
        <f t="shared" si="43"/>
        <v xml:space="preserve">ROULEMENT    CHAPPE ROTULE D.63 (M16x1.5) (MEME 1320.50.32F)                    </v>
      </c>
      <c r="B2289" s="12" t="s">
        <v>3906</v>
      </c>
      <c r="C2289" s="12" t="s">
        <v>3987</v>
      </c>
      <c r="D2289" s="12"/>
      <c r="E2289" s="12"/>
      <c r="F2289" s="13"/>
      <c r="G2289" s="14"/>
      <c r="H2289" s="15"/>
      <c r="I2289" s="6">
        <v>62.52</v>
      </c>
      <c r="J2289" s="7">
        <v>44068</v>
      </c>
      <c r="K2289" s="12" t="s">
        <v>465</v>
      </c>
      <c r="L2289" s="6"/>
      <c r="M2289" s="12" t="s">
        <v>3988</v>
      </c>
      <c r="N2289" s="17"/>
      <c r="O2289" s="18">
        <f>[1]INVENTAIRE!$N1941*[1]INVENTAIRE!$I1941</f>
        <v>0</v>
      </c>
      <c r="P2289" s="15"/>
      <c r="Q2289" s="15"/>
    </row>
    <row r="2290" spans="1:17" ht="15">
      <c r="A2290" s="11" t="str">
        <f t="shared" si="43"/>
        <v xml:space="preserve">ROULEMENT    CNC Bushing 20mm Linear Bearing Open Sliding Unit Linear Motion                    </v>
      </c>
      <c r="B2290" s="12" t="s">
        <v>3906</v>
      </c>
      <c r="C2290" s="12" t="s">
        <v>3989</v>
      </c>
      <c r="D2290" s="12"/>
      <c r="E2290" s="12"/>
      <c r="F2290" s="13"/>
      <c r="G2290" s="14"/>
      <c r="H2290" s="15"/>
      <c r="I2290" s="6">
        <v>19.440000000000001</v>
      </c>
      <c r="J2290" s="7">
        <v>43243</v>
      </c>
      <c r="K2290" s="12"/>
      <c r="L2290" s="6"/>
      <c r="M2290" s="12" t="s">
        <v>3990</v>
      </c>
      <c r="N2290" s="17"/>
      <c r="O2290" s="18"/>
      <c r="P2290" s="15"/>
      <c r="Q2290" s="15"/>
    </row>
    <row r="2291" spans="1:17" ht="15">
      <c r="A2291" s="11" t="str">
        <f t="shared" si="43"/>
        <v xml:space="preserve">ROULEMENT    CNC Bushing 20mm Linear Bearing Open Sliding Unit Linear Motion                    </v>
      </c>
      <c r="B2291" s="12" t="s">
        <v>3906</v>
      </c>
      <c r="C2291" s="12" t="s">
        <v>3989</v>
      </c>
      <c r="D2291" s="12"/>
      <c r="E2291" s="12"/>
      <c r="F2291" s="13"/>
      <c r="G2291" s="14"/>
      <c r="H2291" s="15"/>
      <c r="I2291" s="6">
        <v>19.440000000000001</v>
      </c>
      <c r="J2291" s="7">
        <v>43269</v>
      </c>
      <c r="K2291" s="12" t="s">
        <v>3916</v>
      </c>
      <c r="L2291" s="6"/>
      <c r="M2291" s="12" t="s">
        <v>3990</v>
      </c>
      <c r="N2291" s="17"/>
      <c r="O2291" s="18"/>
      <c r="P2291" s="15"/>
      <c r="Q2291" s="15"/>
    </row>
    <row r="2292" spans="1:17" ht="15">
      <c r="A2292" s="11" t="str">
        <f t="shared" si="43"/>
        <v xml:space="preserve">ROULEMENT    COLLET 1/2" X 1" X 7/8" SET SCREW                    </v>
      </c>
      <c r="B2292" s="12" t="s">
        <v>3906</v>
      </c>
      <c r="C2292" s="12" t="s">
        <v>3991</v>
      </c>
      <c r="D2292" s="12"/>
      <c r="E2292" s="12"/>
      <c r="F2292" s="13"/>
      <c r="G2292" s="14"/>
      <c r="H2292" s="15"/>
      <c r="I2292" s="6">
        <v>1</v>
      </c>
      <c r="J2292" s="7">
        <v>43398</v>
      </c>
      <c r="K2292" s="12" t="s">
        <v>148</v>
      </c>
      <c r="L2292" s="6"/>
      <c r="M2292" s="12" t="s">
        <v>3992</v>
      </c>
      <c r="N2292" s="17"/>
      <c r="O2292" s="18"/>
      <c r="P2292" s="15"/>
      <c r="Q2292" s="15"/>
    </row>
    <row r="2293" spans="1:17" ht="15">
      <c r="A2293" s="11" t="str">
        <f t="shared" si="43"/>
        <v xml:space="preserve">ROULEMENT    COLLIER DE SERRAGE 15MM X 8MM X 30MM                    </v>
      </c>
      <c r="B2293" s="12" t="s">
        <v>3906</v>
      </c>
      <c r="C2293" s="12" t="s">
        <v>3993</v>
      </c>
      <c r="D2293" s="12"/>
      <c r="E2293" s="12"/>
      <c r="F2293" s="13"/>
      <c r="G2293" s="14"/>
      <c r="H2293" s="15"/>
      <c r="I2293" s="6">
        <v>16.95</v>
      </c>
      <c r="J2293" s="7">
        <v>43815</v>
      </c>
      <c r="K2293" s="12" t="s">
        <v>315</v>
      </c>
      <c r="L2293" s="6"/>
      <c r="M2293" s="12" t="s">
        <v>3994</v>
      </c>
      <c r="N2293" s="17"/>
      <c r="O2293" s="18"/>
      <c r="P2293" s="15"/>
      <c r="Q2293" s="15"/>
    </row>
    <row r="2294" spans="1:17" ht="15">
      <c r="A2294" s="11" t="str">
        <f t="shared" si="43"/>
        <v xml:space="preserve">ROULEMENT    Coupling- Jaw Key type  (135g)                    </v>
      </c>
      <c r="B2294" s="12" t="s">
        <v>3906</v>
      </c>
      <c r="C2294" s="12" t="s">
        <v>3995</v>
      </c>
      <c r="D2294" s="12"/>
      <c r="E2294" s="12"/>
      <c r="F2294" s="13"/>
      <c r="G2294" s="14"/>
      <c r="H2294" s="15"/>
      <c r="I2294" s="6">
        <v>33.65</v>
      </c>
      <c r="J2294" s="7">
        <v>44193</v>
      </c>
      <c r="K2294" s="12" t="s">
        <v>315</v>
      </c>
      <c r="L2294" s="6"/>
      <c r="M2294" s="12" t="s">
        <v>3996</v>
      </c>
      <c r="N2294" s="17"/>
      <c r="O2294" s="18"/>
      <c r="P2294" s="19"/>
      <c r="Q2294" s="19"/>
    </row>
    <row r="2295" spans="1:17" ht="15">
      <c r="A2295" s="11" t="str">
        <f t="shared" si="43"/>
        <v xml:space="preserve">ROULEMENT    COUROIE ORANGE 9,5MM FENNER AVEC RENFORT ROULEAU DE 100 PIEDS                    </v>
      </c>
      <c r="B2295" s="12" t="s">
        <v>3906</v>
      </c>
      <c r="C2295" s="12" t="s">
        <v>3997</v>
      </c>
      <c r="D2295" s="12"/>
      <c r="E2295" s="12"/>
      <c r="F2295" s="13"/>
      <c r="G2295" s="14"/>
      <c r="H2295" s="15"/>
      <c r="I2295" s="6">
        <v>284.10000000000002</v>
      </c>
      <c r="J2295" s="7">
        <v>44558</v>
      </c>
      <c r="K2295" s="12" t="s">
        <v>1892</v>
      </c>
      <c r="L2295" s="6"/>
      <c r="M2295" s="12" t="s">
        <v>3998</v>
      </c>
      <c r="N2295" s="17"/>
      <c r="O2295" s="18"/>
      <c r="P2295" s="15"/>
      <c r="Q2295" s="15"/>
    </row>
    <row r="2296" spans="1:17" ht="15">
      <c r="A2296" s="11" t="str">
        <f t="shared" si="43"/>
        <v xml:space="preserve">ROULEMENT    COUROIE T10 X 20 MM X 530 MM POLY/ACIER                    </v>
      </c>
      <c r="B2296" s="12" t="s">
        <v>3906</v>
      </c>
      <c r="C2296" s="12" t="s">
        <v>3999</v>
      </c>
      <c r="D2296" s="12"/>
      <c r="E2296" s="12"/>
      <c r="F2296" s="13"/>
      <c r="G2296" s="14"/>
      <c r="H2296" s="15"/>
      <c r="I2296" s="6">
        <v>32.93</v>
      </c>
      <c r="J2296" s="7">
        <v>44096</v>
      </c>
      <c r="K2296" s="12" t="s">
        <v>148</v>
      </c>
      <c r="L2296" s="6"/>
      <c r="M2296" s="12" t="s">
        <v>4000</v>
      </c>
      <c r="N2296" s="17"/>
      <c r="O2296" s="18"/>
      <c r="P2296" s="15"/>
      <c r="Q2296" s="15"/>
    </row>
    <row r="2297" spans="1:17" ht="15">
      <c r="A2297" s="11" t="str">
        <f t="shared" si="43"/>
        <v xml:space="preserve">ROULEMENT    COURROIE 8MGT 20MM X 560MM                    </v>
      </c>
      <c r="B2297" s="12" t="s">
        <v>3906</v>
      </c>
      <c r="C2297" s="12" t="s">
        <v>4001</v>
      </c>
      <c r="D2297" s="12"/>
      <c r="E2297" s="12"/>
      <c r="F2297" s="13"/>
      <c r="G2297" s="14"/>
      <c r="H2297" s="15"/>
      <c r="I2297" s="6">
        <v>41.868000000000002</v>
      </c>
      <c r="J2297" s="7">
        <v>44568</v>
      </c>
      <c r="K2297" s="12" t="s">
        <v>148</v>
      </c>
      <c r="L2297" s="6"/>
      <c r="M2297" s="12" t="s">
        <v>4002</v>
      </c>
      <c r="N2297" s="17"/>
      <c r="O2297" s="18"/>
      <c r="P2297" s="15"/>
      <c r="Q2297" s="15"/>
    </row>
    <row r="2298" spans="1:17" ht="15">
      <c r="A2298" s="11" t="str">
        <f t="shared" si="43"/>
        <v xml:space="preserve">ROULEMENT    COURROIE 8MGT 20MM X 640MM                    </v>
      </c>
      <c r="B2298" s="12" t="s">
        <v>3906</v>
      </c>
      <c r="C2298" s="12" t="s">
        <v>4003</v>
      </c>
      <c r="D2298" s="12"/>
      <c r="E2298" s="12"/>
      <c r="F2298" s="13"/>
      <c r="G2298" s="14"/>
      <c r="H2298" s="15"/>
      <c r="I2298" s="6">
        <v>48.96</v>
      </c>
      <c r="J2298" s="7">
        <v>44568</v>
      </c>
      <c r="K2298" s="12" t="s">
        <v>148</v>
      </c>
      <c r="L2298" s="6"/>
      <c r="M2298" s="12" t="s">
        <v>4004</v>
      </c>
      <c r="N2298" s="17"/>
      <c r="O2298" s="18"/>
      <c r="P2298" s="15"/>
      <c r="Q2298" s="21"/>
    </row>
    <row r="2299" spans="1:17" ht="15">
      <c r="A2299" s="11" t="str">
        <f t="shared" si="43"/>
        <v xml:space="preserve">ROULEMENT    Dry-Running Mounted Sleeve Bearing for 5/8" Shaft Diameter                    </v>
      </c>
      <c r="B2299" s="12" t="s">
        <v>3906</v>
      </c>
      <c r="C2299" s="12" t="s">
        <v>4005</v>
      </c>
      <c r="D2299" s="12"/>
      <c r="E2299" s="12"/>
      <c r="F2299" s="13"/>
      <c r="G2299" s="14"/>
      <c r="H2299" s="15"/>
      <c r="I2299" s="6">
        <v>25.72</v>
      </c>
      <c r="J2299" s="7">
        <v>44049</v>
      </c>
      <c r="K2299" s="12" t="s">
        <v>288</v>
      </c>
      <c r="L2299" s="6"/>
      <c r="M2299" s="12" t="s">
        <v>4006</v>
      </c>
      <c r="N2299" s="17"/>
      <c r="O2299" s="18"/>
      <c r="P2299" s="19"/>
      <c r="Q2299" s="19"/>
    </row>
    <row r="2300" spans="1:17" ht="15">
      <c r="A2300" s="11" t="str">
        <f t="shared" si="43"/>
        <v xml:space="preserve">ROULEMENT    DRYSLIDE BUSHING    0,500 ID    1" LONG            </v>
      </c>
      <c r="B2300" s="12" t="s">
        <v>3906</v>
      </c>
      <c r="C2300" s="12" t="s">
        <v>4007</v>
      </c>
      <c r="D2300" s="12" t="s">
        <v>4008</v>
      </c>
      <c r="E2300" s="12" t="s">
        <v>4009</v>
      </c>
      <c r="F2300" s="13"/>
      <c r="G2300" s="14"/>
      <c r="H2300" s="15"/>
      <c r="I2300" s="6">
        <v>1.86</v>
      </c>
      <c r="J2300" s="7">
        <v>42341</v>
      </c>
      <c r="K2300" s="12" t="s">
        <v>2306</v>
      </c>
      <c r="L2300" s="6"/>
      <c r="M2300" s="12" t="s">
        <v>4010</v>
      </c>
      <c r="N2300" s="17"/>
      <c r="O2300" s="18">
        <f>[1]INVENTAIRE!$N487*[1]INVENTAIRE!$I487</f>
        <v>0</v>
      </c>
      <c r="P2300" s="15"/>
      <c r="Q2300" s="21"/>
    </row>
    <row r="2301" spans="1:17" ht="15">
      <c r="A2301" s="11" t="str">
        <f t="shared" si="43"/>
        <v xml:space="preserve">ROULEMENT    DRYSLIDE BUSHING    0,500 ID    1" LONG    5/8" OD        </v>
      </c>
      <c r="B2301" s="12" t="s">
        <v>3906</v>
      </c>
      <c r="C2301" s="12" t="s">
        <v>4007</v>
      </c>
      <c r="D2301" s="12" t="s">
        <v>4008</v>
      </c>
      <c r="E2301" s="12" t="s">
        <v>4009</v>
      </c>
      <c r="F2301" s="13" t="s">
        <v>4011</v>
      </c>
      <c r="G2301" s="14"/>
      <c r="H2301" s="15"/>
      <c r="I2301" s="6">
        <v>1.1200000000000001</v>
      </c>
      <c r="J2301" s="7">
        <v>43152</v>
      </c>
      <c r="K2301" s="12" t="s">
        <v>2839</v>
      </c>
      <c r="L2301" s="6"/>
      <c r="M2301" s="12" t="s">
        <v>4012</v>
      </c>
      <c r="N2301" s="17">
        <v>50</v>
      </c>
      <c r="O2301" s="18">
        <f>[1]INVENTAIRE!$N488*[1]INVENTAIRE!$I488</f>
        <v>0</v>
      </c>
      <c r="P2301" s="15"/>
      <c r="Q2301" s="15"/>
    </row>
    <row r="2302" spans="1:17" ht="15">
      <c r="A2302" s="11" t="str">
        <f t="shared" si="43"/>
        <v xml:space="preserve">ROULEMENT    DRYSLIDE BUSHING    0,625 ID    3/4" LONG            </v>
      </c>
      <c r="B2302" s="12" t="s">
        <v>3906</v>
      </c>
      <c r="C2302" s="12" t="s">
        <v>4007</v>
      </c>
      <c r="D2302" s="12" t="s">
        <v>4013</v>
      </c>
      <c r="E2302" s="12" t="s">
        <v>4014</v>
      </c>
      <c r="F2302" s="13"/>
      <c r="G2302" s="14"/>
      <c r="H2302" s="15"/>
      <c r="I2302" s="6">
        <v>3.09</v>
      </c>
      <c r="J2302" s="7">
        <v>43070</v>
      </c>
      <c r="K2302" s="12" t="s">
        <v>2306</v>
      </c>
      <c r="L2302" s="6"/>
      <c r="M2302" s="12" t="s">
        <v>4015</v>
      </c>
      <c r="N2302" s="17"/>
      <c r="O2302" s="18">
        <f>[1]INVENTAIRE!$N489*[1]INVENTAIRE!$I489</f>
        <v>0</v>
      </c>
      <c r="P2302" s="15"/>
      <c r="Q2302" s="15"/>
    </row>
    <row r="2303" spans="1:17" ht="15">
      <c r="A2303" s="11" t="str">
        <f t="shared" si="43"/>
        <v xml:space="preserve">ROULEMENT    ECROU / REXR_R151201023                    </v>
      </c>
      <c r="B2303" s="94" t="s">
        <v>3906</v>
      </c>
      <c r="C2303" s="94" t="s">
        <v>4016</v>
      </c>
      <c r="D2303" s="94"/>
      <c r="E2303" s="94"/>
      <c r="F2303" s="13"/>
      <c r="G2303" s="14"/>
      <c r="H2303" s="15"/>
      <c r="I2303" s="6">
        <v>302.17</v>
      </c>
      <c r="J2303" s="7">
        <v>44145</v>
      </c>
      <c r="K2303" s="94" t="s">
        <v>1892</v>
      </c>
      <c r="L2303" s="6"/>
      <c r="M2303" s="94" t="s">
        <v>4017</v>
      </c>
      <c r="N2303" s="17"/>
      <c r="O2303" s="18"/>
      <c r="P2303" s="15"/>
      <c r="Q2303" s="15"/>
    </row>
    <row r="2304" spans="1:17" ht="15">
      <c r="A2304" s="11" t="str">
        <f t="shared" si="43"/>
        <v xml:space="preserve">ROULEMENT    ECROU / REXR_R151221013                    </v>
      </c>
      <c r="B2304" s="94" t="s">
        <v>3906</v>
      </c>
      <c r="C2304" s="94" t="s">
        <v>4018</v>
      </c>
      <c r="D2304" s="94"/>
      <c r="E2304" s="94"/>
      <c r="F2304" s="13"/>
      <c r="G2304" s="14"/>
      <c r="H2304" s="15"/>
      <c r="I2304" s="6">
        <v>359.34</v>
      </c>
      <c r="J2304" s="7">
        <v>44145</v>
      </c>
      <c r="K2304" s="94" t="s">
        <v>1892</v>
      </c>
      <c r="L2304" s="6"/>
      <c r="M2304" s="94" t="s">
        <v>4019</v>
      </c>
      <c r="N2304" s="17"/>
      <c r="O2304" s="18"/>
      <c r="P2304" s="15"/>
      <c r="Q2304" s="21"/>
    </row>
    <row r="2305" spans="1:17" ht="15">
      <c r="A2305" s="11" t="str">
        <f t="shared" si="43"/>
        <v xml:space="preserve">ROULEMENT    Edge Finder with 0.2" Diameter Barrel Tip, 3/8" Body Diameter                    </v>
      </c>
      <c r="B2305" s="12" t="s">
        <v>3906</v>
      </c>
      <c r="C2305" s="12" t="s">
        <v>4020</v>
      </c>
      <c r="D2305" s="12"/>
      <c r="E2305" s="12"/>
      <c r="F2305" s="13"/>
      <c r="G2305" s="14"/>
      <c r="H2305" s="15"/>
      <c r="I2305" s="6">
        <v>13.14</v>
      </c>
      <c r="J2305" s="7"/>
      <c r="K2305" s="12" t="s">
        <v>288</v>
      </c>
      <c r="L2305" s="6"/>
      <c r="M2305" s="12" t="s">
        <v>4021</v>
      </c>
      <c r="N2305" s="17"/>
      <c r="O2305" s="18"/>
      <c r="P2305" s="15"/>
      <c r="Q2305" s="15"/>
    </row>
    <row r="2306" spans="1:17" ht="15">
      <c r="A2306" s="11" t="str">
        <f t="shared" si="43"/>
        <v xml:space="preserve">ROULEMENT    Encoder standard cable for servo, 3m, for drive R88D-KN50H-ECT                    </v>
      </c>
      <c r="B2306" s="94" t="s">
        <v>3906</v>
      </c>
      <c r="C2306" s="94" t="s">
        <v>4022</v>
      </c>
      <c r="D2306" s="94"/>
      <c r="E2306" s="94"/>
      <c r="F2306" s="13"/>
      <c r="G2306" s="14"/>
      <c r="H2306" s="15"/>
      <c r="I2306" s="6">
        <v>153.75</v>
      </c>
      <c r="J2306" s="7">
        <v>44141</v>
      </c>
      <c r="K2306" s="94" t="s">
        <v>385</v>
      </c>
      <c r="L2306" s="6"/>
      <c r="M2306" s="94" t="s">
        <v>4023</v>
      </c>
      <c r="N2306" s="17"/>
      <c r="O2306" s="18"/>
      <c r="P2306" s="15"/>
      <c r="Q2306" s="21"/>
    </row>
    <row r="2307" spans="1:17" ht="15">
      <c r="A2307" s="11" t="str">
        <f t="shared" si="43"/>
        <v xml:space="preserve">ROULEMENT    FEM-E-C 32X5RX3,5-4                    </v>
      </c>
      <c r="B2307" s="12" t="s">
        <v>3906</v>
      </c>
      <c r="C2307" s="12" t="s">
        <v>4024</v>
      </c>
      <c r="D2307" s="12"/>
      <c r="E2307" s="12"/>
      <c r="F2307" s="13"/>
      <c r="G2307" s="14"/>
      <c r="H2307" s="15"/>
      <c r="I2307" s="6">
        <v>408.88</v>
      </c>
      <c r="J2307" s="7">
        <v>44539</v>
      </c>
      <c r="K2307" s="12" t="s">
        <v>1892</v>
      </c>
      <c r="L2307" s="6"/>
      <c r="M2307" s="12" t="s">
        <v>4025</v>
      </c>
      <c r="N2307" s="17"/>
      <c r="O2307" s="18"/>
      <c r="P2307" s="15"/>
      <c r="Q2307" s="21"/>
    </row>
    <row r="2308" spans="1:17" ht="15">
      <c r="A2308" s="11" t="str">
        <f t="shared" si="43"/>
        <v xml:space="preserve">ROULEMENT    Fixation vérin diamètre 50mm, Articulation complète courte 90° degrés, Aluminium                    </v>
      </c>
      <c r="B2308" s="12" t="s">
        <v>3906</v>
      </c>
      <c r="C2308" s="12" t="s">
        <v>4026</v>
      </c>
      <c r="D2308" s="12"/>
      <c r="E2308" s="12"/>
      <c r="F2308" s="13"/>
      <c r="G2308" s="14"/>
      <c r="H2308" s="15"/>
      <c r="I2308" s="6">
        <v>46.28</v>
      </c>
      <c r="J2308" s="7">
        <v>44068</v>
      </c>
      <c r="K2308" s="12" t="s">
        <v>465</v>
      </c>
      <c r="L2308" s="6"/>
      <c r="M2308" s="12" t="s">
        <v>4027</v>
      </c>
      <c r="N2308" s="17"/>
      <c r="O2308" s="18"/>
      <c r="P2308" s="15"/>
      <c r="Q2308" s="21"/>
    </row>
    <row r="2309" spans="1:17" ht="15">
      <c r="A2309" s="11" t="str">
        <f t="shared" si="43"/>
        <v xml:space="preserve">ROULEMENT    FLANGED IDLER                     </v>
      </c>
      <c r="B2309" s="12" t="s">
        <v>3906</v>
      </c>
      <c r="C2309" s="12" t="s">
        <v>4028</v>
      </c>
      <c r="D2309" s="12"/>
      <c r="E2309" s="12"/>
      <c r="F2309" s="13"/>
      <c r="G2309" s="14"/>
      <c r="H2309" s="15"/>
      <c r="I2309" s="6">
        <v>83.58</v>
      </c>
      <c r="J2309" s="7"/>
      <c r="K2309" s="12"/>
      <c r="L2309" s="6"/>
      <c r="M2309" s="12" t="s">
        <v>4029</v>
      </c>
      <c r="N2309" s="17"/>
      <c r="O2309" s="18"/>
      <c r="P2309" s="15"/>
      <c r="Q2309" s="21"/>
    </row>
    <row r="2310" spans="1:17" ht="15">
      <c r="A2310" s="11" t="str">
        <f t="shared" si="43"/>
        <v xml:space="preserve">ROULEMENT    FLEXBLOC 1SI50 I= 10 1.125-INCH                    </v>
      </c>
      <c r="B2310" s="12" t="s">
        <v>3906</v>
      </c>
      <c r="C2310" s="94" t="s">
        <v>4030</v>
      </c>
      <c r="D2310" s="94"/>
      <c r="E2310" s="94"/>
      <c r="F2310" s="13"/>
      <c r="G2310" s="14"/>
      <c r="H2310" s="15"/>
      <c r="I2310" s="6">
        <v>235</v>
      </c>
      <c r="J2310" s="7">
        <v>44461</v>
      </c>
      <c r="K2310" s="94" t="s">
        <v>4031</v>
      </c>
      <c r="L2310" s="6"/>
      <c r="M2310" s="80" t="s">
        <v>4032</v>
      </c>
      <c r="N2310" s="17"/>
      <c r="O2310" s="18"/>
      <c r="P2310" s="15"/>
      <c r="Q2310" s="15"/>
    </row>
    <row r="2311" spans="1:17" ht="15">
      <c r="A2311" s="11" t="str">
        <f t="shared" si="43"/>
        <v xml:space="preserve">ROULEMENT    FLEXBLOC NEMA 56C 166 1SI40/50/63 H=37                    </v>
      </c>
      <c r="B2311" s="12" t="s">
        <v>3906</v>
      </c>
      <c r="C2311" s="94" t="s">
        <v>4033</v>
      </c>
      <c r="D2311" s="94"/>
      <c r="E2311" s="94"/>
      <c r="F2311" s="13"/>
      <c r="G2311" s="14"/>
      <c r="H2311" s="15"/>
      <c r="I2311" s="6">
        <v>45</v>
      </c>
      <c r="J2311" s="7">
        <v>44461</v>
      </c>
      <c r="K2311" s="94" t="s">
        <v>4031</v>
      </c>
      <c r="L2311" s="6"/>
      <c r="M2311" s="80" t="s">
        <v>4034</v>
      </c>
      <c r="N2311" s="17"/>
      <c r="O2311" s="18"/>
      <c r="P2311" s="15"/>
      <c r="Q2311" s="15"/>
    </row>
    <row r="2312" spans="1:17" ht="15">
      <c r="A2312" s="11" t="str">
        <f t="shared" si="43"/>
        <v xml:space="preserve">ROULEMENT    Gear Rack  Pressure Angle 20d                    </v>
      </c>
      <c r="B2312" s="12" t="s">
        <v>3906</v>
      </c>
      <c r="C2312" s="12" t="s">
        <v>4035</v>
      </c>
      <c r="D2312" s="12"/>
      <c r="E2312" s="12"/>
      <c r="F2312" s="13"/>
      <c r="G2312" s="14"/>
      <c r="H2312" s="15"/>
      <c r="I2312" s="6">
        <v>332.4</v>
      </c>
      <c r="J2312" s="7">
        <v>43691</v>
      </c>
      <c r="K2312" s="12" t="s">
        <v>315</v>
      </c>
      <c r="L2312" s="6"/>
      <c r="M2312" s="12" t="s">
        <v>4036</v>
      </c>
      <c r="N2312" s="17"/>
      <c r="O2312" s="18"/>
      <c r="P2312" s="15"/>
      <c r="Q2312" s="15"/>
    </row>
    <row r="2313" spans="1:17" ht="15">
      <c r="A2313" s="11" t="str">
        <f t="shared" si="43"/>
        <v xml:space="preserve">ROULEMENT    Grade B7 Medium-Strength Steel Threaded Rod, Zinc Yellow-Chromate Plated, M24 x 3 mm Thread Size, 1 M Long                    </v>
      </c>
      <c r="B2313" s="12" t="s">
        <v>3906</v>
      </c>
      <c r="C2313" s="12" t="s">
        <v>4037</v>
      </c>
      <c r="D2313" s="12"/>
      <c r="E2313" s="12"/>
      <c r="F2313" s="13"/>
      <c r="G2313" s="14"/>
      <c r="H2313" s="15"/>
      <c r="I2313" s="6">
        <v>73.81</v>
      </c>
      <c r="J2313" s="7">
        <v>44248</v>
      </c>
      <c r="K2313" s="12" t="s">
        <v>288</v>
      </c>
      <c r="L2313" s="6"/>
      <c r="M2313" s="12" t="s">
        <v>4038</v>
      </c>
      <c r="N2313" s="17"/>
      <c r="O2313" s="18"/>
      <c r="P2313" s="15"/>
      <c r="Q2313" s="15"/>
    </row>
    <row r="2314" spans="1:17" ht="15">
      <c r="A2314" s="11" t="str">
        <f t="shared" si="43"/>
        <v xml:space="preserve">ROULEMENT    HUB 8MGT 1/2''ID                    </v>
      </c>
      <c r="B2314" s="12" t="s">
        <v>3906</v>
      </c>
      <c r="C2314" s="12" t="s">
        <v>4039</v>
      </c>
      <c r="D2314" s="12"/>
      <c r="E2314" s="12"/>
      <c r="F2314" s="13"/>
      <c r="G2314" s="14"/>
      <c r="H2314" s="15"/>
      <c r="I2314" s="6">
        <v>19.488</v>
      </c>
      <c r="J2314" s="7">
        <v>44539</v>
      </c>
      <c r="K2314" s="12" t="s">
        <v>148</v>
      </c>
      <c r="L2314" s="6"/>
      <c r="M2314" s="12" t="s">
        <v>4040</v>
      </c>
      <c r="N2314" s="17"/>
      <c r="O2314" s="18"/>
      <c r="P2314" s="15"/>
      <c r="Q2314" s="15"/>
    </row>
    <row r="2315" spans="1:17" ht="15">
      <c r="A2315" s="11" t="str">
        <f t="shared" si="43"/>
        <v xml:space="preserve">ROULEMENT    HUB 8MGT 20MM ID                    </v>
      </c>
      <c r="B2315" s="12" t="s">
        <v>3906</v>
      </c>
      <c r="C2315" s="12" t="s">
        <v>4041</v>
      </c>
      <c r="D2315" s="12"/>
      <c r="E2315" s="12"/>
      <c r="F2315" s="13"/>
      <c r="G2315" s="14"/>
      <c r="H2315" s="15"/>
      <c r="I2315" s="6">
        <v>22.81</v>
      </c>
      <c r="J2315" s="7">
        <v>44539</v>
      </c>
      <c r="K2315" s="12" t="s">
        <v>148</v>
      </c>
      <c r="L2315" s="6"/>
      <c r="M2315" s="12" t="s">
        <v>4042</v>
      </c>
      <c r="N2315" s="17"/>
      <c r="O2315" s="18"/>
      <c r="P2315" s="15"/>
      <c r="Q2315" s="15"/>
    </row>
    <row r="2316" spans="1:17" ht="15">
      <c r="A2316" s="11" t="str">
        <f t="shared" si="43"/>
        <v xml:space="preserve">ROULEMENT    HUB 8MGT 14MM ID                    </v>
      </c>
      <c r="B2316" s="12" t="s">
        <v>3906</v>
      </c>
      <c r="C2316" s="12" t="s">
        <v>4043</v>
      </c>
      <c r="D2316" s="12"/>
      <c r="E2316" s="12"/>
      <c r="F2316" s="13"/>
      <c r="G2316" s="14"/>
      <c r="H2316" s="15"/>
      <c r="I2316" s="6">
        <v>21.76</v>
      </c>
      <c r="J2316" s="7">
        <v>44568</v>
      </c>
      <c r="K2316" s="12" t="s">
        <v>148</v>
      </c>
      <c r="L2316" s="6"/>
      <c r="M2316" s="12" t="s">
        <v>4044</v>
      </c>
      <c r="N2316" s="17"/>
      <c r="O2316" s="18"/>
      <c r="P2316" s="15"/>
      <c r="Q2316" s="21"/>
    </row>
    <row r="2317" spans="1:17" ht="15">
      <c r="A2317" s="11" t="str">
        <f t="shared" si="43"/>
        <v xml:space="preserve">ROULEMENT    HUB 8MGT 16MM ID                    </v>
      </c>
      <c r="B2317" s="12" t="s">
        <v>3906</v>
      </c>
      <c r="C2317" s="12" t="s">
        <v>4045</v>
      </c>
      <c r="D2317" s="12"/>
      <c r="E2317" s="12"/>
      <c r="F2317" s="13"/>
      <c r="G2317" s="14"/>
      <c r="H2317" s="15"/>
      <c r="I2317" s="6">
        <v>23.13</v>
      </c>
      <c r="J2317" s="7">
        <v>44568</v>
      </c>
      <c r="K2317" s="12" t="s">
        <v>148</v>
      </c>
      <c r="L2317" s="6"/>
      <c r="M2317" s="12" t="s">
        <v>4046</v>
      </c>
      <c r="N2317" s="17"/>
      <c r="O2317" s="18"/>
      <c r="P2317" s="15"/>
      <c r="Q2317" s="21"/>
    </row>
    <row r="2318" spans="1:17" ht="15">
      <c r="A2318" s="11" t="str">
        <f t="shared" si="43"/>
        <v xml:space="preserve">ROULEMENT    Induction Hardened Spur Gear                    </v>
      </c>
      <c r="B2318" s="12" t="s">
        <v>3906</v>
      </c>
      <c r="C2318" s="12" t="s">
        <v>4047</v>
      </c>
      <c r="D2318" s="12"/>
      <c r="E2318" s="12"/>
      <c r="F2318" s="13"/>
      <c r="G2318" s="14"/>
      <c r="H2318" s="15"/>
      <c r="I2318" s="6">
        <v>51.55</v>
      </c>
      <c r="J2318" s="7">
        <v>43691</v>
      </c>
      <c r="K2318" s="12" t="s">
        <v>315</v>
      </c>
      <c r="L2318" s="6"/>
      <c r="M2318" s="12" t="s">
        <v>4048</v>
      </c>
      <c r="N2318" s="17"/>
      <c r="O2318" s="18"/>
      <c r="P2318" s="15"/>
      <c r="Q2318" s="15"/>
    </row>
    <row r="2319" spans="1:17" ht="15">
      <c r="A2319" s="11" t="str">
        <f t="shared" si="43"/>
        <v xml:space="preserve">ROULEMENT    INLINE GEARBOX 16:1 FRAME 155                    </v>
      </c>
      <c r="B2319" s="94" t="s">
        <v>3906</v>
      </c>
      <c r="C2319" s="94" t="s">
        <v>4049</v>
      </c>
      <c r="D2319" s="94"/>
      <c r="E2319" s="94"/>
      <c r="F2319" s="13"/>
      <c r="G2319" s="14"/>
      <c r="H2319" s="15"/>
      <c r="I2319" s="6">
        <v>1655.66</v>
      </c>
      <c r="J2319" s="7">
        <v>44141</v>
      </c>
      <c r="K2319" s="94" t="s">
        <v>385</v>
      </c>
      <c r="L2319" s="6"/>
      <c r="M2319" s="94" t="s">
        <v>4050</v>
      </c>
      <c r="N2319" s="17"/>
      <c r="O2319" s="18"/>
      <c r="P2319" s="15"/>
      <c r="Q2319" s="15"/>
    </row>
    <row r="2320" spans="1:17" ht="15">
      <c r="A2320" s="11" t="str">
        <f t="shared" si="43"/>
        <v xml:space="preserve">ROULEMENT    KEYLESS TIMING PULLEYS - E19                    </v>
      </c>
      <c r="B2320" s="12" t="s">
        <v>3906</v>
      </c>
      <c r="C2320" s="12" t="s">
        <v>4051</v>
      </c>
      <c r="D2320" s="12"/>
      <c r="E2320" s="12"/>
      <c r="F2320" s="13"/>
      <c r="G2320" s="14"/>
      <c r="H2320" s="15"/>
      <c r="I2320" s="6">
        <v>123.06</v>
      </c>
      <c r="J2320" s="7"/>
      <c r="K2320" s="12" t="s">
        <v>315</v>
      </c>
      <c r="L2320" s="6"/>
      <c r="M2320" s="12" t="s">
        <v>4052</v>
      </c>
      <c r="N2320" s="17"/>
      <c r="O2320" s="18"/>
      <c r="P2320" s="15"/>
      <c r="Q2320" s="15"/>
    </row>
    <row r="2321" spans="1:17" ht="15">
      <c r="A2321" s="11" t="str">
        <f t="shared" si="43"/>
        <v xml:space="preserve">ROULEMENT    KEYLESS TIMING PULLEYS - E20                    </v>
      </c>
      <c r="B2321" s="12" t="s">
        <v>3906</v>
      </c>
      <c r="C2321" s="12" t="s">
        <v>4053</v>
      </c>
      <c r="D2321" s="12"/>
      <c r="E2321" s="12"/>
      <c r="F2321" s="13"/>
      <c r="G2321" s="14"/>
      <c r="H2321" s="15"/>
      <c r="I2321" s="6">
        <v>123.06</v>
      </c>
      <c r="J2321" s="7"/>
      <c r="K2321" s="12" t="s">
        <v>315</v>
      </c>
      <c r="L2321" s="6"/>
      <c r="M2321" s="12" t="s">
        <v>4054</v>
      </c>
      <c r="N2321" s="17"/>
      <c r="O2321" s="18"/>
      <c r="P2321" s="15"/>
      <c r="Q2321" s="15"/>
    </row>
    <row r="2322" spans="1:17" ht="15">
      <c r="A2322" s="11" t="str">
        <f t="shared" si="43"/>
        <v xml:space="preserve">ROULEMENT    KEYLESS TIMING PULLEYS 14MM                    </v>
      </c>
      <c r="B2322" s="12" t="s">
        <v>3906</v>
      </c>
      <c r="C2322" s="12" t="s">
        <v>4055</v>
      </c>
      <c r="D2322" s="12"/>
      <c r="E2322" s="12"/>
      <c r="F2322" s="13"/>
      <c r="G2322" s="14"/>
      <c r="H2322" s="15"/>
      <c r="I2322" s="6">
        <v>136.32</v>
      </c>
      <c r="J2322" s="7">
        <v>44001</v>
      </c>
      <c r="K2322" s="12" t="s">
        <v>315</v>
      </c>
      <c r="L2322" s="6"/>
      <c r="M2322" s="12" t="s">
        <v>4056</v>
      </c>
      <c r="N2322" s="17"/>
      <c r="O2322" s="18"/>
      <c r="P2322" s="15"/>
      <c r="Q2322" s="15"/>
    </row>
    <row r="2323" spans="1:17" ht="15">
      <c r="A2323" s="11" t="str">
        <f t="shared" si="43"/>
        <v xml:space="preserve">ROULEMENT    KEYLESS TIMING PULLEYS 22MM                    </v>
      </c>
      <c r="B2323" s="12" t="s">
        <v>3906</v>
      </c>
      <c r="C2323" s="12" t="s">
        <v>4057</v>
      </c>
      <c r="D2323" s="12"/>
      <c r="E2323" s="12"/>
      <c r="F2323" s="13"/>
      <c r="G2323" s="14"/>
      <c r="H2323" s="15"/>
      <c r="I2323" s="6">
        <v>144.80000000000001</v>
      </c>
      <c r="J2323" s="7">
        <v>44001</v>
      </c>
      <c r="K2323" s="12" t="s">
        <v>315</v>
      </c>
      <c r="L2323" s="6"/>
      <c r="M2323" s="12" t="s">
        <v>4058</v>
      </c>
      <c r="N2323" s="17"/>
      <c r="O2323" s="18"/>
      <c r="P2323" s="15"/>
      <c r="Q2323" s="15"/>
    </row>
    <row r="2324" spans="1:17" ht="15">
      <c r="A2324" s="11" t="str">
        <f t="shared" si="43"/>
        <v xml:space="preserve">ROULEMENT    KTM ROUND BELT                    </v>
      </c>
      <c r="B2324" s="12" t="s">
        <v>3906</v>
      </c>
      <c r="C2324" s="12" t="s">
        <v>4059</v>
      </c>
      <c r="D2324" s="12"/>
      <c r="E2324" s="12"/>
      <c r="F2324" s="13"/>
      <c r="G2324" s="14"/>
      <c r="H2324" s="15"/>
      <c r="I2324" s="6">
        <v>64.86</v>
      </c>
      <c r="J2324" s="7"/>
      <c r="K2324" s="12" t="s">
        <v>315</v>
      </c>
      <c r="L2324" s="6"/>
      <c r="M2324" s="12" t="s">
        <v>4060</v>
      </c>
      <c r="N2324" s="17"/>
      <c r="O2324" s="18"/>
      <c r="P2324" s="15"/>
      <c r="Q2324" s="15"/>
    </row>
    <row r="2325" spans="1:17" ht="15">
      <c r="A2325" s="11" t="str">
        <f t="shared" si="43"/>
        <v xml:space="preserve">ROULEMENT    LINEAR ALIGNING BALL BEARING OPEN, LIP SEALS                    </v>
      </c>
      <c r="B2325" s="94" t="s">
        <v>3906</v>
      </c>
      <c r="C2325" s="94" t="s">
        <v>4061</v>
      </c>
      <c r="D2325" s="94"/>
      <c r="E2325" s="94"/>
      <c r="F2325" s="13"/>
      <c r="G2325" s="14"/>
      <c r="H2325" s="15"/>
      <c r="I2325" s="6">
        <v>55.41</v>
      </c>
      <c r="J2325" s="7">
        <v>42341</v>
      </c>
      <c r="K2325" s="94" t="s">
        <v>476</v>
      </c>
      <c r="L2325" s="6"/>
      <c r="M2325" s="94" t="s">
        <v>4062</v>
      </c>
      <c r="N2325" s="17"/>
      <c r="O2325" s="18">
        <f>[1]INVENTAIRE!$N1963*[1]INVENTAIRE!$I1963</f>
        <v>0</v>
      </c>
      <c r="P2325" s="15"/>
      <c r="Q2325" s="15"/>
    </row>
    <row r="2326" spans="1:17" ht="15">
      <c r="A2326" s="11" t="str">
        <f t="shared" si="43"/>
        <v xml:space="preserve">ROULEMENT    LINEAR PRODUCT BEARINGS                    </v>
      </c>
      <c r="B2326" s="94" t="s">
        <v>3906</v>
      </c>
      <c r="C2326" s="94" t="s">
        <v>4063</v>
      </c>
      <c r="D2326" s="94"/>
      <c r="E2326" s="94"/>
      <c r="F2326" s="13"/>
      <c r="G2326" s="14"/>
      <c r="H2326" s="15"/>
      <c r="I2326" s="6">
        <v>87.13</v>
      </c>
      <c r="J2326" s="7">
        <v>42341</v>
      </c>
      <c r="K2326" s="94" t="s">
        <v>476</v>
      </c>
      <c r="L2326" s="6"/>
      <c r="M2326" s="94" t="s">
        <v>4064</v>
      </c>
      <c r="N2326" s="17"/>
      <c r="O2326" s="18">
        <f>[1]INVENTAIRE!$N1964*[1]INVENTAIRE!$I1964</f>
        <v>0</v>
      </c>
      <c r="P2326" s="15"/>
      <c r="Q2326" s="15"/>
    </row>
    <row r="2327" spans="1:17" ht="15">
      <c r="A2327" s="11" t="str">
        <f t="shared" si="43"/>
        <v xml:space="preserve">ROULEMENT    Load-Rated Threaded Bumper, Rubber, Steel Base, M16 x 2 mm Thread, 100 mm OD, 60 mm High                    </v>
      </c>
      <c r="B2327" s="12" t="s">
        <v>3906</v>
      </c>
      <c r="C2327" s="12" t="s">
        <v>4065</v>
      </c>
      <c r="D2327" s="12"/>
      <c r="E2327" s="12"/>
      <c r="F2327" s="13"/>
      <c r="G2327" s="14"/>
      <c r="H2327" s="15"/>
      <c r="I2327" s="6">
        <v>55.09</v>
      </c>
      <c r="J2327" s="7"/>
      <c r="K2327" s="12" t="s">
        <v>288</v>
      </c>
      <c r="L2327" s="6"/>
      <c r="M2327" s="12" t="s">
        <v>4066</v>
      </c>
      <c r="N2327" s="17"/>
      <c r="O2327" s="18"/>
      <c r="P2327" s="15"/>
      <c r="Q2327" s="15"/>
    </row>
    <row r="2328" spans="1:17" ht="15">
      <c r="A2328" s="11" t="str">
        <f t="shared" si="43"/>
        <v xml:space="preserve">ROULEMENT    Low-Profile Mounted Sealed Steel Ball Bearing
for 5/8" Shaft Diameter                    </v>
      </c>
      <c r="B2328" s="12" t="s">
        <v>3906</v>
      </c>
      <c r="C2328" s="12" t="s">
        <v>4067</v>
      </c>
      <c r="D2328" s="12"/>
      <c r="E2328" s="12"/>
      <c r="F2328" s="13"/>
      <c r="G2328" s="14"/>
      <c r="H2328" s="15"/>
      <c r="I2328" s="6">
        <v>10.95</v>
      </c>
      <c r="J2328" s="7">
        <v>44022</v>
      </c>
      <c r="K2328" s="12" t="s">
        <v>288</v>
      </c>
      <c r="L2328" s="6"/>
      <c r="M2328" s="12" t="s">
        <v>4068</v>
      </c>
      <c r="N2328" s="17"/>
      <c r="O2328" s="18"/>
      <c r="P2328" s="15"/>
      <c r="Q2328" s="15"/>
    </row>
    <row r="2329" spans="1:17" ht="15">
      <c r="A2329" s="11" t="str">
        <f t="shared" si="43"/>
        <v xml:space="preserve">ROULEMENT    Low-Strength Steel Coupling Nut, Zinc-Plated, M6 x 1 mm Thread                    </v>
      </c>
      <c r="B2329" s="12" t="s">
        <v>3906</v>
      </c>
      <c r="C2329" s="12" t="s">
        <v>4069</v>
      </c>
      <c r="D2329" s="12"/>
      <c r="E2329" s="12"/>
      <c r="F2329" s="13"/>
      <c r="G2329" s="14"/>
      <c r="H2329" s="15"/>
      <c r="I2329" s="6">
        <v>0.33</v>
      </c>
      <c r="J2329" s="7">
        <v>44243</v>
      </c>
      <c r="K2329" s="12" t="s">
        <v>288</v>
      </c>
      <c r="L2329" s="6"/>
      <c r="M2329" s="12" t="s">
        <v>4070</v>
      </c>
      <c r="N2329" s="17"/>
      <c r="O2329" s="18"/>
      <c r="P2329" s="15"/>
      <c r="Q2329" s="15"/>
    </row>
    <row r="2330" spans="1:17" ht="15">
      <c r="A2330" s="11" t="str">
        <f t="shared" ref="A2330:A2393" si="44">CONCATENATE(B2330,"    ",C2330,"    ",D2330,"    ",E2330,"    ",F2330,"    ",G2330,"    ")</f>
        <v xml:space="preserve">ROULEMENT    Low-Strength Steel Coupling Nut, Zinc-Plated, M6 x 1 mm Thread                    </v>
      </c>
      <c r="B2330" s="12" t="s">
        <v>3906</v>
      </c>
      <c r="C2330" s="12" t="s">
        <v>4069</v>
      </c>
      <c r="D2330" s="12"/>
      <c r="E2330" s="12"/>
      <c r="F2330" s="13"/>
      <c r="G2330" s="14"/>
      <c r="H2330" s="15"/>
      <c r="I2330" s="6">
        <v>0.39</v>
      </c>
      <c r="J2330" s="7"/>
      <c r="K2330" s="12" t="s">
        <v>288</v>
      </c>
      <c r="L2330" s="6"/>
      <c r="M2330" s="12" t="s">
        <v>4070</v>
      </c>
      <c r="N2330" s="17"/>
      <c r="O2330" s="18"/>
      <c r="P2330" s="15"/>
      <c r="Q2330" s="15"/>
    </row>
    <row r="2331" spans="1:17" ht="15">
      <c r="A2331" s="11" t="str">
        <f t="shared" si="44"/>
        <v xml:space="preserve">ROULEMENT    MOTEUR 1,5 HP 115/230 1800 56C / C-Face Footless                    </v>
      </c>
      <c r="B2331" s="12" t="s">
        <v>3906</v>
      </c>
      <c r="C2331" s="12" t="s">
        <v>4071</v>
      </c>
      <c r="D2331" s="12"/>
      <c r="E2331" s="12"/>
      <c r="F2331" s="13"/>
      <c r="G2331" s="14"/>
      <c r="H2331" s="15"/>
      <c r="I2331" s="6">
        <v>259.95</v>
      </c>
      <c r="J2331" s="7">
        <v>43224</v>
      </c>
      <c r="K2331" s="12" t="s">
        <v>25</v>
      </c>
      <c r="L2331" s="6"/>
      <c r="M2331" s="12" t="s">
        <v>4072</v>
      </c>
      <c r="N2331" s="17"/>
      <c r="O2331" s="18"/>
      <c r="P2331" s="15"/>
      <c r="Q2331" s="15"/>
    </row>
    <row r="2332" spans="1:17" ht="15">
      <c r="A2332" s="11" t="str">
        <f t="shared" si="44"/>
        <v xml:space="preserve">ROULEMENT    MOTEUR 56C 1 HP 1760 RPM                    </v>
      </c>
      <c r="B2332" s="12" t="s">
        <v>3906</v>
      </c>
      <c r="C2332" s="12" t="s">
        <v>4073</v>
      </c>
      <c r="D2332" s="12"/>
      <c r="E2332" s="12"/>
      <c r="F2332" s="13"/>
      <c r="G2332" s="14"/>
      <c r="H2332" s="15"/>
      <c r="I2332" s="6">
        <v>500</v>
      </c>
      <c r="J2332" s="7"/>
      <c r="K2332" s="12" t="s">
        <v>544</v>
      </c>
      <c r="L2332" s="6"/>
      <c r="M2332" s="12" t="s">
        <v>545</v>
      </c>
      <c r="N2332" s="17"/>
      <c r="O2332" s="18">
        <f>[1]INVENTAIRE!$N1966*[1]INVENTAIRE!$I1966</f>
        <v>0</v>
      </c>
      <c r="P2332" s="15"/>
      <c r="Q2332" s="15"/>
    </row>
    <row r="2333" spans="1:17" ht="15">
      <c r="A2333" s="11" t="str">
        <f t="shared" si="44"/>
        <v xml:space="preserve">ROULEMENT    MOTEUR DAYTON 32 RPM 90 LBS TORQUE                     </v>
      </c>
      <c r="B2333" s="12" t="s">
        <v>3906</v>
      </c>
      <c r="C2333" s="12" t="s">
        <v>4074</v>
      </c>
      <c r="D2333" s="12"/>
      <c r="E2333" s="12"/>
      <c r="F2333" s="13"/>
      <c r="G2333" s="14"/>
      <c r="H2333" s="15"/>
      <c r="I2333" s="6">
        <v>352.4</v>
      </c>
      <c r="J2333" s="7">
        <v>43224</v>
      </c>
      <c r="K2333" s="12" t="s">
        <v>4075</v>
      </c>
      <c r="L2333" s="6"/>
      <c r="M2333" s="12" t="s">
        <v>4076</v>
      </c>
      <c r="N2333" s="17"/>
      <c r="O2333" s="18"/>
      <c r="P2333" s="15"/>
      <c r="Q2333" s="15"/>
    </row>
    <row r="2334" spans="1:17" ht="15">
      <c r="A2334" s="11" t="str">
        <f t="shared" si="44"/>
        <v xml:space="preserve">ROULEMENT    Motor  standard cable for servo, 3m, for drive R88D-KN50H-ECT                    </v>
      </c>
      <c r="B2334" s="94" t="s">
        <v>3906</v>
      </c>
      <c r="C2334" s="94" t="s">
        <v>4077</v>
      </c>
      <c r="D2334" s="94"/>
      <c r="E2334" s="94"/>
      <c r="F2334" s="13"/>
      <c r="G2334" s="14"/>
      <c r="H2334" s="15"/>
      <c r="I2334" s="6">
        <v>225</v>
      </c>
      <c r="J2334" s="7">
        <v>44141</v>
      </c>
      <c r="K2334" s="94" t="s">
        <v>385</v>
      </c>
      <c r="L2334" s="6"/>
      <c r="M2334" s="94" t="s">
        <v>4078</v>
      </c>
      <c r="N2334" s="17"/>
      <c r="O2334" s="18"/>
      <c r="P2334" s="15"/>
      <c r="Q2334" s="15"/>
    </row>
    <row r="2335" spans="1:17" ht="15">
      <c r="A2335" s="11" t="str">
        <f t="shared" si="44"/>
        <v xml:space="preserve">ROULEMENT    Motoréducteur Nord Gear SK1SI40 + Torque arm  - Moteur 0.33HP IEC 71 B14 105 230-460/3/60 (Ratio 5:1) - Ratio réducteur: 30:1 (57 RPM @ 60 Hz) - Hollow shaft Ø1.00''                    </v>
      </c>
      <c r="B2335" s="12" t="s">
        <v>3906</v>
      </c>
      <c r="C2335" s="12" t="s">
        <v>4079</v>
      </c>
      <c r="D2335" s="12"/>
      <c r="E2335" s="12"/>
      <c r="F2335" s="13"/>
      <c r="G2335" s="14"/>
      <c r="H2335" s="15"/>
      <c r="I2335" s="6">
        <v>533.85</v>
      </c>
      <c r="J2335" s="7">
        <v>44005</v>
      </c>
      <c r="K2335" s="12" t="s">
        <v>633</v>
      </c>
      <c r="L2335" s="6"/>
      <c r="M2335" s="12" t="s">
        <v>4080</v>
      </c>
      <c r="N2335" s="17"/>
      <c r="O2335" s="18"/>
      <c r="P2335" s="15"/>
      <c r="Q2335" s="15"/>
    </row>
    <row r="2336" spans="1:17" ht="15">
      <c r="A2336" s="11" t="str">
        <f t="shared" si="44"/>
        <v xml:space="preserve">ROULEMENT    Mounted Ball Bearing with Four-Bolt Flange, Sealed Steel, with Cast Iron Housing, for 1" Shaft Diameter                    </v>
      </c>
      <c r="B2336" s="12" t="s">
        <v>3906</v>
      </c>
      <c r="C2336" s="12" t="s">
        <v>4081</v>
      </c>
      <c r="D2336" s="12"/>
      <c r="E2336" s="12"/>
      <c r="F2336" s="13"/>
      <c r="G2336" s="14"/>
      <c r="H2336" s="15"/>
      <c r="I2336" s="6">
        <v>50.29</v>
      </c>
      <c r="J2336" s="7">
        <v>44243</v>
      </c>
      <c r="K2336" s="12" t="s">
        <v>288</v>
      </c>
      <c r="L2336" s="6"/>
      <c r="M2336" s="12" t="s">
        <v>4082</v>
      </c>
      <c r="N2336" s="17"/>
      <c r="O2336" s="18"/>
      <c r="P2336" s="15"/>
      <c r="Q2336" s="15"/>
    </row>
    <row r="2337" spans="1:17" ht="15">
      <c r="A2337" s="11" t="str">
        <f t="shared" si="44"/>
        <v xml:space="preserve">ROULEMENT    Mounting Brackets for 2" High x 3.6" Wide Snap-Together Cable and Hose Carrier                    </v>
      </c>
      <c r="B2337" s="12" t="s">
        <v>3906</v>
      </c>
      <c r="C2337" s="12" t="s">
        <v>4083</v>
      </c>
      <c r="D2337" s="12"/>
      <c r="E2337" s="12"/>
      <c r="F2337" s="13"/>
      <c r="G2337" s="14"/>
      <c r="H2337" s="15"/>
      <c r="I2337" s="6">
        <v>14.57</v>
      </c>
      <c r="J2337" s="7"/>
      <c r="K2337" s="12" t="s">
        <v>288</v>
      </c>
      <c r="L2337" s="6"/>
      <c r="M2337" s="12" t="s">
        <v>4084</v>
      </c>
      <c r="N2337" s="17"/>
      <c r="O2337" s="18"/>
      <c r="P2337" s="15"/>
      <c r="Q2337" s="15"/>
    </row>
    <row r="2338" spans="1:17" ht="15">
      <c r="A2338" s="11" t="str">
        <f t="shared" si="44"/>
        <v xml:space="preserve">ROULEMENT    Mounting Brackets for 2" High x 4.6" Wide Snap-Together Cable and Hose Carrier                    </v>
      </c>
      <c r="B2338" s="12" t="s">
        <v>3906</v>
      </c>
      <c r="C2338" s="12" t="s">
        <v>4085</v>
      </c>
      <c r="D2338" s="12"/>
      <c r="E2338" s="12"/>
      <c r="F2338" s="13"/>
      <c r="G2338" s="14"/>
      <c r="H2338" s="15"/>
      <c r="I2338" s="6">
        <v>14.57</v>
      </c>
      <c r="J2338" s="7"/>
      <c r="K2338" s="12" t="s">
        <v>288</v>
      </c>
      <c r="L2338" s="6"/>
      <c r="M2338" s="12" t="s">
        <v>4086</v>
      </c>
      <c r="N2338" s="17"/>
      <c r="O2338" s="18"/>
      <c r="P2338" s="15"/>
      <c r="Q2338" s="15"/>
    </row>
    <row r="2339" spans="1:17" ht="15">
      <c r="A2339" s="11" t="str">
        <f t="shared" si="44"/>
        <v xml:space="preserve">ROULEMENT    Mounting Brackets for 2.5" High x 7.7" Wide Snap-Together Cable and Hose Carrier                    </v>
      </c>
      <c r="B2339" s="12" t="s">
        <v>3906</v>
      </c>
      <c r="C2339" s="12" t="s">
        <v>4087</v>
      </c>
      <c r="D2339" s="12"/>
      <c r="E2339" s="12"/>
      <c r="F2339" s="13"/>
      <c r="G2339" s="14"/>
      <c r="H2339" s="15"/>
      <c r="I2339" s="6">
        <v>18.62</v>
      </c>
      <c r="J2339" s="7"/>
      <c r="K2339" s="12" t="s">
        <v>288</v>
      </c>
      <c r="L2339" s="6"/>
      <c r="M2339" s="12" t="s">
        <v>4088</v>
      </c>
      <c r="N2339" s="17"/>
      <c r="O2339" s="18"/>
      <c r="P2339" s="15"/>
      <c r="Q2339" s="15"/>
    </row>
    <row r="2340" spans="1:17" ht="15">
      <c r="A2340" s="11" t="str">
        <f t="shared" si="44"/>
        <v xml:space="preserve">ROULEMENT    Oil-Embedded Flanged Sleeve Bearing
for 20 mm Shaft Diameter and 26 mm Housing ID, 20 mm Long                    </v>
      </c>
      <c r="B2340" s="12" t="s">
        <v>3906</v>
      </c>
      <c r="C2340" s="12" t="s">
        <v>4089</v>
      </c>
      <c r="D2340" s="12"/>
      <c r="E2340" s="12"/>
      <c r="F2340" s="13"/>
      <c r="G2340" s="14"/>
      <c r="H2340" s="15"/>
      <c r="I2340" s="6">
        <v>2.59</v>
      </c>
      <c r="J2340" s="7">
        <v>44029</v>
      </c>
      <c r="K2340" s="12" t="s">
        <v>288</v>
      </c>
      <c r="L2340" s="6"/>
      <c r="M2340" s="12" t="s">
        <v>4090</v>
      </c>
      <c r="N2340" s="17"/>
      <c r="O2340" s="18"/>
      <c r="P2340" s="19"/>
      <c r="Q2340" s="19"/>
    </row>
    <row r="2341" spans="1:17" ht="15">
      <c r="A2341" s="11" t="str">
        <f t="shared" si="44"/>
        <v xml:space="preserve">ROULEMENT    Oilite« Sleeve, Oil-Impregnated, SAE 841, 5/8" x 3/4" x 1" Lg.                    </v>
      </c>
      <c r="B2341" s="12" t="s">
        <v>3906</v>
      </c>
      <c r="C2341" s="12" t="s">
        <v>4091</v>
      </c>
      <c r="D2341" s="12"/>
      <c r="E2341" s="12"/>
      <c r="F2341" s="13"/>
      <c r="G2341" s="14"/>
      <c r="H2341" s="15"/>
      <c r="I2341" s="6">
        <v>2.35</v>
      </c>
      <c r="J2341" s="7">
        <v>43712</v>
      </c>
      <c r="K2341" s="12" t="s">
        <v>2839</v>
      </c>
      <c r="L2341" s="6"/>
      <c r="M2341" s="12" t="s">
        <v>4092</v>
      </c>
      <c r="N2341" s="17"/>
      <c r="O2341" s="18"/>
      <c r="P2341" s="15"/>
      <c r="Q2341" s="15"/>
    </row>
    <row r="2342" spans="1:17" ht="15">
      <c r="A2342" s="11" t="str">
        <f t="shared" si="44"/>
        <v xml:space="preserve">ROULEMENT    Oilite« Sleeve, Oil-Impregnated, SAE 841, 5/8" x 3/4" x 1-1/2" Lg                    </v>
      </c>
      <c r="B2342" s="12" t="s">
        <v>3906</v>
      </c>
      <c r="C2342" s="12" t="s">
        <v>4093</v>
      </c>
      <c r="D2342" s="12"/>
      <c r="E2342" s="12"/>
      <c r="F2342" s="13"/>
      <c r="G2342" s="14"/>
      <c r="H2342" s="15"/>
      <c r="I2342" s="6">
        <v>1.76</v>
      </c>
      <c r="J2342" s="7">
        <v>43537</v>
      </c>
      <c r="K2342" s="12" t="s">
        <v>2839</v>
      </c>
      <c r="L2342" s="6"/>
      <c r="M2342" s="12" t="s">
        <v>4094</v>
      </c>
      <c r="N2342" s="17"/>
      <c r="O2342" s="18"/>
      <c r="P2342" s="15"/>
      <c r="Q2342" s="15"/>
    </row>
    <row r="2343" spans="1:17" ht="15">
      <c r="A2343" s="11" t="str">
        <f t="shared" si="44"/>
        <v xml:space="preserve">ROULEMENT    Oilite« Sleeve, Oil-Impregnated, SAE 841, 5/8" x 3/4" x 3/4" Lg.                    </v>
      </c>
      <c r="B2343" s="12" t="s">
        <v>3906</v>
      </c>
      <c r="C2343" s="12" t="s">
        <v>4095</v>
      </c>
      <c r="D2343" s="12"/>
      <c r="E2343" s="12"/>
      <c r="F2343" s="13"/>
      <c r="G2343" s="14"/>
      <c r="H2343" s="15"/>
      <c r="I2343" s="6">
        <v>1.54</v>
      </c>
      <c r="J2343" s="7">
        <v>43712</v>
      </c>
      <c r="K2343" s="12" t="s">
        <v>2839</v>
      </c>
      <c r="L2343" s="6"/>
      <c r="M2343" s="12" t="s">
        <v>4096</v>
      </c>
      <c r="N2343" s="17"/>
      <c r="O2343" s="18"/>
      <c r="P2343" s="15"/>
      <c r="Q2343" s="15"/>
    </row>
    <row r="2344" spans="1:17" ht="15">
      <c r="A2344" s="11" t="str">
        <f t="shared" si="44"/>
        <v xml:space="preserve">ROULEMENT    Open End Belt  TBO-H200-980 (7,842g) MISUMI                    </v>
      </c>
      <c r="B2344" s="94" t="s">
        <v>3906</v>
      </c>
      <c r="C2344" s="94" t="s">
        <v>4097</v>
      </c>
      <c r="D2344" s="94"/>
      <c r="E2344" s="94"/>
      <c r="F2344" s="13"/>
      <c r="G2344" s="14"/>
      <c r="H2344" s="15"/>
      <c r="I2344" s="6">
        <v>1053</v>
      </c>
      <c r="J2344" s="7">
        <v>44140</v>
      </c>
      <c r="K2344" s="94" t="s">
        <v>315</v>
      </c>
      <c r="L2344" s="6"/>
      <c r="M2344" s="94" t="s">
        <v>4098</v>
      </c>
      <c r="N2344" s="17"/>
      <c r="O2344" s="18"/>
      <c r="P2344" s="15"/>
      <c r="Q2344" s="15"/>
    </row>
    <row r="2345" spans="1:17" ht="15">
      <c r="A2345" s="11" t="str">
        <f t="shared" si="44"/>
        <v xml:space="preserve">ROULEMENT    ORANGE 85 R 1/2" 100'/30.5M EAGLE BELTING                    </v>
      </c>
      <c r="B2345" s="12" t="s">
        <v>3906</v>
      </c>
      <c r="C2345" s="12" t="s">
        <v>4099</v>
      </c>
      <c r="D2345" s="12"/>
      <c r="E2345" s="12"/>
      <c r="F2345" s="13"/>
      <c r="G2345" s="14"/>
      <c r="H2345" s="15"/>
      <c r="I2345" s="6">
        <v>499.99</v>
      </c>
      <c r="J2345" s="7">
        <v>44536</v>
      </c>
      <c r="K2345" s="12" t="s">
        <v>1892</v>
      </c>
      <c r="L2345" s="6"/>
      <c r="M2345" s="12" t="s">
        <v>4100</v>
      </c>
      <c r="N2345" s="17"/>
      <c r="O2345" s="18"/>
      <c r="P2345" s="15"/>
      <c r="Q2345" s="15"/>
    </row>
    <row r="2346" spans="1:17" ht="15">
      <c r="A2346" s="11" t="str">
        <f t="shared" si="44"/>
        <v xml:space="preserve">ROULEMENT    PILLOW BLOCK BEARING 20 MM                    </v>
      </c>
      <c r="B2346" s="12" t="s">
        <v>3906</v>
      </c>
      <c r="C2346" s="12" t="s">
        <v>4101</v>
      </c>
      <c r="D2346" s="12"/>
      <c r="E2346" s="12"/>
      <c r="F2346" s="13"/>
      <c r="G2346" s="14"/>
      <c r="H2346" s="15"/>
      <c r="I2346" s="6">
        <v>11.42</v>
      </c>
      <c r="J2346" s="7"/>
      <c r="K2346" s="12" t="s">
        <v>307</v>
      </c>
      <c r="L2346" s="6"/>
      <c r="M2346" s="12" t="s">
        <v>4102</v>
      </c>
      <c r="N2346" s="17"/>
      <c r="O2346" s="18">
        <f>[1]INVENTAIRE!$N1981*[1]INVENTAIRE!$I1981</f>
        <v>0</v>
      </c>
      <c r="P2346" s="15"/>
      <c r="Q2346" s="15"/>
    </row>
    <row r="2347" spans="1:17" ht="15">
      <c r="A2347" s="11" t="str">
        <f t="shared" si="44"/>
        <v xml:space="preserve">ROULEMENT    PILLOW BLOCK BEARING 25 MM                    </v>
      </c>
      <c r="B2347" s="12" t="s">
        <v>3906</v>
      </c>
      <c r="C2347" s="12" t="s">
        <v>4103</v>
      </c>
      <c r="D2347" s="12"/>
      <c r="E2347" s="12"/>
      <c r="F2347" s="13"/>
      <c r="G2347" s="14"/>
      <c r="H2347" s="15"/>
      <c r="I2347" s="6">
        <v>12.98</v>
      </c>
      <c r="J2347" s="7"/>
      <c r="K2347" s="12" t="s">
        <v>307</v>
      </c>
      <c r="L2347" s="6"/>
      <c r="M2347" s="12" t="s">
        <v>4104</v>
      </c>
      <c r="N2347" s="17"/>
      <c r="O2347" s="18">
        <f>[1]INVENTAIRE!$N1982*[1]INVENTAIRE!$I1982</f>
        <v>0</v>
      </c>
      <c r="P2347" s="15"/>
      <c r="Q2347" s="15"/>
    </row>
    <row r="2348" spans="1:17" ht="15">
      <c r="A2348" s="11" t="str">
        <f t="shared" si="44"/>
        <v xml:space="preserve">ROULEMENT    PILLOW BLOCK UCPE-207-20                    </v>
      </c>
      <c r="B2348" s="94" t="s">
        <v>3906</v>
      </c>
      <c r="C2348" s="94" t="s">
        <v>4105</v>
      </c>
      <c r="D2348" s="94"/>
      <c r="E2348" s="94"/>
      <c r="F2348" s="13"/>
      <c r="G2348" s="14"/>
      <c r="H2348" s="15"/>
      <c r="I2348" s="6">
        <v>18.521999999999998</v>
      </c>
      <c r="J2348" s="7">
        <v>44145</v>
      </c>
      <c r="K2348" s="94" t="s">
        <v>148</v>
      </c>
      <c r="L2348" s="6"/>
      <c r="M2348" s="94" t="s">
        <v>4106</v>
      </c>
      <c r="N2348" s="17"/>
      <c r="O2348" s="18"/>
      <c r="P2348" s="15"/>
      <c r="Q2348" s="21"/>
    </row>
    <row r="2349" spans="1:17" ht="15">
      <c r="A2349" s="11" t="str">
        <f t="shared" si="44"/>
        <v xml:space="preserve">ROULEMENT    Polyurethane Pallet and Lift Truck Wheel 7" Diameter x 2" Wide                    </v>
      </c>
      <c r="B2349" s="12" t="s">
        <v>3906</v>
      </c>
      <c r="C2349" s="12" t="s">
        <v>4107</v>
      </c>
      <c r="D2349" s="12"/>
      <c r="E2349" s="12"/>
      <c r="F2349" s="13"/>
      <c r="G2349" s="14"/>
      <c r="H2349" s="15"/>
      <c r="I2349" s="6">
        <v>47.34</v>
      </c>
      <c r="J2349" s="7">
        <v>44104</v>
      </c>
      <c r="K2349" s="12" t="s">
        <v>288</v>
      </c>
      <c r="L2349" s="6"/>
      <c r="M2349" s="12" t="s">
        <v>4108</v>
      </c>
      <c r="N2349" s="17"/>
      <c r="O2349" s="18"/>
      <c r="P2349" s="15"/>
      <c r="Q2349" s="15"/>
    </row>
    <row r="2350" spans="1:17" ht="15">
      <c r="A2350" s="11" t="str">
        <f t="shared" si="44"/>
        <v xml:space="preserve">ROULEMENT    Polyurethane Round Belt 10mm orange                    </v>
      </c>
      <c r="B2350" s="12" t="s">
        <v>3906</v>
      </c>
      <c r="C2350" s="12" t="s">
        <v>4109</v>
      </c>
      <c r="D2350" s="12"/>
      <c r="E2350" s="12"/>
      <c r="F2350" s="13"/>
      <c r="G2350" s="14"/>
      <c r="H2350" s="15"/>
      <c r="I2350" s="6">
        <v>119.52</v>
      </c>
      <c r="J2350" s="7">
        <v>44021</v>
      </c>
      <c r="K2350" s="12" t="s">
        <v>315</v>
      </c>
      <c r="L2350" s="6"/>
      <c r="M2350" s="12" t="s">
        <v>4110</v>
      </c>
      <c r="N2350" s="17"/>
      <c r="O2350" s="18"/>
      <c r="P2350" s="15"/>
      <c r="Q2350" s="15"/>
    </row>
    <row r="2351" spans="1:17" ht="15">
      <c r="A2351" s="11" t="str">
        <f t="shared" si="44"/>
        <v xml:space="preserve">ROULEMENT    PORTE ECROU / REXR_R150600020                    </v>
      </c>
      <c r="B2351" s="94" t="s">
        <v>3906</v>
      </c>
      <c r="C2351" s="94" t="s">
        <v>4111</v>
      </c>
      <c r="D2351" s="94"/>
      <c r="E2351" s="94"/>
      <c r="F2351" s="13"/>
      <c r="G2351" s="14"/>
      <c r="H2351" s="15"/>
      <c r="I2351" s="6">
        <v>85.57</v>
      </c>
      <c r="J2351" s="7">
        <v>44145</v>
      </c>
      <c r="K2351" s="94" t="s">
        <v>1892</v>
      </c>
      <c r="L2351" s="6"/>
      <c r="M2351" s="94" t="s">
        <v>4112</v>
      </c>
      <c r="N2351" s="17"/>
      <c r="O2351" s="18"/>
      <c r="P2351" s="15"/>
      <c r="Q2351" s="15"/>
    </row>
    <row r="2352" spans="1:17" ht="15">
      <c r="A2352" s="11" t="str">
        <f t="shared" si="44"/>
        <v xml:space="preserve">ROULEMENT    PORTE ECROU / REXR_R150620020                    </v>
      </c>
      <c r="B2352" s="94" t="s">
        <v>3906</v>
      </c>
      <c r="C2352" s="94" t="s">
        <v>4113</v>
      </c>
      <c r="D2352" s="94"/>
      <c r="E2352" s="94"/>
      <c r="F2352" s="13"/>
      <c r="G2352" s="14"/>
      <c r="H2352" s="15"/>
      <c r="I2352" s="6">
        <v>111.49</v>
      </c>
      <c r="J2352" s="7">
        <v>44145</v>
      </c>
      <c r="K2352" s="94" t="s">
        <v>1892</v>
      </c>
      <c r="L2352" s="6"/>
      <c r="M2352" s="94" t="s">
        <v>4114</v>
      </c>
      <c r="N2352" s="17"/>
      <c r="O2352" s="18"/>
      <c r="P2352" s="15"/>
      <c r="Q2352" s="15"/>
    </row>
    <row r="2353" spans="1:17" ht="15">
      <c r="A2353" s="11" t="str">
        <f t="shared" si="44"/>
        <v xml:space="preserve">ROULEMENT    POULIE 2BK34X1                    </v>
      </c>
      <c r="B2353" s="12" t="s">
        <v>3906</v>
      </c>
      <c r="C2353" s="94" t="s">
        <v>4115</v>
      </c>
      <c r="D2353" s="94"/>
      <c r="E2353" s="94"/>
      <c r="F2353" s="13"/>
      <c r="G2353" s="14"/>
      <c r="H2353" s="15"/>
      <c r="I2353" s="6">
        <v>33.823999999999998</v>
      </c>
      <c r="J2353" s="7">
        <v>44425</v>
      </c>
      <c r="K2353" s="94" t="s">
        <v>148</v>
      </c>
      <c r="L2353" s="6"/>
      <c r="M2353" s="169" t="s">
        <v>4116</v>
      </c>
      <c r="N2353" s="17"/>
      <c r="O2353" s="18"/>
      <c r="P2353" s="15"/>
      <c r="Q2353" s="15"/>
    </row>
    <row r="2354" spans="1:17" ht="15">
      <c r="A2354" s="11" t="str">
        <f t="shared" si="44"/>
        <v xml:space="preserve">ROULEMENT    POULIE 2BK34X5/8                    </v>
      </c>
      <c r="B2354" s="12" t="s">
        <v>3906</v>
      </c>
      <c r="C2354" s="94" t="s">
        <v>4117</v>
      </c>
      <c r="D2354" s="94"/>
      <c r="E2354" s="94"/>
      <c r="F2354" s="13"/>
      <c r="G2354" s="14"/>
      <c r="H2354" s="15"/>
      <c r="I2354" s="6">
        <v>33.823999999999998</v>
      </c>
      <c r="J2354" s="7">
        <v>44425</v>
      </c>
      <c r="K2354" s="94" t="s">
        <v>148</v>
      </c>
      <c r="L2354" s="6"/>
      <c r="M2354" s="169" t="s">
        <v>4118</v>
      </c>
      <c r="N2354" s="17"/>
      <c r="O2354" s="18"/>
      <c r="P2354" s="15"/>
      <c r="Q2354" s="21"/>
    </row>
    <row r="2355" spans="1:17" ht="15">
      <c r="A2355" s="11" t="str">
        <f t="shared" si="44"/>
        <v xml:space="preserve">ROULEMENT    POULIE 8MGT 3'' PITCH DIAM / p30-8m-20-1210                    </v>
      </c>
      <c r="B2355" s="12" t="s">
        <v>3906</v>
      </c>
      <c r="C2355" s="12" t="s">
        <v>4119</v>
      </c>
      <c r="D2355" s="12"/>
      <c r="E2355" s="12"/>
      <c r="F2355" s="13"/>
      <c r="G2355" s="14"/>
      <c r="H2355" s="15"/>
      <c r="I2355" s="6">
        <v>131.88</v>
      </c>
      <c r="J2355" s="7">
        <v>44539</v>
      </c>
      <c r="K2355" s="12" t="s">
        <v>148</v>
      </c>
      <c r="L2355" s="6"/>
      <c r="M2355" s="12" t="s">
        <v>4120</v>
      </c>
      <c r="N2355" s="17"/>
      <c r="O2355" s="18"/>
      <c r="P2355" s="15"/>
      <c r="Q2355" s="15"/>
    </row>
    <row r="2356" spans="1:17" ht="15">
      <c r="A2356" s="11" t="str">
        <f t="shared" si="44"/>
        <v xml:space="preserve">ROULEMENT    POULIE T10 24 DENTS X 20MM                    </v>
      </c>
      <c r="B2356" s="94" t="s">
        <v>3906</v>
      </c>
      <c r="C2356" s="94" t="s">
        <v>4121</v>
      </c>
      <c r="D2356" s="94"/>
      <c r="E2356" s="94"/>
      <c r="F2356" s="13"/>
      <c r="G2356" s="14"/>
      <c r="H2356" s="15"/>
      <c r="I2356" s="6">
        <v>153.47</v>
      </c>
      <c r="J2356" s="7">
        <v>44099</v>
      </c>
      <c r="K2356" s="94" t="s">
        <v>315</v>
      </c>
      <c r="L2356" s="6"/>
      <c r="M2356" s="94" t="s">
        <v>4122</v>
      </c>
      <c r="N2356" s="17"/>
      <c r="O2356" s="18"/>
      <c r="P2356" s="15"/>
      <c r="Q2356" s="15"/>
    </row>
    <row r="2357" spans="1:17" ht="15">
      <c r="A2357" s="11" t="str">
        <f t="shared" si="44"/>
        <v xml:space="preserve">ROULEMENT    PRE-ASSEMBLY FITTING NUTS  (260g) MISUMI                    </v>
      </c>
      <c r="B2357" s="94" t="s">
        <v>3906</v>
      </c>
      <c r="C2357" s="94" t="s">
        <v>4123</v>
      </c>
      <c r="D2357" s="94"/>
      <c r="E2357" s="94"/>
      <c r="F2357" s="13"/>
      <c r="G2357" s="14"/>
      <c r="H2357" s="15"/>
      <c r="I2357" s="6">
        <v>0.64</v>
      </c>
      <c r="J2357" s="7">
        <v>44140</v>
      </c>
      <c r="K2357" s="94" t="s">
        <v>315</v>
      </c>
      <c r="L2357" s="6"/>
      <c r="M2357" s="94" t="s">
        <v>4124</v>
      </c>
      <c r="N2357" s="17"/>
      <c r="O2357" s="18"/>
      <c r="P2357" s="15"/>
      <c r="Q2357" s="15"/>
    </row>
    <row r="2358" spans="1:17" ht="18.75">
      <c r="A2358" s="11" t="str">
        <f t="shared" si="44"/>
        <v xml:space="preserve">ROULEMENT    Precision rail, HG size 20 Top mount CTL 660mm                    </v>
      </c>
      <c r="B2358" s="12" t="s">
        <v>3906</v>
      </c>
      <c r="C2358" s="168" t="s">
        <v>4125</v>
      </c>
      <c r="D2358" s="12"/>
      <c r="E2358" s="12"/>
      <c r="F2358" s="13"/>
      <c r="G2358" s="14"/>
      <c r="H2358" s="15"/>
      <c r="I2358" s="6">
        <v>141.15</v>
      </c>
      <c r="J2358" s="7">
        <v>44426</v>
      </c>
      <c r="K2358" s="12" t="s">
        <v>385</v>
      </c>
      <c r="L2358" s="6"/>
      <c r="M2358" s="170" t="s">
        <v>4126</v>
      </c>
      <c r="N2358" s="17"/>
      <c r="O2358" s="18"/>
      <c r="P2358" s="15"/>
      <c r="Q2358" s="21"/>
    </row>
    <row r="2359" spans="1:17" ht="18.75">
      <c r="A2359" s="11" t="str">
        <f t="shared" si="44"/>
        <v xml:space="preserve">ROULEMENT    Precision Rail, HG Size 20, CTL=1240mm, E1=E2=20mm                    </v>
      </c>
      <c r="B2359" s="12" t="s">
        <v>3906</v>
      </c>
      <c r="C2359" s="168" t="s">
        <v>4127</v>
      </c>
      <c r="D2359" s="12"/>
      <c r="E2359" s="12"/>
      <c r="F2359" s="13"/>
      <c r="G2359" s="14"/>
      <c r="H2359" s="15"/>
      <c r="I2359" s="6">
        <v>242.64</v>
      </c>
      <c r="J2359" s="7">
        <v>44426</v>
      </c>
      <c r="K2359" s="12" t="s">
        <v>385</v>
      </c>
      <c r="L2359" s="6"/>
      <c r="M2359" s="168" t="s">
        <v>4128</v>
      </c>
      <c r="N2359" s="17"/>
      <c r="O2359" s="18"/>
      <c r="P2359" s="15"/>
      <c r="Q2359" s="15"/>
    </row>
    <row r="2360" spans="1:17" ht="15">
      <c r="A2360" s="11" t="str">
        <f t="shared" si="44"/>
        <v xml:space="preserve">ROULEMENT    PULLEY                     </v>
      </c>
      <c r="B2360" s="12" t="s">
        <v>3906</v>
      </c>
      <c r="C2360" s="12" t="s">
        <v>4129</v>
      </c>
      <c r="D2360" s="12"/>
      <c r="E2360" s="12"/>
      <c r="F2360" s="13"/>
      <c r="G2360" s="14"/>
      <c r="H2360" s="15"/>
      <c r="I2360" s="6">
        <v>53.46</v>
      </c>
      <c r="J2360" s="7"/>
      <c r="K2360" s="12"/>
      <c r="L2360" s="6"/>
      <c r="M2360" s="12" t="s">
        <v>4130</v>
      </c>
      <c r="N2360" s="17"/>
      <c r="O2360" s="18"/>
      <c r="P2360" s="15"/>
      <c r="Q2360" s="15"/>
    </row>
    <row r="2361" spans="1:17" ht="15">
      <c r="A2361" s="11" t="str">
        <f t="shared" si="44"/>
        <v xml:space="preserve">ROULEMENT    Rolled Ballscrew Diameter 32mm, Lead 10mm, FSCEW nut, Threaded Length 415mm OAL 577mm, Lead Deviation 0.05/300mm. Machined to BK-25/BK-25                    </v>
      </c>
      <c r="B2361" s="12" t="s">
        <v>3906</v>
      </c>
      <c r="C2361" s="12" t="s">
        <v>4131</v>
      </c>
      <c r="D2361" s="12"/>
      <c r="E2361" s="12"/>
      <c r="F2361" s="13"/>
      <c r="G2361" s="14"/>
      <c r="H2361" s="15"/>
      <c r="I2361" s="6">
        <v>691.74</v>
      </c>
      <c r="J2361" s="7">
        <v>44239</v>
      </c>
      <c r="K2361" s="12" t="s">
        <v>385</v>
      </c>
      <c r="L2361" s="6"/>
      <c r="M2361" s="12" t="s">
        <v>4132</v>
      </c>
      <c r="N2361" s="17"/>
      <c r="O2361" s="18"/>
      <c r="P2361" s="15"/>
      <c r="Q2361" s="15"/>
    </row>
    <row r="2362" spans="1:17" ht="15">
      <c r="A2362" s="11" t="str">
        <f t="shared" si="44"/>
        <v xml:space="preserve">ROULEMENT    Rotule a bille 10MM / M10 x 1.5 femelle                    </v>
      </c>
      <c r="B2362" s="12" t="s">
        <v>3906</v>
      </c>
      <c r="C2362" s="12" t="s">
        <v>4133</v>
      </c>
      <c r="D2362" s="12"/>
      <c r="E2362" s="12"/>
      <c r="F2362" s="13"/>
      <c r="G2362" s="14"/>
      <c r="H2362" s="15"/>
      <c r="I2362" s="6">
        <v>24.03</v>
      </c>
      <c r="J2362" s="7">
        <v>43630</v>
      </c>
      <c r="K2362" s="12" t="s">
        <v>148</v>
      </c>
      <c r="L2362" s="6"/>
      <c r="M2362" s="12" t="s">
        <v>4134</v>
      </c>
      <c r="N2362" s="17"/>
      <c r="O2362" s="18"/>
      <c r="P2362" s="15"/>
      <c r="Q2362" s="15"/>
    </row>
    <row r="2363" spans="1:17" ht="15">
      <c r="A2363" s="11" t="str">
        <f t="shared" si="44"/>
        <v xml:space="preserve">ROULEMENT    ROUE 4" FIXE                    </v>
      </c>
      <c r="B2363" s="12" t="s">
        <v>3906</v>
      </c>
      <c r="C2363" s="12" t="s">
        <v>4135</v>
      </c>
      <c r="D2363" s="12"/>
      <c r="E2363" s="12"/>
      <c r="F2363" s="13"/>
      <c r="G2363" s="14"/>
      <c r="H2363" s="15"/>
      <c r="I2363" s="6">
        <v>19.856000000000002</v>
      </c>
      <c r="J2363" s="7">
        <v>43481</v>
      </c>
      <c r="K2363" s="12" t="s">
        <v>148</v>
      </c>
      <c r="L2363" s="6"/>
      <c r="M2363" s="12" t="s">
        <v>4136</v>
      </c>
      <c r="N2363" s="17"/>
      <c r="O2363" s="18"/>
      <c r="P2363" s="15"/>
      <c r="Q2363" s="15"/>
    </row>
    <row r="2364" spans="1:17" ht="15">
      <c r="A2364" s="11" t="str">
        <f t="shared" si="44"/>
        <v xml:space="preserve">ROULEMENT    ROUE 4" SWIVEL AVEC BREAK                    </v>
      </c>
      <c r="B2364" s="12" t="s">
        <v>3906</v>
      </c>
      <c r="C2364" s="12" t="s">
        <v>4137</v>
      </c>
      <c r="D2364" s="12"/>
      <c r="E2364" s="12"/>
      <c r="F2364" s="13"/>
      <c r="G2364" s="14"/>
      <c r="H2364" s="15"/>
      <c r="I2364" s="6">
        <v>24.751999999999999</v>
      </c>
      <c r="J2364" s="7">
        <v>43481</v>
      </c>
      <c r="K2364" s="12" t="s">
        <v>148</v>
      </c>
      <c r="L2364" s="6"/>
      <c r="M2364" s="12" t="s">
        <v>4138</v>
      </c>
      <c r="N2364" s="17"/>
      <c r="O2364" s="18"/>
      <c r="P2364" s="15"/>
      <c r="Q2364" s="15"/>
    </row>
    <row r="2365" spans="1:17" ht="15">
      <c r="A2365" s="11" t="str">
        <f t="shared" si="44"/>
        <v xml:space="preserve">ROULEMENT    ROUE 5" FIXE                    </v>
      </c>
      <c r="B2365" s="12" t="s">
        <v>3906</v>
      </c>
      <c r="C2365" s="12" t="s">
        <v>4139</v>
      </c>
      <c r="D2365" s="12"/>
      <c r="E2365" s="12"/>
      <c r="F2365" s="13"/>
      <c r="G2365" s="14"/>
      <c r="H2365" s="15"/>
      <c r="I2365" s="6">
        <v>13.91</v>
      </c>
      <c r="J2365" s="7">
        <v>43242</v>
      </c>
      <c r="K2365" s="12" t="s">
        <v>307</v>
      </c>
      <c r="L2365" s="6"/>
      <c r="M2365" s="12" t="s">
        <v>4140</v>
      </c>
      <c r="N2365" s="17"/>
      <c r="O2365" s="18"/>
      <c r="P2365" s="15"/>
      <c r="Q2365" s="15"/>
    </row>
    <row r="2366" spans="1:17" ht="15">
      <c r="A2366" s="11" t="str">
        <f t="shared" si="44"/>
        <v xml:space="preserve">ROULEMENT    ROUE 5" SWIVEL AVEC BREAK                    </v>
      </c>
      <c r="B2366" s="12" t="s">
        <v>3906</v>
      </c>
      <c r="C2366" s="12" t="s">
        <v>4141</v>
      </c>
      <c r="D2366" s="12"/>
      <c r="E2366" s="12"/>
      <c r="F2366" s="13"/>
      <c r="G2366" s="14"/>
      <c r="H2366" s="15"/>
      <c r="I2366" s="6">
        <v>19.39</v>
      </c>
      <c r="J2366" s="7">
        <v>43242</v>
      </c>
      <c r="K2366" s="12" t="s">
        <v>307</v>
      </c>
      <c r="L2366" s="6"/>
      <c r="M2366" s="12" t="s">
        <v>4142</v>
      </c>
      <c r="N2366" s="17"/>
      <c r="O2366" s="18"/>
      <c r="P2366" s="15"/>
      <c r="Q2366" s="15"/>
    </row>
    <row r="2367" spans="1:17" ht="15">
      <c r="A2367" s="11" t="str">
        <f t="shared" si="44"/>
        <v xml:space="preserve">ROULEMENT    Rouleau Ø1,9'' x 16 Ga Galvanisé 7/16 Hex S/L 10" BFR                    </v>
      </c>
      <c r="B2367" s="12" t="s">
        <v>3906</v>
      </c>
      <c r="C2367" s="12" t="s">
        <v>4143</v>
      </c>
      <c r="D2367" s="12"/>
      <c r="E2367" s="12"/>
      <c r="F2367" s="13"/>
      <c r="G2367" s="14"/>
      <c r="H2367" s="15"/>
      <c r="I2367" s="6">
        <v>9.44</v>
      </c>
      <c r="J2367" s="7" t="s">
        <v>4144</v>
      </c>
      <c r="K2367" s="12" t="s">
        <v>633</v>
      </c>
      <c r="L2367" s="6"/>
      <c r="M2367" s="12"/>
      <c r="N2367" s="17">
        <v>20</v>
      </c>
      <c r="O2367" s="18">
        <f>[1]INVENTAIRE!$N1987*[1]INVENTAIRE!$I1987</f>
        <v>0</v>
      </c>
      <c r="P2367" s="15"/>
      <c r="Q2367" s="21"/>
    </row>
    <row r="2368" spans="1:17" ht="15">
      <c r="A2368" s="11" t="str">
        <f t="shared" si="44"/>
        <v xml:space="preserve">ROULEMENT    Rouleau Ø1,9'' x 16 Ga Galvanisé 7/16 Hex S/L 14" BFR                    </v>
      </c>
      <c r="B2368" s="12" t="s">
        <v>3906</v>
      </c>
      <c r="C2368" s="12" t="s">
        <v>4145</v>
      </c>
      <c r="D2368" s="12"/>
      <c r="E2368" s="12"/>
      <c r="F2368" s="13"/>
      <c r="G2368" s="14"/>
      <c r="H2368" s="15"/>
      <c r="I2368" s="6">
        <v>12.4</v>
      </c>
      <c r="J2368" s="7">
        <v>43514</v>
      </c>
      <c r="K2368" s="12" t="s">
        <v>633</v>
      </c>
      <c r="L2368" s="6"/>
      <c r="M2368" s="12" t="s">
        <v>4146</v>
      </c>
      <c r="N2368" s="17"/>
      <c r="O2368" s="18"/>
      <c r="P2368" s="15"/>
      <c r="Q2368" s="15"/>
    </row>
    <row r="2369" spans="1:17" ht="15">
      <c r="A2369" s="11" t="str">
        <f t="shared" si="44"/>
        <v xml:space="preserve">ROULEMENT    Rouleau Ø1,9'' x 16 Ga Galvanisé 7/16 Hex S/L 27,25" BAB / SHAFT 29-1/4''                    </v>
      </c>
      <c r="B2369" s="12" t="s">
        <v>3906</v>
      </c>
      <c r="C2369" s="12" t="s">
        <v>4147</v>
      </c>
      <c r="D2369" s="12"/>
      <c r="E2369" s="12"/>
      <c r="F2369" s="13"/>
      <c r="G2369" s="14"/>
      <c r="H2369" s="15"/>
      <c r="I2369" s="6">
        <v>29.23</v>
      </c>
      <c r="J2369" s="7">
        <v>44316</v>
      </c>
      <c r="K2369" s="12" t="s">
        <v>633</v>
      </c>
      <c r="L2369" s="6"/>
      <c r="M2369" s="12" t="s">
        <v>4148</v>
      </c>
      <c r="N2369" s="17"/>
      <c r="O2369" s="18"/>
      <c r="P2369" s="15"/>
      <c r="Q2369" s="15"/>
    </row>
    <row r="2370" spans="1:17" ht="15">
      <c r="A2370" s="11" t="str">
        <f t="shared" si="44"/>
        <v xml:space="preserve">ROULEMENT    Rouleau Ø1,9'' x 16 Ga Galvanisé 7/16 Hex S/L 56" BFR                    </v>
      </c>
      <c r="B2370" s="12" t="s">
        <v>3906</v>
      </c>
      <c r="C2370" s="12" t="s">
        <v>4149</v>
      </c>
      <c r="D2370" s="12"/>
      <c r="E2370" s="12"/>
      <c r="F2370" s="13"/>
      <c r="G2370" s="14"/>
      <c r="H2370" s="15"/>
      <c r="I2370" s="6">
        <v>40.56</v>
      </c>
      <c r="J2370" s="7">
        <v>43223</v>
      </c>
      <c r="K2370" s="12" t="s">
        <v>633</v>
      </c>
      <c r="L2370" s="6"/>
      <c r="M2370" s="12"/>
      <c r="N2370" s="17"/>
      <c r="O2370" s="18"/>
      <c r="P2370" s="15"/>
      <c r="Q2370" s="15"/>
    </row>
    <row r="2371" spans="1:17" ht="15">
      <c r="A2371" s="11" t="str">
        <f t="shared" si="44"/>
        <v xml:space="preserve">ROULEMENT    Roulement 608ZZ Rollers en ligne de roue Gris Transparent                    </v>
      </c>
      <c r="B2371" s="12" t="s">
        <v>3906</v>
      </c>
      <c r="C2371" s="12" t="s">
        <v>4150</v>
      </c>
      <c r="D2371" s="12"/>
      <c r="E2371" s="12"/>
      <c r="F2371" s="13"/>
      <c r="G2371" s="14"/>
      <c r="H2371" s="15"/>
      <c r="I2371" s="6">
        <v>8.09</v>
      </c>
      <c r="J2371" s="7">
        <v>43224</v>
      </c>
      <c r="K2371" s="12" t="s">
        <v>403</v>
      </c>
      <c r="L2371" s="6"/>
      <c r="M2371" s="12" t="s">
        <v>4151</v>
      </c>
      <c r="N2371" s="17"/>
      <c r="O2371" s="18"/>
      <c r="P2371" s="15"/>
      <c r="Q2371" s="21"/>
    </row>
    <row r="2372" spans="1:17" ht="15">
      <c r="A2372" s="11" t="str">
        <f t="shared" si="44"/>
        <v xml:space="preserve">ROULEMENT    Round Belt Pulley                    </v>
      </c>
      <c r="B2372" s="12" t="s">
        <v>3906</v>
      </c>
      <c r="C2372" s="12" t="s">
        <v>4152</v>
      </c>
      <c r="D2372" s="12"/>
      <c r="E2372" s="12"/>
      <c r="F2372" s="13"/>
      <c r="G2372" s="14"/>
      <c r="H2372" s="15"/>
      <c r="I2372" s="6">
        <v>41.87</v>
      </c>
      <c r="J2372" s="7"/>
      <c r="K2372" s="12" t="s">
        <v>315</v>
      </c>
      <c r="L2372" s="6"/>
      <c r="M2372" s="12" t="s">
        <v>4153</v>
      </c>
      <c r="N2372" s="17"/>
      <c r="O2372" s="18"/>
      <c r="P2372" s="15"/>
      <c r="Q2372" s="21"/>
    </row>
    <row r="2373" spans="1:17" ht="15">
      <c r="A2373" s="11" t="str">
        <f t="shared" si="44"/>
        <v xml:space="preserve">ROULEMENT    SBR20-1000mm 20mm Fully Supported Linear Rail Shaft                    </v>
      </c>
      <c r="B2373" s="12" t="s">
        <v>3906</v>
      </c>
      <c r="C2373" s="12" t="s">
        <v>4154</v>
      </c>
      <c r="D2373" s="12"/>
      <c r="E2373" s="12"/>
      <c r="F2373" s="13"/>
      <c r="G2373" s="14"/>
      <c r="H2373" s="15"/>
      <c r="I2373" s="6">
        <v>60.8</v>
      </c>
      <c r="J2373" s="7">
        <v>43243</v>
      </c>
      <c r="K2373" s="12" t="s">
        <v>3916</v>
      </c>
      <c r="L2373" s="6"/>
      <c r="M2373" s="12" t="s">
        <v>4155</v>
      </c>
      <c r="N2373" s="17"/>
      <c r="O2373" s="18"/>
      <c r="P2373" s="15"/>
      <c r="Q2373" s="21"/>
    </row>
    <row r="2374" spans="1:17" ht="15">
      <c r="A2374" s="11" t="str">
        <f t="shared" si="44"/>
        <v xml:space="preserve">ROULEMENT    SCREW 1308MM /CUSTOMER DRAWING NUMBER : 17058-200-076                    </v>
      </c>
      <c r="B2374" s="94" t="s">
        <v>3906</v>
      </c>
      <c r="C2374" s="94" t="s">
        <v>4156</v>
      </c>
      <c r="D2374" s="94"/>
      <c r="E2374" s="94"/>
      <c r="F2374" s="13"/>
      <c r="G2374" s="14"/>
      <c r="H2374" s="15"/>
      <c r="I2374" s="6">
        <v>821.06</v>
      </c>
      <c r="J2374" s="7">
        <v>44145</v>
      </c>
      <c r="K2374" s="94" t="s">
        <v>1892</v>
      </c>
      <c r="L2374" s="6"/>
      <c r="M2374" s="94" t="s">
        <v>4157</v>
      </c>
      <c r="N2374" s="17"/>
      <c r="O2374" s="18"/>
      <c r="P2374" s="15"/>
      <c r="Q2374" s="15"/>
    </row>
    <row r="2375" spans="1:17" ht="15">
      <c r="A2375" s="11" t="str">
        <f t="shared" si="44"/>
        <v xml:space="preserve">ROULEMENT    SCREW 1524MM / CUSTOMER DRAWING NUMBER : 17058-200-011                    </v>
      </c>
      <c r="B2375" s="94" t="s">
        <v>3906</v>
      </c>
      <c r="C2375" s="94" t="s">
        <v>4158</v>
      </c>
      <c r="D2375" s="94"/>
      <c r="E2375" s="94"/>
      <c r="F2375" s="13"/>
      <c r="G2375" s="14"/>
      <c r="H2375" s="15"/>
      <c r="I2375" s="6">
        <v>965.72</v>
      </c>
      <c r="J2375" s="7">
        <v>44145</v>
      </c>
      <c r="K2375" s="94" t="s">
        <v>1892</v>
      </c>
      <c r="L2375" s="6"/>
      <c r="M2375" s="94" t="s">
        <v>4159</v>
      </c>
      <c r="N2375" s="17"/>
      <c r="O2375" s="18"/>
      <c r="P2375" s="15"/>
      <c r="Q2375" s="15"/>
    </row>
    <row r="2376" spans="1:17" ht="15">
      <c r="A2376" s="11" t="str">
        <f t="shared" si="44"/>
        <v xml:space="preserve">ROULEMENT    SERVO MOTEUR R88MK4K030TS2 / AC SRV MTR 4KW 240V 3000 RPM                    </v>
      </c>
      <c r="B2376" s="94" t="s">
        <v>3906</v>
      </c>
      <c r="C2376" s="94" t="s">
        <v>4160</v>
      </c>
      <c r="D2376" s="94"/>
      <c r="E2376" s="94"/>
      <c r="F2376" s="13"/>
      <c r="G2376" s="14"/>
      <c r="H2376" s="15"/>
      <c r="I2376" s="6">
        <v>2287.0129999999999</v>
      </c>
      <c r="J2376" s="7">
        <v>44134</v>
      </c>
      <c r="K2376" s="94" t="s">
        <v>385</v>
      </c>
      <c r="L2376" s="6"/>
      <c r="M2376" s="94" t="s">
        <v>4161</v>
      </c>
      <c r="N2376" s="17"/>
      <c r="O2376" s="18"/>
      <c r="P2376" s="15"/>
      <c r="Q2376" s="21"/>
    </row>
    <row r="2377" spans="1:17" ht="15">
      <c r="A2377" s="11" t="str">
        <f t="shared" si="44"/>
        <v xml:space="preserve">ROULEMENT    Servomotor Precision Flexible Shaft Coupling for 1/2" x 19mm Diameter, 2-23/64" Overall Length, 2-7/32" OD                    </v>
      </c>
      <c r="B2377" s="12" t="s">
        <v>3906</v>
      </c>
      <c r="C2377" s="12" t="s">
        <v>4162</v>
      </c>
      <c r="D2377" s="12"/>
      <c r="E2377" s="12"/>
      <c r="F2377" s="13"/>
      <c r="G2377" s="14"/>
      <c r="H2377" s="15"/>
      <c r="I2377" s="6">
        <v>163.21</v>
      </c>
      <c r="J2377" s="7">
        <v>44144</v>
      </c>
      <c r="K2377" s="12" t="s">
        <v>288</v>
      </c>
      <c r="L2377" s="6"/>
      <c r="M2377" s="12" t="s">
        <v>4163</v>
      </c>
      <c r="N2377" s="17"/>
      <c r="O2377" s="18"/>
      <c r="P2377" s="19"/>
      <c r="Q2377" s="20"/>
    </row>
    <row r="2378" spans="1:17" ht="15">
      <c r="A2378" s="11" t="str">
        <f t="shared" si="44"/>
        <v xml:space="preserve">ROULEMENT    SMA20GUU NB 20mm Slide Bush Bushings Miniature Motion Linear Bearings                    </v>
      </c>
      <c r="B2378" s="12" t="s">
        <v>3906</v>
      </c>
      <c r="C2378" s="12" t="s">
        <v>4164</v>
      </c>
      <c r="D2378" s="12"/>
      <c r="E2378" s="12"/>
      <c r="F2378" s="13"/>
      <c r="G2378" s="14"/>
      <c r="H2378" s="15"/>
      <c r="I2378" s="6">
        <v>63.64</v>
      </c>
      <c r="J2378" s="7">
        <v>43293</v>
      </c>
      <c r="K2378" s="12" t="s">
        <v>3916</v>
      </c>
      <c r="L2378" s="6"/>
      <c r="M2378" s="12" t="s">
        <v>4165</v>
      </c>
      <c r="N2378" s="17"/>
      <c r="O2378" s="18"/>
      <c r="P2378" s="15"/>
      <c r="Q2378" s="21"/>
    </row>
    <row r="2379" spans="1:17" ht="15">
      <c r="A2379" s="11" t="str">
        <f t="shared" si="44"/>
        <v xml:space="preserve">ROULEMENT    Snap-Together Cable and Hose Carrier for 1.3" Maximum OD/2.4" Wide Cable, 3.9" Bend Radius, 3' Long                    </v>
      </c>
      <c r="B2379" s="12" t="s">
        <v>3906</v>
      </c>
      <c r="C2379" s="12" t="s">
        <v>4166</v>
      </c>
      <c r="D2379" s="12"/>
      <c r="E2379" s="12"/>
      <c r="F2379" s="13"/>
      <c r="G2379" s="14"/>
      <c r="H2379" s="15"/>
      <c r="I2379" s="6">
        <v>139.32</v>
      </c>
      <c r="J2379" s="7"/>
      <c r="K2379" s="12" t="s">
        <v>288</v>
      </c>
      <c r="L2379" s="6"/>
      <c r="M2379" s="12" t="s">
        <v>4167</v>
      </c>
      <c r="N2379" s="17"/>
      <c r="O2379" s="18"/>
      <c r="P2379" s="15"/>
      <c r="Q2379" s="21"/>
    </row>
    <row r="2380" spans="1:17" ht="15">
      <c r="A2380" s="11" t="str">
        <f t="shared" si="44"/>
        <v xml:space="preserve">ROULEMENT    Snap-Together Cable and Hose Carrier for 1.3" Maximum OD/3.2" Wide Cable, 3.9" Bend Radius, 6' Long                    </v>
      </c>
      <c r="B2380" s="12" t="s">
        <v>3906</v>
      </c>
      <c r="C2380" s="12" t="s">
        <v>4168</v>
      </c>
      <c r="D2380" s="12"/>
      <c r="E2380" s="12"/>
      <c r="F2380" s="13"/>
      <c r="G2380" s="14"/>
      <c r="H2380" s="15"/>
      <c r="I2380" s="6">
        <v>286.2</v>
      </c>
      <c r="J2380" s="7"/>
      <c r="K2380" s="12" t="s">
        <v>288</v>
      </c>
      <c r="L2380" s="6"/>
      <c r="M2380" s="12" t="s">
        <v>4169</v>
      </c>
      <c r="N2380" s="17"/>
      <c r="O2380" s="18"/>
      <c r="P2380" s="15"/>
      <c r="Q2380" s="21"/>
    </row>
    <row r="2381" spans="1:17" ht="15">
      <c r="A2381" s="11" t="str">
        <f t="shared" si="44"/>
        <v xml:space="preserve">ROULEMENT    Snap-Together Cable and Hose Carrier for 1.7" Maximum OD/5.5" Wide Cable, 5.9" Bend Radius, 6' Long                    </v>
      </c>
      <c r="B2381" s="12" t="s">
        <v>3906</v>
      </c>
      <c r="C2381" s="12" t="s">
        <v>4170</v>
      </c>
      <c r="D2381" s="12"/>
      <c r="E2381" s="12"/>
      <c r="F2381" s="13"/>
      <c r="G2381" s="14"/>
      <c r="H2381" s="15"/>
      <c r="I2381" s="6">
        <v>331.8</v>
      </c>
      <c r="J2381" s="7"/>
      <c r="K2381" s="12" t="s">
        <v>288</v>
      </c>
      <c r="L2381" s="6"/>
      <c r="M2381" s="12" t="s">
        <v>4171</v>
      </c>
      <c r="N2381" s="17"/>
      <c r="O2381" s="18"/>
      <c r="P2381" s="15"/>
      <c r="Q2381" s="15"/>
    </row>
    <row r="2382" spans="1:17" ht="15">
      <c r="A2382" s="11" t="str">
        <f t="shared" si="44"/>
        <v xml:space="preserve">ROULEMENT    Spring Lock Washer for Stepped Slotted Bearing Nuts, for M16 Screw Size                    </v>
      </c>
      <c r="B2382" s="12" t="s">
        <v>3906</v>
      </c>
      <c r="C2382" s="12" t="s">
        <v>4172</v>
      </c>
      <c r="D2382" s="12"/>
      <c r="E2382" s="12"/>
      <c r="F2382" s="13"/>
      <c r="G2382" s="14"/>
      <c r="H2382" s="15"/>
      <c r="I2382" s="6">
        <v>3.29</v>
      </c>
      <c r="J2382" s="7"/>
      <c r="K2382" s="12" t="s">
        <v>288</v>
      </c>
      <c r="L2382" s="6"/>
      <c r="M2382" s="12" t="s">
        <v>4173</v>
      </c>
      <c r="N2382" s="17"/>
      <c r="O2382" s="18"/>
      <c r="P2382" s="15"/>
      <c r="Q2382" s="15"/>
    </row>
    <row r="2383" spans="1:17" ht="15">
      <c r="A2383" s="11" t="str">
        <f t="shared" si="44"/>
        <v xml:space="preserve">ROULEMENT    SPROKET 60B15X1 3/4 CLE 3/8                    </v>
      </c>
      <c r="B2383" s="12" t="s">
        <v>3906</v>
      </c>
      <c r="C2383" s="12" t="s">
        <v>4174</v>
      </c>
      <c r="D2383" s="12"/>
      <c r="E2383" s="12"/>
      <c r="F2383" s="13"/>
      <c r="G2383" s="14"/>
      <c r="H2383" s="15"/>
      <c r="I2383" s="6">
        <v>22.16</v>
      </c>
      <c r="J2383" s="7">
        <v>42998</v>
      </c>
      <c r="K2383" s="12" t="s">
        <v>3068</v>
      </c>
      <c r="L2383" s="6"/>
      <c r="M2383" s="12" t="s">
        <v>4175</v>
      </c>
      <c r="N2383" s="17"/>
      <c r="O2383" s="18">
        <f>[1]INVENTAIRE!$N1993*[1]INVENTAIRE!$I1993</f>
        <v>0</v>
      </c>
      <c r="P2383" s="15"/>
      <c r="Q2383" s="15"/>
    </row>
    <row r="2384" spans="1:17" ht="15">
      <c r="A2384" s="11" t="str">
        <f t="shared" si="44"/>
        <v xml:space="preserve">ROULEMENT    SPROKET 60B15X25MM CLE 1/4                    </v>
      </c>
      <c r="B2384" s="12" t="s">
        <v>3906</v>
      </c>
      <c r="C2384" s="12" t="s">
        <v>4176</v>
      </c>
      <c r="D2384" s="12"/>
      <c r="E2384" s="12"/>
      <c r="F2384" s="13"/>
      <c r="G2384" s="14"/>
      <c r="H2384" s="15"/>
      <c r="I2384" s="6">
        <v>21.65</v>
      </c>
      <c r="J2384" s="7">
        <v>42998</v>
      </c>
      <c r="K2384" s="12" t="s">
        <v>3068</v>
      </c>
      <c r="L2384" s="6"/>
      <c r="M2384" s="12" t="s">
        <v>4177</v>
      </c>
      <c r="N2384" s="17"/>
      <c r="O2384" s="18">
        <f>[1]INVENTAIRE!$N1994*[1]INVENTAIRE!$I1994</f>
        <v>0</v>
      </c>
      <c r="P2384" s="15"/>
      <c r="Q2384" s="15"/>
    </row>
    <row r="2385" spans="1:17" ht="15">
      <c r="A2385" s="11" t="str">
        <f t="shared" si="44"/>
        <v xml:space="preserve">ROULEMENT    SS. 35.00 X 50.00 X 8.00                    </v>
      </c>
      <c r="B2385" s="12" t="s">
        <v>3906</v>
      </c>
      <c r="C2385" s="12" t="s">
        <v>4178</v>
      </c>
      <c r="D2385" s="12"/>
      <c r="E2385" s="12"/>
      <c r="F2385" s="13"/>
      <c r="G2385" s="14"/>
      <c r="H2385" s="15"/>
      <c r="I2385" s="6">
        <v>5.0999999999999996</v>
      </c>
      <c r="J2385" s="7">
        <v>43654</v>
      </c>
      <c r="K2385" s="12" t="s">
        <v>148</v>
      </c>
      <c r="L2385" s="6"/>
      <c r="M2385" s="12" t="s">
        <v>4179</v>
      </c>
      <c r="N2385" s="17"/>
      <c r="O2385" s="18"/>
      <c r="P2385" s="15"/>
      <c r="Q2385" s="21"/>
    </row>
    <row r="2386" spans="1:17" ht="15">
      <c r="A2386" s="11" t="str">
        <f t="shared" si="44"/>
        <v xml:space="preserve">ROULEMENT    STANDARD PULLEY  ATPA24H200-A-NUL (8,800g) MISUMI                    </v>
      </c>
      <c r="B2386" s="94" t="s">
        <v>3906</v>
      </c>
      <c r="C2386" s="94" t="s">
        <v>4180</v>
      </c>
      <c r="D2386" s="94"/>
      <c r="E2386" s="94"/>
      <c r="F2386" s="13"/>
      <c r="G2386" s="14"/>
      <c r="H2386" s="15"/>
      <c r="I2386" s="6">
        <v>147.9</v>
      </c>
      <c r="J2386" s="7">
        <v>44140</v>
      </c>
      <c r="K2386" s="94" t="s">
        <v>315</v>
      </c>
      <c r="L2386" s="6"/>
      <c r="M2386" s="94" t="s">
        <v>4181</v>
      </c>
      <c r="N2386" s="17"/>
      <c r="O2386" s="18"/>
      <c r="P2386" s="15"/>
      <c r="Q2386" s="21"/>
    </row>
    <row r="2387" spans="1:17" ht="15">
      <c r="A2387" s="11" t="str">
        <f t="shared" si="44"/>
        <v xml:space="preserve">ROULEMENT    STANDARD PULLEY ATPA26H300-A-N31  (229g) MISUMI                    </v>
      </c>
      <c r="B2387" s="94" t="s">
        <v>3906</v>
      </c>
      <c r="C2387" s="94" t="s">
        <v>4182</v>
      </c>
      <c r="D2387" s="94"/>
      <c r="E2387" s="94"/>
      <c r="F2387" s="13"/>
      <c r="G2387" s="14"/>
      <c r="H2387" s="15"/>
      <c r="I2387" s="6">
        <v>149.13</v>
      </c>
      <c r="J2387" s="7">
        <v>44140</v>
      </c>
      <c r="K2387" s="94" t="s">
        <v>315</v>
      </c>
      <c r="L2387" s="6"/>
      <c r="M2387" s="94" t="s">
        <v>4183</v>
      </c>
      <c r="N2387" s="17"/>
      <c r="O2387" s="18"/>
      <c r="P2387" s="15"/>
      <c r="Q2387" s="21"/>
    </row>
    <row r="2388" spans="1:17" ht="15">
      <c r="A2388" s="11" t="str">
        <f t="shared" si="44"/>
        <v xml:space="preserve">ROULEMENT    STANDARD PULLEY ATPA26H300-A-N40 (229g) MISUMI                    </v>
      </c>
      <c r="B2388" s="94" t="s">
        <v>3906</v>
      </c>
      <c r="C2388" s="94" t="s">
        <v>4184</v>
      </c>
      <c r="D2388" s="94"/>
      <c r="E2388" s="94"/>
      <c r="F2388" s="13"/>
      <c r="G2388" s="14"/>
      <c r="H2388" s="15"/>
      <c r="I2388" s="6">
        <v>149.13</v>
      </c>
      <c r="J2388" s="7">
        <v>44140</v>
      </c>
      <c r="K2388" s="94" t="s">
        <v>315</v>
      </c>
      <c r="L2388" s="6"/>
      <c r="M2388" s="94" t="s">
        <v>4185</v>
      </c>
      <c r="N2388" s="17"/>
      <c r="O2388" s="18"/>
      <c r="P2388" s="15"/>
      <c r="Q2388" s="15"/>
    </row>
    <row r="2389" spans="1:17" ht="15">
      <c r="A2389" s="11" t="str">
        <f t="shared" si="44"/>
        <v xml:space="preserve">ROULEMENT    Swivel Leveling Mount Nickel-Plated Steel, Cushion and 1-1/4" Long 1/4"-20 Threaded Stud                    </v>
      </c>
      <c r="B2389" s="12" t="s">
        <v>3906</v>
      </c>
      <c r="C2389" s="12" t="s">
        <v>4186</v>
      </c>
      <c r="D2389" s="12"/>
      <c r="E2389" s="12"/>
      <c r="F2389" s="13"/>
      <c r="G2389" s="14"/>
      <c r="H2389" s="15"/>
      <c r="I2389" s="6">
        <v>6.03</v>
      </c>
      <c r="J2389" s="7"/>
      <c r="K2389" s="12" t="s">
        <v>288</v>
      </c>
      <c r="L2389" s="6"/>
      <c r="M2389" s="12" t="s">
        <v>4187</v>
      </c>
      <c r="N2389" s="17"/>
      <c r="O2389" s="18"/>
      <c r="P2389" s="15"/>
      <c r="Q2389" s="15"/>
    </row>
    <row r="2390" spans="1:17" ht="15">
      <c r="A2390" s="11" t="str">
        <f t="shared" si="44"/>
        <v xml:space="preserve">ROULEMENT    Swivel Leveling Mount, Zinc-Plated Steel with M24 Threaded Hole                    </v>
      </c>
      <c r="B2390" s="12" t="s">
        <v>3906</v>
      </c>
      <c r="C2390" s="12" t="s">
        <v>4188</v>
      </c>
      <c r="D2390" s="12"/>
      <c r="E2390" s="12"/>
      <c r="F2390" s="13"/>
      <c r="G2390" s="14"/>
      <c r="H2390" s="15"/>
      <c r="I2390" s="6">
        <v>23.83</v>
      </c>
      <c r="J2390" s="7"/>
      <c r="K2390" s="12" t="s">
        <v>288</v>
      </c>
      <c r="L2390" s="6"/>
      <c r="M2390" s="12" t="s">
        <v>4189</v>
      </c>
      <c r="N2390" s="17"/>
      <c r="O2390" s="18"/>
      <c r="P2390" s="15"/>
      <c r="Q2390" s="21"/>
    </row>
    <row r="2391" spans="1:17" ht="15">
      <c r="A2391" s="11" t="str">
        <f t="shared" si="44"/>
        <v xml:space="preserve">ROULEMENT    Swivel Leveling Mount, Zinc-Plated Steel with Rubber Cushion and M24 Threaded Hole                    </v>
      </c>
      <c r="B2391" s="12" t="s">
        <v>3906</v>
      </c>
      <c r="C2391" s="12" t="s">
        <v>4190</v>
      </c>
      <c r="D2391" s="12"/>
      <c r="E2391" s="12"/>
      <c r="F2391" s="13"/>
      <c r="G2391" s="14"/>
      <c r="H2391" s="15"/>
      <c r="I2391" s="6">
        <v>25.91</v>
      </c>
      <c r="J2391" s="7"/>
      <c r="K2391" s="12" t="s">
        <v>288</v>
      </c>
      <c r="L2391" s="6"/>
      <c r="M2391" s="12" t="s">
        <v>4191</v>
      </c>
      <c r="N2391" s="17"/>
      <c r="O2391" s="18"/>
      <c r="P2391" s="15"/>
      <c r="Q2391" s="15"/>
    </row>
    <row r="2392" spans="1:17" ht="15">
      <c r="A2392" s="11" t="str">
        <f t="shared" si="44"/>
        <v xml:space="preserve">ROULEMENT    T Series Timing Belt Pulley for 50 mm Maximum Belt Width, 83 mm OD, 24 Teeth                    </v>
      </c>
      <c r="B2392" s="94" t="s">
        <v>3906</v>
      </c>
      <c r="C2392" s="94" t="s">
        <v>4192</v>
      </c>
      <c r="D2392" s="94"/>
      <c r="E2392" s="94"/>
      <c r="F2392" s="13"/>
      <c r="G2392" s="14"/>
      <c r="H2392" s="15"/>
      <c r="I2392" s="6">
        <v>86.85</v>
      </c>
      <c r="J2392" s="7">
        <v>44153</v>
      </c>
      <c r="K2392" s="94" t="s">
        <v>288</v>
      </c>
      <c r="L2392" s="6"/>
      <c r="M2392" s="94" t="s">
        <v>4193</v>
      </c>
      <c r="N2392" s="17"/>
      <c r="O2392" s="18"/>
      <c r="P2392" s="15"/>
      <c r="Q2392" s="15"/>
    </row>
    <row r="2393" spans="1:17" ht="15">
      <c r="A2393" s="11" t="str">
        <f t="shared" si="44"/>
        <v xml:space="preserve">ROULEMENT    T10 POLY TIMING BELT                    </v>
      </c>
      <c r="B2393" s="12" t="s">
        <v>3906</v>
      </c>
      <c r="C2393" s="12" t="s">
        <v>4194</v>
      </c>
      <c r="D2393" s="12"/>
      <c r="E2393" s="12"/>
      <c r="F2393" s="13"/>
      <c r="G2393" s="14"/>
      <c r="H2393" s="15"/>
      <c r="I2393" s="6">
        <v>35.81</v>
      </c>
      <c r="J2393" s="7"/>
      <c r="K2393" s="12" t="s">
        <v>315</v>
      </c>
      <c r="L2393" s="6"/>
      <c r="M2393" s="12" t="s">
        <v>4195</v>
      </c>
      <c r="N2393" s="17"/>
      <c r="O2393" s="18"/>
      <c r="P2393" s="15"/>
      <c r="Q2393" s="15"/>
    </row>
    <row r="2394" spans="1:17" ht="15">
      <c r="A2394" s="11" t="str">
        <f t="shared" ref="A2394:A2457" si="45">CONCATENATE(B2394,"    ",C2394,"    ",D2394,"    ",E2394,"    ",F2394,"    ",G2394,"    ")</f>
        <v xml:space="preserve">ROULEMENT    TENTIONNEUR DE CHAINE35B                    </v>
      </c>
      <c r="B2394" s="12" t="s">
        <v>3906</v>
      </c>
      <c r="C2394" s="12" t="s">
        <v>4196</v>
      </c>
      <c r="D2394" s="12"/>
      <c r="E2394" s="12"/>
      <c r="F2394" s="13"/>
      <c r="G2394" s="14"/>
      <c r="H2394" s="15"/>
      <c r="I2394" s="6">
        <v>56</v>
      </c>
      <c r="J2394" s="7">
        <v>43224</v>
      </c>
      <c r="K2394" s="12" t="s">
        <v>315</v>
      </c>
      <c r="L2394" s="6"/>
      <c r="M2394" s="12" t="s">
        <v>4197</v>
      </c>
      <c r="N2394" s="17"/>
      <c r="O2394" s="18"/>
      <c r="P2394" s="15"/>
      <c r="Q2394" s="21"/>
    </row>
    <row r="2395" spans="1:17" ht="15">
      <c r="A2395" s="11" t="str">
        <f t="shared" si="45"/>
        <v xml:space="preserve">ROULEMENT    TIMING BELT  300H300( 233g) MITSUBOSHI BELTING                    </v>
      </c>
      <c r="B2395" s="94" t="s">
        <v>3906</v>
      </c>
      <c r="C2395" s="94" t="s">
        <v>4198</v>
      </c>
      <c r="D2395" s="94"/>
      <c r="E2395" s="94"/>
      <c r="F2395" s="13"/>
      <c r="G2395" s="14"/>
      <c r="H2395" s="15"/>
      <c r="I2395" s="6">
        <v>86.02</v>
      </c>
      <c r="J2395" s="7">
        <v>44140</v>
      </c>
      <c r="K2395" s="94" t="s">
        <v>315</v>
      </c>
      <c r="L2395" s="6"/>
      <c r="M2395" s="94" t="s">
        <v>4199</v>
      </c>
      <c r="N2395" s="17"/>
      <c r="O2395" s="18"/>
      <c r="P2395" s="15"/>
      <c r="Q2395" s="15"/>
    </row>
    <row r="2396" spans="1:17" ht="15">
      <c r="A2396" s="11" t="str">
        <f t="shared" si="45"/>
        <v xml:space="preserve">ROULEMENT    TIMING BELT T10 X 530MM                    </v>
      </c>
      <c r="B2396" s="94" t="s">
        <v>3906</v>
      </c>
      <c r="C2396" s="94" t="s">
        <v>4200</v>
      </c>
      <c r="D2396" s="94"/>
      <c r="E2396" s="94"/>
      <c r="F2396" s="13"/>
      <c r="G2396" s="14"/>
      <c r="H2396" s="15"/>
      <c r="I2396" s="6">
        <v>22.53</v>
      </c>
      <c r="J2396" s="7">
        <v>44099</v>
      </c>
      <c r="K2396" s="94" t="s">
        <v>315</v>
      </c>
      <c r="L2396" s="6"/>
      <c r="M2396" s="94" t="s">
        <v>4201</v>
      </c>
      <c r="N2396" s="17"/>
      <c r="O2396" s="18"/>
      <c r="P2396" s="15"/>
      <c r="Q2396" s="21"/>
    </row>
    <row r="2397" spans="1:17" ht="15">
      <c r="A2397" s="11" t="str">
        <f t="shared" si="45"/>
        <v xml:space="preserve">ROULEMENT    Timing Belt Type H, 104 in Pitch length, 2 in width                    </v>
      </c>
      <c r="B2397" s="94" t="s">
        <v>3906</v>
      </c>
      <c r="C2397" s="94" t="s">
        <v>4202</v>
      </c>
      <c r="D2397" s="94"/>
      <c r="E2397" s="94"/>
      <c r="F2397" s="13"/>
      <c r="G2397" s="14"/>
      <c r="H2397" s="15"/>
      <c r="I2397" s="6">
        <v>66.099999999999994</v>
      </c>
      <c r="J2397" s="7">
        <v>44172</v>
      </c>
      <c r="K2397" s="94" t="s">
        <v>4203</v>
      </c>
      <c r="L2397" s="6"/>
      <c r="M2397" s="94" t="s">
        <v>4204</v>
      </c>
      <c r="N2397" s="17"/>
      <c r="O2397" s="18"/>
      <c r="P2397" s="15"/>
      <c r="Q2397" s="15"/>
    </row>
    <row r="2398" spans="1:17" ht="15">
      <c r="A2398" s="11" t="str">
        <f t="shared" si="45"/>
        <v xml:space="preserve">ROULEMENT    TIMING BELT WITH ATTACHMENT                    </v>
      </c>
      <c r="B2398" s="12" t="s">
        <v>3906</v>
      </c>
      <c r="C2398" s="12" t="s">
        <v>4205</v>
      </c>
      <c r="D2398" s="12"/>
      <c r="E2398" s="12"/>
      <c r="F2398" s="13"/>
      <c r="G2398" s="14"/>
      <c r="H2398" s="15"/>
      <c r="I2398" s="6">
        <v>213.2</v>
      </c>
      <c r="J2398" s="7"/>
      <c r="K2398" s="12"/>
      <c r="L2398" s="6"/>
      <c r="M2398" s="12" t="s">
        <v>4206</v>
      </c>
      <c r="N2398" s="17"/>
      <c r="O2398" s="18"/>
      <c r="P2398" s="15"/>
      <c r="Q2398" s="15"/>
    </row>
    <row r="2399" spans="1:17" ht="15">
      <c r="A2399" s="11" t="str">
        <f t="shared" si="45"/>
        <v xml:space="preserve">ROULEMENT    Timing Belts                    </v>
      </c>
      <c r="B2399" s="12" t="s">
        <v>3906</v>
      </c>
      <c r="C2399" s="12" t="s">
        <v>4207</v>
      </c>
      <c r="D2399" s="12"/>
      <c r="E2399" s="12"/>
      <c r="F2399" s="13"/>
      <c r="G2399" s="14"/>
      <c r="H2399" s="15"/>
      <c r="I2399" s="6">
        <v>18.670000000000002</v>
      </c>
      <c r="J2399" s="7">
        <v>44000</v>
      </c>
      <c r="K2399" s="12" t="s">
        <v>315</v>
      </c>
      <c r="L2399" s="6"/>
      <c r="M2399" s="12" t="s">
        <v>4208</v>
      </c>
      <c r="N2399" s="17"/>
      <c r="O2399" s="18"/>
      <c r="P2399" s="15"/>
      <c r="Q2399" s="15"/>
    </row>
    <row r="2400" spans="1:17" ht="15">
      <c r="A2400" s="11" t="str">
        <f t="shared" si="45"/>
        <v xml:space="preserve">ROULEMENT    TIMING PULLYE TTPM24T10200-B-N22                    </v>
      </c>
      <c r="B2400" s="12" t="s">
        <v>3906</v>
      </c>
      <c r="C2400" s="12" t="s">
        <v>4209</v>
      </c>
      <c r="D2400" s="12"/>
      <c r="E2400" s="12"/>
      <c r="F2400" s="13"/>
      <c r="G2400" s="14"/>
      <c r="H2400" s="15"/>
      <c r="I2400" s="6">
        <v>78.239999999999995</v>
      </c>
      <c r="J2400" s="7">
        <v>44077</v>
      </c>
      <c r="K2400" s="12" t="s">
        <v>315</v>
      </c>
      <c r="L2400" s="6"/>
      <c r="M2400" s="12" t="s">
        <v>4210</v>
      </c>
      <c r="N2400" s="17"/>
      <c r="O2400" s="18"/>
      <c r="P2400" s="19"/>
      <c r="Q2400" s="19"/>
    </row>
    <row r="2401" spans="1:17" ht="15">
      <c r="A2401" s="11" t="str">
        <f t="shared" si="45"/>
        <v xml:space="preserve">ROULEMENT    T-Slotted Framing, Dust Cover for 30 mm and 40 mm High Single Rail, 6 Feet Long                    </v>
      </c>
      <c r="B2401" s="12" t="s">
        <v>3906</v>
      </c>
      <c r="C2401" s="12" t="s">
        <v>4211</v>
      </c>
      <c r="D2401" s="12"/>
      <c r="E2401" s="12"/>
      <c r="F2401" s="13"/>
      <c r="G2401" s="14"/>
      <c r="H2401" s="15"/>
      <c r="I2401" s="6">
        <v>4.6399999999999997</v>
      </c>
      <c r="J2401" s="7">
        <v>44076</v>
      </c>
      <c r="K2401" s="12" t="s">
        <v>288</v>
      </c>
      <c r="L2401" s="6"/>
      <c r="M2401" s="12" t="s">
        <v>4212</v>
      </c>
      <c r="N2401" s="17"/>
      <c r="O2401" s="18"/>
      <c r="P2401" s="15"/>
      <c r="Q2401" s="15"/>
    </row>
    <row r="2402" spans="1:17" ht="15">
      <c r="A2402" s="11" t="str">
        <f t="shared" si="45"/>
        <v xml:space="preserve">ROULEMENT    UCFL204-12 Cast Iron Oval Flange 3/4 bore                    </v>
      </c>
      <c r="B2402" s="94" t="s">
        <v>3906</v>
      </c>
      <c r="C2402" s="94" t="s">
        <v>4213</v>
      </c>
      <c r="D2402" s="94"/>
      <c r="E2402" s="94"/>
      <c r="F2402" s="13"/>
      <c r="G2402" s="14"/>
      <c r="H2402" s="15"/>
      <c r="I2402" s="6">
        <v>8.67</v>
      </c>
      <c r="J2402" s="7">
        <v>44145</v>
      </c>
      <c r="K2402" s="94" t="s">
        <v>148</v>
      </c>
      <c r="L2402" s="6"/>
      <c r="M2402" s="94" t="s">
        <v>4214</v>
      </c>
      <c r="N2402" s="17"/>
      <c r="O2402" s="18"/>
      <c r="P2402" s="15"/>
      <c r="Q2402" s="15"/>
    </row>
    <row r="2403" spans="1:17" ht="15">
      <c r="A2403" s="11" t="str">
        <f t="shared" si="45"/>
        <v xml:space="preserve">ROULEMENT    UCP204 Pillow Block 20MM Unit Ball Bearing                    </v>
      </c>
      <c r="B2403" s="94" t="s">
        <v>3906</v>
      </c>
      <c r="C2403" s="94" t="s">
        <v>4215</v>
      </c>
      <c r="D2403" s="94"/>
      <c r="E2403" s="94"/>
      <c r="F2403" s="13"/>
      <c r="G2403" s="14"/>
      <c r="H2403" s="15"/>
      <c r="I2403" s="6">
        <v>13.105</v>
      </c>
      <c r="J2403" s="7">
        <v>44266</v>
      </c>
      <c r="K2403" s="94" t="s">
        <v>148</v>
      </c>
      <c r="L2403" s="6"/>
      <c r="M2403" s="94" t="s">
        <v>4216</v>
      </c>
      <c r="N2403" s="17"/>
      <c r="O2403" s="18"/>
      <c r="P2403" s="15"/>
      <c r="Q2403" s="15"/>
    </row>
    <row r="2404" spans="1:17" ht="15">
      <c r="A2404" s="11" t="str">
        <f t="shared" si="45"/>
        <v xml:space="preserve">ROULEMENT    UCP204-12 Pillow Block 3/4 Unit Ball Bearing                    </v>
      </c>
      <c r="B2404" s="94" t="s">
        <v>3906</v>
      </c>
      <c r="C2404" s="94" t="s">
        <v>4217</v>
      </c>
      <c r="D2404" s="94"/>
      <c r="E2404" s="94"/>
      <c r="F2404" s="13"/>
      <c r="G2404" s="14"/>
      <c r="H2404" s="15"/>
      <c r="I2404" s="6">
        <v>8.67</v>
      </c>
      <c r="J2404" s="7">
        <v>44145</v>
      </c>
      <c r="K2404" s="94" t="s">
        <v>148</v>
      </c>
      <c r="L2404" s="6"/>
      <c r="M2404" s="94" t="s">
        <v>4218</v>
      </c>
      <c r="N2404" s="17"/>
      <c r="O2404" s="18"/>
      <c r="P2404" s="15"/>
      <c r="Q2404" s="21"/>
    </row>
    <row r="2405" spans="1:17" ht="15">
      <c r="A2405" s="11" t="str">
        <f t="shared" si="45"/>
        <v xml:space="preserve">ROULEMENT    Urethane, Rubber Roller 80MM X 40MM                    </v>
      </c>
      <c r="B2405" s="12" t="s">
        <v>3906</v>
      </c>
      <c r="C2405" s="12" t="s">
        <v>4219</v>
      </c>
      <c r="D2405" s="12"/>
      <c r="E2405" s="12"/>
      <c r="F2405" s="13"/>
      <c r="G2405" s="14"/>
      <c r="H2405" s="15"/>
      <c r="I2405" s="6">
        <v>86.44</v>
      </c>
      <c r="J2405" s="7">
        <v>44278</v>
      </c>
      <c r="K2405" s="12" t="s">
        <v>315</v>
      </c>
      <c r="L2405" s="6"/>
      <c r="M2405" s="12" t="s">
        <v>4220</v>
      </c>
      <c r="N2405" s="17"/>
      <c r="O2405" s="18"/>
      <c r="P2405" s="15"/>
      <c r="Q2405" s="15"/>
    </row>
    <row r="2406" spans="1:17" ht="15">
      <c r="A2406" s="11" t="str">
        <f t="shared" si="45"/>
        <v xml:space="preserve">ROULEMENT    V-BELT 1/2'' W X 5/16 THIBK. X 68''LG                    </v>
      </c>
      <c r="B2406" s="12" t="s">
        <v>3906</v>
      </c>
      <c r="C2406" s="12" t="s">
        <v>4221</v>
      </c>
      <c r="D2406" s="12"/>
      <c r="E2406" s="12"/>
      <c r="F2406" s="13"/>
      <c r="G2406" s="14"/>
      <c r="H2406" s="15"/>
      <c r="I2406" s="6">
        <v>14.5</v>
      </c>
      <c r="J2406" s="7">
        <v>42472</v>
      </c>
      <c r="K2406" s="12" t="s">
        <v>148</v>
      </c>
      <c r="L2406" s="6"/>
      <c r="M2406" s="12" t="s">
        <v>4222</v>
      </c>
      <c r="N2406" s="17"/>
      <c r="O2406" s="18">
        <f>[1]INVENTAIRE!$N1997*[1]INVENTAIRE!$I1997</f>
        <v>0</v>
      </c>
      <c r="P2406" s="15"/>
      <c r="Q2406" s="15"/>
    </row>
    <row r="2407" spans="1:17" ht="15">
      <c r="A2407" s="11" t="str">
        <f t="shared" si="45"/>
        <v xml:space="preserve">ROULEMENT    V-BELT 3/8'' W X 26.5''LG                    </v>
      </c>
      <c r="B2407" s="12" t="s">
        <v>3906</v>
      </c>
      <c r="C2407" s="12" t="s">
        <v>4223</v>
      </c>
      <c r="D2407" s="12"/>
      <c r="E2407" s="12"/>
      <c r="F2407" s="13"/>
      <c r="G2407" s="14"/>
      <c r="H2407" s="15"/>
      <c r="I2407" s="6">
        <v>11.9</v>
      </c>
      <c r="J2407" s="7">
        <v>43607</v>
      </c>
      <c r="K2407" s="12" t="s">
        <v>148</v>
      </c>
      <c r="L2407" s="6"/>
      <c r="M2407" s="12" t="s">
        <v>4224</v>
      </c>
      <c r="N2407" s="17"/>
      <c r="O2407" s="18"/>
      <c r="P2407" s="15"/>
      <c r="Q2407" s="21"/>
    </row>
    <row r="2408" spans="1:17" ht="15">
      <c r="A2408" s="11" t="str">
        <f t="shared" si="45"/>
        <v xml:space="preserve">ROULEMENT    Zinc-Plated Steel High Hex Nut, Class 8, M24 x 3 mm Thread, packs of 1                    </v>
      </c>
      <c r="B2408" s="12" t="s">
        <v>3906</v>
      </c>
      <c r="C2408" s="12" t="s">
        <v>4225</v>
      </c>
      <c r="D2408" s="12"/>
      <c r="E2408" s="12"/>
      <c r="F2408" s="13"/>
      <c r="G2408" s="14"/>
      <c r="H2408" s="15"/>
      <c r="I2408" s="6">
        <v>4.93</v>
      </c>
      <c r="J2408" s="7">
        <v>44239</v>
      </c>
      <c r="K2408" s="12" t="s">
        <v>288</v>
      </c>
      <c r="L2408" s="6"/>
      <c r="M2408" s="12" t="s">
        <v>4226</v>
      </c>
      <c r="N2408" s="17"/>
      <c r="O2408" s="18"/>
      <c r="P2408" s="15"/>
      <c r="Q2408" s="15"/>
    </row>
    <row r="2409" spans="1:17" ht="15">
      <c r="A2409" s="11" t="str">
        <f t="shared" si="45"/>
        <v xml:space="preserve">SABLE    2'' - 60 Grit - Aluminum Oxide - Turn-On-Quick Change Disc                    </v>
      </c>
      <c r="B2409" s="12" t="s">
        <v>4227</v>
      </c>
      <c r="C2409" s="12" t="s">
        <v>4228</v>
      </c>
      <c r="D2409" s="12"/>
      <c r="E2409" s="12"/>
      <c r="F2409" s="13"/>
      <c r="G2409" s="14"/>
      <c r="H2409" s="15"/>
      <c r="I2409" s="6">
        <v>1</v>
      </c>
      <c r="J2409" s="7">
        <v>43060</v>
      </c>
      <c r="K2409" s="12" t="s">
        <v>44</v>
      </c>
      <c r="L2409" s="6"/>
      <c r="M2409" s="12" t="s">
        <v>4229</v>
      </c>
      <c r="N2409" s="17"/>
      <c r="O2409" s="18">
        <f>[1]INVENTAIRE!$N1999*[1]INVENTAIRE!$I1999</f>
        <v>0</v>
      </c>
      <c r="P2409" s="15"/>
      <c r="Q2409" s="15"/>
    </row>
    <row r="2410" spans="1:17" ht="15">
      <c r="A2410" s="11" t="str">
        <f t="shared" si="45"/>
        <v xml:space="preserve">SABLE    2'' - 80 Grit - Aluminum Oxide - Turn-On-Quick Change Disc                    </v>
      </c>
      <c r="B2410" s="12" t="s">
        <v>4227</v>
      </c>
      <c r="C2410" s="12" t="s">
        <v>4230</v>
      </c>
      <c r="D2410" s="12"/>
      <c r="E2410" s="12"/>
      <c r="F2410" s="13"/>
      <c r="G2410" s="14"/>
      <c r="H2410" s="15"/>
      <c r="I2410" s="6">
        <v>2.02</v>
      </c>
      <c r="J2410" s="7">
        <v>42409</v>
      </c>
      <c r="K2410" s="12" t="s">
        <v>44</v>
      </c>
      <c r="L2410" s="6"/>
      <c r="M2410" s="12" t="s">
        <v>4231</v>
      </c>
      <c r="N2410" s="17"/>
      <c r="O2410" s="18">
        <f>[1]INVENTAIRE!$N2000*[1]INVENTAIRE!$I2000</f>
        <v>0</v>
      </c>
      <c r="P2410" s="15"/>
      <c r="Q2410" s="15"/>
    </row>
    <row r="2411" spans="1:17" ht="15">
      <c r="A2411" s="11" t="str">
        <f t="shared" si="45"/>
        <v xml:space="preserve">SABLE    2'' - Medium Grit - Surface Conditioning-Turn-On Quick Change Disc                    </v>
      </c>
      <c r="B2411" s="12" t="s">
        <v>4227</v>
      </c>
      <c r="C2411" s="12" t="s">
        <v>4232</v>
      </c>
      <c r="D2411" s="12"/>
      <c r="E2411" s="12"/>
      <c r="F2411" s="13"/>
      <c r="G2411" s="14"/>
      <c r="H2411" s="15"/>
      <c r="I2411" s="6">
        <v>1.54</v>
      </c>
      <c r="J2411" s="7">
        <v>44207</v>
      </c>
      <c r="K2411" s="12" t="s">
        <v>44</v>
      </c>
      <c r="L2411" s="6"/>
      <c r="M2411" s="12" t="s">
        <v>4233</v>
      </c>
      <c r="N2411" s="17"/>
      <c r="O2411" s="18">
        <f>[1]INVENTAIRE!$N2001*[1]INVENTAIRE!$I2001</f>
        <v>0</v>
      </c>
      <c r="P2411" s="15"/>
      <c r="Q2411" s="15"/>
    </row>
    <row r="2412" spans="1:17" ht="15">
      <c r="A2412" s="11" t="str">
        <f t="shared" si="45"/>
        <v xml:space="preserve">SABLE    2 Inch (50 mm), S-Type 60 Grit Siafix Disc 2925 Sialox (Aluminum Oxide, Blue)                    </v>
      </c>
      <c r="B2412" s="12" t="s">
        <v>4227</v>
      </c>
      <c r="C2412" s="12" t="s">
        <v>4234</v>
      </c>
      <c r="D2412" s="12"/>
      <c r="E2412" s="12"/>
      <c r="F2412" s="13"/>
      <c r="G2412" s="14"/>
      <c r="H2412" s="15"/>
      <c r="I2412" s="6">
        <v>0.72</v>
      </c>
      <c r="J2412" s="7" t="s">
        <v>4235</v>
      </c>
      <c r="K2412" s="12" t="s">
        <v>44</v>
      </c>
      <c r="L2412" s="6"/>
      <c r="M2412" s="12" t="s">
        <v>4236</v>
      </c>
      <c r="N2412" s="17"/>
      <c r="O2412" s="18"/>
      <c r="P2412" s="15"/>
      <c r="Q2412" s="15"/>
    </row>
    <row r="2413" spans="1:17" ht="15">
      <c r="A2413" s="11" t="str">
        <f t="shared" si="45"/>
        <v xml:space="preserve">SABLE    4 x 36" - 120 Grit - Zirconia Belt                     </v>
      </c>
      <c r="B2413" s="12" t="s">
        <v>4227</v>
      </c>
      <c r="C2413" s="12" t="s">
        <v>4237</v>
      </c>
      <c r="D2413" s="12"/>
      <c r="E2413" s="12"/>
      <c r="F2413" s="13"/>
      <c r="G2413" s="14"/>
      <c r="H2413" s="15"/>
      <c r="I2413" s="6">
        <v>6.6</v>
      </c>
      <c r="J2413" s="7">
        <v>43367</v>
      </c>
      <c r="K2413" s="12" t="s">
        <v>307</v>
      </c>
      <c r="L2413" s="6"/>
      <c r="M2413" s="12" t="s">
        <v>4238</v>
      </c>
      <c r="N2413" s="17"/>
      <c r="O2413" s="18"/>
      <c r="P2413" s="15"/>
      <c r="Q2413" s="15"/>
    </row>
    <row r="2414" spans="1:17" ht="15">
      <c r="A2414" s="11" t="str">
        <f t="shared" si="45"/>
        <v xml:space="preserve">SABLE    4 x 36" - 80 Grit - Zirconia Belt                    </v>
      </c>
      <c r="B2414" s="12" t="s">
        <v>4227</v>
      </c>
      <c r="C2414" s="12" t="s">
        <v>4239</v>
      </c>
      <c r="D2414" s="12"/>
      <c r="E2414" s="12"/>
      <c r="F2414" s="13"/>
      <c r="G2414" s="14"/>
      <c r="H2414" s="15"/>
      <c r="I2414" s="6">
        <v>8.85</v>
      </c>
      <c r="J2414" s="7">
        <v>42746</v>
      </c>
      <c r="K2414" s="12" t="s">
        <v>44</v>
      </c>
      <c r="L2414" s="6"/>
      <c r="M2414" s="12" t="s">
        <v>4240</v>
      </c>
      <c r="N2414" s="17"/>
      <c r="O2414" s="18">
        <f>[1]INVENTAIRE!$N2025*[1]INVENTAIRE!$I2025</f>
        <v>0</v>
      </c>
      <c r="P2414" s="15"/>
      <c r="Q2414" s="15"/>
    </row>
    <row r="2415" spans="1:17" ht="15">
      <c r="A2415" s="11" t="str">
        <f t="shared" si="45"/>
        <v xml:space="preserve">SABLE    84206 GRIT 500                    </v>
      </c>
      <c r="B2415" s="12" t="s">
        <v>4227</v>
      </c>
      <c r="C2415" s="12" t="s">
        <v>4241</v>
      </c>
      <c r="D2415" s="12"/>
      <c r="E2415" s="12"/>
      <c r="F2415" s="13"/>
      <c r="G2415" s="14"/>
      <c r="H2415" s="15"/>
      <c r="I2415" s="6">
        <v>0.73499999999999999</v>
      </c>
      <c r="J2415" s="7">
        <v>42669</v>
      </c>
      <c r="K2415" s="12" t="s">
        <v>307</v>
      </c>
      <c r="L2415" s="6"/>
      <c r="M2415" s="12" t="s">
        <v>4242</v>
      </c>
      <c r="N2415" s="17"/>
      <c r="O2415" s="18">
        <f>[1]INVENTAIRE!$N2029*[1]INVENTAIRE!$I2029</f>
        <v>0</v>
      </c>
      <c r="P2415" s="15"/>
      <c r="Q2415" s="15"/>
    </row>
    <row r="2416" spans="1:17" ht="15">
      <c r="A2416" s="11" t="str">
        <f t="shared" si="45"/>
        <v xml:space="preserve">SABLE    84293 GRIT 600                    </v>
      </c>
      <c r="B2416" s="12" t="s">
        <v>4227</v>
      </c>
      <c r="C2416" s="12" t="s">
        <v>4243</v>
      </c>
      <c r="D2416" s="12"/>
      <c r="E2416" s="12"/>
      <c r="F2416" s="13"/>
      <c r="G2416" s="14"/>
      <c r="H2416" s="15"/>
      <c r="I2416" s="6">
        <v>0.75</v>
      </c>
      <c r="J2416" s="7">
        <v>42669</v>
      </c>
      <c r="K2416" s="12" t="s">
        <v>307</v>
      </c>
      <c r="L2416" s="6"/>
      <c r="M2416" s="12" t="s">
        <v>4244</v>
      </c>
      <c r="N2416" s="17"/>
      <c r="O2416" s="18">
        <f>[1]INVENTAIRE!$N2030*[1]INVENTAIRE!$I2030</f>
        <v>0</v>
      </c>
      <c r="P2416" s="15"/>
      <c r="Q2416" s="15"/>
    </row>
    <row r="2417" spans="1:17" ht="15">
      <c r="A2417" s="11" t="str">
        <f t="shared" si="45"/>
        <v xml:space="preserve">SABLE    84916  GRIT 220                    </v>
      </c>
      <c r="B2417" s="12" t="s">
        <v>4227</v>
      </c>
      <c r="C2417" s="12" t="s">
        <v>4245</v>
      </c>
      <c r="D2417" s="12"/>
      <c r="E2417" s="12"/>
      <c r="F2417" s="13"/>
      <c r="G2417" s="14"/>
      <c r="H2417" s="15"/>
      <c r="I2417" s="6">
        <v>1.3125</v>
      </c>
      <c r="J2417" s="7" t="s">
        <v>4246</v>
      </c>
      <c r="K2417" s="12" t="s">
        <v>307</v>
      </c>
      <c r="L2417" s="6"/>
      <c r="M2417" s="12" t="s">
        <v>4247</v>
      </c>
      <c r="N2417" s="17"/>
      <c r="O2417" s="18">
        <f>[1]INVENTAIRE!$N2031*[1]INVENTAIRE!$I2031</f>
        <v>0</v>
      </c>
      <c r="P2417" s="15"/>
      <c r="Q2417" s="15"/>
    </row>
    <row r="2418" spans="1:17" ht="15">
      <c r="A2418" s="11" t="str">
        <f t="shared" si="45"/>
        <v xml:space="preserve">SABLE    A-MEDIUM                    </v>
      </c>
      <c r="B2418" s="12" t="s">
        <v>4227</v>
      </c>
      <c r="C2418" s="12" t="s">
        <v>4248</v>
      </c>
      <c r="D2418" s="12"/>
      <c r="E2418" s="12"/>
      <c r="F2418" s="13"/>
      <c r="G2418" s="14"/>
      <c r="H2418" s="15"/>
      <c r="I2418" s="6">
        <v>39.799999999999997</v>
      </c>
      <c r="J2418" s="7">
        <v>42409</v>
      </c>
      <c r="K2418" s="12" t="s">
        <v>44</v>
      </c>
      <c r="L2418" s="6"/>
      <c r="M2418" s="12" t="s">
        <v>4249</v>
      </c>
      <c r="N2418" s="17"/>
      <c r="O2418" s="18">
        <f>[1]INVENTAIRE!$N2021*[1]INVENTAIRE!$I2021</f>
        <v>0</v>
      </c>
      <c r="P2418" s="15"/>
      <c r="Q2418" s="15"/>
    </row>
    <row r="2419" spans="1:17" ht="15">
      <c r="A2419" s="11" t="str">
        <f t="shared" si="45"/>
        <v xml:space="preserve">SABLE    DISC SABLE SURFACE COND.2'' EXTRA FINE BLEU                    </v>
      </c>
      <c r="B2419" s="12" t="s">
        <v>4227</v>
      </c>
      <c r="C2419" s="12" t="s">
        <v>4250</v>
      </c>
      <c r="D2419" s="12"/>
      <c r="E2419" s="12"/>
      <c r="F2419" s="13"/>
      <c r="G2419" s="14"/>
      <c r="H2419" s="15"/>
      <c r="I2419" s="6">
        <v>1.6125</v>
      </c>
      <c r="J2419" s="7">
        <v>42353</v>
      </c>
      <c r="K2419" s="12" t="s">
        <v>307</v>
      </c>
      <c r="L2419" s="6"/>
      <c r="M2419" s="12">
        <v>77209</v>
      </c>
      <c r="N2419" s="17"/>
      <c r="O2419" s="18">
        <f>[1]INVENTAIRE!$N2032*[1]INVENTAIRE!$I2032</f>
        <v>0</v>
      </c>
      <c r="P2419" s="15"/>
      <c r="Q2419" s="15"/>
    </row>
    <row r="2420" spans="1:17" ht="15">
      <c r="A2420" s="11" t="str">
        <f t="shared" si="45"/>
        <v xml:space="preserve">SABLE    FEUILLE SABLE GRIT 600                    </v>
      </c>
      <c r="B2420" s="12" t="s">
        <v>4227</v>
      </c>
      <c r="C2420" s="12" t="s">
        <v>4251</v>
      </c>
      <c r="D2420" s="12"/>
      <c r="E2420" s="12"/>
      <c r="F2420" s="13"/>
      <c r="G2420" s="14"/>
      <c r="H2420" s="15"/>
      <c r="I2420" s="6">
        <v>0.75</v>
      </c>
      <c r="J2420" s="7">
        <v>42353</v>
      </c>
      <c r="K2420" s="12" t="s">
        <v>307</v>
      </c>
      <c r="L2420" s="6"/>
      <c r="M2420" s="12">
        <v>84293</v>
      </c>
      <c r="N2420" s="17"/>
      <c r="O2420" s="18">
        <f>[1]INVENTAIRE!$N2033*[1]INVENTAIRE!$I2033</f>
        <v>0</v>
      </c>
      <c r="P2420" s="15"/>
      <c r="Q2420" s="15"/>
    </row>
    <row r="2421" spans="1:17" ht="15">
      <c r="A2421" s="11" t="str">
        <f t="shared" si="45"/>
        <v xml:space="preserve">SABLE    GRIT120 X 2’’ SABLE #14C312                    </v>
      </c>
      <c r="B2421" s="12" t="s">
        <v>4227</v>
      </c>
      <c r="C2421" s="12" t="s">
        <v>4252</v>
      </c>
      <c r="D2421" s="12"/>
      <c r="E2421" s="12"/>
      <c r="F2421" s="13"/>
      <c r="G2421" s="14"/>
      <c r="H2421" s="15"/>
      <c r="I2421" s="6">
        <v>40.76</v>
      </c>
      <c r="J2421" s="7" t="s">
        <v>4253</v>
      </c>
      <c r="K2421" s="12" t="s">
        <v>307</v>
      </c>
      <c r="L2421" s="6"/>
      <c r="M2421" s="12" t="s">
        <v>4254</v>
      </c>
      <c r="N2421" s="17"/>
      <c r="O2421" s="18">
        <f>[1]INVENTAIRE!$N2034*[1]INVENTAIRE!$I2034</f>
        <v>0</v>
      </c>
      <c r="P2421" s="15"/>
      <c r="Q2421" s="15"/>
    </row>
    <row r="2422" spans="1:17" ht="15">
      <c r="A2422" s="11" t="str">
        <f t="shared" si="45"/>
        <v xml:space="preserve">SABLE    PAD A SABLE ULTRA FINE                    </v>
      </c>
      <c r="B2422" s="12" t="s">
        <v>4227</v>
      </c>
      <c r="C2422" s="12" t="s">
        <v>4255</v>
      </c>
      <c r="D2422" s="12"/>
      <c r="E2422" s="12"/>
      <c r="F2422" s="13"/>
      <c r="G2422" s="14"/>
      <c r="H2422" s="15"/>
      <c r="I2422" s="6">
        <v>1.19</v>
      </c>
      <c r="J2422" s="7">
        <v>42388</v>
      </c>
      <c r="K2422" s="12" t="s">
        <v>307</v>
      </c>
      <c r="L2422" s="6"/>
      <c r="M2422" s="12" t="s">
        <v>4256</v>
      </c>
      <c r="N2422" s="17"/>
      <c r="O2422" s="18">
        <f>[1]INVENTAIRE!$N2035*[1]INVENTAIRE!$I2035</f>
        <v>0</v>
      </c>
      <c r="P2422" s="15"/>
      <c r="Q2422" s="15"/>
    </row>
    <row r="2423" spans="1:17" ht="15">
      <c r="A2423" s="11" t="str">
        <f t="shared" si="45"/>
        <v xml:space="preserve">SABLE    PAD A SABLE ULTRA FINE                    </v>
      </c>
      <c r="B2423" s="12" t="s">
        <v>4227</v>
      </c>
      <c r="C2423" s="12" t="s">
        <v>4255</v>
      </c>
      <c r="D2423" s="12"/>
      <c r="E2423" s="12"/>
      <c r="F2423" s="13"/>
      <c r="G2423" s="14"/>
      <c r="H2423" s="15"/>
      <c r="I2423" s="6">
        <v>1.19</v>
      </c>
      <c r="J2423" s="7">
        <v>42388</v>
      </c>
      <c r="K2423" s="12" t="s">
        <v>307</v>
      </c>
      <c r="L2423" s="6"/>
      <c r="M2423" s="12" t="s">
        <v>4256</v>
      </c>
      <c r="N2423" s="17"/>
      <c r="O2423" s="18">
        <f>[1]INVENTAIRE!$N2037*[1]INVENTAIRE!$I2037</f>
        <v>0</v>
      </c>
      <c r="P2423" s="15"/>
      <c r="Q2423" s="15"/>
    </row>
    <row r="2424" spans="1:17" ht="15">
      <c r="A2424" s="11" t="str">
        <f t="shared" si="45"/>
        <v xml:space="preserve">SABLE    Papier abrasif manuel Coolcut Walter GR 320 x 2" x 150'                    </v>
      </c>
      <c r="B2424" s="12" t="s">
        <v>4227</v>
      </c>
      <c r="C2424" s="12" t="s">
        <v>4257</v>
      </c>
      <c r="D2424" s="12"/>
      <c r="E2424" s="12"/>
      <c r="F2424" s="13"/>
      <c r="G2424" s="14"/>
      <c r="H2424" s="15"/>
      <c r="I2424" s="6">
        <v>52.32</v>
      </c>
      <c r="J2424" s="7">
        <v>43868</v>
      </c>
      <c r="K2424" s="12" t="s">
        <v>307</v>
      </c>
      <c r="L2424" s="6"/>
      <c r="M2424" s="12" t="s">
        <v>4258</v>
      </c>
      <c r="N2424" s="17"/>
      <c r="O2424" s="18"/>
      <c r="P2424" s="15"/>
      <c r="Q2424" s="15"/>
    </row>
    <row r="2425" spans="1:17" ht="15">
      <c r="A2425" s="11" t="str">
        <f t="shared" si="45"/>
        <v xml:space="preserve">SABLE    SHUR-BRITE QUICK CHANGE SURFACE CONDITIONING DISC 2'' TYPE-S                    </v>
      </c>
      <c r="B2425" s="12" t="s">
        <v>4227</v>
      </c>
      <c r="C2425" s="12" t="s">
        <v>4259</v>
      </c>
      <c r="D2425" s="12"/>
      <c r="E2425" s="12"/>
      <c r="F2425" s="13"/>
      <c r="G2425" s="14"/>
      <c r="H2425" s="15"/>
      <c r="I2425" s="6">
        <v>0.78</v>
      </c>
      <c r="J2425" s="7">
        <v>43805</v>
      </c>
      <c r="K2425" s="12" t="s">
        <v>44</v>
      </c>
      <c r="L2425" s="6"/>
      <c r="M2425" s="12" t="s">
        <v>4260</v>
      </c>
      <c r="N2425" s="17"/>
      <c r="O2425" s="18"/>
      <c r="P2425" s="15"/>
      <c r="Q2425" s="15"/>
    </row>
    <row r="2426" spans="1:17" ht="15">
      <c r="A2426" s="11" t="str">
        <f t="shared" si="45"/>
        <v xml:space="preserve">Stainless Steel    PLAT    0.25    5,000        144    </v>
      </c>
      <c r="B2426" s="39" t="s">
        <v>4261</v>
      </c>
      <c r="C2426" s="39" t="s">
        <v>104</v>
      </c>
      <c r="D2426" s="39">
        <v>0.25</v>
      </c>
      <c r="E2426" s="39" t="s">
        <v>120</v>
      </c>
      <c r="F2426" s="40"/>
      <c r="G2426" s="41">
        <v>144</v>
      </c>
      <c r="H2426" s="42"/>
      <c r="I2426" s="6">
        <v>188</v>
      </c>
      <c r="J2426" s="7">
        <v>43353</v>
      </c>
      <c r="K2426" s="39" t="s">
        <v>58</v>
      </c>
      <c r="L2426" s="43" t="e">
        <f>[1]INVENTAIRE!$I2043/[1]INVENTAIRE!$G2043</f>
        <v>#DIV/0!</v>
      </c>
      <c r="M2426" s="39" t="s">
        <v>4262</v>
      </c>
      <c r="N2426" s="17"/>
      <c r="O2426" s="18"/>
      <c r="P2426" s="15"/>
      <c r="Q2426" s="15"/>
    </row>
    <row r="2427" spans="1:17" ht="15">
      <c r="A2427" s="11" t="str">
        <f t="shared" si="45"/>
        <v xml:space="preserve">Stainless Steel    PLAT    0.25    6,000        120    </v>
      </c>
      <c r="B2427" s="39" t="s">
        <v>4261</v>
      </c>
      <c r="C2427" s="39" t="s">
        <v>104</v>
      </c>
      <c r="D2427" s="39">
        <v>0.25</v>
      </c>
      <c r="E2427" s="39" t="s">
        <v>167</v>
      </c>
      <c r="F2427" s="40"/>
      <c r="G2427" s="41">
        <v>120</v>
      </c>
      <c r="H2427" s="42"/>
      <c r="I2427" s="6">
        <v>144.25</v>
      </c>
      <c r="J2427" s="7">
        <v>43354</v>
      </c>
      <c r="K2427" s="39" t="s">
        <v>191</v>
      </c>
      <c r="L2427" s="43"/>
      <c r="M2427" s="39" t="s">
        <v>4263</v>
      </c>
      <c r="N2427" s="17"/>
      <c r="O2427" s="18"/>
      <c r="P2427" s="15"/>
      <c r="Q2427" s="15"/>
    </row>
    <row r="2428" spans="1:17" ht="15">
      <c r="A2428" s="11" t="str">
        <f t="shared" si="45"/>
        <v xml:space="preserve">Stainless Steel    TUBE CARRE    1    1    0.065    288    </v>
      </c>
      <c r="B2428" s="32" t="s">
        <v>4261</v>
      </c>
      <c r="C2428" s="32" t="s">
        <v>150</v>
      </c>
      <c r="D2428" s="32">
        <v>1</v>
      </c>
      <c r="E2428" s="32" t="s">
        <v>77</v>
      </c>
      <c r="F2428" s="33">
        <v>6.5000000000000002E-2</v>
      </c>
      <c r="G2428" s="34">
        <v>288</v>
      </c>
      <c r="H2428" s="35"/>
      <c r="I2428" s="6">
        <v>67</v>
      </c>
      <c r="J2428" s="7">
        <v>43378</v>
      </c>
      <c r="K2428" s="32" t="s">
        <v>58</v>
      </c>
      <c r="L2428" s="16" t="e">
        <f>[1]INVENTAIRE!$I2045/[1]INVENTAIRE!$G2045</f>
        <v>#DIV/0!</v>
      </c>
      <c r="M2428" s="32" t="s">
        <v>4264</v>
      </c>
      <c r="N2428" s="17"/>
      <c r="O2428" s="18"/>
      <c r="P2428" s="15"/>
      <c r="Q2428" s="15"/>
    </row>
    <row r="2429" spans="1:17" ht="15">
      <c r="A2429" s="11" t="str">
        <f t="shared" si="45"/>
        <v xml:space="preserve">TRANSPORT    2 PALETTES 24" X 24" X 16" POIDS 365 LBS                    </v>
      </c>
      <c r="B2429" s="12" t="s">
        <v>4265</v>
      </c>
      <c r="C2429" s="12" t="s">
        <v>4266</v>
      </c>
      <c r="D2429" s="12"/>
      <c r="E2429" s="12"/>
      <c r="F2429" s="13"/>
      <c r="G2429" s="14"/>
      <c r="H2429" s="15"/>
      <c r="I2429" s="6">
        <v>125</v>
      </c>
      <c r="J2429" s="7">
        <v>43129</v>
      </c>
      <c r="K2429" s="12" t="s">
        <v>1822</v>
      </c>
      <c r="L2429" s="6"/>
      <c r="M2429" s="12" t="s">
        <v>4267</v>
      </c>
      <c r="N2429" s="17"/>
      <c r="O2429" s="18">
        <f>[1]INVENTAIRE!$N2046*[1]INVENTAIRE!$I2046</f>
        <v>0</v>
      </c>
      <c r="P2429" s="15"/>
      <c r="Q2429" s="15"/>
    </row>
    <row r="2430" spans="1:17" ht="15">
      <c r="A2430" s="11" t="str">
        <f t="shared" si="45"/>
        <v xml:space="preserve">TRANSPORT    ASSURANCE                    </v>
      </c>
      <c r="B2430" s="12" t="s">
        <v>4265</v>
      </c>
      <c r="C2430" s="12" t="s">
        <v>4268</v>
      </c>
      <c r="D2430" s="12"/>
      <c r="E2430" s="12"/>
      <c r="F2430" s="13"/>
      <c r="G2430" s="14"/>
      <c r="H2430" s="15"/>
      <c r="I2430" s="6">
        <v>35</v>
      </c>
      <c r="J2430" s="7">
        <v>43278</v>
      </c>
      <c r="K2430" s="12" t="s">
        <v>4269</v>
      </c>
      <c r="L2430" s="6"/>
      <c r="M2430" s="12" t="s">
        <v>4268</v>
      </c>
      <c r="N2430" s="17"/>
      <c r="O2430" s="18"/>
      <c r="P2430" s="15"/>
      <c r="Q2430" s="15"/>
    </row>
    <row r="2431" spans="1:17" ht="15">
      <c r="A2431" s="11" t="str">
        <f t="shared" si="45"/>
        <v xml:space="preserve">TRANSPORT    CRIMPEUSE                    </v>
      </c>
      <c r="B2431" s="12" t="s">
        <v>4265</v>
      </c>
      <c r="C2431" s="12" t="s">
        <v>4270</v>
      </c>
      <c r="D2431" s="12"/>
      <c r="E2431" s="12"/>
      <c r="F2431" s="13"/>
      <c r="G2431" s="14"/>
      <c r="H2431" s="15"/>
      <c r="I2431" s="6">
        <v>0</v>
      </c>
      <c r="J2431" s="7">
        <v>43165</v>
      </c>
      <c r="K2431" s="12" t="s">
        <v>4271</v>
      </c>
      <c r="L2431" s="6"/>
      <c r="M2431" s="12" t="s">
        <v>4267</v>
      </c>
      <c r="N2431" s="17"/>
      <c r="O2431" s="18">
        <f>[1]INVENTAIRE!$N2057*[1]INVENTAIRE!$I2057</f>
        <v>0</v>
      </c>
      <c r="P2431" s="15"/>
      <c r="Q2431" s="15"/>
    </row>
    <row r="2432" spans="1:17" ht="15">
      <c r="A2432" s="11" t="str">
        <f t="shared" si="45"/>
        <v xml:space="preserve">TRANSPORT    FRAIS                    </v>
      </c>
      <c r="B2432" s="12" t="s">
        <v>4265</v>
      </c>
      <c r="C2432" s="12" t="s">
        <v>4272</v>
      </c>
      <c r="D2432" s="12"/>
      <c r="E2432" s="12"/>
      <c r="F2432" s="13"/>
      <c r="G2432" s="14"/>
      <c r="H2432" s="15"/>
      <c r="I2432" s="6" t="s">
        <v>18</v>
      </c>
      <c r="J2432" s="7" t="s">
        <v>18</v>
      </c>
      <c r="K2432" s="12"/>
      <c r="L2432" s="6"/>
      <c r="M2432" s="12" t="s">
        <v>4272</v>
      </c>
      <c r="N2432" s="17"/>
      <c r="O2432" s="18"/>
      <c r="P2432" s="15"/>
      <c r="Q2432" s="15"/>
    </row>
    <row r="2433" spans="1:17" ht="15">
      <c r="A2433" s="11" t="str">
        <f t="shared" si="45"/>
        <v xml:space="preserve">TRANSPORT    PALETTE 12" x 22" x 15"                     </v>
      </c>
      <c r="B2433" s="12" t="s">
        <v>4265</v>
      </c>
      <c r="C2433" s="12" t="s">
        <v>4273</v>
      </c>
      <c r="D2433" s="12"/>
      <c r="E2433" s="12"/>
      <c r="F2433" s="13"/>
      <c r="G2433" s="14"/>
      <c r="H2433" s="15"/>
      <c r="I2433" s="6">
        <v>125</v>
      </c>
      <c r="J2433" s="7">
        <v>43164</v>
      </c>
      <c r="K2433" s="12" t="s">
        <v>1822</v>
      </c>
      <c r="L2433" s="6"/>
      <c r="M2433" s="12" t="s">
        <v>4267</v>
      </c>
      <c r="N2433" s="17"/>
      <c r="O2433" s="18">
        <f>[1]INVENTAIRE!$N2058*[1]INVENTAIRE!$I2058</f>
        <v>0</v>
      </c>
      <c r="P2433" s="15"/>
      <c r="Q2433" s="15"/>
    </row>
    <row r="2434" spans="1:17" ht="15">
      <c r="A2434" s="11" t="str">
        <f t="shared" si="45"/>
        <v xml:space="preserve">TRANSPORT    PALETTE 12" x 24" x 16"                     </v>
      </c>
      <c r="B2434" s="12" t="s">
        <v>4265</v>
      </c>
      <c r="C2434" s="12" t="s">
        <v>4274</v>
      </c>
      <c r="D2434" s="12"/>
      <c r="E2434" s="12"/>
      <c r="F2434" s="13"/>
      <c r="G2434" s="14"/>
      <c r="H2434" s="15"/>
      <c r="I2434" s="6">
        <v>115</v>
      </c>
      <c r="J2434" s="7">
        <v>43262</v>
      </c>
      <c r="K2434" s="12" t="s">
        <v>4269</v>
      </c>
      <c r="L2434" s="6"/>
      <c r="M2434" s="12" t="s">
        <v>4267</v>
      </c>
      <c r="N2434" s="17"/>
      <c r="O2434" s="18"/>
      <c r="P2434" s="15"/>
      <c r="Q2434" s="15"/>
    </row>
    <row r="2435" spans="1:17" ht="15">
      <c r="A2435" s="11" t="str">
        <f t="shared" si="45"/>
        <v xml:space="preserve">TRANSPORT    PALETTE 24"  X 36" X 60" POIDS 115 KG                    </v>
      </c>
      <c r="B2435" s="12" t="s">
        <v>4265</v>
      </c>
      <c r="C2435" s="12" t="s">
        <v>4275</v>
      </c>
      <c r="D2435" s="12"/>
      <c r="E2435" s="12"/>
      <c r="F2435" s="13"/>
      <c r="G2435" s="14"/>
      <c r="H2435" s="15"/>
      <c r="I2435" s="6">
        <v>115</v>
      </c>
      <c r="J2435" s="7">
        <v>43278</v>
      </c>
      <c r="K2435" s="12" t="s">
        <v>4269</v>
      </c>
      <c r="L2435" s="6"/>
      <c r="M2435" s="12" t="s">
        <v>4267</v>
      </c>
      <c r="N2435" s="17"/>
      <c r="O2435" s="18"/>
      <c r="P2435" s="15"/>
      <c r="Q2435" s="15"/>
    </row>
    <row r="2436" spans="1:17" ht="15">
      <c r="A2436" s="11" t="str">
        <f t="shared" si="45"/>
        <v xml:space="preserve">TRANSPORT    PALETTE 24"  X 36" X 60" POIDS 650 LBS                    </v>
      </c>
      <c r="B2436" s="12" t="s">
        <v>4265</v>
      </c>
      <c r="C2436" s="12" t="s">
        <v>4276</v>
      </c>
      <c r="D2436" s="12"/>
      <c r="E2436" s="12"/>
      <c r="F2436" s="13"/>
      <c r="G2436" s="14"/>
      <c r="H2436" s="15"/>
      <c r="I2436" s="6">
        <v>115</v>
      </c>
      <c r="J2436" s="7">
        <v>43217</v>
      </c>
      <c r="K2436" s="12" t="s">
        <v>1822</v>
      </c>
      <c r="L2436" s="6"/>
      <c r="M2436" s="12" t="s">
        <v>4267</v>
      </c>
      <c r="N2436" s="17"/>
      <c r="O2436" s="18"/>
      <c r="P2436" s="15"/>
      <c r="Q2436" s="15"/>
    </row>
    <row r="2437" spans="1:17" ht="15">
      <c r="A2437" s="11" t="str">
        <f t="shared" si="45"/>
        <v xml:space="preserve">TRANSPORT    PALETTE 24" x 32" x 14" 200 LBS                    </v>
      </c>
      <c r="B2437" s="12" t="s">
        <v>4265</v>
      </c>
      <c r="C2437" s="12" t="s">
        <v>4277</v>
      </c>
      <c r="D2437" s="12"/>
      <c r="E2437" s="12"/>
      <c r="F2437" s="13"/>
      <c r="G2437" s="14"/>
      <c r="H2437" s="15"/>
      <c r="I2437" s="6">
        <v>295</v>
      </c>
      <c r="J2437" s="7">
        <v>43875</v>
      </c>
      <c r="K2437" s="12"/>
      <c r="L2437" s="6"/>
      <c r="M2437" s="12"/>
      <c r="N2437" s="17"/>
      <c r="O2437" s="18"/>
      <c r="P2437" s="15"/>
      <c r="Q2437" s="21"/>
    </row>
    <row r="2438" spans="1:17" ht="15">
      <c r="A2438" s="11" t="str">
        <f t="shared" si="45"/>
        <v xml:space="preserve">TRANSPORT    PALETTE 24" x 32" x 14" 417 LBS                    </v>
      </c>
      <c r="B2438" s="12" t="s">
        <v>4265</v>
      </c>
      <c r="C2438" s="12" t="s">
        <v>4278</v>
      </c>
      <c r="D2438" s="12"/>
      <c r="E2438" s="12"/>
      <c r="F2438" s="13"/>
      <c r="G2438" s="14"/>
      <c r="H2438" s="15"/>
      <c r="I2438" s="6">
        <v>175</v>
      </c>
      <c r="J2438" s="7">
        <v>43377</v>
      </c>
      <c r="K2438" s="12" t="s">
        <v>4269</v>
      </c>
      <c r="L2438" s="6"/>
      <c r="M2438" s="12" t="s">
        <v>4267</v>
      </c>
      <c r="N2438" s="17"/>
      <c r="O2438" s="18"/>
      <c r="P2438" s="15"/>
      <c r="Q2438" s="15"/>
    </row>
    <row r="2439" spans="1:17" ht="15">
      <c r="A2439" s="11" t="str">
        <f t="shared" si="45"/>
        <v xml:space="preserve">TRANSPORT    PALETTE 24" x 32" x 20" 515 LBS                    </v>
      </c>
      <c r="B2439" s="12" t="s">
        <v>4265</v>
      </c>
      <c r="C2439" s="12" t="s">
        <v>4279</v>
      </c>
      <c r="D2439" s="12"/>
      <c r="E2439" s="12"/>
      <c r="F2439" s="13"/>
      <c r="G2439" s="14"/>
      <c r="H2439" s="15"/>
      <c r="I2439" s="6">
        <v>185</v>
      </c>
      <c r="J2439" s="7">
        <v>43411</v>
      </c>
      <c r="K2439" s="12" t="s">
        <v>4269</v>
      </c>
      <c r="L2439" s="6"/>
      <c r="M2439" s="12" t="s">
        <v>4267</v>
      </c>
      <c r="N2439" s="17"/>
      <c r="O2439" s="18"/>
      <c r="P2439" s="15"/>
      <c r="Q2439" s="15"/>
    </row>
    <row r="2440" spans="1:17" ht="15">
      <c r="A2440" s="11" t="str">
        <f t="shared" si="45"/>
        <v xml:space="preserve">TRANSPORT    PALETTE 36"  X 48" X 72" POIDS 600 LBS                    </v>
      </c>
      <c r="B2440" s="12" t="s">
        <v>4265</v>
      </c>
      <c r="C2440" s="12" t="s">
        <v>4280</v>
      </c>
      <c r="D2440" s="12"/>
      <c r="E2440" s="12"/>
      <c r="F2440" s="13"/>
      <c r="G2440" s="14"/>
      <c r="H2440" s="15"/>
      <c r="I2440" s="6">
        <v>125</v>
      </c>
      <c r="J2440" s="7">
        <v>43130</v>
      </c>
      <c r="K2440" s="12" t="s">
        <v>1822</v>
      </c>
      <c r="L2440" s="6"/>
      <c r="M2440" s="12" t="s">
        <v>4267</v>
      </c>
      <c r="N2440" s="17"/>
      <c r="O2440" s="18">
        <f>[1]INVENTAIRE!$N2110*[1]INVENTAIRE!$I2110</f>
        <v>0</v>
      </c>
      <c r="P2440" s="15"/>
      <c r="Q2440" s="15"/>
    </row>
    <row r="2441" spans="1:17" ht="15">
      <c r="A2441" s="11" t="str">
        <f t="shared" si="45"/>
        <v xml:space="preserve">TRANSPORT    PALETTE 36" x 36" x 24" X 300 LBS                    </v>
      </c>
      <c r="B2441" s="12" t="s">
        <v>4265</v>
      </c>
      <c r="C2441" s="12" t="s">
        <v>4281</v>
      </c>
      <c r="D2441" s="12"/>
      <c r="E2441" s="12"/>
      <c r="F2441" s="13"/>
      <c r="G2441" s="14"/>
      <c r="H2441" s="15"/>
      <c r="I2441" s="6">
        <v>175</v>
      </c>
      <c r="J2441" s="7">
        <v>43287</v>
      </c>
      <c r="K2441" s="12" t="s">
        <v>4269</v>
      </c>
      <c r="L2441" s="6"/>
      <c r="M2441" s="12" t="s">
        <v>4267</v>
      </c>
      <c r="N2441" s="17"/>
      <c r="O2441" s="18"/>
      <c r="P2441" s="15"/>
      <c r="Q2441" s="15"/>
    </row>
    <row r="2442" spans="1:17" ht="15">
      <c r="A2442" s="11" t="str">
        <f t="shared" si="45"/>
        <v xml:space="preserve">TRANSPORT    PALETTE 36" X 48" X 72" POIDS 200 LBS                    </v>
      </c>
      <c r="B2442" s="12" t="s">
        <v>4265</v>
      </c>
      <c r="C2442" s="12" t="s">
        <v>4282</v>
      </c>
      <c r="D2442" s="12"/>
      <c r="E2442" s="12"/>
      <c r="F2442" s="13"/>
      <c r="G2442" s="14"/>
      <c r="H2442" s="15"/>
      <c r="I2442" s="6">
        <v>125</v>
      </c>
      <c r="J2442" s="7">
        <v>43164</v>
      </c>
      <c r="K2442" s="12" t="s">
        <v>1822</v>
      </c>
      <c r="L2442" s="6"/>
      <c r="M2442" s="12" t="s">
        <v>4267</v>
      </c>
      <c r="N2442" s="17"/>
      <c r="O2442" s="18">
        <f>[1]INVENTAIRE!$N2113*[1]INVENTAIRE!$I2113</f>
        <v>0</v>
      </c>
      <c r="P2442" s="15"/>
      <c r="Q2442" s="21"/>
    </row>
    <row r="2443" spans="1:17" ht="15">
      <c r="A2443" s="11" t="str">
        <f t="shared" si="45"/>
        <v xml:space="preserve">TRANSPORT    PALETTE 42" X 48" X 19" POIDS 448 LBS                    </v>
      </c>
      <c r="B2443" s="12" t="s">
        <v>4265</v>
      </c>
      <c r="C2443" s="12" t="s">
        <v>4283</v>
      </c>
      <c r="D2443" s="12"/>
      <c r="E2443" s="12"/>
      <c r="F2443" s="13"/>
      <c r="G2443" s="14"/>
      <c r="H2443" s="15"/>
      <c r="I2443" s="6">
        <v>150</v>
      </c>
      <c r="J2443" s="7"/>
      <c r="K2443" s="12" t="s">
        <v>1822</v>
      </c>
      <c r="L2443" s="6"/>
      <c r="M2443" s="12" t="s">
        <v>4267</v>
      </c>
      <c r="N2443" s="17"/>
      <c r="O2443" s="18">
        <f>[1]INVENTAIRE!$N2114*[1]INVENTAIRE!$I2114</f>
        <v>0</v>
      </c>
      <c r="P2443" s="15"/>
      <c r="Q2443" s="15"/>
    </row>
    <row r="2444" spans="1:17" ht="15">
      <c r="A2444" s="11" t="str">
        <f t="shared" si="45"/>
        <v xml:space="preserve">TRANSPORT    PALETTE 48" x 40" x 16" 370 LBS                    </v>
      </c>
      <c r="B2444" s="12" t="s">
        <v>4265</v>
      </c>
      <c r="C2444" s="12" t="s">
        <v>4284</v>
      </c>
      <c r="D2444" s="12"/>
      <c r="E2444" s="12"/>
      <c r="F2444" s="13"/>
      <c r="G2444" s="14"/>
      <c r="H2444" s="15"/>
      <c r="I2444" s="6">
        <v>185</v>
      </c>
      <c r="J2444" s="7">
        <v>43510</v>
      </c>
      <c r="K2444" s="12" t="s">
        <v>4269</v>
      </c>
      <c r="L2444" s="6"/>
      <c r="M2444" s="12" t="s">
        <v>4267</v>
      </c>
      <c r="N2444" s="17"/>
      <c r="O2444" s="18"/>
      <c r="P2444" s="15"/>
      <c r="Q2444" s="15"/>
    </row>
    <row r="2445" spans="1:17" ht="15">
      <c r="A2445" s="11" t="str">
        <f t="shared" si="45"/>
        <v xml:space="preserve">TRANSPORT    PALETTE 48" x 48" x 60" 500 LBS                    </v>
      </c>
      <c r="B2445" s="12" t="s">
        <v>4265</v>
      </c>
      <c r="C2445" s="12" t="s">
        <v>4285</v>
      </c>
      <c r="D2445" s="12"/>
      <c r="E2445" s="12"/>
      <c r="F2445" s="13"/>
      <c r="G2445" s="14"/>
      <c r="H2445" s="15"/>
      <c r="I2445" s="6">
        <v>180</v>
      </c>
      <c r="J2445" s="7">
        <v>43213</v>
      </c>
      <c r="K2445" s="12" t="s">
        <v>4269</v>
      </c>
      <c r="L2445" s="6"/>
      <c r="M2445" s="12" t="s">
        <v>4267</v>
      </c>
      <c r="N2445" s="17"/>
      <c r="O2445" s="18"/>
      <c r="P2445" s="15"/>
      <c r="Q2445" s="15"/>
    </row>
    <row r="2446" spans="1:17" ht="15">
      <c r="A2446" s="11" t="str">
        <f t="shared" si="45"/>
        <v xml:space="preserve">TRANSPORT    PALETTE 48" x 48" x 60" 500 LBS                    </v>
      </c>
      <c r="B2446" s="12" t="s">
        <v>4265</v>
      </c>
      <c r="C2446" s="12" t="s">
        <v>4285</v>
      </c>
      <c r="D2446" s="12"/>
      <c r="E2446" s="12"/>
      <c r="F2446" s="13"/>
      <c r="G2446" s="14"/>
      <c r="H2446" s="15"/>
      <c r="I2446" s="6"/>
      <c r="J2446" s="7"/>
      <c r="K2446" s="12"/>
      <c r="L2446" s="6"/>
      <c r="M2446" s="12"/>
      <c r="N2446" s="17"/>
      <c r="O2446" s="18"/>
      <c r="P2446" s="15"/>
      <c r="Q2446" s="15"/>
    </row>
    <row r="2447" spans="1:17" ht="15">
      <c r="A2447" s="11" t="str">
        <f t="shared" si="45"/>
        <v xml:space="preserve">TRANSPORT    PICK UP                    </v>
      </c>
      <c r="B2447" s="12" t="s">
        <v>4265</v>
      </c>
      <c r="C2447" s="12" t="s">
        <v>4267</v>
      </c>
      <c r="D2447" s="12"/>
      <c r="E2447" s="12"/>
      <c r="F2447" s="13"/>
      <c r="G2447" s="14"/>
      <c r="H2447" s="15"/>
      <c r="I2447" s="6"/>
      <c r="J2447" s="7">
        <v>43245</v>
      </c>
      <c r="K2447" s="12" t="s">
        <v>4269</v>
      </c>
      <c r="L2447" s="6"/>
      <c r="M2447" s="12" t="s">
        <v>4267</v>
      </c>
      <c r="N2447" s="17"/>
      <c r="O2447" s="18"/>
      <c r="P2447" s="15"/>
      <c r="Q2447" s="15"/>
    </row>
    <row r="2448" spans="1:17" ht="15">
      <c r="A2448" s="95" t="str">
        <f t="shared" si="45"/>
        <v xml:space="preserve">USINAGE    COUTEAU PUNCH 16-140 # 16-140-032                    </v>
      </c>
      <c r="B2448" s="96" t="s">
        <v>4286</v>
      </c>
      <c r="C2448" s="96" t="s">
        <v>4287</v>
      </c>
      <c r="D2448" s="96"/>
      <c r="E2448" s="96"/>
      <c r="F2448" s="97"/>
      <c r="G2448" s="98"/>
      <c r="H2448" s="99"/>
      <c r="I2448" s="6"/>
      <c r="J2448" s="7"/>
      <c r="K2448" s="96" t="s">
        <v>3715</v>
      </c>
      <c r="L2448" s="100"/>
      <c r="M2448" s="96" t="s">
        <v>4288</v>
      </c>
      <c r="N2448" s="17"/>
      <c r="O2448" s="18">
        <f>[1]INVENTAIRE!$N2119*[1]INVENTAIRE!$I2119</f>
        <v>0</v>
      </c>
      <c r="P2448" s="15"/>
      <c r="Q2448" s="15"/>
    </row>
    <row r="2449" spans="1:17" ht="15">
      <c r="A2449" s="95" t="str">
        <f t="shared" si="45"/>
        <v xml:space="preserve">USINAGE    SERVICE D'USINAGE                     </v>
      </c>
      <c r="B2449" s="96" t="s">
        <v>4286</v>
      </c>
      <c r="C2449" s="96" t="s">
        <v>4289</v>
      </c>
      <c r="D2449" s="96"/>
      <c r="E2449" s="96"/>
      <c r="F2449" s="97"/>
      <c r="G2449" s="98"/>
      <c r="H2449" s="99"/>
      <c r="I2449" s="6"/>
      <c r="J2449" s="7"/>
      <c r="K2449" s="96"/>
      <c r="L2449" s="100"/>
      <c r="M2449" s="96"/>
      <c r="N2449" s="17"/>
      <c r="O2449" s="18"/>
      <c r="P2449" s="15"/>
      <c r="Q2449" s="15"/>
    </row>
    <row r="2450" spans="1:17" ht="15">
      <c r="A2450" s="95" t="str">
        <f t="shared" si="45"/>
        <v xml:space="preserve">USINAGE    SHAFT DE SCIE 18-111                    </v>
      </c>
      <c r="B2450" s="96" t="s">
        <v>4286</v>
      </c>
      <c r="C2450" s="96" t="s">
        <v>4290</v>
      </c>
      <c r="D2450" s="96"/>
      <c r="E2450" s="96"/>
      <c r="F2450" s="97"/>
      <c r="G2450" s="98"/>
      <c r="H2450" s="99"/>
      <c r="I2450" s="6">
        <v>210.02</v>
      </c>
      <c r="J2450" s="7">
        <v>43251</v>
      </c>
      <c r="K2450" s="96" t="s">
        <v>3068</v>
      </c>
      <c r="L2450" s="100"/>
      <c r="M2450" s="96" t="s">
        <v>4291</v>
      </c>
      <c r="N2450" s="17"/>
      <c r="O2450" s="18"/>
      <c r="P2450" s="15"/>
      <c r="Q2450" s="15"/>
    </row>
    <row r="2451" spans="1:17" ht="15">
      <c r="A2451" s="95" t="str">
        <f t="shared" si="45"/>
        <v xml:space="preserve">USINAGE    USINAGE ET MATÉRIEL (TUBE ACIER  6''X6''X3/8''X218'') 17058-100-003_1                    </v>
      </c>
      <c r="B2451" s="96" t="s">
        <v>4286</v>
      </c>
      <c r="C2451" s="96" t="s">
        <v>4292</v>
      </c>
      <c r="D2451" s="96"/>
      <c r="E2451" s="96"/>
      <c r="F2451" s="97"/>
      <c r="G2451" s="98"/>
      <c r="H2451" s="99"/>
      <c r="I2451" s="6">
        <v>1188</v>
      </c>
      <c r="J2451" s="7">
        <v>44091</v>
      </c>
      <c r="K2451" s="96" t="s">
        <v>4293</v>
      </c>
      <c r="L2451" s="100"/>
      <c r="M2451" s="96" t="s">
        <v>4294</v>
      </c>
      <c r="N2451" s="17"/>
      <c r="O2451" s="18"/>
      <c r="P2451" s="15"/>
      <c r="Q2451" s="15"/>
    </row>
    <row r="2452" spans="1:17" ht="15">
      <c r="A2452" s="95" t="str">
        <f t="shared" si="45"/>
        <v xml:space="preserve">USINAGE    USINAGE ET MATÉRIEL (TUBE ACIER  6''X6''X3/8''X218'') 17058-100-003_2                    </v>
      </c>
      <c r="B2452" s="96" t="s">
        <v>4286</v>
      </c>
      <c r="C2452" s="96" t="s">
        <v>4295</v>
      </c>
      <c r="D2452" s="96"/>
      <c r="E2452" s="96"/>
      <c r="F2452" s="97"/>
      <c r="G2452" s="98"/>
      <c r="H2452" s="99"/>
      <c r="I2452" s="6">
        <v>1598</v>
      </c>
      <c r="J2452" s="7">
        <v>44091</v>
      </c>
      <c r="K2452" s="96" t="s">
        <v>4293</v>
      </c>
      <c r="L2452" s="100"/>
      <c r="M2452" s="96" t="s">
        <v>4296</v>
      </c>
      <c r="N2452" s="17"/>
      <c r="O2452" s="18"/>
      <c r="P2452" s="15"/>
      <c r="Q2452" s="15"/>
    </row>
    <row r="2453" spans="1:17" ht="15">
      <c r="A2453" s="11" t="str">
        <f t="shared" si="45"/>
        <v xml:space="preserve">VETEMENT    GANT DE MECANO  WIPCO NOIR LARGE                    </v>
      </c>
      <c r="B2453" s="12" t="s">
        <v>4297</v>
      </c>
      <c r="C2453" s="12" t="s">
        <v>4298</v>
      </c>
      <c r="D2453" s="12"/>
      <c r="E2453" s="12"/>
      <c r="F2453" s="13"/>
      <c r="G2453" s="14"/>
      <c r="H2453" s="15"/>
      <c r="I2453" s="6">
        <v>0.95</v>
      </c>
      <c r="J2453" s="7" t="s">
        <v>4299</v>
      </c>
      <c r="K2453" s="12" t="s">
        <v>307</v>
      </c>
      <c r="L2453" s="6"/>
      <c r="M2453" s="12" t="s">
        <v>901</v>
      </c>
      <c r="N2453" s="17"/>
      <c r="O2453" s="18"/>
      <c r="P2453" s="15"/>
      <c r="Q2453" s="15"/>
    </row>
    <row r="2454" spans="1:17" ht="15">
      <c r="A2454" s="11" t="str">
        <f t="shared" si="45"/>
        <v xml:space="preserve">VETEMENT    GANT SOUDEUR                    </v>
      </c>
      <c r="B2454" s="12" t="s">
        <v>4297</v>
      </c>
      <c r="C2454" s="12" t="s">
        <v>4300</v>
      </c>
      <c r="D2454" s="12"/>
      <c r="E2454" s="12"/>
      <c r="F2454" s="13"/>
      <c r="G2454" s="14"/>
      <c r="H2454" s="15"/>
      <c r="I2454" s="6">
        <v>5.28</v>
      </c>
      <c r="J2454" s="7"/>
      <c r="K2454" s="12" t="s">
        <v>307</v>
      </c>
      <c r="L2454" s="6"/>
      <c r="M2454" s="12" t="s">
        <v>4301</v>
      </c>
      <c r="N2454" s="17"/>
      <c r="O2454" s="18">
        <f>[1]INVENTAIRE!$N2121*[1]INVENTAIRE!$I2121</f>
        <v>0</v>
      </c>
      <c r="P2454" s="15"/>
      <c r="Q2454" s="15"/>
    </row>
    <row r="2455" spans="1:17" ht="15">
      <c r="A2455" s="11" t="str">
        <f t="shared" si="45"/>
        <v xml:space="preserve">VETEMENT    Gants en cuir de vache refendu de qualité standard                    </v>
      </c>
      <c r="B2455" s="12" t="s">
        <v>4297</v>
      </c>
      <c r="C2455" s="12" t="s">
        <v>4302</v>
      </c>
      <c r="D2455" s="12"/>
      <c r="E2455" s="12"/>
      <c r="F2455" s="13"/>
      <c r="G2455" s="14"/>
      <c r="H2455" s="15"/>
      <c r="I2455" s="6">
        <v>4.25</v>
      </c>
      <c r="J2455" s="7">
        <v>43787</v>
      </c>
      <c r="K2455" s="12" t="s">
        <v>307</v>
      </c>
      <c r="L2455" s="6"/>
      <c r="M2455" s="12" t="s">
        <v>4303</v>
      </c>
      <c r="N2455" s="17"/>
      <c r="O2455" s="18"/>
      <c r="P2455" s="15"/>
      <c r="Q2455" s="15"/>
    </row>
    <row r="2456" spans="1:17" ht="15">
      <c r="A2456" s="11" t="str">
        <f t="shared" si="45"/>
        <v xml:space="preserve">VISSERIE                        </v>
      </c>
      <c r="B2456" s="12" t="s">
        <v>4304</v>
      </c>
      <c r="C2456" s="12"/>
      <c r="D2456" s="12"/>
      <c r="E2456" s="12"/>
      <c r="F2456" s="13"/>
      <c r="G2456" s="14"/>
      <c r="H2456" s="15"/>
      <c r="I2456" s="6"/>
      <c r="J2456" s="7"/>
      <c r="K2456" s="12"/>
      <c r="L2456" s="6"/>
      <c r="M2456" s="12"/>
      <c r="N2456" s="17"/>
      <c r="O2456" s="18"/>
      <c r="P2456" s="19"/>
      <c r="Q2456" s="19"/>
    </row>
    <row r="2457" spans="1:17" ht="15">
      <c r="A2457" s="11" t="str">
        <f t="shared" si="45"/>
        <v xml:space="preserve">VISSERIE     BOUCHE SLOT                    </v>
      </c>
      <c r="B2457" s="12" t="s">
        <v>4304</v>
      </c>
      <c r="C2457" s="12" t="s">
        <v>4305</v>
      </c>
      <c r="D2457" s="12"/>
      <c r="E2457" s="12"/>
      <c r="F2457" s="13"/>
      <c r="G2457" s="14"/>
      <c r="H2457" s="15"/>
      <c r="I2457" s="6">
        <v>35.75</v>
      </c>
      <c r="J2457" s="7"/>
      <c r="K2457" s="12"/>
      <c r="L2457" s="6"/>
      <c r="M2457" s="12" t="s">
        <v>4306</v>
      </c>
      <c r="N2457" s="17"/>
      <c r="O2457" s="18"/>
      <c r="P2457" s="15"/>
      <c r="Q2457" s="15"/>
    </row>
    <row r="2458" spans="1:17" ht="15">
      <c r="A2458" s="11" t="str">
        <f t="shared" ref="A2458:A2521" si="46">CONCATENATE(B2458,"    ",C2458,"    ",D2458,"    ",E2458,"    ",F2458,"    ",G2458,"    ")</f>
        <v xml:space="preserve">VISSERIE     Zinc-Plated Steel Retractable Spring Plunger, Twist-Lock Knob, 1/2"-13, 0.5-4 lb. Force,Thread Lock                    </v>
      </c>
      <c r="B2458" s="12" t="s">
        <v>4304</v>
      </c>
      <c r="C2458" s="12" t="s">
        <v>4307</v>
      </c>
      <c r="D2458" s="12"/>
      <c r="E2458" s="12"/>
      <c r="F2458" s="13"/>
      <c r="G2458" s="14"/>
      <c r="H2458" s="15"/>
      <c r="I2458" s="6">
        <v>9.69</v>
      </c>
      <c r="J2458" s="7"/>
      <c r="K2458" s="12"/>
      <c r="L2458" s="6"/>
      <c r="M2458" s="12" t="s">
        <v>4308</v>
      </c>
      <c r="N2458" s="17"/>
      <c r="O2458" s="18"/>
      <c r="P2458" s="19"/>
      <c r="Q2458" s="19"/>
    </row>
    <row r="2459" spans="1:17" ht="15">
      <c r="A2459" s="11" t="str">
        <f t="shared" si="46"/>
        <v xml:space="preserve">VISSERIE     SHOULDER SCREW M8X20                    </v>
      </c>
      <c r="B2459" s="12" t="s">
        <v>4304</v>
      </c>
      <c r="C2459" s="12" t="s">
        <v>4309</v>
      </c>
      <c r="D2459" s="12"/>
      <c r="E2459" s="12"/>
      <c r="F2459" s="13"/>
      <c r="G2459" s="14"/>
      <c r="H2459" s="15"/>
      <c r="I2459" s="6">
        <v>3.1</v>
      </c>
      <c r="J2459" s="7">
        <v>42961</v>
      </c>
      <c r="K2459" s="12" t="s">
        <v>307</v>
      </c>
      <c r="L2459" s="6"/>
      <c r="M2459" s="12" t="s">
        <v>4310</v>
      </c>
      <c r="N2459" s="17"/>
      <c r="O2459" s="18">
        <f>[1]INVENTAIRE!$N2130*[1]INVENTAIRE!$I2130</f>
        <v>0</v>
      </c>
      <c r="P2459" s="15"/>
      <c r="Q2459" s="15"/>
    </row>
    <row r="2460" spans="1:17" ht="15">
      <c r="A2460" s="11" t="str">
        <f t="shared" si="46"/>
        <v xml:space="preserve">VISSERIE    	18-8 Stainless Steel Socket Head Screw M5 x 0.8 mm Thread, 70 mm Long                    </v>
      </c>
      <c r="B2460" s="12" t="s">
        <v>4304</v>
      </c>
      <c r="C2460" s="12" t="s">
        <v>4311</v>
      </c>
      <c r="D2460" s="12"/>
      <c r="E2460" s="12"/>
      <c r="F2460" s="13"/>
      <c r="G2460" s="14"/>
      <c r="H2460" s="15"/>
      <c r="I2460" s="6">
        <v>4.6399999999999997</v>
      </c>
      <c r="J2460" s="7">
        <v>44204</v>
      </c>
      <c r="K2460" s="12" t="s">
        <v>288</v>
      </c>
      <c r="L2460" s="6"/>
      <c r="M2460" s="12" t="s">
        <v>4312</v>
      </c>
      <c r="N2460" s="17"/>
      <c r="O2460" s="18"/>
      <c r="P2460" s="19"/>
      <c r="Q2460" s="19"/>
    </row>
    <row r="2461" spans="1:17" ht="15">
      <c r="A2461" s="11" t="str">
        <f t="shared" si="46"/>
        <v xml:space="preserve">VISSERIE    	18-8 Stainless Steel Socket Head Screw M8 x 1.25 mm Thread, 100 mm Long                    </v>
      </c>
      <c r="B2461" s="12" t="s">
        <v>4304</v>
      </c>
      <c r="C2461" s="12" t="s">
        <v>4313</v>
      </c>
      <c r="D2461" s="12"/>
      <c r="E2461" s="12"/>
      <c r="F2461" s="13"/>
      <c r="G2461" s="14"/>
      <c r="H2461" s="15"/>
      <c r="I2461" s="6">
        <v>6.11</v>
      </c>
      <c r="J2461" s="7">
        <v>44243</v>
      </c>
      <c r="K2461" s="12" t="s">
        <v>288</v>
      </c>
      <c r="L2461" s="6"/>
      <c r="M2461" s="12" t="s">
        <v>4314</v>
      </c>
      <c r="N2461" s="17"/>
      <c r="O2461" s="18"/>
      <c r="P2461" s="19"/>
      <c r="Q2461" s="19"/>
    </row>
    <row r="2462" spans="1:17" ht="15">
      <c r="A2462" s="11" t="str">
        <f t="shared" si="46"/>
        <v xml:space="preserve">VISSERIE    #7-19 x 7/16" Phillips Pan Head Zinc Finish #3 Point Steel Self-Drilling Screw    PK/100                </v>
      </c>
      <c r="B2462" s="12" t="s">
        <v>4304</v>
      </c>
      <c r="C2462" s="12" t="s">
        <v>4315</v>
      </c>
      <c r="D2462" s="12" t="s">
        <v>4316</v>
      </c>
      <c r="E2462" s="12"/>
      <c r="F2462" s="13"/>
      <c r="G2462" s="14"/>
      <c r="H2462" s="15"/>
      <c r="I2462" s="6">
        <v>2.8</v>
      </c>
      <c r="J2462" s="7" t="s">
        <v>4317</v>
      </c>
      <c r="K2462" s="12" t="s">
        <v>4318</v>
      </c>
      <c r="L2462" s="6"/>
      <c r="M2462" s="12" t="s">
        <v>4319</v>
      </c>
      <c r="N2462" s="17"/>
      <c r="O2462" s="18"/>
      <c r="P2462" s="19"/>
      <c r="Q2462" s="19"/>
    </row>
    <row r="2463" spans="1:17" ht="15">
      <c r="A2463" s="11" t="str">
        <f t="shared" si="46"/>
        <v xml:space="preserve">VISSERIE    1/2" Diameter Reduced-Shank Drill Bit
with Flats on Shank, 3/4" Size, 6" Overall Length                    </v>
      </c>
      <c r="B2463" s="12" t="s">
        <v>4304</v>
      </c>
      <c r="C2463" s="12" t="s">
        <v>4320</v>
      </c>
      <c r="D2463" s="12"/>
      <c r="E2463" s="12"/>
      <c r="F2463" s="13"/>
      <c r="G2463" s="14"/>
      <c r="H2463" s="15"/>
      <c r="I2463" s="6">
        <v>31.7</v>
      </c>
      <c r="J2463" s="7">
        <v>44029</v>
      </c>
      <c r="K2463" s="12" t="s">
        <v>288</v>
      </c>
      <c r="L2463" s="6"/>
      <c r="M2463" s="12" t="s">
        <v>4321</v>
      </c>
      <c r="N2463" s="17"/>
      <c r="O2463" s="18"/>
      <c r="P2463" s="19"/>
      <c r="Q2463" s="19"/>
    </row>
    <row r="2464" spans="1:17" ht="15">
      <c r="A2464" s="11" t="str">
        <f t="shared" si="46"/>
        <v xml:space="preserve">VISSERIE    1008-1010 Carbon Steel Ring Shims, 0.0030" Thick, 3/8" ID, Packs of 10                    </v>
      </c>
      <c r="B2464" s="12" t="s">
        <v>4304</v>
      </c>
      <c r="C2464" s="12" t="s">
        <v>4322</v>
      </c>
      <c r="D2464" s="12"/>
      <c r="E2464" s="12"/>
      <c r="F2464" s="13"/>
      <c r="G2464" s="14"/>
      <c r="H2464" s="15"/>
      <c r="I2464" s="6">
        <v>4.87</v>
      </c>
      <c r="J2464" s="7">
        <v>44239</v>
      </c>
      <c r="K2464" s="12" t="s">
        <v>288</v>
      </c>
      <c r="L2464" s="6"/>
      <c r="M2464" s="12" t="s">
        <v>4323</v>
      </c>
      <c r="N2464" s="17"/>
      <c r="O2464" s="18"/>
      <c r="P2464" s="19"/>
      <c r="Q2464" s="19"/>
    </row>
    <row r="2465" spans="1:17" ht="15">
      <c r="A2465" s="11" t="str">
        <f t="shared" si="46"/>
        <v xml:space="preserve">VISSERIE    1008-1010 Carbon Steel Ring Shims, 0.0050" Thick, 3/8" ID, Packs of 10                    </v>
      </c>
      <c r="B2465" s="12" t="s">
        <v>4304</v>
      </c>
      <c r="C2465" s="12" t="s">
        <v>4324</v>
      </c>
      <c r="D2465" s="12"/>
      <c r="E2465" s="12"/>
      <c r="F2465" s="13"/>
      <c r="G2465" s="14"/>
      <c r="H2465" s="15"/>
      <c r="I2465" s="6">
        <v>4.21</v>
      </c>
      <c r="J2465" s="7">
        <v>44239</v>
      </c>
      <c r="K2465" s="12" t="s">
        <v>288</v>
      </c>
      <c r="L2465" s="6"/>
      <c r="M2465" s="12" t="s">
        <v>4325</v>
      </c>
      <c r="N2465" s="17"/>
      <c r="O2465" s="18"/>
      <c r="P2465" s="19"/>
      <c r="Q2465" s="19"/>
    </row>
    <row r="2466" spans="1:17" ht="15">
      <c r="A2466" s="11" t="str">
        <f t="shared" si="46"/>
        <v xml:space="preserve">VISSERIE    1008-1010 Carbon Steel Ring Shims, 0.0100" Thick, 3/8" ID, Packs of 10                    </v>
      </c>
      <c r="B2466" s="12" t="s">
        <v>4304</v>
      </c>
      <c r="C2466" s="12" t="s">
        <v>4326</v>
      </c>
      <c r="D2466" s="12"/>
      <c r="E2466" s="12"/>
      <c r="F2466" s="13"/>
      <c r="G2466" s="14"/>
      <c r="H2466" s="15"/>
      <c r="I2466" s="6">
        <v>4.21</v>
      </c>
      <c r="J2466" s="7">
        <v>44239</v>
      </c>
      <c r="K2466" s="12" t="s">
        <v>288</v>
      </c>
      <c r="L2466" s="6"/>
      <c r="M2466" s="12" t="s">
        <v>4327</v>
      </c>
      <c r="N2466" s="17"/>
      <c r="O2466" s="18"/>
      <c r="P2466" s="19"/>
      <c r="Q2466" s="19"/>
    </row>
    <row r="2467" spans="1:17" ht="15">
      <c r="A2467" s="11" t="str">
        <f t="shared" si="46"/>
        <v xml:space="preserve">VISSERIE    1008-1010 Carbon Steel Ring Shims, 0.0150" Thick, 3/8" ID, Packs of 10                    </v>
      </c>
      <c r="B2467" s="12" t="s">
        <v>4304</v>
      </c>
      <c r="C2467" s="12" t="s">
        <v>4328</v>
      </c>
      <c r="D2467" s="12"/>
      <c r="E2467" s="12"/>
      <c r="F2467" s="13"/>
      <c r="G2467" s="14"/>
      <c r="H2467" s="15"/>
      <c r="I2467" s="6">
        <v>4.21</v>
      </c>
      <c r="J2467" s="7">
        <v>44239</v>
      </c>
      <c r="K2467" s="12" t="s">
        <v>288</v>
      </c>
      <c r="L2467" s="6"/>
      <c r="M2467" s="12" t="s">
        <v>4329</v>
      </c>
      <c r="N2467" s="17"/>
      <c r="O2467" s="18"/>
      <c r="P2467" s="19"/>
      <c r="Q2467" s="19"/>
    </row>
    <row r="2468" spans="1:17" ht="15">
      <c r="A2468" s="11" t="str">
        <f t="shared" si="46"/>
        <v xml:space="preserve">VISSERIE    1008-1010 Carbon Steel Ring Shims, 0.0200" Thick, 3/8" ID, Packs of 10                    </v>
      </c>
      <c r="B2468" s="12" t="s">
        <v>4304</v>
      </c>
      <c r="C2468" s="12" t="s">
        <v>4330</v>
      </c>
      <c r="D2468" s="12"/>
      <c r="E2468" s="12"/>
      <c r="F2468" s="13"/>
      <c r="G2468" s="14"/>
      <c r="H2468" s="15"/>
      <c r="I2468" s="6">
        <v>4.21</v>
      </c>
      <c r="J2468" s="7">
        <v>44239</v>
      </c>
      <c r="K2468" s="12" t="s">
        <v>288</v>
      </c>
      <c r="L2468" s="6"/>
      <c r="M2468" s="12" t="s">
        <v>4331</v>
      </c>
      <c r="N2468" s="17"/>
      <c r="O2468" s="18"/>
      <c r="P2468" s="19"/>
      <c r="Q2468" s="20"/>
    </row>
    <row r="2469" spans="1:17" ht="15">
      <c r="A2469" s="11" t="str">
        <f t="shared" si="46"/>
        <v xml:space="preserve">VISSERIE    1050-1095 Spring Steel Coiled Spring Pins 5/16" Diameter, 1" Long                    </v>
      </c>
      <c r="B2469" s="12" t="s">
        <v>4304</v>
      </c>
      <c r="C2469" s="12" t="s">
        <v>4332</v>
      </c>
      <c r="D2469" s="12"/>
      <c r="E2469" s="12"/>
      <c r="F2469" s="13"/>
      <c r="G2469" s="14"/>
      <c r="H2469" s="15"/>
      <c r="I2469" s="6">
        <v>6.93</v>
      </c>
      <c r="J2469" s="7">
        <v>44049</v>
      </c>
      <c r="K2469" s="12" t="s">
        <v>288</v>
      </c>
      <c r="L2469" s="6"/>
      <c r="M2469" s="12" t="s">
        <v>4333</v>
      </c>
      <c r="N2469" s="17"/>
      <c r="O2469" s="18"/>
      <c r="P2469" s="19"/>
      <c r="Q2469" s="19"/>
    </row>
    <row r="2470" spans="1:17" ht="15">
      <c r="A2470" s="11" t="str">
        <f t="shared" si="46"/>
        <v xml:space="preserve">VISSERIE    1074-1095 Spring Steel Ring Shim, 0.1mm Thick, 30mm ID                    </v>
      </c>
      <c r="B2470" s="12" t="s">
        <v>4304</v>
      </c>
      <c r="C2470" s="12" t="s">
        <v>4334</v>
      </c>
      <c r="D2470" s="12"/>
      <c r="E2470" s="12"/>
      <c r="F2470" s="13"/>
      <c r="G2470" s="14"/>
      <c r="H2470" s="15"/>
      <c r="I2470" s="6">
        <v>3.28</v>
      </c>
      <c r="J2470" s="7"/>
      <c r="K2470" s="12"/>
      <c r="L2470" s="6"/>
      <c r="M2470" s="12" t="s">
        <v>4335</v>
      </c>
      <c r="N2470" s="17"/>
      <c r="O2470" s="18"/>
      <c r="P2470" s="19"/>
      <c r="Q2470" s="19"/>
    </row>
    <row r="2471" spans="1:17" ht="15">
      <c r="A2471" s="11" t="str">
        <f t="shared" si="46"/>
        <v xml:space="preserve">VISSERIE    1074-1095 Spring Steel Ring Shim, 0.5mm Thick, 30mm ID                    </v>
      </c>
      <c r="B2471" s="12" t="s">
        <v>4304</v>
      </c>
      <c r="C2471" s="12" t="s">
        <v>4336</v>
      </c>
      <c r="D2471" s="12"/>
      <c r="E2471" s="12"/>
      <c r="F2471" s="13"/>
      <c r="G2471" s="14"/>
      <c r="H2471" s="15"/>
      <c r="I2471" s="6">
        <v>5.86</v>
      </c>
      <c r="J2471" s="7"/>
      <c r="K2471" s="12"/>
      <c r="L2471" s="6"/>
      <c r="M2471" s="12" t="s">
        <v>4337</v>
      </c>
      <c r="N2471" s="17"/>
      <c r="O2471" s="18"/>
      <c r="P2471" s="19"/>
      <c r="Q2471" s="19"/>
    </row>
    <row r="2472" spans="1:17" ht="15">
      <c r="A2472" s="11" t="str">
        <f t="shared" si="46"/>
        <v xml:space="preserve">VISSERIE    1074-1095 Spring Steel Ring Shim, 1mm Thick, 30mm ID                    </v>
      </c>
      <c r="B2472" s="12" t="s">
        <v>4304</v>
      </c>
      <c r="C2472" s="12" t="s">
        <v>4338</v>
      </c>
      <c r="D2472" s="12"/>
      <c r="E2472" s="12"/>
      <c r="F2472" s="13"/>
      <c r="G2472" s="14"/>
      <c r="H2472" s="15"/>
      <c r="I2472" s="6">
        <v>6.83</v>
      </c>
      <c r="J2472" s="7"/>
      <c r="K2472" s="12"/>
      <c r="L2472" s="6"/>
      <c r="M2472" s="12" t="s">
        <v>4339</v>
      </c>
      <c r="N2472" s="17"/>
      <c r="O2472" s="18"/>
      <c r="P2472" s="19"/>
      <c r="Q2472" s="19"/>
    </row>
    <row r="2473" spans="1:17" ht="15">
      <c r="A2473" s="11" t="str">
        <f t="shared" si="46"/>
        <v xml:space="preserve">VISSERIE    1-1/4 NPSM Steel Locknut for Medium- and Thick-Wall Steel Conduit                    </v>
      </c>
      <c r="B2473" s="12" t="s">
        <v>4304</v>
      </c>
      <c r="C2473" s="12" t="s">
        <v>4340</v>
      </c>
      <c r="D2473" s="12"/>
      <c r="E2473" s="12"/>
      <c r="F2473" s="13"/>
      <c r="G2473" s="14"/>
      <c r="H2473" s="15"/>
      <c r="I2473" s="6">
        <v>5.94</v>
      </c>
      <c r="J2473" s="7">
        <v>44287</v>
      </c>
      <c r="K2473" s="12" t="s">
        <v>288</v>
      </c>
      <c r="L2473" s="6"/>
      <c r="M2473" s="12" t="s">
        <v>4341</v>
      </c>
      <c r="N2473" s="17"/>
      <c r="O2473" s="18"/>
      <c r="P2473" s="19"/>
      <c r="Q2473" s="19"/>
    </row>
    <row r="2474" spans="1:17" ht="15">
      <c r="A2474" s="11" t="str">
        <f t="shared" si="46"/>
        <v xml:space="preserve">VISSERIE    18-8 Stainless Steel Blind Rivets, Large-Diameter Domed Head, 1/8" Diameter, for 0.063"-0.125" Thickness, Packs of 100                    </v>
      </c>
      <c r="B2474" s="12" t="s">
        <v>4304</v>
      </c>
      <c r="C2474" s="12" t="s">
        <v>4342</v>
      </c>
      <c r="D2474" s="12"/>
      <c r="E2474" s="12"/>
      <c r="F2474" s="13"/>
      <c r="G2474" s="14"/>
      <c r="H2474" s="15"/>
      <c r="I2474" s="6">
        <v>14.39</v>
      </c>
      <c r="J2474" s="7">
        <v>44293</v>
      </c>
      <c r="K2474" s="12" t="s">
        <v>288</v>
      </c>
      <c r="L2474" s="6"/>
      <c r="M2474" s="12" t="s">
        <v>4343</v>
      </c>
      <c r="N2474" s="17"/>
      <c r="O2474" s="18"/>
      <c r="P2474" s="19"/>
      <c r="Q2474" s="20"/>
    </row>
    <row r="2475" spans="1:17" ht="15">
      <c r="A2475" s="11" t="str">
        <f t="shared" si="46"/>
        <v xml:space="preserve">VISSERIE    18-8 Stainless Steel Blind Rivets, Large-Diameter Domed Head, 1/8" Diameter, for 0.126"-0.187" Thickness, Packs of 100                    </v>
      </c>
      <c r="B2475" s="12" t="s">
        <v>4304</v>
      </c>
      <c r="C2475" s="12" t="s">
        <v>4344</v>
      </c>
      <c r="D2475" s="12"/>
      <c r="E2475" s="12"/>
      <c r="F2475" s="13"/>
      <c r="G2475" s="14"/>
      <c r="H2475" s="15"/>
      <c r="I2475" s="6">
        <v>14.41</v>
      </c>
      <c r="J2475" s="7">
        <v>44293</v>
      </c>
      <c r="K2475" s="12" t="s">
        <v>288</v>
      </c>
      <c r="L2475" s="6"/>
      <c r="M2475" s="12" t="s">
        <v>4345</v>
      </c>
      <c r="N2475" s="17"/>
      <c r="O2475" s="18"/>
      <c r="P2475" s="19"/>
      <c r="Q2475" s="20"/>
    </row>
    <row r="2476" spans="1:17" ht="15">
      <c r="A2476" s="11" t="str">
        <f t="shared" si="46"/>
        <v xml:space="preserve">VISSERIE    18-8 Stainless Steel Hex Drive Flat Head Screw 82 Degree Countersink Angle, 1/2"-20 Thread Size, 1" Long                    </v>
      </c>
      <c r="B2476" s="12" t="s">
        <v>4304</v>
      </c>
      <c r="C2476" s="12" t="s">
        <v>4346</v>
      </c>
      <c r="D2476" s="12"/>
      <c r="E2476" s="12"/>
      <c r="F2476" s="13"/>
      <c r="G2476" s="14"/>
      <c r="H2476" s="15"/>
      <c r="I2476" s="6">
        <v>1.71</v>
      </c>
      <c r="J2476" s="7">
        <v>44204</v>
      </c>
      <c r="K2476" s="12" t="s">
        <v>288</v>
      </c>
      <c r="L2476" s="6"/>
      <c r="M2476" s="12" t="s">
        <v>4347</v>
      </c>
      <c r="N2476" s="17"/>
      <c r="O2476" s="18"/>
      <c r="P2476" s="19"/>
      <c r="Q2476" s="20"/>
    </row>
    <row r="2477" spans="1:17" ht="15">
      <c r="A2477" s="11" t="str">
        <f t="shared" si="46"/>
        <v xml:space="preserve">VISSERIE    18-8 Stainless Steel Hex Drive Flat Head Screw M10 x 1.5 mm Thread, 25 mm Long                    </v>
      </c>
      <c r="B2477" s="12" t="s">
        <v>4304</v>
      </c>
      <c r="C2477" s="12" t="s">
        <v>4348</v>
      </c>
      <c r="D2477" s="12"/>
      <c r="E2477" s="12"/>
      <c r="F2477" s="13"/>
      <c r="G2477" s="14"/>
      <c r="H2477" s="15"/>
      <c r="I2477" s="6">
        <v>8</v>
      </c>
      <c r="J2477" s="7">
        <v>44321</v>
      </c>
      <c r="K2477" s="12" t="s">
        <v>288</v>
      </c>
      <c r="L2477" s="6"/>
      <c r="M2477" s="12" t="s">
        <v>4349</v>
      </c>
      <c r="N2477" s="17"/>
      <c r="O2477" s="18"/>
      <c r="P2477" s="19"/>
      <c r="Q2477" s="20"/>
    </row>
    <row r="2478" spans="1:17" ht="15">
      <c r="A2478" s="11" t="str">
        <f t="shared" si="46"/>
        <v xml:space="preserve">VISSERIE    18-8 Stainless Steel Hex Drive Flat Head Screw M6 x 1 mm Thread, 10 mm Long                    </v>
      </c>
      <c r="B2478" s="12" t="s">
        <v>4304</v>
      </c>
      <c r="C2478" s="12" t="s">
        <v>4350</v>
      </c>
      <c r="D2478" s="12"/>
      <c r="E2478" s="12"/>
      <c r="F2478" s="13"/>
      <c r="G2478" s="14"/>
      <c r="H2478" s="15"/>
      <c r="I2478" s="6">
        <v>8.2799999999999994</v>
      </c>
      <c r="J2478" s="7">
        <v>44249</v>
      </c>
      <c r="K2478" s="12" t="s">
        <v>288</v>
      </c>
      <c r="L2478" s="6"/>
      <c r="M2478" s="12" t="s">
        <v>4351</v>
      </c>
      <c r="N2478" s="17"/>
      <c r="O2478" s="18"/>
      <c r="P2478" s="19"/>
      <c r="Q2478" s="20"/>
    </row>
    <row r="2479" spans="1:17" ht="15">
      <c r="A2479" s="11" t="str">
        <f t="shared" si="46"/>
        <v xml:space="preserve">VISSERIE    18-8 Stainless Steel Hex Drive Flat Head Screw M6 x 1 mm Thread, 16 mm Long                    </v>
      </c>
      <c r="B2479" s="12" t="s">
        <v>4304</v>
      </c>
      <c r="C2479" s="12" t="s">
        <v>4352</v>
      </c>
      <c r="D2479" s="12"/>
      <c r="E2479" s="12"/>
      <c r="F2479" s="13"/>
      <c r="G2479" s="14"/>
      <c r="H2479" s="15"/>
      <c r="I2479" s="6">
        <v>6.01</v>
      </c>
      <c r="J2479" s="7">
        <v>44249</v>
      </c>
      <c r="K2479" s="12" t="s">
        <v>288</v>
      </c>
      <c r="L2479" s="6"/>
      <c r="M2479" s="12" t="s">
        <v>4353</v>
      </c>
      <c r="N2479" s="17"/>
      <c r="O2479" s="18"/>
      <c r="P2479" s="19"/>
      <c r="Q2479" s="20"/>
    </row>
    <row r="2480" spans="1:17" ht="15">
      <c r="A2480" s="11" t="str">
        <f t="shared" si="46"/>
        <v xml:space="preserve">VISSERIE    18-8 Stainless Steel Hex Drive Flat Head Screw M6 x 1 mm Thread, 20 mm Long                    </v>
      </c>
      <c r="B2480" s="12" t="s">
        <v>4304</v>
      </c>
      <c r="C2480" s="12" t="s">
        <v>4354</v>
      </c>
      <c r="D2480" s="12"/>
      <c r="E2480" s="12"/>
      <c r="F2480" s="13"/>
      <c r="G2480" s="14"/>
      <c r="H2480" s="15"/>
      <c r="I2480" s="6">
        <v>6.11</v>
      </c>
      <c r="J2480" s="7">
        <v>44249</v>
      </c>
      <c r="K2480" s="12" t="s">
        <v>288</v>
      </c>
      <c r="L2480" s="6"/>
      <c r="M2480" s="12" t="s">
        <v>4355</v>
      </c>
      <c r="N2480" s="17"/>
      <c r="O2480" s="18"/>
      <c r="P2480" s="19"/>
      <c r="Q2480" s="20"/>
    </row>
    <row r="2481" spans="1:17" ht="15">
      <c r="A2481" s="11" t="str">
        <f t="shared" si="46"/>
        <v xml:space="preserve">VISSERIE    18-8 Stainless Steel Hex Drive Flat Head Screw M6 x 1 mm Thread, 25 mm Long                    </v>
      </c>
      <c r="B2481" s="12" t="s">
        <v>4304</v>
      </c>
      <c r="C2481" s="12" t="s">
        <v>4356</v>
      </c>
      <c r="D2481" s="12"/>
      <c r="E2481" s="12"/>
      <c r="F2481" s="13"/>
      <c r="G2481" s="14"/>
      <c r="H2481" s="15"/>
      <c r="I2481" s="6">
        <v>6.51</v>
      </c>
      <c r="J2481" s="7">
        <v>44239</v>
      </c>
      <c r="K2481" s="12" t="s">
        <v>288</v>
      </c>
      <c r="L2481" s="6"/>
      <c r="M2481" s="12" t="s">
        <v>4357</v>
      </c>
      <c r="N2481" s="17"/>
      <c r="O2481" s="18"/>
      <c r="P2481" s="19"/>
      <c r="Q2481" s="20"/>
    </row>
    <row r="2482" spans="1:17" ht="15">
      <c r="A2482" s="11" t="str">
        <f t="shared" si="46"/>
        <v xml:space="preserve">VISSERIE    18-8 Stainless Steel Hex Drive Flat Head Screw M6 x 1 Thread Size, 15mm Long                    </v>
      </c>
      <c r="B2482" s="12" t="s">
        <v>4304</v>
      </c>
      <c r="C2482" s="12" t="s">
        <v>4358</v>
      </c>
      <c r="D2482" s="12"/>
      <c r="E2482" s="12"/>
      <c r="F2482" s="13"/>
      <c r="G2482" s="14"/>
      <c r="H2482" s="15"/>
      <c r="I2482" s="6">
        <v>7.42</v>
      </c>
      <c r="J2482" s="7">
        <v>44201</v>
      </c>
      <c r="K2482" s="12" t="s">
        <v>288</v>
      </c>
      <c r="L2482" s="6"/>
      <c r="M2482" s="12" t="s">
        <v>4359</v>
      </c>
      <c r="N2482" s="17"/>
      <c r="O2482" s="18"/>
      <c r="P2482" s="19"/>
      <c r="Q2482" s="20"/>
    </row>
    <row r="2483" spans="1:17" ht="15">
      <c r="A2483" s="11" t="str">
        <f t="shared" si="46"/>
        <v xml:space="preserve">VISSERIE    18-8 Stainless Steel Hex Drive Flat Head Screw M8 x 1.25 mm Thread, 20 mm Long                    </v>
      </c>
      <c r="B2483" s="12" t="s">
        <v>4304</v>
      </c>
      <c r="C2483" s="12" t="s">
        <v>4360</v>
      </c>
      <c r="D2483" s="12"/>
      <c r="E2483" s="12"/>
      <c r="F2483" s="13"/>
      <c r="G2483" s="14"/>
      <c r="H2483" s="15"/>
      <c r="I2483" s="6">
        <v>9.19</v>
      </c>
      <c r="J2483" s="7">
        <v>44243</v>
      </c>
      <c r="K2483" s="12" t="s">
        <v>288</v>
      </c>
      <c r="L2483" s="6"/>
      <c r="M2483" s="12" t="s">
        <v>4361</v>
      </c>
      <c r="N2483" s="17"/>
      <c r="O2483" s="18"/>
      <c r="P2483" s="19"/>
      <c r="Q2483" s="20"/>
    </row>
    <row r="2484" spans="1:17" ht="15">
      <c r="A2484" s="11" t="str">
        <f t="shared" si="46"/>
        <v xml:space="preserve">VISSERIE    18-8 Stainless Steel Hex Drive Flat Head Screw M8 x 1.25 mm Thread, 25 mm Long                    </v>
      </c>
      <c r="B2484" s="12" t="s">
        <v>4304</v>
      </c>
      <c r="C2484" s="12" t="s">
        <v>4362</v>
      </c>
      <c r="D2484" s="12"/>
      <c r="E2484" s="12"/>
      <c r="F2484" s="13"/>
      <c r="G2484" s="14"/>
      <c r="H2484" s="15"/>
      <c r="I2484" s="6">
        <v>11.64</v>
      </c>
      <c r="J2484" s="7">
        <v>44239</v>
      </c>
      <c r="K2484" s="12" t="s">
        <v>288</v>
      </c>
      <c r="L2484" s="6"/>
      <c r="M2484" s="12" t="s">
        <v>4363</v>
      </c>
      <c r="N2484" s="17"/>
      <c r="O2484" s="18"/>
      <c r="P2484" s="19"/>
      <c r="Q2484" s="20"/>
    </row>
    <row r="2485" spans="1:17" ht="15">
      <c r="A2485" s="11" t="str">
        <f t="shared" si="46"/>
        <v xml:space="preserve">VISSERIE    18-8 Stainless Steel Hex Drive Flat Head Screw M8 x 1.25 mm Thread, 35 mm Long                    </v>
      </c>
      <c r="B2485" s="12" t="s">
        <v>4304</v>
      </c>
      <c r="C2485" s="12" t="s">
        <v>4364</v>
      </c>
      <c r="D2485" s="12"/>
      <c r="E2485" s="12"/>
      <c r="F2485" s="13"/>
      <c r="G2485" s="14"/>
      <c r="H2485" s="15"/>
      <c r="I2485" s="6">
        <v>6.35</v>
      </c>
      <c r="J2485" s="7">
        <v>44239</v>
      </c>
      <c r="K2485" s="12" t="s">
        <v>288</v>
      </c>
      <c r="L2485" s="6"/>
      <c r="M2485" s="12" t="s">
        <v>4365</v>
      </c>
      <c r="N2485" s="17"/>
      <c r="O2485" s="18"/>
      <c r="P2485" s="19"/>
      <c r="Q2485" s="20"/>
    </row>
    <row r="2486" spans="1:17" ht="15">
      <c r="A2486" s="11" t="str">
        <f t="shared" si="46"/>
        <v xml:space="preserve">VISSERIE    18-8 Stainless Steel Hex Drive Flat Head Screw M8 x 1.25 mm Thread, 40 mm Long                    </v>
      </c>
      <c r="B2486" s="12" t="s">
        <v>4304</v>
      </c>
      <c r="C2486" s="12" t="s">
        <v>4366</v>
      </c>
      <c r="D2486" s="12"/>
      <c r="E2486" s="12"/>
      <c r="F2486" s="13"/>
      <c r="G2486" s="14"/>
      <c r="H2486" s="15"/>
      <c r="I2486" s="6">
        <v>6.55</v>
      </c>
      <c r="J2486" s="7">
        <v>44243</v>
      </c>
      <c r="K2486" s="12" t="s">
        <v>288</v>
      </c>
      <c r="L2486" s="6"/>
      <c r="M2486" s="12" t="s">
        <v>4367</v>
      </c>
      <c r="N2486" s="17"/>
      <c r="O2486" s="18"/>
      <c r="P2486" s="19"/>
      <c r="Q2486" s="19"/>
    </row>
    <row r="2487" spans="1:17" ht="15">
      <c r="A2487" s="11" t="str">
        <f t="shared" si="46"/>
        <v xml:space="preserve">VISSERIE    18-8 Stainless Steel Hex Drive Flat Head Screw, M10 x 1.5 mm Thread, 25 mm Long, packs of 10                    </v>
      </c>
      <c r="B2487" s="12" t="s">
        <v>4304</v>
      </c>
      <c r="C2487" s="12" t="s">
        <v>4368</v>
      </c>
      <c r="D2487" s="12"/>
      <c r="E2487" s="12"/>
      <c r="F2487" s="13"/>
      <c r="G2487" s="14"/>
      <c r="H2487" s="15"/>
      <c r="I2487" s="6">
        <v>8</v>
      </c>
      <c r="J2487" s="7">
        <v>44193</v>
      </c>
      <c r="K2487" s="12" t="s">
        <v>288</v>
      </c>
      <c r="L2487" s="6"/>
      <c r="M2487" s="12" t="s">
        <v>4349</v>
      </c>
      <c r="N2487" s="17"/>
      <c r="O2487" s="18"/>
      <c r="P2487" s="19"/>
      <c r="Q2487" s="19"/>
    </row>
    <row r="2488" spans="1:17" ht="15">
      <c r="A2488" s="11" t="str">
        <f t="shared" si="46"/>
        <v xml:space="preserve">VISSERIE    18-8 Stainless Steel Hex Drive Flat Head Screw, M12 x 1.75 mm Thread, 25 mm Long                    </v>
      </c>
      <c r="B2488" s="12" t="s">
        <v>4304</v>
      </c>
      <c r="C2488" s="12" t="s">
        <v>4369</v>
      </c>
      <c r="D2488" s="12"/>
      <c r="E2488" s="12"/>
      <c r="F2488" s="13"/>
      <c r="G2488" s="14"/>
      <c r="H2488" s="15"/>
      <c r="I2488" s="6">
        <v>5.59</v>
      </c>
      <c r="J2488" s="7">
        <v>44321</v>
      </c>
      <c r="K2488" s="12" t="s">
        <v>288</v>
      </c>
      <c r="L2488" s="6"/>
      <c r="M2488" s="12" t="s">
        <v>4370</v>
      </c>
      <c r="N2488" s="17"/>
      <c r="O2488" s="18"/>
      <c r="P2488" s="19"/>
      <c r="Q2488" s="19"/>
    </row>
    <row r="2489" spans="1:17" ht="15">
      <c r="A2489" s="11" t="str">
        <f t="shared" si="46"/>
        <v xml:space="preserve">VISSERIE    18-8 Stainless Steel Hex Drive Flat Head Screw, M8 x 1.25 mm Thread, 100 mm Long, packs of 1                    </v>
      </c>
      <c r="B2489" s="12" t="s">
        <v>4304</v>
      </c>
      <c r="C2489" s="12" t="s">
        <v>4371</v>
      </c>
      <c r="D2489" s="12"/>
      <c r="E2489" s="12"/>
      <c r="F2489" s="13"/>
      <c r="G2489" s="14"/>
      <c r="H2489" s="15"/>
      <c r="I2489" s="6">
        <v>2.99</v>
      </c>
      <c r="J2489" s="7">
        <v>44193</v>
      </c>
      <c r="K2489" s="12" t="s">
        <v>288</v>
      </c>
      <c r="L2489" s="6"/>
      <c r="M2489" s="12" t="s">
        <v>4372</v>
      </c>
      <c r="N2489" s="17"/>
      <c r="O2489" s="18"/>
      <c r="P2489" s="19"/>
      <c r="Q2489" s="19"/>
    </row>
    <row r="2490" spans="1:17" ht="15">
      <c r="A2490" s="11" t="str">
        <f t="shared" si="46"/>
        <v xml:space="preserve">VISSERIE    18-8 Stainless Steel Hex Drive Flat Head Screw, M8 x 1.25 mm Thread, 65 mm Long, packs of 5                    </v>
      </c>
      <c r="B2490" s="12" t="s">
        <v>4304</v>
      </c>
      <c r="C2490" s="12" t="s">
        <v>4373</v>
      </c>
      <c r="D2490" s="12"/>
      <c r="E2490" s="12"/>
      <c r="F2490" s="13"/>
      <c r="G2490" s="14"/>
      <c r="H2490" s="15"/>
      <c r="I2490" s="6">
        <v>5.86</v>
      </c>
      <c r="J2490" s="7">
        <v>44193</v>
      </c>
      <c r="K2490" s="12" t="s">
        <v>288</v>
      </c>
      <c r="L2490" s="6"/>
      <c r="M2490" s="12" t="s">
        <v>4374</v>
      </c>
      <c r="N2490" s="17"/>
      <c r="O2490" s="18"/>
      <c r="P2490" s="19"/>
      <c r="Q2490" s="19"/>
    </row>
    <row r="2491" spans="1:17" ht="15">
      <c r="A2491" s="11" t="str">
        <f t="shared" si="46"/>
        <v xml:space="preserve">VISSERIE    18-8 Stainless Steel Precision Shoulder Screw 10 mm Shoulder Diameter, 20 mm Shoulder Length, M8 x 1.25 mm Thread                    </v>
      </c>
      <c r="B2491" s="12" t="s">
        <v>4304</v>
      </c>
      <c r="C2491" s="12" t="s">
        <v>4375</v>
      </c>
      <c r="D2491" s="12"/>
      <c r="E2491" s="12"/>
      <c r="F2491" s="13"/>
      <c r="G2491" s="14"/>
      <c r="H2491" s="15"/>
      <c r="I2491" s="6">
        <v>9.86</v>
      </c>
      <c r="J2491" s="7">
        <v>44137</v>
      </c>
      <c r="K2491" s="12" t="s">
        <v>288</v>
      </c>
      <c r="L2491" s="6"/>
      <c r="M2491" s="12" t="s">
        <v>4376</v>
      </c>
      <c r="N2491" s="17"/>
      <c r="O2491" s="18"/>
      <c r="P2491" s="19"/>
      <c r="Q2491" s="19"/>
    </row>
    <row r="2492" spans="1:17" ht="15">
      <c r="A2492" s="11" t="str">
        <f t="shared" si="46"/>
        <v xml:space="preserve">VISSERIE    18-8 Stainless Steel Precision Shoulder Screw, 8 mm Shoulder Diameter, 7 mm Shoulder Length, M6 x 1.0 mm Thread                    </v>
      </c>
      <c r="B2492" s="12" t="s">
        <v>4304</v>
      </c>
      <c r="C2492" s="12" t="s">
        <v>4377</v>
      </c>
      <c r="D2492" s="12"/>
      <c r="E2492" s="12"/>
      <c r="F2492" s="13"/>
      <c r="G2492" s="14"/>
      <c r="H2492" s="15"/>
      <c r="I2492" s="6">
        <v>8.9499999999999993</v>
      </c>
      <c r="J2492" s="7">
        <v>44301</v>
      </c>
      <c r="K2492" s="12" t="s">
        <v>288</v>
      </c>
      <c r="L2492" s="6"/>
      <c r="M2492" s="12" t="s">
        <v>4378</v>
      </c>
      <c r="N2492" s="17"/>
      <c r="O2492" s="18"/>
      <c r="P2492" s="19"/>
      <c r="Q2492" s="19"/>
    </row>
    <row r="2493" spans="1:17" ht="15">
      <c r="A2493" s="11" t="str">
        <f t="shared" si="46"/>
        <v xml:space="preserve">VISSERIE    18-8 Stainless Steel Shoulder Screw
10 mm Shoulder Diameter, 8 mm Shoulder Length, M8 x 1.25 mm Thread                    </v>
      </c>
      <c r="B2493" s="12" t="s">
        <v>4304</v>
      </c>
      <c r="C2493" s="12" t="s">
        <v>4379</v>
      </c>
      <c r="D2493" s="12"/>
      <c r="E2493" s="12"/>
      <c r="F2493" s="13"/>
      <c r="G2493" s="14"/>
      <c r="H2493" s="15"/>
      <c r="I2493" s="6">
        <v>5.92</v>
      </c>
      <c r="J2493" s="7">
        <v>44244</v>
      </c>
      <c r="K2493" s="12" t="s">
        <v>288</v>
      </c>
      <c r="L2493" s="6"/>
      <c r="M2493" s="12" t="s">
        <v>4380</v>
      </c>
      <c r="N2493" s="17"/>
      <c r="O2493" s="18"/>
      <c r="P2493" s="19"/>
      <c r="Q2493" s="19"/>
    </row>
    <row r="2494" spans="1:17" ht="15">
      <c r="A2494" s="11" t="str">
        <f t="shared" si="46"/>
        <v xml:space="preserve">VISSERIE    18-8 Stainless Steel Slotted Spring Pin 4mm Diameter, 22mm Long                    </v>
      </c>
      <c r="B2494" s="12" t="s">
        <v>4304</v>
      </c>
      <c r="C2494" s="12" t="s">
        <v>4381</v>
      </c>
      <c r="D2494" s="12"/>
      <c r="E2494" s="12"/>
      <c r="F2494" s="13"/>
      <c r="G2494" s="14"/>
      <c r="H2494" s="15"/>
      <c r="I2494" s="6">
        <v>1.81</v>
      </c>
      <c r="J2494" s="7">
        <v>44200</v>
      </c>
      <c r="K2494" s="12" t="s">
        <v>288</v>
      </c>
      <c r="L2494" s="6"/>
      <c r="M2494" s="12" t="s">
        <v>4382</v>
      </c>
      <c r="N2494" s="17"/>
      <c r="O2494" s="18"/>
      <c r="P2494" s="19"/>
      <c r="Q2494" s="19"/>
    </row>
    <row r="2495" spans="1:17" ht="15">
      <c r="A2495" s="11" t="str">
        <f t="shared" si="46"/>
        <v xml:space="preserve">VISSERIE    18-8 Stainless Steel Slotted Spring Pin 5/32" Diameter, 7/8" Long                    </v>
      </c>
      <c r="B2495" s="12" t="s">
        <v>4304</v>
      </c>
      <c r="C2495" s="12" t="s">
        <v>4383</v>
      </c>
      <c r="D2495" s="12"/>
      <c r="E2495" s="12"/>
      <c r="F2495" s="13"/>
      <c r="G2495" s="14"/>
      <c r="H2495" s="15"/>
      <c r="I2495" s="6">
        <v>9.74</v>
      </c>
      <c r="J2495" s="7">
        <v>44306</v>
      </c>
      <c r="K2495" s="12" t="s">
        <v>288</v>
      </c>
      <c r="L2495" s="6"/>
      <c r="M2495" s="12" t="s">
        <v>4384</v>
      </c>
      <c r="N2495" s="17"/>
      <c r="O2495" s="18"/>
      <c r="P2495" s="15"/>
      <c r="Q2495" s="15"/>
    </row>
    <row r="2496" spans="1:17" ht="15">
      <c r="A2496" s="11" t="str">
        <f t="shared" si="46"/>
        <v xml:space="preserve">VISSERIE    18-8 Stainless Steel Socket Head Screw M10 x 1.5 mm Thread, 30 mm Long                    </v>
      </c>
      <c r="B2496" s="12" t="s">
        <v>4304</v>
      </c>
      <c r="C2496" s="12" t="s">
        <v>4385</v>
      </c>
      <c r="D2496" s="12"/>
      <c r="E2496" s="12"/>
      <c r="F2496" s="13"/>
      <c r="G2496" s="14"/>
      <c r="H2496" s="15"/>
      <c r="I2496" s="6">
        <v>7.63</v>
      </c>
      <c r="J2496" s="7">
        <v>44239</v>
      </c>
      <c r="K2496" s="12" t="s">
        <v>288</v>
      </c>
      <c r="L2496" s="6"/>
      <c r="M2496" s="12" t="s">
        <v>4386</v>
      </c>
      <c r="N2496" s="17"/>
      <c r="O2496" s="18"/>
      <c r="P2496" s="19"/>
      <c r="Q2496" s="19"/>
    </row>
    <row r="2497" spans="1:17" ht="15">
      <c r="A2497" s="11" t="str">
        <f t="shared" si="46"/>
        <v xml:space="preserve">VISSERIE    18-8 Stainless Steel Socket Head Screw M10 x 1.5 mm Thread, 60 mm Long                    </v>
      </c>
      <c r="B2497" s="12" t="s">
        <v>4304</v>
      </c>
      <c r="C2497" s="12" t="s">
        <v>4387</v>
      </c>
      <c r="D2497" s="12"/>
      <c r="E2497" s="12"/>
      <c r="F2497" s="13"/>
      <c r="G2497" s="14"/>
      <c r="H2497" s="15"/>
      <c r="I2497" s="6">
        <v>7.54</v>
      </c>
      <c r="J2497" s="7">
        <v>44239</v>
      </c>
      <c r="K2497" s="12" t="s">
        <v>288</v>
      </c>
      <c r="L2497" s="6"/>
      <c r="M2497" s="12" t="s">
        <v>4388</v>
      </c>
      <c r="N2497" s="17"/>
      <c r="O2497" s="18"/>
      <c r="P2497" s="19"/>
      <c r="Q2497" s="19"/>
    </row>
    <row r="2498" spans="1:17" ht="15">
      <c r="A2498" s="11" t="str">
        <f t="shared" si="46"/>
        <v xml:space="preserve">VISSERIE    18-8 Stainless Steel Socket Head Screw M3 x 0.5 mm Thread, 18 mm Long                    </v>
      </c>
      <c r="B2498" s="12" t="s">
        <v>4304</v>
      </c>
      <c r="C2498" s="12" t="s">
        <v>4389</v>
      </c>
      <c r="D2498" s="12"/>
      <c r="E2498" s="12"/>
      <c r="F2498" s="13"/>
      <c r="G2498" s="14"/>
      <c r="H2498" s="15"/>
      <c r="I2498" s="6">
        <v>6.32</v>
      </c>
      <c r="J2498" s="7">
        <v>44200</v>
      </c>
      <c r="K2498" s="12" t="s">
        <v>288</v>
      </c>
      <c r="L2498" s="6"/>
      <c r="M2498" s="12" t="s">
        <v>4390</v>
      </c>
      <c r="N2498" s="17"/>
      <c r="O2498" s="18"/>
      <c r="P2498" s="19"/>
      <c r="Q2498" s="19"/>
    </row>
    <row r="2499" spans="1:17" ht="15">
      <c r="A2499" s="11" t="str">
        <f t="shared" si="46"/>
        <v xml:space="preserve">VISSERIE    18-8 Stainless Steel Socket Head Screw M3 x 0.5 mm Thread, 40 mm Long                    </v>
      </c>
      <c r="B2499" s="12" t="s">
        <v>4304</v>
      </c>
      <c r="C2499" s="12" t="s">
        <v>4391</v>
      </c>
      <c r="D2499" s="12"/>
      <c r="E2499" s="12"/>
      <c r="F2499" s="13"/>
      <c r="G2499" s="14"/>
      <c r="H2499" s="15"/>
      <c r="I2499" s="6">
        <v>3.28</v>
      </c>
      <c r="J2499" s="7">
        <v>44200</v>
      </c>
      <c r="K2499" s="12" t="s">
        <v>288</v>
      </c>
      <c r="L2499" s="6"/>
      <c r="M2499" s="12" t="s">
        <v>4392</v>
      </c>
      <c r="N2499" s="17"/>
      <c r="O2499" s="18"/>
      <c r="P2499" s="19"/>
      <c r="Q2499" s="19"/>
    </row>
    <row r="2500" spans="1:17" ht="15">
      <c r="A2500" s="11" t="str">
        <f t="shared" si="46"/>
        <v xml:space="preserve">VISSERIE    18-8 Stainless Steel Socket Head Screw M4 x 0.7 mm Thread, 60 mm Long                    </v>
      </c>
      <c r="B2500" s="12" t="s">
        <v>4304</v>
      </c>
      <c r="C2500" s="12" t="s">
        <v>4393</v>
      </c>
      <c r="D2500" s="12"/>
      <c r="E2500" s="12"/>
      <c r="F2500" s="13"/>
      <c r="G2500" s="14"/>
      <c r="H2500" s="15"/>
      <c r="I2500" s="6">
        <v>6.89</v>
      </c>
      <c r="J2500" s="7">
        <v>44230</v>
      </c>
      <c r="K2500" s="12" t="s">
        <v>288</v>
      </c>
      <c r="L2500" s="6"/>
      <c r="M2500" s="12" t="s">
        <v>4394</v>
      </c>
      <c r="N2500" s="17"/>
      <c r="O2500" s="18"/>
      <c r="P2500" s="19"/>
      <c r="Q2500" s="19"/>
    </row>
    <row r="2501" spans="1:17" ht="15">
      <c r="A2501" s="11" t="str">
        <f t="shared" si="46"/>
        <v xml:space="preserve">VISSERIE    18-8 Stainless Steel Socket Head Screw M6 x 1 mm Thread, 16 mm Long                    </v>
      </c>
      <c r="B2501" s="12" t="s">
        <v>4304</v>
      </c>
      <c r="C2501" s="12" t="s">
        <v>4395</v>
      </c>
      <c r="D2501" s="12"/>
      <c r="E2501" s="12"/>
      <c r="F2501" s="13"/>
      <c r="G2501" s="14"/>
      <c r="H2501" s="15"/>
      <c r="I2501" s="6">
        <v>8.34</v>
      </c>
      <c r="J2501" s="7">
        <v>44312</v>
      </c>
      <c r="K2501" s="12" t="s">
        <v>288</v>
      </c>
      <c r="L2501" s="6"/>
      <c r="M2501" s="12" t="s">
        <v>4396</v>
      </c>
      <c r="N2501" s="17"/>
      <c r="O2501" s="18"/>
      <c r="P2501" s="19"/>
      <c r="Q2501" s="19"/>
    </row>
    <row r="2502" spans="1:17" ht="15">
      <c r="A2502" s="11" t="str">
        <f t="shared" si="46"/>
        <v xml:space="preserve">VISSERIE    18-8 Stainless Steel Socket Head Screw M6 x 1 mm Thread, 40 mm Long                    </v>
      </c>
      <c r="B2502" s="12" t="s">
        <v>4304</v>
      </c>
      <c r="C2502" s="12" t="s">
        <v>4397</v>
      </c>
      <c r="D2502" s="12"/>
      <c r="E2502" s="12"/>
      <c r="F2502" s="13"/>
      <c r="G2502" s="14"/>
      <c r="H2502" s="15"/>
      <c r="I2502" s="6">
        <v>7.63</v>
      </c>
      <c r="J2502" s="7">
        <v>44312</v>
      </c>
      <c r="K2502" s="12" t="s">
        <v>288</v>
      </c>
      <c r="L2502" s="6"/>
      <c r="M2502" s="12" t="s">
        <v>4398</v>
      </c>
      <c r="N2502" s="17"/>
      <c r="O2502" s="18"/>
      <c r="P2502" s="19"/>
      <c r="Q2502" s="19"/>
    </row>
    <row r="2503" spans="1:17" ht="15">
      <c r="A2503" s="11" t="str">
        <f t="shared" si="46"/>
        <v xml:space="preserve">VISSERIE    18-8 Stainless Steel Socket Head Screw M6 x 1.00 mm Thread, 85 mm Long                    </v>
      </c>
      <c r="B2503" s="12" t="s">
        <v>4304</v>
      </c>
      <c r="C2503" s="12" t="s">
        <v>4399</v>
      </c>
      <c r="D2503" s="12"/>
      <c r="E2503" s="12"/>
      <c r="F2503" s="13"/>
      <c r="G2503" s="14"/>
      <c r="H2503" s="15"/>
      <c r="I2503" s="6">
        <v>7.31</v>
      </c>
      <c r="J2503" s="7">
        <v>44200</v>
      </c>
      <c r="K2503" s="12" t="s">
        <v>288</v>
      </c>
      <c r="L2503" s="6"/>
      <c r="M2503" s="12" t="s">
        <v>4400</v>
      </c>
      <c r="N2503" s="17"/>
      <c r="O2503" s="18"/>
      <c r="P2503" s="19"/>
      <c r="Q2503" s="19"/>
    </row>
    <row r="2504" spans="1:17" ht="15">
      <c r="A2504" s="11" t="str">
        <f t="shared" si="46"/>
        <v xml:space="preserve">VISSERIE    18-8 Stainless Steel Socket Head Screw M8 x 1.25 mm Thread, 20 mm Long                    </v>
      </c>
      <c r="B2504" s="12" t="s">
        <v>4304</v>
      </c>
      <c r="C2504" s="12" t="s">
        <v>4401</v>
      </c>
      <c r="D2504" s="12"/>
      <c r="E2504" s="12"/>
      <c r="F2504" s="13"/>
      <c r="G2504" s="14"/>
      <c r="H2504" s="15"/>
      <c r="I2504" s="6">
        <v>8.86</v>
      </c>
      <c r="J2504" s="7">
        <v>44239</v>
      </c>
      <c r="K2504" s="12" t="s">
        <v>288</v>
      </c>
      <c r="L2504" s="6"/>
      <c r="M2504" s="12" t="s">
        <v>4402</v>
      </c>
      <c r="N2504" s="17"/>
      <c r="O2504" s="18"/>
      <c r="P2504" s="19"/>
      <c r="Q2504" s="19"/>
    </row>
    <row r="2505" spans="1:17" ht="15">
      <c r="A2505" s="11" t="str">
        <f t="shared" si="46"/>
        <v xml:space="preserve">VISSERIE    18-8 Stainless Steel Socket Head Screw M8 x 1.25 mm Thread, 50 mm Long                    </v>
      </c>
      <c r="B2505" s="12" t="s">
        <v>4304</v>
      </c>
      <c r="C2505" s="12" t="s">
        <v>4403</v>
      </c>
      <c r="D2505" s="12"/>
      <c r="E2505" s="12"/>
      <c r="F2505" s="13"/>
      <c r="G2505" s="14"/>
      <c r="H2505" s="15"/>
      <c r="I2505" s="6">
        <v>6.92</v>
      </c>
      <c r="J2505" s="7">
        <v>44328</v>
      </c>
      <c r="K2505" s="12" t="s">
        <v>288</v>
      </c>
      <c r="L2505" s="6"/>
      <c r="M2505" s="12" t="s">
        <v>4404</v>
      </c>
      <c r="N2505" s="17"/>
      <c r="O2505" s="18"/>
      <c r="P2505" s="19"/>
      <c r="Q2505" s="19"/>
    </row>
    <row r="2506" spans="1:17" ht="15">
      <c r="A2506" s="11" t="str">
        <f t="shared" si="46"/>
        <v xml:space="preserve">VISSERIE    18-8 Stainless Steel Socket Head Screw M8 x 1.25 mm Thread, 55 mm Long                    </v>
      </c>
      <c r="B2506" s="12" t="s">
        <v>4304</v>
      </c>
      <c r="C2506" s="12" t="s">
        <v>4405</v>
      </c>
      <c r="D2506" s="12"/>
      <c r="E2506" s="12"/>
      <c r="F2506" s="13"/>
      <c r="G2506" s="14"/>
      <c r="H2506" s="15"/>
      <c r="I2506" s="6">
        <v>8.49</v>
      </c>
      <c r="J2506" s="7">
        <v>44239</v>
      </c>
      <c r="K2506" s="12" t="s">
        <v>288</v>
      </c>
      <c r="L2506" s="6"/>
      <c r="M2506" s="12" t="s">
        <v>4406</v>
      </c>
      <c r="N2506" s="17"/>
      <c r="O2506" s="18"/>
      <c r="P2506" s="19"/>
      <c r="Q2506" s="19"/>
    </row>
    <row r="2507" spans="1:17" ht="15">
      <c r="A2507" s="11" t="str">
        <f t="shared" si="46"/>
        <v xml:space="preserve">VISSERIE    18-8 Stainless Steel Socket Head Screw M8 x 1.25 mm Thread, 60 mm Long                    </v>
      </c>
      <c r="B2507" s="12" t="s">
        <v>4304</v>
      </c>
      <c r="C2507" s="12" t="s">
        <v>4407</v>
      </c>
      <c r="D2507" s="12"/>
      <c r="E2507" s="12"/>
      <c r="F2507" s="13"/>
      <c r="G2507" s="14"/>
      <c r="H2507" s="15"/>
      <c r="I2507" s="6">
        <v>7.48</v>
      </c>
      <c r="J2507" s="7">
        <v>44239</v>
      </c>
      <c r="K2507" s="12" t="s">
        <v>288</v>
      </c>
      <c r="L2507" s="6"/>
      <c r="M2507" s="12" t="s">
        <v>4408</v>
      </c>
      <c r="N2507" s="17"/>
      <c r="O2507" s="18"/>
      <c r="P2507" s="19"/>
      <c r="Q2507" s="19"/>
    </row>
    <row r="2508" spans="1:17" ht="15">
      <c r="A2508" s="11" t="str">
        <f t="shared" si="46"/>
        <v xml:space="preserve">VISSERIE    18-8 Stainless Steel Socket Head Screw M8 x 1.25 mm Thread, 65 mm Long                    </v>
      </c>
      <c r="B2508" s="12" t="s">
        <v>4304</v>
      </c>
      <c r="C2508" s="12" t="s">
        <v>4409</v>
      </c>
      <c r="D2508" s="12"/>
      <c r="E2508" s="12"/>
      <c r="F2508" s="13"/>
      <c r="G2508" s="14"/>
      <c r="H2508" s="15"/>
      <c r="I2508" s="6">
        <v>9.19</v>
      </c>
      <c r="J2508" s="7">
        <v>44239</v>
      </c>
      <c r="K2508" s="12" t="s">
        <v>288</v>
      </c>
      <c r="L2508" s="6"/>
      <c r="M2508" s="12" t="s">
        <v>4361</v>
      </c>
      <c r="N2508" s="17"/>
      <c r="O2508" s="18"/>
      <c r="P2508" s="19"/>
      <c r="Q2508" s="19"/>
    </row>
    <row r="2509" spans="1:17" ht="15">
      <c r="A2509" s="11" t="str">
        <f t="shared" si="46"/>
        <v xml:space="preserve">VISSERIE    18-8 Stainless Steel Socket Head Screw M8 x 1.25 mm Thread, 80 mm Long                    </v>
      </c>
      <c r="B2509" s="12" t="s">
        <v>4304</v>
      </c>
      <c r="C2509" s="12" t="s">
        <v>4410</v>
      </c>
      <c r="D2509" s="12"/>
      <c r="E2509" s="12"/>
      <c r="F2509" s="13"/>
      <c r="G2509" s="14"/>
      <c r="H2509" s="15"/>
      <c r="I2509" s="6">
        <v>9.35</v>
      </c>
      <c r="J2509" s="7">
        <v>44239</v>
      </c>
      <c r="K2509" s="12" t="s">
        <v>288</v>
      </c>
      <c r="L2509" s="6"/>
      <c r="M2509" s="12" t="s">
        <v>4411</v>
      </c>
      <c r="N2509" s="17"/>
      <c r="O2509" s="18"/>
      <c r="P2509" s="19"/>
      <c r="Q2509" s="19"/>
    </row>
    <row r="2510" spans="1:17" ht="15">
      <c r="A2510" s="11" t="str">
        <f t="shared" si="46"/>
        <v xml:space="preserve">VISSERIE    18-8 Stainless Steel Socket Head Screw, M5 x 0.8 mm Thread, 70 mm Long, Packs of 10                    </v>
      </c>
      <c r="B2510" s="12" t="s">
        <v>4304</v>
      </c>
      <c r="C2510" s="12" t="s">
        <v>4412</v>
      </c>
      <c r="D2510" s="12"/>
      <c r="E2510" s="12"/>
      <c r="F2510" s="13"/>
      <c r="G2510" s="14"/>
      <c r="H2510" s="15"/>
      <c r="I2510" s="6">
        <v>4.6399999999999997</v>
      </c>
      <c r="J2510" s="7">
        <v>44218</v>
      </c>
      <c r="K2510" s="12" t="s">
        <v>288</v>
      </c>
      <c r="L2510" s="6"/>
      <c r="M2510" s="12" t="s">
        <v>4312</v>
      </c>
      <c r="N2510" s="17"/>
      <c r="O2510" s="18"/>
      <c r="P2510" s="19"/>
      <c r="Q2510" s="19"/>
    </row>
    <row r="2511" spans="1:17" ht="15">
      <c r="A2511" s="11" t="str">
        <f t="shared" si="46"/>
        <v xml:space="preserve">VISSERIE    18-8 Stainless Steel Square-Neck Carriage Bolt, M8 x 1.25 mm Thread Size, 40 mm Long, Packs of 10                    </v>
      </c>
      <c r="B2511" s="12" t="s">
        <v>4304</v>
      </c>
      <c r="C2511" s="12" t="s">
        <v>4413</v>
      </c>
      <c r="D2511" s="12"/>
      <c r="E2511" s="12"/>
      <c r="F2511" s="13"/>
      <c r="G2511" s="14"/>
      <c r="H2511" s="15"/>
      <c r="I2511" s="6">
        <v>5.84</v>
      </c>
      <c r="J2511" s="7">
        <v>44218</v>
      </c>
      <c r="K2511" s="12" t="s">
        <v>288</v>
      </c>
      <c r="L2511" s="6"/>
      <c r="M2511" s="12" t="s">
        <v>4414</v>
      </c>
      <c r="N2511" s="17"/>
      <c r="O2511" s="18"/>
      <c r="P2511" s="19"/>
      <c r="Q2511" s="19"/>
    </row>
    <row r="2512" spans="1:17" ht="15">
      <c r="A2512" s="11" t="str">
        <f t="shared" si="46"/>
        <v xml:space="preserve">VISSERIE    18-8 Stainless Steel Unthreaded Spacer 19 mm OD, 25 mm Long, for M12 Screw Size                    </v>
      </c>
      <c r="B2512" s="12" t="s">
        <v>4304</v>
      </c>
      <c r="C2512" s="12" t="s">
        <v>4415</v>
      </c>
      <c r="D2512" s="12"/>
      <c r="E2512" s="12"/>
      <c r="F2512" s="13"/>
      <c r="G2512" s="14"/>
      <c r="H2512" s="15"/>
      <c r="I2512" s="6">
        <v>5.96</v>
      </c>
      <c r="J2512" s="7">
        <v>44243</v>
      </c>
      <c r="K2512" s="12" t="s">
        <v>288</v>
      </c>
      <c r="L2512" s="6"/>
      <c r="M2512" s="12" t="s">
        <v>4416</v>
      </c>
      <c r="N2512" s="17"/>
      <c r="O2512" s="18"/>
      <c r="P2512" s="19"/>
      <c r="Q2512" s="19"/>
    </row>
    <row r="2513" spans="1:17" ht="15">
      <c r="A2513" s="11" t="str">
        <f t="shared" si="46"/>
        <v xml:space="preserve">VISSERIE    18-8 Stainless Steel Wing Nut M8 x 1.25 mm Thread                    </v>
      </c>
      <c r="B2513" s="12" t="s">
        <v>4304</v>
      </c>
      <c r="C2513" s="12" t="s">
        <v>4417</v>
      </c>
      <c r="D2513" s="12"/>
      <c r="E2513" s="12"/>
      <c r="F2513" s="13"/>
      <c r="G2513" s="14"/>
      <c r="H2513" s="15"/>
      <c r="I2513" s="6">
        <v>9.89</v>
      </c>
      <c r="J2513" s="7">
        <v>44137</v>
      </c>
      <c r="K2513" s="12" t="s">
        <v>288</v>
      </c>
      <c r="L2513" s="6"/>
      <c r="M2513" s="12" t="s">
        <v>4418</v>
      </c>
      <c r="N2513" s="17"/>
      <c r="O2513" s="18"/>
      <c r="P2513" s="19"/>
      <c r="Q2513" s="19"/>
    </row>
    <row r="2514" spans="1:17" ht="15">
      <c r="A2514" s="11" t="str">
        <f t="shared" si="46"/>
        <v xml:space="preserve">VISSERIE    302 Stainless Steel Corrosion-Resistant Compression Springs
1.375" Long, 0.313" OD, 0.251" ID                    </v>
      </c>
      <c r="B2514" s="12" t="s">
        <v>4304</v>
      </c>
      <c r="C2514" s="12" t="s">
        <v>4419</v>
      </c>
      <c r="D2514" s="12"/>
      <c r="E2514" s="12"/>
      <c r="F2514" s="13"/>
      <c r="G2514" s="14"/>
      <c r="H2514" s="15"/>
      <c r="I2514" s="6">
        <v>3.32</v>
      </c>
      <c r="J2514" s="7">
        <v>44054</v>
      </c>
      <c r="K2514" s="12" t="s">
        <v>288</v>
      </c>
      <c r="L2514" s="6"/>
      <c r="M2514" s="12" t="s">
        <v>4420</v>
      </c>
      <c r="N2514" s="17"/>
      <c r="O2514" s="18"/>
      <c r="P2514" s="19"/>
      <c r="Q2514" s="19"/>
    </row>
    <row r="2515" spans="1:17" ht="15">
      <c r="A2515" s="11" t="str">
        <f t="shared" si="46"/>
        <v xml:space="preserve">VISSERIE    316 Stainless Steel Button Head Hex Drive Screws M5 x 0.8mm Thread, 10mm Long                    </v>
      </c>
      <c r="B2515" s="12" t="s">
        <v>4304</v>
      </c>
      <c r="C2515" s="12" t="s">
        <v>4421</v>
      </c>
      <c r="D2515" s="12"/>
      <c r="E2515" s="12"/>
      <c r="F2515" s="13"/>
      <c r="G2515" s="14"/>
      <c r="H2515" s="15"/>
      <c r="I2515" s="6">
        <v>10.17</v>
      </c>
      <c r="J2515" s="7">
        <v>44200</v>
      </c>
      <c r="K2515" s="12" t="s">
        <v>288</v>
      </c>
      <c r="L2515" s="6"/>
      <c r="M2515" s="12" t="s">
        <v>4422</v>
      </c>
      <c r="N2515" s="17"/>
      <c r="O2515" s="18"/>
      <c r="P2515" s="19"/>
      <c r="Q2515" s="19"/>
    </row>
    <row r="2516" spans="1:17" ht="15">
      <c r="A2516" s="11" t="str">
        <f t="shared" si="46"/>
        <v xml:space="preserve">VISSERIE    316 Stainless Steel Button Head Hex Drive Screws M6 x 1 mm Thread, 10mm Long                    </v>
      </c>
      <c r="B2516" s="12" t="s">
        <v>4304</v>
      </c>
      <c r="C2516" s="12" t="s">
        <v>4423</v>
      </c>
      <c r="D2516" s="12"/>
      <c r="E2516" s="12"/>
      <c r="F2516" s="13"/>
      <c r="G2516" s="14"/>
      <c r="H2516" s="15"/>
      <c r="I2516" s="6">
        <v>8.25</v>
      </c>
      <c r="J2516" s="7">
        <v>44243</v>
      </c>
      <c r="K2516" s="12" t="s">
        <v>288</v>
      </c>
      <c r="L2516" s="6"/>
      <c r="M2516" s="12" t="s">
        <v>4424</v>
      </c>
      <c r="N2516" s="17"/>
      <c r="O2516" s="18"/>
      <c r="P2516" s="19"/>
      <c r="Q2516" s="19"/>
    </row>
    <row r="2517" spans="1:17" ht="15">
      <c r="A2517" s="11" t="str">
        <f t="shared" si="46"/>
        <v xml:space="preserve">VISSERIE    316 Stainless Steel Button Head Hex Drive Screws M6 x 1 mm Thread, 16mm Long                    </v>
      </c>
      <c r="B2517" s="12" t="s">
        <v>4304</v>
      </c>
      <c r="C2517" s="12" t="s">
        <v>4425</v>
      </c>
      <c r="D2517" s="12"/>
      <c r="E2517" s="12"/>
      <c r="F2517" s="13"/>
      <c r="G2517" s="14"/>
      <c r="H2517" s="15"/>
      <c r="I2517" s="6">
        <v>11.23</v>
      </c>
      <c r="J2517" s="7">
        <v>44243</v>
      </c>
      <c r="K2517" s="12" t="s">
        <v>288</v>
      </c>
      <c r="L2517" s="6"/>
      <c r="M2517" s="12" t="s">
        <v>4426</v>
      </c>
      <c r="N2517" s="17"/>
      <c r="O2517" s="18"/>
      <c r="P2517" s="19"/>
      <c r="Q2517" s="19"/>
    </row>
    <row r="2518" spans="1:17" ht="15">
      <c r="A2518" s="11" t="str">
        <f t="shared" si="46"/>
        <v xml:space="preserve">VISSERIE    316 Stainless Steel Button Head Hex Drive Screws M6 x 1 mm Thread, 20mm Long                    </v>
      </c>
      <c r="B2518" s="12" t="s">
        <v>4304</v>
      </c>
      <c r="C2518" s="12" t="s">
        <v>4427</v>
      </c>
      <c r="D2518" s="12"/>
      <c r="E2518" s="12"/>
      <c r="F2518" s="13"/>
      <c r="G2518" s="14"/>
      <c r="H2518" s="15"/>
      <c r="I2518" s="6">
        <v>6.73</v>
      </c>
      <c r="J2518" s="7">
        <v>44243</v>
      </c>
      <c r="K2518" s="12" t="s">
        <v>288</v>
      </c>
      <c r="L2518" s="6"/>
      <c r="M2518" s="12" t="s">
        <v>4428</v>
      </c>
      <c r="N2518" s="17"/>
      <c r="O2518" s="18"/>
      <c r="P2518" s="19"/>
      <c r="Q2518" s="19"/>
    </row>
    <row r="2519" spans="1:17" ht="15">
      <c r="A2519" s="11" t="str">
        <f t="shared" si="46"/>
        <v xml:space="preserve">VISSERIE    360 Brass Acme Square Nut Right Hand, 1-1/4"-5 Thread Size                    </v>
      </c>
      <c r="B2519" s="12" t="s">
        <v>4304</v>
      </c>
      <c r="C2519" s="12" t="s">
        <v>4429</v>
      </c>
      <c r="D2519" s="12"/>
      <c r="E2519" s="12"/>
      <c r="F2519" s="13"/>
      <c r="G2519" s="14"/>
      <c r="H2519" s="15"/>
      <c r="I2519" s="6">
        <v>41.84</v>
      </c>
      <c r="J2519" s="7">
        <v>44272</v>
      </c>
      <c r="K2519" s="12" t="s">
        <v>288</v>
      </c>
      <c r="L2519" s="6"/>
      <c r="M2519" s="12" t="s">
        <v>4430</v>
      </c>
      <c r="N2519" s="17"/>
      <c r="O2519" s="18"/>
      <c r="P2519" s="19"/>
      <c r="Q2519" s="19"/>
    </row>
    <row r="2520" spans="1:17" ht="15">
      <c r="A2520" s="11" t="str">
        <f t="shared" si="46"/>
        <v xml:space="preserve">VISSERIE    ADAPTEUR LOCK MAL                    </v>
      </c>
      <c r="B2520" s="12" t="s">
        <v>4304</v>
      </c>
      <c r="C2520" s="12" t="s">
        <v>4431</v>
      </c>
      <c r="D2520" s="12"/>
      <c r="E2520" s="12"/>
      <c r="F2520" s="13"/>
      <c r="G2520" s="14"/>
      <c r="H2520" s="15"/>
      <c r="I2520" s="6">
        <v>7.99</v>
      </c>
      <c r="J2520" s="7">
        <v>42388</v>
      </c>
      <c r="K2520" s="12" t="s">
        <v>307</v>
      </c>
      <c r="L2520" s="6"/>
      <c r="M2520" s="12" t="s">
        <v>4432</v>
      </c>
      <c r="N2520" s="17"/>
      <c r="O2520" s="18">
        <f>[1]INVENTAIRE!$N2132*[1]INVENTAIRE!$I2132</f>
        <v>0</v>
      </c>
      <c r="P2520" s="15"/>
      <c r="Q2520" s="15"/>
    </row>
    <row r="2521" spans="1:17" ht="15">
      <c r="A2521" s="11" t="str">
        <f t="shared" si="46"/>
        <v xml:space="preserve">VISSERIE    ADAPTEUR LOCK MAL                    </v>
      </c>
      <c r="B2521" s="12" t="s">
        <v>4304</v>
      </c>
      <c r="C2521" s="12" t="s">
        <v>4431</v>
      </c>
      <c r="D2521" s="12"/>
      <c r="E2521" s="12"/>
      <c r="F2521" s="13"/>
      <c r="G2521" s="14"/>
      <c r="H2521" s="15"/>
      <c r="I2521" s="6">
        <v>7.99</v>
      </c>
      <c r="J2521" s="7">
        <v>42388</v>
      </c>
      <c r="K2521" s="12" t="s">
        <v>307</v>
      </c>
      <c r="L2521" s="6"/>
      <c r="M2521" s="12" t="s">
        <v>4432</v>
      </c>
      <c r="N2521" s="17"/>
      <c r="O2521" s="18">
        <f>[1]INVENTAIRE!$N2133*[1]INVENTAIRE!$I2133</f>
        <v>0</v>
      </c>
      <c r="P2521" s="15"/>
      <c r="Q2521" s="15"/>
    </row>
    <row r="2522" spans="1:17" ht="15">
      <c r="A2522" s="11" t="str">
        <f t="shared" ref="A2522:A2585" si="47">CONCATENATE(B2522,"    ",C2522,"    ",D2522,"    ",E2522,"    ",F2522,"    ",G2522,"    ")</f>
        <v xml:space="preserve">VISSERIE    Adj. Hdl, Plast., Button Head, LG 3.16", Zk Pltd Stud 3/8-16 x 1"                    </v>
      </c>
      <c r="B2522" s="12" t="s">
        <v>4304</v>
      </c>
      <c r="C2522" s="12" t="s">
        <v>4433</v>
      </c>
      <c r="D2522" s="12"/>
      <c r="E2522" s="12"/>
      <c r="F2522" s="13"/>
      <c r="G2522" s="14"/>
      <c r="H2522" s="15"/>
      <c r="I2522" s="6">
        <v>12.7</v>
      </c>
      <c r="J2522" s="7">
        <v>43252</v>
      </c>
      <c r="K2522" s="12" t="s">
        <v>2839</v>
      </c>
      <c r="L2522" s="6"/>
      <c r="M2522" s="12" t="s">
        <v>4434</v>
      </c>
      <c r="N2522" s="17"/>
      <c r="O2522" s="18"/>
      <c r="P2522" s="15"/>
      <c r="Q2522" s="15"/>
    </row>
    <row r="2523" spans="1:17" ht="15">
      <c r="A2523" s="11" t="str">
        <f t="shared" si="47"/>
        <v xml:space="preserve">VISSERIE    Adj. Hdl, Plast., Button Head, LG 3.16", Zk Pltd Stud 3/8-16 x 1"                    </v>
      </c>
      <c r="B2523" s="12" t="s">
        <v>4304</v>
      </c>
      <c r="C2523" s="12" t="s">
        <v>4433</v>
      </c>
      <c r="D2523" s="12"/>
      <c r="E2523" s="12"/>
      <c r="F2523" s="13"/>
      <c r="G2523" s="14"/>
      <c r="H2523" s="15"/>
      <c r="I2523" s="6">
        <v>12.84</v>
      </c>
      <c r="J2523" s="7">
        <v>43644</v>
      </c>
      <c r="K2523" s="12" t="s">
        <v>2839</v>
      </c>
      <c r="L2523" s="6"/>
      <c r="M2523" s="12" t="s">
        <v>4434</v>
      </c>
      <c r="N2523" s="17"/>
      <c r="O2523" s="18"/>
      <c r="P2523" s="15"/>
      <c r="Q2523" s="15"/>
    </row>
    <row r="2524" spans="1:17" ht="15">
      <c r="A2524" s="11" t="str">
        <f t="shared" si="47"/>
        <v xml:space="preserve">VISSERIE    Adj. Hdl, Plast., Button Head, LG 3.16", Zk Pltd Stud 3/8-16 x 2"                     </v>
      </c>
      <c r="B2524" s="12" t="s">
        <v>4304</v>
      </c>
      <c r="C2524" s="12" t="s">
        <v>4435</v>
      </c>
      <c r="D2524" s="12"/>
      <c r="E2524" s="12"/>
      <c r="F2524" s="13"/>
      <c r="G2524" s="14"/>
      <c r="H2524" s="15"/>
      <c r="I2524" s="6">
        <v>13.866400000000001</v>
      </c>
      <c r="J2524" s="7">
        <v>43644</v>
      </c>
      <c r="K2524" s="12" t="s">
        <v>2839</v>
      </c>
      <c r="L2524" s="6"/>
      <c r="M2524" s="12" t="s">
        <v>4436</v>
      </c>
      <c r="N2524" s="17"/>
      <c r="O2524" s="18"/>
      <c r="P2524" s="15"/>
      <c r="Q2524" s="15"/>
    </row>
    <row r="2525" spans="1:17" ht="15">
      <c r="A2525" s="11" t="str">
        <f t="shared" si="47"/>
        <v xml:space="preserve">VISSERIE    Adj. Hdl, Plast., Button Head, LG 3.16", Zk Pltd Stud 3/8-16 x 3/4"                    </v>
      </c>
      <c r="B2525" s="12" t="s">
        <v>4304</v>
      </c>
      <c r="C2525" s="12" t="s">
        <v>4437</v>
      </c>
      <c r="D2525" s="12"/>
      <c r="E2525" s="12"/>
      <c r="F2525" s="13"/>
      <c r="G2525" s="14"/>
      <c r="H2525" s="15"/>
      <c r="I2525" s="6">
        <v>12.5367</v>
      </c>
      <c r="J2525" s="7">
        <v>43637</v>
      </c>
      <c r="K2525" s="12" t="s">
        <v>2839</v>
      </c>
      <c r="L2525" s="6"/>
      <c r="M2525" s="12" t="s">
        <v>4438</v>
      </c>
      <c r="N2525" s="17"/>
      <c r="O2525" s="18"/>
      <c r="P2525" s="15"/>
      <c r="Q2525" s="15"/>
    </row>
    <row r="2526" spans="1:17" ht="15">
      <c r="A2526" s="11" t="str">
        <f t="shared" si="47"/>
        <v xml:space="preserve">VISSERIE    Adj. Hdl, Plast., Button Head, Steel Stud, METRIC, LG 42mm, M6 x 20                    </v>
      </c>
      <c r="B2526" s="12" t="s">
        <v>4304</v>
      </c>
      <c r="C2526" s="12" t="s">
        <v>4439</v>
      </c>
      <c r="D2526" s="12"/>
      <c r="E2526" s="12"/>
      <c r="F2526" s="13"/>
      <c r="G2526" s="14"/>
      <c r="H2526" s="15"/>
      <c r="I2526" s="6">
        <v>8.3437000000000001</v>
      </c>
      <c r="J2526" s="7">
        <v>43515</v>
      </c>
      <c r="K2526" s="12" t="s">
        <v>2839</v>
      </c>
      <c r="L2526" s="6"/>
      <c r="M2526" s="12" t="s">
        <v>4440</v>
      </c>
      <c r="N2526" s="17"/>
      <c r="O2526" s="18"/>
      <c r="P2526" s="15"/>
      <c r="Q2526" s="15"/>
    </row>
    <row r="2527" spans="1:17" ht="15">
      <c r="A2527" s="11" t="str">
        <f t="shared" si="47"/>
        <v xml:space="preserve">VISSERIE    Adj. Hdl, Plast., Button Head, Steel Stud, METRIC, LG 80mm, M10 x 50                    </v>
      </c>
      <c r="B2527" s="12" t="s">
        <v>4304</v>
      </c>
      <c r="C2527" s="12" t="s">
        <v>4441</v>
      </c>
      <c r="D2527" s="12"/>
      <c r="E2527" s="12"/>
      <c r="F2527" s="13"/>
      <c r="G2527" s="14"/>
      <c r="H2527" s="15"/>
      <c r="I2527" s="6">
        <v>13.49</v>
      </c>
      <c r="J2527" s="7">
        <v>43286</v>
      </c>
      <c r="K2527" s="12" t="s">
        <v>2839</v>
      </c>
      <c r="L2527" s="6"/>
      <c r="M2527" s="12" t="s">
        <v>4442</v>
      </c>
      <c r="N2527" s="17"/>
      <c r="O2527" s="18">
        <f>[1]INVENTAIRE!$N2136*[1]INVENTAIRE!$I2136</f>
        <v>0</v>
      </c>
      <c r="P2527" s="15"/>
      <c r="Q2527" s="15"/>
    </row>
    <row r="2528" spans="1:17" ht="15">
      <c r="A2528" s="11" t="str">
        <f t="shared" si="47"/>
        <v xml:space="preserve">VISSERIE    Adj. Hdl, Plast., Button Head, Steel Stud, METRIC, LG 80mm, M10 x 50                    </v>
      </c>
      <c r="B2528" s="12" t="s">
        <v>4304</v>
      </c>
      <c r="C2528" s="12" t="s">
        <v>4441</v>
      </c>
      <c r="D2528" s="12"/>
      <c r="E2528" s="12"/>
      <c r="F2528" s="13"/>
      <c r="G2528" s="14"/>
      <c r="H2528" s="15"/>
      <c r="I2528" s="6">
        <v>13.49</v>
      </c>
      <c r="J2528" s="7">
        <v>43623</v>
      </c>
      <c r="K2528" s="12" t="s">
        <v>2839</v>
      </c>
      <c r="L2528" s="6"/>
      <c r="M2528" s="12" t="s">
        <v>4442</v>
      </c>
      <c r="N2528" s="17"/>
      <c r="O2528" s="18"/>
      <c r="P2528" s="15"/>
      <c r="Q2528" s="15"/>
    </row>
    <row r="2529" spans="1:17" ht="15">
      <c r="A2529" s="11" t="str">
        <f t="shared" si="47"/>
        <v xml:space="preserve">VISSERIE    Adj. Hdl, Plast., Heavy Duty, LG 1.65", Steel Stud 1/4-20 x 1-1/8"                    </v>
      </c>
      <c r="B2529" s="12" t="s">
        <v>4304</v>
      </c>
      <c r="C2529" s="12" t="s">
        <v>4443</v>
      </c>
      <c r="D2529" s="12"/>
      <c r="E2529" s="12"/>
      <c r="F2529" s="13"/>
      <c r="G2529" s="14"/>
      <c r="H2529" s="15"/>
      <c r="I2529" s="6">
        <v>10.166499999999999</v>
      </c>
      <c r="J2529" s="7">
        <v>42563</v>
      </c>
      <c r="K2529" s="12" t="s">
        <v>2839</v>
      </c>
      <c r="L2529" s="6"/>
      <c r="M2529" s="12" t="s">
        <v>4444</v>
      </c>
      <c r="N2529" s="17"/>
      <c r="O2529" s="18">
        <f>[1]INVENTAIRE!$N2137*[1]INVENTAIRE!$I2137</f>
        <v>0</v>
      </c>
      <c r="P2529" s="15"/>
      <c r="Q2529" s="15"/>
    </row>
    <row r="2530" spans="1:17" ht="15">
      <c r="A2530" s="11" t="str">
        <f t="shared" si="47"/>
        <v xml:space="preserve">VISSERIE    Adj. Hdl, Plast., LG 3.15", S.S. Stud 3/8-16 x 1-1/2"                    </v>
      </c>
      <c r="B2530" s="12" t="s">
        <v>4304</v>
      </c>
      <c r="C2530" s="12" t="s">
        <v>4445</v>
      </c>
      <c r="D2530" s="12"/>
      <c r="E2530" s="12"/>
      <c r="F2530" s="13"/>
      <c r="G2530" s="14"/>
      <c r="H2530" s="15"/>
      <c r="I2530" s="6">
        <v>25.1858</v>
      </c>
      <c r="J2530" s="7">
        <v>43528</v>
      </c>
      <c r="K2530" s="12" t="s">
        <v>2839</v>
      </c>
      <c r="L2530" s="6"/>
      <c r="M2530" s="12" t="s">
        <v>4446</v>
      </c>
      <c r="N2530" s="17"/>
      <c r="O2530" s="18"/>
      <c r="P2530" s="15"/>
      <c r="Q2530" s="15"/>
    </row>
    <row r="2531" spans="1:17" ht="15">
      <c r="A2531" s="11" t="str">
        <f t="shared" si="47"/>
        <v xml:space="preserve">VISSERIE    Adj. Hdl, Plast., Modern Design, METRIC, LG 65 mm, Carbon Steel Stud M8 x 45 mm                    </v>
      </c>
      <c r="B2531" s="12" t="s">
        <v>4304</v>
      </c>
      <c r="C2531" s="12" t="s">
        <v>4447</v>
      </c>
      <c r="D2531" s="12"/>
      <c r="E2531" s="12"/>
      <c r="F2531" s="13"/>
      <c r="G2531" s="14"/>
      <c r="H2531" s="15"/>
      <c r="I2531" s="6">
        <v>11.952199999999999</v>
      </c>
      <c r="J2531" s="7">
        <v>43319</v>
      </c>
      <c r="K2531" s="12" t="s">
        <v>2839</v>
      </c>
      <c r="L2531" s="6"/>
      <c r="M2531" s="12" t="s">
        <v>4448</v>
      </c>
      <c r="N2531" s="17"/>
      <c r="O2531" s="18"/>
      <c r="P2531" s="15"/>
      <c r="Q2531" s="15"/>
    </row>
    <row r="2532" spans="1:17" ht="15">
      <c r="A2532" s="11" t="str">
        <f t="shared" si="47"/>
        <v xml:space="preserve">VISSERIE    Adj. Hdl, Plast., Modern Design, METRIC, LG 65 mm, Carbon Steel Stud M8 x35 mm                    </v>
      </c>
      <c r="B2532" s="12" t="s">
        <v>4304</v>
      </c>
      <c r="C2532" s="12" t="s">
        <v>4449</v>
      </c>
      <c r="D2532" s="12"/>
      <c r="E2532" s="12"/>
      <c r="F2532" s="13"/>
      <c r="G2532" s="14"/>
      <c r="H2532" s="15"/>
      <c r="I2532" s="6">
        <v>11.952199999999999</v>
      </c>
      <c r="J2532" s="7">
        <v>43319</v>
      </c>
      <c r="K2532" s="12" t="s">
        <v>2839</v>
      </c>
      <c r="L2532" s="6"/>
      <c r="M2532" s="12" t="s">
        <v>4450</v>
      </c>
      <c r="N2532" s="17"/>
      <c r="O2532" s="18"/>
      <c r="P2532" s="15"/>
      <c r="Q2532" s="15"/>
    </row>
    <row r="2533" spans="1:17" ht="15">
      <c r="A2533" s="11" t="str">
        <f t="shared" si="47"/>
        <v xml:space="preserve">VISSERIE    Alloy Steel Cup-Point Set Screw M10 x 1.5 mm Thread, 10 mm Long                    </v>
      </c>
      <c r="B2533" s="12" t="s">
        <v>4304</v>
      </c>
      <c r="C2533" s="12" t="s">
        <v>4451</v>
      </c>
      <c r="D2533" s="12"/>
      <c r="E2533" s="12"/>
      <c r="F2533" s="13"/>
      <c r="G2533" s="14"/>
      <c r="H2533" s="15"/>
      <c r="I2533" s="6">
        <v>9.1</v>
      </c>
      <c r="J2533" s="7">
        <v>44077</v>
      </c>
      <c r="K2533" s="12" t="s">
        <v>288</v>
      </c>
      <c r="L2533" s="6"/>
      <c r="M2533" s="12" t="s">
        <v>4452</v>
      </c>
      <c r="N2533" s="17"/>
      <c r="O2533" s="18"/>
      <c r="P2533" s="19"/>
      <c r="Q2533" s="19"/>
    </row>
    <row r="2534" spans="1:17" ht="15">
      <c r="A2534" s="11" t="str">
        <f t="shared" si="47"/>
        <v xml:space="preserve">VISSERIE    Alloy Steel Cup-Point Set Screw M10 x 1.5 mm Thread, 8 mm Long                    </v>
      </c>
      <c r="B2534" s="12" t="s">
        <v>4304</v>
      </c>
      <c r="C2534" s="12" t="s">
        <v>4453</v>
      </c>
      <c r="D2534" s="12"/>
      <c r="E2534" s="12"/>
      <c r="F2534" s="13"/>
      <c r="G2534" s="14"/>
      <c r="H2534" s="15"/>
      <c r="I2534" s="6">
        <v>7.21</v>
      </c>
      <c r="J2534" s="7">
        <v>44077</v>
      </c>
      <c r="K2534" s="12" t="s">
        <v>288</v>
      </c>
      <c r="L2534" s="6"/>
      <c r="M2534" s="12" t="s">
        <v>4454</v>
      </c>
      <c r="N2534" s="17"/>
      <c r="O2534" s="18"/>
      <c r="P2534" s="19"/>
      <c r="Q2534" s="19"/>
    </row>
    <row r="2535" spans="1:17" ht="15">
      <c r="A2535" s="11" t="str">
        <f t="shared" si="47"/>
        <v xml:space="preserve">VISSERIE    Alloy Steel Cup-Point Set Screw M3 x 0.5 mm Thread, 3 mm Long                    </v>
      </c>
      <c r="B2535" s="12" t="s">
        <v>4304</v>
      </c>
      <c r="C2535" s="12" t="s">
        <v>4455</v>
      </c>
      <c r="D2535" s="12"/>
      <c r="E2535" s="12"/>
      <c r="F2535" s="13"/>
      <c r="G2535" s="14"/>
      <c r="H2535" s="15"/>
      <c r="I2535" s="6">
        <v>4.63</v>
      </c>
      <c r="J2535" s="7">
        <v>44077</v>
      </c>
      <c r="K2535" s="12" t="s">
        <v>288</v>
      </c>
      <c r="L2535" s="6"/>
      <c r="M2535" s="12" t="s">
        <v>4456</v>
      </c>
      <c r="N2535" s="17"/>
      <c r="O2535" s="18"/>
      <c r="P2535" s="19"/>
      <c r="Q2535" s="19"/>
    </row>
    <row r="2536" spans="1:17" ht="15">
      <c r="A2536" s="11" t="str">
        <f t="shared" si="47"/>
        <v xml:space="preserve">VISSERIE    Alloy Steel Cup-Point Set Screw M3 x 0.5 mm Thread, 6 mm Long                    </v>
      </c>
      <c r="B2536" s="12" t="s">
        <v>4304</v>
      </c>
      <c r="C2536" s="12" t="s">
        <v>4457</v>
      </c>
      <c r="D2536" s="12"/>
      <c r="E2536" s="12"/>
      <c r="F2536" s="13"/>
      <c r="G2536" s="14"/>
      <c r="H2536" s="15"/>
      <c r="I2536" s="6">
        <v>5.4</v>
      </c>
      <c r="J2536" s="7">
        <v>44077</v>
      </c>
      <c r="K2536" s="12" t="s">
        <v>288</v>
      </c>
      <c r="L2536" s="6"/>
      <c r="M2536" s="12" t="s">
        <v>4458</v>
      </c>
      <c r="N2536" s="17"/>
      <c r="O2536" s="18"/>
      <c r="P2536" s="19"/>
      <c r="Q2536" s="19"/>
    </row>
    <row r="2537" spans="1:17" ht="15">
      <c r="A2537" s="11" t="str">
        <f t="shared" si="47"/>
        <v xml:space="preserve">VISSERIE    Alloy Steel Cup-Point Set Screw M4 x 0.7 mm Thread, 10 mm Long                    </v>
      </c>
      <c r="B2537" s="12" t="s">
        <v>4304</v>
      </c>
      <c r="C2537" s="12" t="s">
        <v>4459</v>
      </c>
      <c r="D2537" s="12"/>
      <c r="E2537" s="12"/>
      <c r="F2537" s="13"/>
      <c r="G2537" s="14"/>
      <c r="H2537" s="15"/>
      <c r="I2537" s="6">
        <v>5.53</v>
      </c>
      <c r="J2537" s="7">
        <v>44077</v>
      </c>
      <c r="K2537" s="12" t="s">
        <v>288</v>
      </c>
      <c r="L2537" s="6"/>
      <c r="M2537" s="12" t="s">
        <v>4460</v>
      </c>
      <c r="N2537" s="17"/>
      <c r="O2537" s="18"/>
      <c r="P2537" s="19"/>
      <c r="Q2537" s="19"/>
    </row>
    <row r="2538" spans="1:17" ht="15">
      <c r="A2538" s="11" t="str">
        <f t="shared" si="47"/>
        <v xml:space="preserve">VISSERIE    Alloy Steel Cup-Point Set Screw M4 x 0.7 mm Thread, 4 mm Long                    </v>
      </c>
      <c r="B2538" s="12" t="s">
        <v>4304</v>
      </c>
      <c r="C2538" s="12" t="s">
        <v>4461</v>
      </c>
      <c r="D2538" s="12"/>
      <c r="E2538" s="12"/>
      <c r="F2538" s="13"/>
      <c r="G2538" s="14"/>
      <c r="H2538" s="15"/>
      <c r="I2538" s="6">
        <v>4.42</v>
      </c>
      <c r="J2538" s="7">
        <v>44077</v>
      </c>
      <c r="K2538" s="12" t="s">
        <v>288</v>
      </c>
      <c r="L2538" s="6"/>
      <c r="M2538" s="12" t="s">
        <v>4462</v>
      </c>
      <c r="N2538" s="17"/>
      <c r="O2538" s="18"/>
      <c r="P2538" s="19"/>
      <c r="Q2538" s="20"/>
    </row>
    <row r="2539" spans="1:17" ht="15">
      <c r="A2539" s="11" t="str">
        <f t="shared" si="47"/>
        <v xml:space="preserve">VISSERIE    Alloy Steel Cup-Point Set Screw M5 x 0.8 mm Thread, 10 mm Long                    </v>
      </c>
      <c r="B2539" s="12" t="s">
        <v>4304</v>
      </c>
      <c r="C2539" s="12" t="s">
        <v>4463</v>
      </c>
      <c r="D2539" s="12"/>
      <c r="E2539" s="12"/>
      <c r="F2539" s="13"/>
      <c r="G2539" s="14"/>
      <c r="H2539" s="15"/>
      <c r="I2539" s="6">
        <v>5.95</v>
      </c>
      <c r="J2539" s="7">
        <v>44077</v>
      </c>
      <c r="K2539" s="12" t="s">
        <v>288</v>
      </c>
      <c r="L2539" s="6"/>
      <c r="M2539" s="12" t="s">
        <v>4464</v>
      </c>
      <c r="N2539" s="17"/>
      <c r="O2539" s="18"/>
      <c r="P2539" s="19"/>
      <c r="Q2539" s="19"/>
    </row>
    <row r="2540" spans="1:17" ht="15">
      <c r="A2540" s="11" t="str">
        <f t="shared" si="47"/>
        <v xml:space="preserve">VISSERIE    Alloy Steel Cup-Point Set Screw M5 x 0.8 mm Thread, 5 mm Long                    </v>
      </c>
      <c r="B2540" s="12" t="s">
        <v>4304</v>
      </c>
      <c r="C2540" s="12" t="s">
        <v>4465</v>
      </c>
      <c r="D2540" s="12"/>
      <c r="E2540" s="12"/>
      <c r="F2540" s="13"/>
      <c r="G2540" s="14"/>
      <c r="H2540" s="15"/>
      <c r="I2540" s="6">
        <v>4.75</v>
      </c>
      <c r="J2540" s="7">
        <v>44077</v>
      </c>
      <c r="K2540" s="12" t="s">
        <v>288</v>
      </c>
      <c r="L2540" s="6"/>
      <c r="M2540" s="12" t="s">
        <v>4466</v>
      </c>
      <c r="N2540" s="17"/>
      <c r="O2540" s="18"/>
      <c r="P2540" s="19"/>
      <c r="Q2540" s="19"/>
    </row>
    <row r="2541" spans="1:17" ht="15">
      <c r="A2541" s="11" t="str">
        <f t="shared" si="47"/>
        <v xml:space="preserve">VISSERIE    Alloy Steel Cup-Point Set Screw M6 x 1 mm Thread, 10 mm Long                    </v>
      </c>
      <c r="B2541" s="12" t="s">
        <v>4304</v>
      </c>
      <c r="C2541" s="12" t="s">
        <v>4467</v>
      </c>
      <c r="D2541" s="12"/>
      <c r="E2541" s="12"/>
      <c r="F2541" s="13"/>
      <c r="G2541" s="14"/>
      <c r="H2541" s="15"/>
      <c r="I2541" s="6">
        <v>8.16</v>
      </c>
      <c r="J2541" s="7">
        <v>44077</v>
      </c>
      <c r="K2541" s="12" t="s">
        <v>288</v>
      </c>
      <c r="L2541" s="6"/>
      <c r="M2541" s="12" t="s">
        <v>4468</v>
      </c>
      <c r="N2541" s="17"/>
      <c r="O2541" s="18"/>
      <c r="P2541" s="19"/>
      <c r="Q2541" s="19"/>
    </row>
    <row r="2542" spans="1:17" ht="15">
      <c r="A2542" s="11" t="str">
        <f t="shared" si="47"/>
        <v xml:space="preserve">VISSERIE    Alloy Steel Cup-Point Set Screw M6 x 1 mm Thread, 6 mm Long                    </v>
      </c>
      <c r="B2542" s="12" t="s">
        <v>4304</v>
      </c>
      <c r="C2542" s="12" t="s">
        <v>4469</v>
      </c>
      <c r="D2542" s="12"/>
      <c r="E2542" s="12"/>
      <c r="F2542" s="13"/>
      <c r="G2542" s="14"/>
      <c r="H2542" s="15"/>
      <c r="I2542" s="6">
        <v>5.87</v>
      </c>
      <c r="J2542" s="7">
        <v>44077</v>
      </c>
      <c r="K2542" s="12" t="s">
        <v>288</v>
      </c>
      <c r="L2542" s="6"/>
      <c r="M2542" s="12" t="s">
        <v>4470</v>
      </c>
      <c r="N2542" s="17"/>
      <c r="O2542" s="18"/>
      <c r="P2542" s="19"/>
      <c r="Q2542" s="19"/>
    </row>
    <row r="2543" spans="1:17" ht="15">
      <c r="A2543" s="11" t="str">
        <f t="shared" si="47"/>
        <v xml:space="preserve">VISSERIE    Alloy Steel Cup-Point Set Screw M8 x 1.25 mm Thread, 10 mm Long                    </v>
      </c>
      <c r="B2543" s="12" t="s">
        <v>4304</v>
      </c>
      <c r="C2543" s="12" t="s">
        <v>4471</v>
      </c>
      <c r="D2543" s="12"/>
      <c r="E2543" s="12"/>
      <c r="F2543" s="13"/>
      <c r="G2543" s="14"/>
      <c r="H2543" s="15"/>
      <c r="I2543" s="6">
        <v>12.95</v>
      </c>
      <c r="J2543" s="7">
        <v>44077</v>
      </c>
      <c r="K2543" s="12" t="s">
        <v>288</v>
      </c>
      <c r="L2543" s="6"/>
      <c r="M2543" s="12" t="s">
        <v>4472</v>
      </c>
      <c r="N2543" s="17"/>
      <c r="O2543" s="18"/>
      <c r="P2543" s="19"/>
      <c r="Q2543" s="20"/>
    </row>
    <row r="2544" spans="1:17" ht="15">
      <c r="A2544" s="11" t="str">
        <f t="shared" si="47"/>
        <v xml:space="preserve">VISSERIE    Alloy Steel Cup-Point Set Screw M8 x 1.25 mm Thread, 6 mm Long                    </v>
      </c>
      <c r="B2544" s="12" t="s">
        <v>4304</v>
      </c>
      <c r="C2544" s="12" t="s">
        <v>4473</v>
      </c>
      <c r="D2544" s="12"/>
      <c r="E2544" s="12"/>
      <c r="F2544" s="13"/>
      <c r="G2544" s="14"/>
      <c r="H2544" s="15"/>
      <c r="I2544" s="6">
        <v>5.92</v>
      </c>
      <c r="J2544" s="7">
        <v>44077</v>
      </c>
      <c r="K2544" s="12" t="s">
        <v>288</v>
      </c>
      <c r="L2544" s="6"/>
      <c r="M2544" s="12" t="s">
        <v>4474</v>
      </c>
      <c r="N2544" s="17"/>
      <c r="O2544" s="18"/>
      <c r="P2544" s="19"/>
      <c r="Q2544" s="20"/>
    </row>
    <row r="2545" spans="1:17" ht="15">
      <c r="A2545" s="11" t="str">
        <f t="shared" si="47"/>
        <v xml:space="preserve">VISSERIE    Alloy Steel Cup-Point Set Screw, M6 x 1 mm Thread, 25 mm Long, Packs of 50                    </v>
      </c>
      <c r="B2545" s="12" t="s">
        <v>4304</v>
      </c>
      <c r="C2545" s="12" t="s">
        <v>4475</v>
      </c>
      <c r="D2545" s="12"/>
      <c r="E2545" s="12"/>
      <c r="F2545" s="13"/>
      <c r="G2545" s="14"/>
      <c r="H2545" s="15"/>
      <c r="I2545" s="6">
        <v>10.49</v>
      </c>
      <c r="J2545" s="7">
        <v>44243</v>
      </c>
      <c r="K2545" s="12" t="s">
        <v>288</v>
      </c>
      <c r="L2545" s="6"/>
      <c r="M2545" s="12" t="s">
        <v>4476</v>
      </c>
      <c r="N2545" s="17"/>
      <c r="O2545" s="18"/>
      <c r="P2545" s="19"/>
      <c r="Q2545" s="20"/>
    </row>
    <row r="2546" spans="1:17" ht="15">
      <c r="A2546" s="11" t="str">
        <f t="shared" si="47"/>
        <v xml:space="preserve">VISSERIE    Alloy Steel Shoulder Screw 5/16" Shoulder Diameter, 1/2" Shoulder Length, 1/4"-20 Thread                    </v>
      </c>
      <c r="B2546" s="12" t="s">
        <v>4304</v>
      </c>
      <c r="C2546" s="12" t="s">
        <v>4477</v>
      </c>
      <c r="D2546" s="12"/>
      <c r="E2546" s="12"/>
      <c r="F2546" s="13"/>
      <c r="G2546" s="14"/>
      <c r="H2546" s="15"/>
      <c r="I2546" s="6">
        <v>1.18</v>
      </c>
      <c r="J2546" s="7">
        <v>44204</v>
      </c>
      <c r="K2546" s="12" t="s">
        <v>288</v>
      </c>
      <c r="L2546" s="6"/>
      <c r="M2546" s="12" t="s">
        <v>4478</v>
      </c>
      <c r="N2546" s="17"/>
      <c r="O2546" s="18"/>
      <c r="P2546" s="19"/>
      <c r="Q2546" s="19"/>
    </row>
    <row r="2547" spans="1:17" ht="15">
      <c r="A2547" s="11" t="str">
        <f t="shared" si="47"/>
        <v xml:space="preserve">VISSERIE    Alloy Steel Shoulder Screw
5/8" Shoulder Diameter, 1" Shoulder Length, 1/2"-13 Thread                    </v>
      </c>
      <c r="B2547" s="12" t="s">
        <v>4304</v>
      </c>
      <c r="C2547" s="12" t="s">
        <v>4479</v>
      </c>
      <c r="D2547" s="12"/>
      <c r="E2547" s="12"/>
      <c r="F2547" s="13"/>
      <c r="G2547" s="14"/>
      <c r="H2547" s="15"/>
      <c r="I2547" s="6">
        <v>3.98</v>
      </c>
      <c r="J2547" s="7">
        <v>44027</v>
      </c>
      <c r="K2547" s="12" t="s">
        <v>288</v>
      </c>
      <c r="L2547" s="6"/>
      <c r="M2547" s="12" t="s">
        <v>4480</v>
      </c>
      <c r="N2547" s="17"/>
      <c r="O2547" s="18"/>
      <c r="P2547" s="19"/>
      <c r="Q2547" s="20"/>
    </row>
    <row r="2548" spans="1:17" ht="15">
      <c r="A2548" s="11" t="str">
        <f t="shared" si="47"/>
        <v xml:space="preserve">VISSERIE    Alloy Steel Shoulder Screw
5/8" Shoulder Diameter, 1-1/8" Shoulder Length, 1/2"-13 Thread                    </v>
      </c>
      <c r="B2548" s="12" t="s">
        <v>4304</v>
      </c>
      <c r="C2548" s="12" t="s">
        <v>4481</v>
      </c>
      <c r="D2548" s="12"/>
      <c r="E2548" s="12"/>
      <c r="F2548" s="13"/>
      <c r="G2548" s="14"/>
      <c r="H2548" s="15"/>
      <c r="I2548" s="6">
        <v>4.05</v>
      </c>
      <c r="J2548" s="7">
        <v>44027</v>
      </c>
      <c r="K2548" s="12" t="s">
        <v>288</v>
      </c>
      <c r="L2548" s="6"/>
      <c r="M2548" s="12" t="s">
        <v>4482</v>
      </c>
      <c r="N2548" s="17"/>
      <c r="O2548" s="18"/>
      <c r="P2548" s="19"/>
      <c r="Q2548" s="20"/>
    </row>
    <row r="2549" spans="1:17" ht="15">
      <c r="A2549" s="11" t="str">
        <f t="shared" si="47"/>
        <v xml:space="preserve">VISSERIE    Alloy Steel Shoulder Screw
5/8" Shoulder Diameter, 7/8" Shoulder Length, 1/2"-13 Thread                    </v>
      </c>
      <c r="B2549" s="12" t="s">
        <v>4304</v>
      </c>
      <c r="C2549" s="12" t="s">
        <v>4483</v>
      </c>
      <c r="D2549" s="12"/>
      <c r="E2549" s="12"/>
      <c r="F2549" s="13"/>
      <c r="G2549" s="14"/>
      <c r="H2549" s="15"/>
      <c r="I2549" s="6">
        <v>4.2</v>
      </c>
      <c r="J2549" s="7">
        <v>44243</v>
      </c>
      <c r="K2549" s="12" t="s">
        <v>288</v>
      </c>
      <c r="L2549" s="6"/>
      <c r="M2549" s="12" t="s">
        <v>4484</v>
      </c>
      <c r="N2549" s="17"/>
      <c r="O2549" s="18"/>
      <c r="P2549" s="19"/>
      <c r="Q2549" s="20"/>
    </row>
    <row r="2550" spans="1:17" ht="15">
      <c r="A2550" s="11" t="str">
        <f t="shared" si="47"/>
        <v xml:space="preserve">VISSERIE    Alloy Steel Shoulder Screw, 5/16" Shoulder Diameter, 1-1/4" Shoulder Length, 1/4"-20 Thread                    </v>
      </c>
      <c r="B2550" s="12" t="s">
        <v>4304</v>
      </c>
      <c r="C2550" s="12" t="s">
        <v>4485</v>
      </c>
      <c r="D2550" s="12"/>
      <c r="E2550" s="12"/>
      <c r="F2550" s="13"/>
      <c r="G2550" s="14"/>
      <c r="H2550" s="15"/>
      <c r="I2550" s="6">
        <v>1.49</v>
      </c>
      <c r="J2550" s="7">
        <v>44301</v>
      </c>
      <c r="K2550" s="12" t="s">
        <v>288</v>
      </c>
      <c r="L2550" s="6"/>
      <c r="M2550" s="12" t="s">
        <v>4486</v>
      </c>
      <c r="N2550" s="17"/>
      <c r="O2550" s="18"/>
      <c r="P2550" s="19"/>
      <c r="Q2550" s="20"/>
    </row>
    <row r="2551" spans="1:17" ht="15">
      <c r="A2551" s="11" t="str">
        <f t="shared" si="47"/>
        <v xml:space="preserve">VISSERIE    Alloy Steel Shoulder Screws 10 mm Shoulder Diameter, 10 mm Shoulder Length, M8 x 1.25 mm Thread                    </v>
      </c>
      <c r="B2551" s="39" t="s">
        <v>4304</v>
      </c>
      <c r="C2551" s="39" t="s">
        <v>4487</v>
      </c>
      <c r="D2551" s="39"/>
      <c r="E2551" s="39"/>
      <c r="F2551" s="40"/>
      <c r="G2551" s="41"/>
      <c r="H2551" s="42"/>
      <c r="I2551" s="6">
        <v>1.86</v>
      </c>
      <c r="J2551" s="7">
        <v>44293</v>
      </c>
      <c r="K2551" s="39" t="s">
        <v>288</v>
      </c>
      <c r="L2551" s="43"/>
      <c r="M2551" s="39" t="s">
        <v>4488</v>
      </c>
      <c r="N2551" s="17"/>
      <c r="O2551" s="18"/>
      <c r="P2551" s="15"/>
      <c r="Q2551" s="21"/>
    </row>
    <row r="2552" spans="1:17" ht="15">
      <c r="A2552" s="11" t="str">
        <f t="shared" si="47"/>
        <v xml:space="preserve">VISSERIE    Alloy Steel Shoulder Screws 10 mm Shoulder Diameter, 20 mm Shoulder Length, M8 x 1.25 mm Thread                    </v>
      </c>
      <c r="B2552" s="12" t="s">
        <v>4304</v>
      </c>
      <c r="C2552" s="12" t="s">
        <v>4489</v>
      </c>
      <c r="D2552" s="12"/>
      <c r="E2552" s="12"/>
      <c r="F2552" s="13"/>
      <c r="G2552" s="14"/>
      <c r="H2552" s="15"/>
      <c r="I2552" s="6">
        <v>2.3199999999999998</v>
      </c>
      <c r="J2552" s="7">
        <v>44137</v>
      </c>
      <c r="K2552" s="12" t="s">
        <v>288</v>
      </c>
      <c r="L2552" s="6"/>
      <c r="M2552" s="12" t="s">
        <v>4490</v>
      </c>
      <c r="N2552" s="17"/>
      <c r="O2552" s="18"/>
      <c r="P2552" s="19"/>
      <c r="Q2552" s="20"/>
    </row>
    <row r="2553" spans="1:17" ht="15">
      <c r="A2553" s="11" t="str">
        <f t="shared" si="47"/>
        <v xml:space="preserve">VISSERIE    Alloy Steel Shoulder Screws 10 mm Shoulder Diameter, 6 mm Shoulder Length, M8 x 1.25 mm Thread                    </v>
      </c>
      <c r="B2553" s="12" t="s">
        <v>4304</v>
      </c>
      <c r="C2553" s="12" t="s">
        <v>4491</v>
      </c>
      <c r="D2553" s="12"/>
      <c r="E2553" s="12"/>
      <c r="F2553" s="13"/>
      <c r="G2553" s="14"/>
      <c r="H2553" s="15"/>
      <c r="I2553" s="6">
        <v>5.72</v>
      </c>
      <c r="J2553" s="7">
        <v>44228</v>
      </c>
      <c r="K2553" s="12" t="s">
        <v>288</v>
      </c>
      <c r="L2553" s="6"/>
      <c r="M2553" s="12" t="s">
        <v>4492</v>
      </c>
      <c r="N2553" s="17"/>
      <c r="O2553" s="18"/>
      <c r="P2553" s="19"/>
      <c r="Q2553" s="20"/>
    </row>
    <row r="2554" spans="1:17" ht="15">
      <c r="A2554" s="11" t="str">
        <f t="shared" si="47"/>
        <v xml:space="preserve">VISSERIE    Alloy Steel Shoulder Screws 12 mm Shoulder Diameter, 25 mm Shoulder Length, M10 x 1.5 mm Thread                    </v>
      </c>
      <c r="B2554" s="12" t="s">
        <v>4304</v>
      </c>
      <c r="C2554" s="12" t="s">
        <v>4493</v>
      </c>
      <c r="D2554" s="12"/>
      <c r="E2554" s="12"/>
      <c r="F2554" s="13"/>
      <c r="G2554" s="14"/>
      <c r="H2554" s="15"/>
      <c r="I2554" s="6">
        <v>3.81</v>
      </c>
      <c r="J2554" s="7">
        <v>44243</v>
      </c>
      <c r="K2554" s="12" t="s">
        <v>288</v>
      </c>
      <c r="L2554" s="6"/>
      <c r="M2554" s="12" t="s">
        <v>4494</v>
      </c>
      <c r="N2554" s="17"/>
      <c r="O2554" s="18"/>
      <c r="P2554" s="19"/>
      <c r="Q2554" s="20"/>
    </row>
    <row r="2555" spans="1:17" ht="15">
      <c r="A2555" s="11" t="str">
        <f t="shared" si="47"/>
        <v xml:space="preserve">VISSERIE    Alloy Steel Shoulder Screws 12 mm Shoulder Diameter, 30 mm Shoulder Length, M10 x 1.5 mm Thread                    </v>
      </c>
      <c r="B2555" s="12" t="s">
        <v>4304</v>
      </c>
      <c r="C2555" s="12" t="s">
        <v>4495</v>
      </c>
      <c r="D2555" s="12"/>
      <c r="E2555" s="12"/>
      <c r="F2555" s="13"/>
      <c r="G2555" s="14"/>
      <c r="H2555" s="15"/>
      <c r="I2555" s="6">
        <v>3.91</v>
      </c>
      <c r="J2555" s="7">
        <v>44239</v>
      </c>
      <c r="K2555" s="12" t="s">
        <v>288</v>
      </c>
      <c r="L2555" s="6"/>
      <c r="M2555" s="12" t="s">
        <v>4496</v>
      </c>
      <c r="N2555" s="17"/>
      <c r="O2555" s="18"/>
      <c r="P2555" s="19"/>
      <c r="Q2555" s="20"/>
    </row>
    <row r="2556" spans="1:17" ht="15">
      <c r="A2556" s="11" t="str">
        <f t="shared" si="47"/>
        <v xml:space="preserve">VISSERIE    Alloy Steel Shoulder Screws 16 mm Shoulder Diameter, 16 mm Shoulder Length, M12 x 1.75 mm Thread                    </v>
      </c>
      <c r="B2556" s="12" t="s">
        <v>4304</v>
      </c>
      <c r="C2556" s="12" t="s">
        <v>4497</v>
      </c>
      <c r="D2556" s="12"/>
      <c r="E2556" s="12"/>
      <c r="F2556" s="13"/>
      <c r="G2556" s="14"/>
      <c r="H2556" s="15"/>
      <c r="I2556" s="6">
        <v>4.79</v>
      </c>
      <c r="J2556" s="7">
        <v>44137</v>
      </c>
      <c r="K2556" s="12" t="s">
        <v>288</v>
      </c>
      <c r="L2556" s="6"/>
      <c r="M2556" s="12" t="s">
        <v>4498</v>
      </c>
      <c r="N2556" s="17"/>
      <c r="O2556" s="18"/>
      <c r="P2556" s="19"/>
      <c r="Q2556" s="20"/>
    </row>
    <row r="2557" spans="1:17" ht="15">
      <c r="A2557" s="11" t="str">
        <f t="shared" si="47"/>
        <v xml:space="preserve">VISSERIE    Alloy Steel Shoulder Screws
12 mm Shoulder Diameter, 14 mm Shoulder Length, M10 x 1.5 mm Thread                    </v>
      </c>
      <c r="B2557" s="12" t="s">
        <v>4304</v>
      </c>
      <c r="C2557" s="12" t="s">
        <v>4499</v>
      </c>
      <c r="D2557" s="12"/>
      <c r="E2557" s="12"/>
      <c r="F2557" s="13"/>
      <c r="G2557" s="14"/>
      <c r="H2557" s="15"/>
      <c r="I2557" s="6">
        <v>11.76</v>
      </c>
      <c r="J2557" s="7">
        <v>44027</v>
      </c>
      <c r="K2557" s="12" t="s">
        <v>288</v>
      </c>
      <c r="L2557" s="6"/>
      <c r="M2557" s="12" t="s">
        <v>4500</v>
      </c>
      <c r="N2557" s="17"/>
      <c r="O2557" s="18"/>
      <c r="P2557" s="19"/>
      <c r="Q2557" s="20"/>
    </row>
    <row r="2558" spans="1:17" ht="15">
      <c r="A2558" s="11" t="str">
        <f t="shared" si="47"/>
        <v xml:space="preserve">VISSERIE    Alloy Steel Shoulder Screws
16 mm Shoulder Diameter, 50 mm Shoulder Length, M12 x 1.75 mm Thread                    </v>
      </c>
      <c r="B2558" s="12" t="s">
        <v>4304</v>
      </c>
      <c r="C2558" s="12" t="s">
        <v>4501</v>
      </c>
      <c r="D2558" s="12"/>
      <c r="E2558" s="12"/>
      <c r="F2558" s="13"/>
      <c r="G2558" s="14"/>
      <c r="H2558" s="15"/>
      <c r="I2558" s="6">
        <v>5.55</v>
      </c>
      <c r="J2558" s="7">
        <v>44243</v>
      </c>
      <c r="K2558" s="12" t="s">
        <v>288</v>
      </c>
      <c r="L2558" s="6"/>
      <c r="M2558" s="12" t="s">
        <v>4502</v>
      </c>
      <c r="N2558" s="17"/>
      <c r="O2558" s="18"/>
      <c r="P2558" s="19"/>
      <c r="Q2558" s="20"/>
    </row>
    <row r="2559" spans="1:17" ht="15">
      <c r="A2559" s="11" t="str">
        <f t="shared" si="47"/>
        <v xml:space="preserve">VISSERIE    Aluminum Unthreaded Spacer, 13 mm OD, 10 mm Long, for M5 Screw Size                    </v>
      </c>
      <c r="B2559" s="12" t="s">
        <v>4304</v>
      </c>
      <c r="C2559" s="12" t="s">
        <v>4503</v>
      </c>
      <c r="D2559" s="12"/>
      <c r="E2559" s="12"/>
      <c r="F2559" s="13"/>
      <c r="G2559" s="14"/>
      <c r="H2559" s="15"/>
      <c r="I2559" s="6">
        <v>0.81</v>
      </c>
      <c r="J2559" s="7">
        <v>44230</v>
      </c>
      <c r="K2559" s="12" t="s">
        <v>288</v>
      </c>
      <c r="L2559" s="6"/>
      <c r="M2559" s="12" t="s">
        <v>4504</v>
      </c>
      <c r="N2559" s="17"/>
      <c r="O2559" s="18"/>
      <c r="P2559" s="19"/>
      <c r="Q2559" s="20"/>
    </row>
    <row r="2560" spans="1:17" ht="15">
      <c r="A2560" s="11" t="str">
        <f t="shared" si="47"/>
        <v xml:space="preserve">VISSERIE    Ball Joint Linkage with Neoprene Seal, Right-Hand M8 x 1.25mm Internal Threaded Shank                    </v>
      </c>
      <c r="B2560" s="12" t="s">
        <v>4304</v>
      </c>
      <c r="C2560" s="12" t="s">
        <v>4505</v>
      </c>
      <c r="D2560" s="12"/>
      <c r="E2560" s="12"/>
      <c r="F2560" s="13"/>
      <c r="G2560" s="14"/>
      <c r="H2560" s="15"/>
      <c r="I2560" s="6">
        <v>5.99</v>
      </c>
      <c r="J2560" s="7">
        <v>44228</v>
      </c>
      <c r="K2560" s="12" t="s">
        <v>288</v>
      </c>
      <c r="L2560" s="6"/>
      <c r="M2560" s="12" t="s">
        <v>4506</v>
      </c>
      <c r="N2560" s="17"/>
      <c r="O2560" s="18"/>
      <c r="P2560" s="19"/>
      <c r="Q2560" s="20"/>
    </row>
    <row r="2561" spans="1:17" ht="15">
      <c r="A2561" s="11" t="str">
        <f t="shared" si="47"/>
        <v xml:space="preserve">VISSERIE    Ball Joint Linkage
304 Stainless Steel, Right Hand M8 x 1.25 mm Thread Shank                    </v>
      </c>
      <c r="B2561" s="12" t="s">
        <v>4304</v>
      </c>
      <c r="C2561" s="12" t="s">
        <v>4507</v>
      </c>
      <c r="D2561" s="12"/>
      <c r="E2561" s="12"/>
      <c r="F2561" s="13"/>
      <c r="G2561" s="14"/>
      <c r="H2561" s="15"/>
      <c r="I2561" s="6">
        <v>9.52</v>
      </c>
      <c r="J2561" s="7">
        <v>44027</v>
      </c>
      <c r="K2561" s="12" t="s">
        <v>288</v>
      </c>
      <c r="L2561" s="6"/>
      <c r="M2561" s="12" t="s">
        <v>4508</v>
      </c>
      <c r="N2561" s="17"/>
      <c r="O2561" s="18"/>
      <c r="P2561" s="19"/>
      <c r="Q2561" s="20"/>
    </row>
    <row r="2562" spans="1:17" ht="15">
      <c r="A2562" s="11" t="str">
        <f t="shared" si="47"/>
        <v xml:space="preserve">VISSERIE    Ball Plunger, Steel Body, S.S. Ball, Slot Drive, w/Long-Lok, 5/16-18, Force 3.37 - 6.74 lbs.                    </v>
      </c>
      <c r="B2562" s="12" t="s">
        <v>4304</v>
      </c>
      <c r="C2562" s="12" t="s">
        <v>4509</v>
      </c>
      <c r="D2562" s="12"/>
      <c r="E2562" s="12"/>
      <c r="F2562" s="13"/>
      <c r="G2562" s="14"/>
      <c r="H2562" s="15"/>
      <c r="I2562" s="6">
        <v>7.4554</v>
      </c>
      <c r="J2562" s="7">
        <v>43523</v>
      </c>
      <c r="K2562" s="12" t="s">
        <v>2839</v>
      </c>
      <c r="L2562" s="6"/>
      <c r="M2562" s="12" t="s">
        <v>4510</v>
      </c>
      <c r="N2562" s="17"/>
      <c r="O2562" s="18"/>
      <c r="P2562" s="15"/>
      <c r="Q2562" s="21"/>
    </row>
    <row r="2563" spans="1:17" ht="15">
      <c r="A2563" s="11" t="str">
        <f t="shared" si="47"/>
        <v xml:space="preserve">VISSERIE    BHCS VIS RONDE 1/4 20 X 1                    </v>
      </c>
      <c r="B2563" s="12" t="s">
        <v>4304</v>
      </c>
      <c r="C2563" s="12" t="s">
        <v>4511</v>
      </c>
      <c r="D2563" s="12"/>
      <c r="E2563" s="12"/>
      <c r="F2563" s="13"/>
      <c r="G2563" s="14"/>
      <c r="H2563" s="15"/>
      <c r="I2563" s="6">
        <v>0.06</v>
      </c>
      <c r="J2563" s="7"/>
      <c r="K2563" s="12" t="s">
        <v>307</v>
      </c>
      <c r="L2563" s="6"/>
      <c r="M2563" s="12" t="s">
        <v>4512</v>
      </c>
      <c r="N2563" s="17"/>
      <c r="O2563" s="18"/>
      <c r="P2563" s="15"/>
      <c r="Q2563" s="21"/>
    </row>
    <row r="2564" spans="1:17" ht="15">
      <c r="A2564" s="11" t="str">
        <f t="shared" si="47"/>
        <v xml:space="preserve">VISSERIE    BHCS VIS RONDE 1/4 20 X 1/2                    </v>
      </c>
      <c r="B2564" s="12" t="s">
        <v>4304</v>
      </c>
      <c r="C2564" s="12" t="s">
        <v>4513</v>
      </c>
      <c r="D2564" s="12"/>
      <c r="E2564" s="12"/>
      <c r="F2564" s="13"/>
      <c r="G2564" s="14"/>
      <c r="H2564" s="15"/>
      <c r="I2564" s="6">
        <v>0.11</v>
      </c>
      <c r="J2564" s="7">
        <v>43747</v>
      </c>
      <c r="K2564" s="12" t="s">
        <v>307</v>
      </c>
      <c r="L2564" s="6"/>
      <c r="M2564" s="12" t="s">
        <v>4514</v>
      </c>
      <c r="N2564" s="17">
        <v>50</v>
      </c>
      <c r="O2564" s="18">
        <f>[1]INVENTAIRE!$N2145*[1]INVENTAIRE!$I2145</f>
        <v>0</v>
      </c>
      <c r="P2564" s="15"/>
      <c r="Q2564" s="21"/>
    </row>
    <row r="2565" spans="1:17" ht="15">
      <c r="A2565" s="11" t="str">
        <f t="shared" si="47"/>
        <v xml:space="preserve">VISSERIE    BHCS VIS RONDE 1/4 20 X 2-1/2                    </v>
      </c>
      <c r="B2565" s="12" t="s">
        <v>4304</v>
      </c>
      <c r="C2565" s="12" t="s">
        <v>4515</v>
      </c>
      <c r="D2565" s="12"/>
      <c r="E2565" s="12"/>
      <c r="F2565" s="13"/>
      <c r="G2565" s="14"/>
      <c r="H2565" s="15"/>
      <c r="I2565" s="6">
        <v>1.5</v>
      </c>
      <c r="J2565" s="7">
        <v>43721</v>
      </c>
      <c r="K2565" s="12" t="s">
        <v>307</v>
      </c>
      <c r="L2565" s="6"/>
      <c r="M2565" s="12" t="s">
        <v>4516</v>
      </c>
      <c r="N2565" s="17"/>
      <c r="O2565" s="18"/>
      <c r="P2565" s="15"/>
      <c r="Q2565" s="21"/>
    </row>
    <row r="2566" spans="1:17" ht="15">
      <c r="A2566" s="11" t="str">
        <f t="shared" si="47"/>
        <v xml:space="preserve">VISSERIE    BHCS VIS RONDE 1/4-20 X 1/2 STAINLESS                    </v>
      </c>
      <c r="B2566" s="12" t="s">
        <v>4304</v>
      </c>
      <c r="C2566" s="12" t="s">
        <v>4517</v>
      </c>
      <c r="D2566" s="12"/>
      <c r="E2566" s="12"/>
      <c r="F2566" s="13"/>
      <c r="G2566" s="14"/>
      <c r="H2566" s="15"/>
      <c r="I2566" s="6">
        <v>8.9599999999999999E-2</v>
      </c>
      <c r="J2566" s="7">
        <v>43367</v>
      </c>
      <c r="K2566" s="12" t="s">
        <v>307</v>
      </c>
      <c r="L2566" s="6"/>
      <c r="M2566" s="12" t="s">
        <v>4518</v>
      </c>
      <c r="N2566" s="17"/>
      <c r="O2566" s="18"/>
      <c r="P2566" s="15"/>
      <c r="Q2566" s="15"/>
    </row>
    <row r="2567" spans="1:17" ht="15">
      <c r="A2567" s="11" t="str">
        <f t="shared" si="47"/>
        <v xml:space="preserve">VISSERIE    BHCS VIS RONDE 1/4-20 X 3/4                    </v>
      </c>
      <c r="B2567" s="12" t="s">
        <v>4304</v>
      </c>
      <c r="C2567" s="12" t="s">
        <v>4519</v>
      </c>
      <c r="D2567" s="12"/>
      <c r="E2567" s="12"/>
      <c r="F2567" s="13"/>
      <c r="G2567" s="14"/>
      <c r="H2567" s="15"/>
      <c r="I2567" s="6">
        <v>0.12</v>
      </c>
      <c r="J2567" s="7">
        <v>43747</v>
      </c>
      <c r="K2567" s="12" t="s">
        <v>307</v>
      </c>
      <c r="L2567" s="6"/>
      <c r="M2567" s="12" t="s">
        <v>4520</v>
      </c>
      <c r="N2567" s="17">
        <v>50</v>
      </c>
      <c r="O2567" s="18">
        <f>[1]INVENTAIRE!$N2154*[1]INVENTAIRE!$I2154</f>
        <v>0</v>
      </c>
      <c r="P2567" s="15"/>
      <c r="Q2567" s="15"/>
    </row>
    <row r="2568" spans="1:17" ht="15">
      <c r="A2568" s="11" t="str">
        <f t="shared" si="47"/>
        <v xml:space="preserve">VISSERIE    BHCS VIS RONDE 3/8-NC X 1 1/4                    </v>
      </c>
      <c r="B2568" s="12" t="s">
        <v>4304</v>
      </c>
      <c r="C2568" s="12" t="s">
        <v>4521</v>
      </c>
      <c r="D2568" s="12"/>
      <c r="E2568" s="12"/>
      <c r="F2568" s="13"/>
      <c r="G2568" s="14"/>
      <c r="H2568" s="15"/>
      <c r="I2568" s="6">
        <v>0.52</v>
      </c>
      <c r="J2568" s="7">
        <v>43256</v>
      </c>
      <c r="K2568" s="12" t="s">
        <v>307</v>
      </c>
      <c r="L2568" s="6"/>
      <c r="M2568" s="12" t="s">
        <v>4522</v>
      </c>
      <c r="N2568" s="17"/>
      <c r="O2568" s="18"/>
      <c r="P2568" s="15"/>
      <c r="Q2568" s="15"/>
    </row>
    <row r="2569" spans="1:17" ht="15">
      <c r="A2569" s="11" t="str">
        <f t="shared" si="47"/>
        <v xml:space="preserve">VISSERIE    BHCS VIS RONDE 5/16-NC X 1/2                    </v>
      </c>
      <c r="B2569" s="12" t="s">
        <v>4304</v>
      </c>
      <c r="C2569" s="12" t="s">
        <v>4523</v>
      </c>
      <c r="D2569" s="12"/>
      <c r="E2569" s="12"/>
      <c r="F2569" s="13"/>
      <c r="G2569" s="14"/>
      <c r="H2569" s="15"/>
      <c r="I2569" s="6">
        <v>0.17119999999999999</v>
      </c>
      <c r="J2569" s="7">
        <v>44208</v>
      </c>
      <c r="K2569" s="12" t="s">
        <v>307</v>
      </c>
      <c r="L2569" s="6"/>
      <c r="M2569" s="12" t="s">
        <v>4524</v>
      </c>
      <c r="N2569" s="17"/>
      <c r="O2569" s="18"/>
      <c r="P2569" s="15"/>
      <c r="Q2569" s="15"/>
    </row>
    <row r="2570" spans="1:17" ht="15">
      <c r="A2570" s="11" t="str">
        <f t="shared" si="47"/>
        <v xml:space="preserve">VISSERIE    BHCS VIS RONDE M6 X 10                    </v>
      </c>
      <c r="B2570" s="12" t="s">
        <v>4304</v>
      </c>
      <c r="C2570" s="12" t="s">
        <v>4525</v>
      </c>
      <c r="D2570" s="12"/>
      <c r="E2570" s="12"/>
      <c r="F2570" s="13"/>
      <c r="G2570" s="14"/>
      <c r="H2570" s="15"/>
      <c r="I2570" s="6">
        <v>4.7600000000000003E-2</v>
      </c>
      <c r="J2570" s="7">
        <v>43370</v>
      </c>
      <c r="K2570" s="12" t="s">
        <v>307</v>
      </c>
      <c r="L2570" s="6"/>
      <c r="M2570" s="12" t="s">
        <v>4526</v>
      </c>
      <c r="N2570" s="17"/>
      <c r="O2570" s="18"/>
      <c r="P2570" s="15"/>
      <c r="Q2570" s="15"/>
    </row>
    <row r="2571" spans="1:17" ht="15">
      <c r="A2571" s="11" t="str">
        <f t="shared" si="47"/>
        <v xml:space="preserve">VISSERIE    BHCS VIS RONDE M6 X 10 STAINLESS                    </v>
      </c>
      <c r="B2571" s="12" t="s">
        <v>4304</v>
      </c>
      <c r="C2571" s="12" t="s">
        <v>4527</v>
      </c>
      <c r="D2571" s="12"/>
      <c r="E2571" s="12"/>
      <c r="F2571" s="13"/>
      <c r="G2571" s="14"/>
      <c r="H2571" s="15"/>
      <c r="I2571" s="6">
        <v>0.11600000000000001</v>
      </c>
      <c r="J2571" s="7">
        <v>43369</v>
      </c>
      <c r="K2571" s="12" t="s">
        <v>307</v>
      </c>
      <c r="L2571" s="6"/>
      <c r="M2571" s="12" t="s">
        <v>4528</v>
      </c>
      <c r="N2571" s="17"/>
      <c r="O2571" s="18"/>
      <c r="P2571" s="15"/>
      <c r="Q2571" s="15"/>
    </row>
    <row r="2572" spans="1:17" ht="15">
      <c r="A2572" s="11" t="str">
        <f t="shared" si="47"/>
        <v xml:space="preserve">VISSERIE    BHCS VIS RONDE M6 X 20                    </v>
      </c>
      <c r="B2572" s="12" t="s">
        <v>4304</v>
      </c>
      <c r="C2572" s="12" t="s">
        <v>4529</v>
      </c>
      <c r="D2572" s="12"/>
      <c r="E2572" s="12"/>
      <c r="F2572" s="13"/>
      <c r="G2572" s="14"/>
      <c r="H2572" s="15"/>
      <c r="I2572" s="6">
        <v>7.3800000000000004E-2</v>
      </c>
      <c r="J2572" s="7">
        <v>43984</v>
      </c>
      <c r="K2572" s="12" t="s">
        <v>307</v>
      </c>
      <c r="L2572" s="6"/>
      <c r="M2572" s="12" t="s">
        <v>4530</v>
      </c>
      <c r="N2572" s="17"/>
      <c r="O2572" s="18"/>
      <c r="P2572" s="15"/>
      <c r="Q2572" s="15"/>
    </row>
    <row r="2573" spans="1:17" ht="15">
      <c r="A2573" s="11" t="str">
        <f t="shared" si="47"/>
        <v xml:space="preserve">VISSERIE    BHCS VIS RONDE M6 X 25                    </v>
      </c>
      <c r="B2573" s="12" t="s">
        <v>4304</v>
      </c>
      <c r="C2573" s="12" t="s">
        <v>4531</v>
      </c>
      <c r="D2573" s="12"/>
      <c r="E2573" s="12"/>
      <c r="F2573" s="13"/>
      <c r="G2573" s="14"/>
      <c r="H2573" s="15"/>
      <c r="I2573" s="6">
        <v>6.3500000000000001E-2</v>
      </c>
      <c r="J2573" s="7">
        <v>44067</v>
      </c>
      <c r="K2573" s="12" t="s">
        <v>307</v>
      </c>
      <c r="L2573" s="6"/>
      <c r="M2573" s="12" t="s">
        <v>4532</v>
      </c>
      <c r="N2573" s="17"/>
      <c r="O2573" s="18"/>
      <c r="P2573" s="15"/>
      <c r="Q2573" s="21"/>
    </row>
    <row r="2574" spans="1:17" ht="15">
      <c r="A2574" s="11" t="str">
        <f t="shared" si="47"/>
        <v xml:space="preserve">VISSERIE    BHCS VIS RONDE M8X50                    </v>
      </c>
      <c r="B2574" s="12" t="s">
        <v>4304</v>
      </c>
      <c r="C2574" s="12" t="s">
        <v>4533</v>
      </c>
      <c r="D2574" s="12"/>
      <c r="E2574" s="12"/>
      <c r="F2574" s="13"/>
      <c r="G2574" s="14"/>
      <c r="H2574" s="15"/>
      <c r="I2574" s="6">
        <v>0.57220000000000004</v>
      </c>
      <c r="J2574" s="7">
        <v>43650</v>
      </c>
      <c r="K2574" s="12" t="s">
        <v>307</v>
      </c>
      <c r="L2574" s="6"/>
      <c r="M2574" s="12" t="s">
        <v>4534</v>
      </c>
      <c r="N2574" s="17"/>
      <c r="O2574" s="18"/>
      <c r="P2574" s="15"/>
      <c r="Q2574" s="21"/>
    </row>
    <row r="2575" spans="1:17" ht="15">
      <c r="A2575" s="11" t="str">
        <f t="shared" si="47"/>
        <v xml:space="preserve">VISSERIE    Black-Oxide Alloy Steel Hex Drive Flat Head Screw M4 x 0.7 mm Thread, 12 mm Long                    </v>
      </c>
      <c r="B2575" s="12" t="s">
        <v>4304</v>
      </c>
      <c r="C2575" s="12" t="s">
        <v>4535</v>
      </c>
      <c r="D2575" s="12"/>
      <c r="E2575" s="12"/>
      <c r="F2575" s="13"/>
      <c r="G2575" s="14"/>
      <c r="H2575" s="15"/>
      <c r="I2575" s="6">
        <v>5.29</v>
      </c>
      <c r="J2575" s="7">
        <v>44204</v>
      </c>
      <c r="K2575" s="12" t="s">
        <v>288</v>
      </c>
      <c r="L2575" s="6"/>
      <c r="M2575" s="12" t="s">
        <v>4536</v>
      </c>
      <c r="N2575" s="17"/>
      <c r="O2575" s="18"/>
      <c r="P2575" s="19"/>
      <c r="Q2575" s="20"/>
    </row>
    <row r="2576" spans="1:17" ht="15">
      <c r="A2576" s="11" t="str">
        <f t="shared" si="47"/>
        <v xml:space="preserve">VISSERIE    Black-Oxide Alloy Steel Hex Drive Flat Head Screw M6 x 1 mm Thread, 20 mm Long                    </v>
      </c>
      <c r="B2576" s="12" t="s">
        <v>4304</v>
      </c>
      <c r="C2576" s="12" t="s">
        <v>4537</v>
      </c>
      <c r="D2576" s="12"/>
      <c r="E2576" s="12"/>
      <c r="F2576" s="13"/>
      <c r="G2576" s="14"/>
      <c r="H2576" s="15"/>
      <c r="I2576" s="6">
        <v>5.92</v>
      </c>
      <c r="J2576" s="7">
        <v>44077</v>
      </c>
      <c r="K2576" s="12" t="s">
        <v>288</v>
      </c>
      <c r="L2576" s="6"/>
      <c r="M2576" s="12" t="s">
        <v>4538</v>
      </c>
      <c r="N2576" s="17"/>
      <c r="O2576" s="18"/>
      <c r="P2576" s="19"/>
      <c r="Q2576" s="19"/>
    </row>
    <row r="2577" spans="1:17" ht="15">
      <c r="A2577" s="11" t="str">
        <f t="shared" si="47"/>
        <v xml:space="preserve">VISSERIE    Black-Oxide Alloy Steel Hex Drive Flat Head Screw, 12-24 Thread Size, 3/8" Long, Packs of 10                    </v>
      </c>
      <c r="B2577" s="12" t="s">
        <v>4304</v>
      </c>
      <c r="C2577" s="12" t="s">
        <v>4539</v>
      </c>
      <c r="D2577" s="12"/>
      <c r="E2577" s="12"/>
      <c r="F2577" s="13"/>
      <c r="G2577" s="14"/>
      <c r="H2577" s="15"/>
      <c r="I2577" s="6">
        <v>8.59</v>
      </c>
      <c r="J2577" s="7">
        <v>44301</v>
      </c>
      <c r="K2577" s="12" t="s">
        <v>288</v>
      </c>
      <c r="L2577" s="6"/>
      <c r="M2577" s="12" t="s">
        <v>4540</v>
      </c>
      <c r="N2577" s="17"/>
      <c r="O2577" s="18"/>
      <c r="P2577" s="19"/>
      <c r="Q2577" s="19"/>
    </row>
    <row r="2578" spans="1:17" ht="15">
      <c r="A2578" s="11" t="str">
        <f t="shared" si="47"/>
        <v xml:space="preserve">VISSERIE    Black-Oxide Alloy Steel Hex Drive Flat Head Screw, M5 x 0.8 mm Thread, 10 mm Long, Packs of 100                    </v>
      </c>
      <c r="B2578" s="12" t="s">
        <v>4304</v>
      </c>
      <c r="C2578" s="12" t="s">
        <v>4541</v>
      </c>
      <c r="D2578" s="12"/>
      <c r="E2578" s="12"/>
      <c r="F2578" s="13"/>
      <c r="G2578" s="14"/>
      <c r="H2578" s="15"/>
      <c r="I2578" s="6">
        <v>8.57</v>
      </c>
      <c r="J2578" s="7">
        <v>44218</v>
      </c>
      <c r="K2578" s="12" t="s">
        <v>288</v>
      </c>
      <c r="L2578" s="6"/>
      <c r="M2578" s="12" t="s">
        <v>4542</v>
      </c>
      <c r="N2578" s="17"/>
      <c r="O2578" s="18"/>
      <c r="P2578" s="19"/>
      <c r="Q2578" s="19"/>
    </row>
    <row r="2579" spans="1:17" ht="15">
      <c r="A2579" s="11" t="str">
        <f t="shared" si="47"/>
        <v xml:space="preserve">VISSERIE    Black-Oxide Alloy Steel Hex Drive Flat Head Screw, M5 x 0.8 mm Thread, 16 mm Long, Packs of 100                    </v>
      </c>
      <c r="B2579" s="12" t="s">
        <v>4304</v>
      </c>
      <c r="C2579" s="12" t="s">
        <v>4543</v>
      </c>
      <c r="D2579" s="12"/>
      <c r="E2579" s="12"/>
      <c r="F2579" s="13"/>
      <c r="G2579" s="14"/>
      <c r="H2579" s="15"/>
      <c r="I2579" s="6">
        <v>8.75</v>
      </c>
      <c r="J2579" s="7">
        <v>44218</v>
      </c>
      <c r="K2579" s="12" t="s">
        <v>288</v>
      </c>
      <c r="L2579" s="6"/>
      <c r="M2579" s="12" t="s">
        <v>4544</v>
      </c>
      <c r="N2579" s="17"/>
      <c r="O2579" s="18"/>
      <c r="P2579" s="19"/>
      <c r="Q2579" s="20"/>
    </row>
    <row r="2580" spans="1:17" ht="15">
      <c r="A2580" s="11" t="str">
        <f t="shared" si="47"/>
        <v xml:space="preserve">VISSERIE    Black-Oxide Alloy Steel Hex Drive Flat Head Screw, M5 x 0.8 mm Thread, 20 mm Long, Packs of 100                    </v>
      </c>
      <c r="B2580" s="12" t="s">
        <v>4304</v>
      </c>
      <c r="C2580" s="12" t="s">
        <v>4545</v>
      </c>
      <c r="D2580" s="12"/>
      <c r="E2580" s="12"/>
      <c r="F2580" s="13"/>
      <c r="G2580" s="14"/>
      <c r="H2580" s="15"/>
      <c r="I2580" s="6">
        <v>9.8800000000000008</v>
      </c>
      <c r="J2580" s="7">
        <v>44218</v>
      </c>
      <c r="K2580" s="12" t="s">
        <v>288</v>
      </c>
      <c r="L2580" s="6"/>
      <c r="M2580" s="12" t="s">
        <v>4546</v>
      </c>
      <c r="N2580" s="17"/>
      <c r="O2580" s="18"/>
      <c r="P2580" s="19"/>
      <c r="Q2580" s="19"/>
    </row>
    <row r="2581" spans="1:17" ht="15">
      <c r="A2581" s="11" t="str">
        <f t="shared" si="47"/>
        <v xml:space="preserve">VISSERIE    Black-Oxide Alloy Steel Hex Drive Flat Head Screw, M5 x 0.8 mm Thread, 25 mm Long, Packs of 100                    </v>
      </c>
      <c r="B2581" s="12" t="s">
        <v>4304</v>
      </c>
      <c r="C2581" s="12" t="s">
        <v>4547</v>
      </c>
      <c r="D2581" s="12"/>
      <c r="E2581" s="12"/>
      <c r="F2581" s="13"/>
      <c r="G2581" s="14"/>
      <c r="H2581" s="15"/>
      <c r="I2581" s="6">
        <v>10.33</v>
      </c>
      <c r="J2581" s="7">
        <v>44218</v>
      </c>
      <c r="K2581" s="12" t="s">
        <v>288</v>
      </c>
      <c r="L2581" s="6"/>
      <c r="M2581" s="12" t="s">
        <v>4548</v>
      </c>
      <c r="N2581" s="17"/>
      <c r="O2581" s="18"/>
      <c r="P2581" s="19"/>
      <c r="Q2581" s="19"/>
    </row>
    <row r="2582" spans="1:17" ht="15">
      <c r="A2582" s="11" t="str">
        <f t="shared" si="47"/>
        <v xml:space="preserve">VISSERIE    Black-Oxide Alloy Steel Hex Drive Flat Head Screw, M5 x 0.8 mm Thread, 30 mm Long, Packs of 50                    </v>
      </c>
      <c r="B2582" s="12" t="s">
        <v>4304</v>
      </c>
      <c r="C2582" s="12" t="s">
        <v>4549</v>
      </c>
      <c r="D2582" s="12"/>
      <c r="E2582" s="12"/>
      <c r="F2582" s="13"/>
      <c r="G2582" s="14"/>
      <c r="H2582" s="15"/>
      <c r="I2582" s="6">
        <v>6.64</v>
      </c>
      <c r="J2582" s="7">
        <v>44218</v>
      </c>
      <c r="K2582" s="12" t="s">
        <v>288</v>
      </c>
      <c r="L2582" s="6"/>
      <c r="M2582" s="12" t="s">
        <v>4550</v>
      </c>
      <c r="N2582" s="17"/>
      <c r="O2582" s="18"/>
      <c r="P2582" s="19"/>
      <c r="Q2582" s="20"/>
    </row>
    <row r="2583" spans="1:17" ht="15">
      <c r="A2583" s="11" t="str">
        <f t="shared" si="47"/>
        <v xml:space="preserve">VISSERIE    Black-Oxide Alloy Steel Hex Drive Flat Head Screw, M6 x 1 mm Thread, 16 mm Long, Packs of 100                    </v>
      </c>
      <c r="B2583" s="12" t="s">
        <v>4304</v>
      </c>
      <c r="C2583" s="12" t="s">
        <v>4551</v>
      </c>
      <c r="D2583" s="12"/>
      <c r="E2583" s="12"/>
      <c r="F2583" s="13"/>
      <c r="G2583" s="14"/>
      <c r="H2583" s="15"/>
      <c r="I2583" s="6">
        <v>12.73</v>
      </c>
      <c r="J2583" s="7">
        <v>44218</v>
      </c>
      <c r="K2583" s="12" t="s">
        <v>288</v>
      </c>
      <c r="L2583" s="6"/>
      <c r="M2583" s="12" t="s">
        <v>4552</v>
      </c>
      <c r="N2583" s="17"/>
      <c r="O2583" s="18"/>
      <c r="P2583" s="19"/>
      <c r="Q2583" s="20"/>
    </row>
    <row r="2584" spans="1:17" ht="15">
      <c r="A2584" s="11" t="str">
        <f t="shared" si="47"/>
        <v xml:space="preserve">VISSERIE    Black-Oxide Alloy Steel Hex Drive Flat Head Screw, M6 x 1 mm Thread, 20 mm Long, Packs of 50                    </v>
      </c>
      <c r="B2584" s="12" t="s">
        <v>4304</v>
      </c>
      <c r="C2584" s="12" t="s">
        <v>4553</v>
      </c>
      <c r="D2584" s="12"/>
      <c r="E2584" s="12"/>
      <c r="F2584" s="13"/>
      <c r="G2584" s="14"/>
      <c r="H2584" s="15"/>
      <c r="I2584" s="6">
        <v>5.92</v>
      </c>
      <c r="J2584" s="7">
        <v>44218</v>
      </c>
      <c r="K2584" s="12" t="s">
        <v>288</v>
      </c>
      <c r="L2584" s="6"/>
      <c r="M2584" s="12" t="s">
        <v>4538</v>
      </c>
      <c r="N2584" s="17"/>
      <c r="O2584" s="18"/>
      <c r="P2584" s="19"/>
      <c r="Q2584" s="19"/>
    </row>
    <row r="2585" spans="1:17" ht="15">
      <c r="A2585" s="11" t="str">
        <f t="shared" si="47"/>
        <v xml:space="preserve">VISSERIE    Black-Oxide Alloy Steel Hex Drive Flat Head Screw, M6 x 1 mm Thread, 25 mm Long, Packs of 50                    </v>
      </c>
      <c r="B2585" s="12" t="s">
        <v>4304</v>
      </c>
      <c r="C2585" s="12" t="s">
        <v>4554</v>
      </c>
      <c r="D2585" s="12"/>
      <c r="E2585" s="12"/>
      <c r="F2585" s="13"/>
      <c r="G2585" s="14"/>
      <c r="H2585" s="15"/>
      <c r="I2585" s="6">
        <v>5.65</v>
      </c>
      <c r="J2585" s="7">
        <v>44218</v>
      </c>
      <c r="K2585" s="12" t="s">
        <v>288</v>
      </c>
      <c r="L2585" s="6"/>
      <c r="M2585" s="12" t="s">
        <v>4555</v>
      </c>
      <c r="N2585" s="17"/>
      <c r="O2585" s="18"/>
      <c r="P2585" s="19"/>
      <c r="Q2585" s="19"/>
    </row>
    <row r="2586" spans="1:17" ht="15">
      <c r="A2586" s="11" t="str">
        <f t="shared" ref="A2586:A2649" si="48">CONCATENATE(B2586,"    ",C2586,"    ",D2586,"    ",E2586,"    ",F2586,"    ",G2586,"    ")</f>
        <v xml:space="preserve">VISSERIE    Black-Oxide Alloy Steel Hex Drive Flat Head Screw, M6 x 1 mm Thread, 30 mm Long, Packs of 50                    </v>
      </c>
      <c r="B2586" s="12" t="s">
        <v>4304</v>
      </c>
      <c r="C2586" s="12" t="s">
        <v>4556</v>
      </c>
      <c r="D2586" s="12"/>
      <c r="E2586" s="12"/>
      <c r="F2586" s="13"/>
      <c r="G2586" s="14"/>
      <c r="H2586" s="15"/>
      <c r="I2586" s="6">
        <v>7.34</v>
      </c>
      <c r="J2586" s="7">
        <v>44218</v>
      </c>
      <c r="K2586" s="12" t="s">
        <v>288</v>
      </c>
      <c r="L2586" s="6"/>
      <c r="M2586" s="12" t="s">
        <v>4557</v>
      </c>
      <c r="N2586" s="17"/>
      <c r="O2586" s="18"/>
      <c r="P2586" s="19"/>
      <c r="Q2586" s="19"/>
    </row>
    <row r="2587" spans="1:17" ht="15">
      <c r="A2587" s="11" t="str">
        <f t="shared" si="48"/>
        <v xml:space="preserve">VISSERIE    Black-Oxide Alloy Steel Socket Head Screw 1/2"-13 Thread Size, 1-1/2" Long                    </v>
      </c>
      <c r="B2587" s="12" t="s">
        <v>4304</v>
      </c>
      <c r="C2587" s="12" t="s">
        <v>4558</v>
      </c>
      <c r="D2587" s="12"/>
      <c r="E2587" s="12"/>
      <c r="F2587" s="13"/>
      <c r="G2587" s="14"/>
      <c r="H2587" s="15"/>
      <c r="I2587" s="6">
        <v>12.01</v>
      </c>
      <c r="J2587" s="7">
        <v>44321</v>
      </c>
      <c r="K2587" s="12" t="s">
        <v>288</v>
      </c>
      <c r="L2587" s="6"/>
      <c r="M2587" s="12" t="s">
        <v>4559</v>
      </c>
      <c r="N2587" s="17"/>
      <c r="O2587" s="18"/>
      <c r="P2587" s="19"/>
      <c r="Q2587" s="19"/>
    </row>
    <row r="2588" spans="1:17" ht="15">
      <c r="A2588" s="11" t="str">
        <f t="shared" si="48"/>
        <v xml:space="preserve">VISSERIE    Black-Oxide Alloy Steel Socket Head Screw 1/2"-13 Thread Size, 2" Long                    </v>
      </c>
      <c r="B2588" s="12" t="s">
        <v>4304</v>
      </c>
      <c r="C2588" s="12" t="s">
        <v>4560</v>
      </c>
      <c r="D2588" s="12"/>
      <c r="E2588" s="12"/>
      <c r="F2588" s="13"/>
      <c r="G2588" s="14"/>
      <c r="H2588" s="15"/>
      <c r="I2588" s="6">
        <v>13.55</v>
      </c>
      <c r="J2588" s="7">
        <v>44204</v>
      </c>
      <c r="K2588" s="12" t="s">
        <v>288</v>
      </c>
      <c r="L2588" s="6"/>
      <c r="M2588" s="12" t="s">
        <v>4561</v>
      </c>
      <c r="N2588" s="17"/>
      <c r="O2588" s="18"/>
      <c r="P2588" s="19"/>
      <c r="Q2588" s="19"/>
    </row>
    <row r="2589" spans="1:17" ht="15">
      <c r="A2589" s="11" t="str">
        <f t="shared" si="48"/>
        <v xml:space="preserve">VISSERIE    Black-Oxide Alloy Steel Socket Head Screw M12 x 1.75 mm Thread, 25 mm Long                    </v>
      </c>
      <c r="B2589" s="12" t="s">
        <v>4304</v>
      </c>
      <c r="C2589" s="12" t="s">
        <v>4562</v>
      </c>
      <c r="D2589" s="12"/>
      <c r="E2589" s="12"/>
      <c r="F2589" s="13"/>
      <c r="G2589" s="14"/>
      <c r="H2589" s="15"/>
      <c r="I2589" s="6">
        <v>9.83</v>
      </c>
      <c r="J2589" s="7">
        <v>44144</v>
      </c>
      <c r="K2589" s="12" t="s">
        <v>288</v>
      </c>
      <c r="L2589" s="6"/>
      <c r="M2589" s="12" t="s">
        <v>4563</v>
      </c>
      <c r="N2589" s="17"/>
      <c r="O2589" s="18"/>
      <c r="P2589" s="19"/>
      <c r="Q2589" s="19"/>
    </row>
    <row r="2590" spans="1:17" ht="15">
      <c r="A2590" s="11" t="str">
        <f t="shared" si="48"/>
        <v xml:space="preserve">VISSERIE    Black-Oxide Alloy Steel Socket Head Screw, M5 x 0.8 mm Thread, 10 mm Long, Packs of 100                    </v>
      </c>
      <c r="B2590" s="12" t="s">
        <v>4304</v>
      </c>
      <c r="C2590" s="12" t="s">
        <v>4564</v>
      </c>
      <c r="D2590" s="12"/>
      <c r="E2590" s="12"/>
      <c r="F2590" s="13"/>
      <c r="G2590" s="14"/>
      <c r="H2590" s="15"/>
      <c r="I2590" s="6">
        <v>10.69</v>
      </c>
      <c r="J2590" s="7">
        <v>44069</v>
      </c>
      <c r="K2590" s="12" t="s">
        <v>288</v>
      </c>
      <c r="L2590" s="6"/>
      <c r="M2590" s="12" t="s">
        <v>4565</v>
      </c>
      <c r="N2590" s="17"/>
      <c r="O2590" s="18"/>
      <c r="P2590" s="19"/>
      <c r="Q2590" s="20"/>
    </row>
    <row r="2591" spans="1:17" ht="15">
      <c r="A2591" s="11" t="str">
        <f t="shared" si="48"/>
        <v xml:space="preserve">VISSERIE    Black-Oxide Alloy Steel Socket Head Screw, M5 x 0.8 mm Thread, 15 mm Long, Packs of 50                    </v>
      </c>
      <c r="B2591" s="12" t="s">
        <v>4304</v>
      </c>
      <c r="C2591" s="12" t="s">
        <v>4566</v>
      </c>
      <c r="D2591" s="12"/>
      <c r="E2591" s="12"/>
      <c r="F2591" s="13"/>
      <c r="G2591" s="14"/>
      <c r="H2591" s="15"/>
      <c r="I2591" s="6">
        <v>10.34</v>
      </c>
      <c r="J2591" s="7">
        <v>44069</v>
      </c>
      <c r="K2591" s="12" t="s">
        <v>288</v>
      </c>
      <c r="L2591" s="6"/>
      <c r="M2591" s="12" t="s">
        <v>4567</v>
      </c>
      <c r="N2591" s="17"/>
      <c r="O2591" s="18"/>
      <c r="P2591" s="19"/>
      <c r="Q2591" s="19"/>
    </row>
    <row r="2592" spans="1:17" ht="15">
      <c r="A2592" s="11" t="str">
        <f t="shared" si="48"/>
        <v xml:space="preserve">VISSERIE    Black-Oxide Alloy Steel Socket Head Screw, M5 x 0.8 mm Thread, 20 mm Long, Packs of 100                    </v>
      </c>
      <c r="B2592" s="12" t="s">
        <v>4304</v>
      </c>
      <c r="C2592" s="12" t="s">
        <v>4568</v>
      </c>
      <c r="D2592" s="12"/>
      <c r="E2592" s="12"/>
      <c r="F2592" s="13"/>
      <c r="G2592" s="14"/>
      <c r="H2592" s="15"/>
      <c r="I2592" s="6">
        <v>13.13</v>
      </c>
      <c r="J2592" s="7">
        <v>44069</v>
      </c>
      <c r="K2592" s="12" t="s">
        <v>288</v>
      </c>
      <c r="L2592" s="6"/>
      <c r="M2592" s="12" t="s">
        <v>4569</v>
      </c>
      <c r="N2592" s="17"/>
      <c r="O2592" s="18"/>
      <c r="P2592" s="19"/>
      <c r="Q2592" s="20"/>
    </row>
    <row r="2593" spans="1:17" ht="15">
      <c r="A2593" s="11" t="str">
        <f t="shared" si="48"/>
        <v xml:space="preserve">VISSERIE    Black-Oxide Alloy Steel Socket Head Screw, M5 x 0.8 mm Thread, 25 mm Long, Packs of 50                    </v>
      </c>
      <c r="B2593" s="12" t="s">
        <v>4304</v>
      </c>
      <c r="C2593" s="12" t="s">
        <v>4570</v>
      </c>
      <c r="D2593" s="12"/>
      <c r="E2593" s="12"/>
      <c r="F2593" s="13"/>
      <c r="G2593" s="14"/>
      <c r="H2593" s="15"/>
      <c r="I2593" s="6">
        <v>8.23</v>
      </c>
      <c r="J2593" s="7">
        <v>44069</v>
      </c>
      <c r="K2593" s="12" t="s">
        <v>288</v>
      </c>
      <c r="L2593" s="6"/>
      <c r="M2593" s="12" t="s">
        <v>4571</v>
      </c>
      <c r="N2593" s="17"/>
      <c r="O2593" s="18"/>
      <c r="P2593" s="19"/>
      <c r="Q2593" s="19"/>
    </row>
    <row r="2594" spans="1:17" ht="15">
      <c r="A2594" s="11" t="str">
        <f t="shared" si="48"/>
        <v xml:space="preserve">VISSERIE    Black-Oxide Alloy Steel Socket Head Screw, M5 x 0.8 mm Thread, 30 mm Long, Partially Threaded, Packs of 50                    </v>
      </c>
      <c r="B2594" s="12" t="s">
        <v>4304</v>
      </c>
      <c r="C2594" s="12" t="s">
        <v>4572</v>
      </c>
      <c r="D2594" s="12"/>
      <c r="E2594" s="12"/>
      <c r="F2594" s="13"/>
      <c r="G2594" s="14"/>
      <c r="H2594" s="15"/>
      <c r="I2594" s="6">
        <v>8.9499999999999993</v>
      </c>
      <c r="J2594" s="7">
        <v>44069</v>
      </c>
      <c r="K2594" s="12" t="s">
        <v>288</v>
      </c>
      <c r="L2594" s="6"/>
      <c r="M2594" s="12" t="s">
        <v>4573</v>
      </c>
      <c r="N2594" s="17"/>
      <c r="O2594" s="18"/>
      <c r="P2594" s="19"/>
      <c r="Q2594" s="20"/>
    </row>
    <row r="2595" spans="1:17" ht="15">
      <c r="A2595" s="11" t="str">
        <f t="shared" si="48"/>
        <v xml:space="preserve">VISSERIE    Black-Oxide Alloy Steel Socket Head Screw, M5 x 0.8 mm Thread, 35 mm Long, Partially Threaded, Packs of 50                    </v>
      </c>
      <c r="B2595" s="12" t="s">
        <v>4304</v>
      </c>
      <c r="C2595" s="12" t="s">
        <v>4574</v>
      </c>
      <c r="D2595" s="12"/>
      <c r="E2595" s="12"/>
      <c r="F2595" s="13"/>
      <c r="G2595" s="14"/>
      <c r="H2595" s="15"/>
      <c r="I2595" s="6">
        <v>10.99</v>
      </c>
      <c r="J2595" s="7">
        <v>44069</v>
      </c>
      <c r="K2595" s="12" t="s">
        <v>288</v>
      </c>
      <c r="L2595" s="6"/>
      <c r="M2595" s="12" t="s">
        <v>4575</v>
      </c>
      <c r="N2595" s="17"/>
      <c r="O2595" s="18"/>
      <c r="P2595" s="19"/>
      <c r="Q2595" s="19"/>
    </row>
    <row r="2596" spans="1:17" ht="15">
      <c r="A2596" s="11" t="str">
        <f t="shared" si="48"/>
        <v xml:space="preserve">VISSERIE    Black-Oxide Alloy Steel Socket Head Screw, M6 x 1 mm Thread, 10 mm Long, Packs of 100                    </v>
      </c>
      <c r="B2596" s="12" t="s">
        <v>4304</v>
      </c>
      <c r="C2596" s="12" t="s">
        <v>4576</v>
      </c>
      <c r="D2596" s="12"/>
      <c r="E2596" s="12"/>
      <c r="F2596" s="13"/>
      <c r="G2596" s="14"/>
      <c r="H2596" s="15"/>
      <c r="I2596" s="6">
        <v>11.64</v>
      </c>
      <c r="J2596" s="7">
        <v>44069</v>
      </c>
      <c r="K2596" s="12" t="s">
        <v>288</v>
      </c>
      <c r="L2596" s="6"/>
      <c r="M2596" s="12" t="s">
        <v>4577</v>
      </c>
      <c r="N2596" s="17"/>
      <c r="O2596" s="18"/>
      <c r="P2596" s="19"/>
      <c r="Q2596" s="19"/>
    </row>
    <row r="2597" spans="1:17" ht="15">
      <c r="A2597" s="11" t="str">
        <f t="shared" si="48"/>
        <v xml:space="preserve">VISSERIE    Black-Oxide Alloy Steel Socket Head Screw, M6 x 1 mm Thread, 15 mm Long, Packs of 100                    </v>
      </c>
      <c r="B2597" s="12" t="s">
        <v>4304</v>
      </c>
      <c r="C2597" s="12" t="s">
        <v>4578</v>
      </c>
      <c r="D2597" s="12"/>
      <c r="E2597" s="12"/>
      <c r="F2597" s="13"/>
      <c r="G2597" s="14"/>
      <c r="H2597" s="15"/>
      <c r="I2597" s="6">
        <v>11.17</v>
      </c>
      <c r="J2597" s="7">
        <v>44069</v>
      </c>
      <c r="K2597" s="12" t="s">
        <v>288</v>
      </c>
      <c r="L2597" s="6"/>
      <c r="M2597" s="12" t="s">
        <v>4579</v>
      </c>
      <c r="N2597" s="17"/>
      <c r="O2597" s="18"/>
      <c r="P2597" s="19"/>
      <c r="Q2597" s="19"/>
    </row>
    <row r="2598" spans="1:17" ht="15">
      <c r="A2598" s="11" t="str">
        <f t="shared" si="48"/>
        <v xml:space="preserve">VISSERIE    Black-Oxide Alloy Steel Socket Head Screw, M6 x 1 mm Thread, 20 mm Long, Packs of 100                    </v>
      </c>
      <c r="B2598" s="12" t="s">
        <v>4304</v>
      </c>
      <c r="C2598" s="12" t="s">
        <v>4580</v>
      </c>
      <c r="D2598" s="12"/>
      <c r="E2598" s="12"/>
      <c r="F2598" s="13"/>
      <c r="G2598" s="14"/>
      <c r="H2598" s="15"/>
      <c r="I2598" s="6">
        <v>14.62</v>
      </c>
      <c r="J2598" s="7">
        <v>44069</v>
      </c>
      <c r="K2598" s="12" t="s">
        <v>288</v>
      </c>
      <c r="L2598" s="6"/>
      <c r="M2598" s="12" t="s">
        <v>4581</v>
      </c>
      <c r="N2598" s="17"/>
      <c r="O2598" s="18"/>
      <c r="P2598" s="19"/>
      <c r="Q2598" s="19"/>
    </row>
    <row r="2599" spans="1:17" ht="15">
      <c r="A2599" s="11" t="str">
        <f t="shared" si="48"/>
        <v xml:space="preserve">VISSERIE    Black-Oxide Alloy Steel Socket Head Screw, M6 x 1 mm Thread, 25 mm Long, Packs of 50                    </v>
      </c>
      <c r="B2599" s="12" t="s">
        <v>4304</v>
      </c>
      <c r="C2599" s="12" t="s">
        <v>4582</v>
      </c>
      <c r="D2599" s="12"/>
      <c r="E2599" s="12"/>
      <c r="F2599" s="13"/>
      <c r="G2599" s="14"/>
      <c r="H2599" s="15"/>
      <c r="I2599" s="6">
        <v>7.92</v>
      </c>
      <c r="J2599" s="7">
        <v>44069</v>
      </c>
      <c r="K2599" s="12" t="s">
        <v>288</v>
      </c>
      <c r="L2599" s="6"/>
      <c r="M2599" s="12" t="s">
        <v>4583</v>
      </c>
      <c r="N2599" s="17"/>
      <c r="O2599" s="18"/>
      <c r="P2599" s="19"/>
      <c r="Q2599" s="19"/>
    </row>
    <row r="2600" spans="1:17" ht="15">
      <c r="A2600" s="11" t="str">
        <f t="shared" si="48"/>
        <v xml:space="preserve">VISSERIE    Black-Oxide Alloy Steel Socket Head Screw, M6 x 1 mm Thread, 30 mm Long, Packs of 50                    </v>
      </c>
      <c r="B2600" s="12" t="s">
        <v>4304</v>
      </c>
      <c r="C2600" s="12" t="s">
        <v>4584</v>
      </c>
      <c r="D2600" s="12"/>
      <c r="E2600" s="12"/>
      <c r="F2600" s="13"/>
      <c r="G2600" s="14"/>
      <c r="H2600" s="15"/>
      <c r="I2600" s="6">
        <v>8.52</v>
      </c>
      <c r="J2600" s="7">
        <v>44069</v>
      </c>
      <c r="K2600" s="12" t="s">
        <v>288</v>
      </c>
      <c r="L2600" s="6"/>
      <c r="M2600" s="12" t="s">
        <v>4585</v>
      </c>
      <c r="N2600" s="17"/>
      <c r="O2600" s="18"/>
      <c r="P2600" s="19"/>
      <c r="Q2600" s="20"/>
    </row>
    <row r="2601" spans="1:17" ht="15">
      <c r="A2601" s="11" t="str">
        <f t="shared" si="48"/>
        <v xml:space="preserve">VISSERIE    Black-Oxide Alloy Steel Socket Head Screw, M6 x 1 mm Thread, 35 mm Long, Fully Threaded, Packs of 10                    </v>
      </c>
      <c r="B2601" s="12" t="s">
        <v>4304</v>
      </c>
      <c r="C2601" s="12" t="s">
        <v>4586</v>
      </c>
      <c r="D2601" s="12"/>
      <c r="E2601" s="12"/>
      <c r="F2601" s="13"/>
      <c r="G2601" s="14"/>
      <c r="H2601" s="15"/>
      <c r="I2601" s="6">
        <v>5.08</v>
      </c>
      <c r="J2601" s="7">
        <v>44069</v>
      </c>
      <c r="K2601" s="12" t="s">
        <v>288</v>
      </c>
      <c r="L2601" s="6"/>
      <c r="M2601" s="12" t="s">
        <v>4587</v>
      </c>
      <c r="N2601" s="17"/>
      <c r="O2601" s="18"/>
      <c r="P2601" s="19"/>
      <c r="Q2601" s="19"/>
    </row>
    <row r="2602" spans="1:17" ht="15">
      <c r="A2602" s="11" t="str">
        <f t="shared" si="48"/>
        <v xml:space="preserve">VISSERIE    Black-Oxide Alloy Steel Socket Head Screw, M6 x 1 mm Thread, 40 mm Long, Fully Threaded, Packs of 10                    </v>
      </c>
      <c r="B2602" s="12" t="s">
        <v>4304</v>
      </c>
      <c r="C2602" s="12" t="s">
        <v>4588</v>
      </c>
      <c r="D2602" s="12"/>
      <c r="E2602" s="12"/>
      <c r="F2602" s="13"/>
      <c r="G2602" s="14"/>
      <c r="H2602" s="15"/>
      <c r="I2602" s="6">
        <v>5.86</v>
      </c>
      <c r="J2602" s="7">
        <v>44069</v>
      </c>
      <c r="K2602" s="12" t="s">
        <v>288</v>
      </c>
      <c r="L2602" s="6"/>
      <c r="M2602" s="12" t="s">
        <v>4589</v>
      </c>
      <c r="N2602" s="17"/>
      <c r="O2602" s="18"/>
      <c r="P2602" s="19"/>
      <c r="Q2602" s="19"/>
    </row>
    <row r="2603" spans="1:17" ht="15">
      <c r="A2603" s="11" t="str">
        <f t="shared" si="48"/>
        <v xml:space="preserve">VISSERIE    Black-Oxide Alloy Steel Socket Head Screw, M6 x 1 mm Thread, 40 mm Long, Partially Threaded, Packs of 50                    </v>
      </c>
      <c r="B2603" s="12" t="s">
        <v>4304</v>
      </c>
      <c r="C2603" s="12" t="s">
        <v>4590</v>
      </c>
      <c r="D2603" s="12"/>
      <c r="E2603" s="12"/>
      <c r="F2603" s="13"/>
      <c r="G2603" s="14"/>
      <c r="H2603" s="15"/>
      <c r="I2603" s="6">
        <v>9.9700000000000006</v>
      </c>
      <c r="J2603" s="7">
        <v>44069</v>
      </c>
      <c r="K2603" s="12" t="s">
        <v>288</v>
      </c>
      <c r="L2603" s="6"/>
      <c r="M2603" s="12" t="s">
        <v>4591</v>
      </c>
      <c r="N2603" s="17"/>
      <c r="O2603" s="18"/>
      <c r="P2603" s="19"/>
      <c r="Q2603" s="19"/>
    </row>
    <row r="2604" spans="1:17" ht="15">
      <c r="A2604" s="11" t="str">
        <f t="shared" si="48"/>
        <v xml:space="preserve">VISSERIE    Black-Oxide Alloy Steel Socket Head Screw, M6 x 1 mm Thread, 45 mm Long, Fully Threaded, Packs of 10                    </v>
      </c>
      <c r="B2604" s="12" t="s">
        <v>4304</v>
      </c>
      <c r="C2604" s="12" t="s">
        <v>4592</v>
      </c>
      <c r="D2604" s="12"/>
      <c r="E2604" s="12"/>
      <c r="F2604" s="13"/>
      <c r="G2604" s="14"/>
      <c r="H2604" s="15"/>
      <c r="I2604" s="6">
        <v>5.17</v>
      </c>
      <c r="J2604" s="7">
        <v>44069</v>
      </c>
      <c r="K2604" s="12" t="s">
        <v>288</v>
      </c>
      <c r="L2604" s="6"/>
      <c r="M2604" s="12" t="s">
        <v>4593</v>
      </c>
      <c r="N2604" s="17"/>
      <c r="O2604" s="18"/>
      <c r="P2604" s="19"/>
      <c r="Q2604" s="19"/>
    </row>
    <row r="2605" spans="1:17" ht="15">
      <c r="A2605" s="11" t="str">
        <f t="shared" si="48"/>
        <v xml:space="preserve">VISSERIE    Black-Oxide Alloy Steel Socket Head Screw, M6 x 1 mm Thread, 50 mm Long, Fully Threaded, Packs of 10                    </v>
      </c>
      <c r="B2605" s="12" t="s">
        <v>4304</v>
      </c>
      <c r="C2605" s="12" t="s">
        <v>4594</v>
      </c>
      <c r="D2605" s="12"/>
      <c r="E2605" s="12"/>
      <c r="F2605" s="13"/>
      <c r="G2605" s="14"/>
      <c r="H2605" s="15"/>
      <c r="I2605" s="6">
        <v>7.58</v>
      </c>
      <c r="J2605" s="7">
        <v>44069</v>
      </c>
      <c r="K2605" s="12" t="s">
        <v>288</v>
      </c>
      <c r="L2605" s="6"/>
      <c r="M2605" s="12" t="s">
        <v>4595</v>
      </c>
      <c r="N2605" s="17"/>
      <c r="O2605" s="18"/>
      <c r="P2605" s="19"/>
      <c r="Q2605" s="19"/>
    </row>
    <row r="2606" spans="1:17" ht="15">
      <c r="A2606" s="11" t="str">
        <f t="shared" si="48"/>
        <v xml:space="preserve">VISSERIE    Black-Oxide Alloy Steel Socket Head Screw, M6 x 1 mm Thread, 50 mm Long, Partially Threaded, Packs of 50                    </v>
      </c>
      <c r="B2606" s="12" t="s">
        <v>4304</v>
      </c>
      <c r="C2606" s="12" t="s">
        <v>4596</v>
      </c>
      <c r="D2606" s="12"/>
      <c r="E2606" s="12"/>
      <c r="F2606" s="13"/>
      <c r="G2606" s="14"/>
      <c r="H2606" s="15"/>
      <c r="I2606" s="6">
        <v>11.21</v>
      </c>
      <c r="J2606" s="7">
        <v>44069</v>
      </c>
      <c r="K2606" s="12" t="s">
        <v>288</v>
      </c>
      <c r="L2606" s="6"/>
      <c r="M2606" s="12" t="s">
        <v>4597</v>
      </c>
      <c r="N2606" s="17"/>
      <c r="O2606" s="18"/>
      <c r="P2606" s="19"/>
      <c r="Q2606" s="19"/>
    </row>
    <row r="2607" spans="1:17" ht="15">
      <c r="A2607" s="11" t="str">
        <f t="shared" si="48"/>
        <v xml:space="preserve">VISSERIE    Black-Oxide Alloy Steel Socket Head Screw, M6 x 1 mm Thread, 55 mm Long, Fully Threaded, Packs of 5                    </v>
      </c>
      <c r="B2607" s="12" t="s">
        <v>4304</v>
      </c>
      <c r="C2607" s="12" t="s">
        <v>4598</v>
      </c>
      <c r="D2607" s="12"/>
      <c r="E2607" s="12"/>
      <c r="F2607" s="13"/>
      <c r="G2607" s="14"/>
      <c r="H2607" s="15"/>
      <c r="I2607" s="6">
        <v>7.33</v>
      </c>
      <c r="J2607" s="7">
        <v>44069</v>
      </c>
      <c r="K2607" s="12" t="s">
        <v>288</v>
      </c>
      <c r="L2607" s="6"/>
      <c r="M2607" s="12" t="s">
        <v>4599</v>
      </c>
      <c r="N2607" s="17"/>
      <c r="O2607" s="18"/>
      <c r="P2607" s="19"/>
      <c r="Q2607" s="19"/>
    </row>
    <row r="2608" spans="1:17" ht="15">
      <c r="A2608" s="11" t="str">
        <f t="shared" si="48"/>
        <v xml:space="preserve">VISSERIE    Black-Oxide Alloy Steel Socket Head Screw, M6 x 1 mm Thread, 60 mm Long, Fully Threaded, Packs of 5                    </v>
      </c>
      <c r="B2608" s="12" t="s">
        <v>4304</v>
      </c>
      <c r="C2608" s="12" t="s">
        <v>4600</v>
      </c>
      <c r="D2608" s="12"/>
      <c r="E2608" s="12"/>
      <c r="F2608" s="13"/>
      <c r="G2608" s="14"/>
      <c r="H2608" s="15"/>
      <c r="I2608" s="6">
        <v>5.52</v>
      </c>
      <c r="J2608" s="7">
        <v>44069</v>
      </c>
      <c r="K2608" s="12" t="s">
        <v>288</v>
      </c>
      <c r="L2608" s="6"/>
      <c r="M2608" s="12" t="s">
        <v>4601</v>
      </c>
      <c r="N2608" s="17"/>
      <c r="O2608" s="18"/>
      <c r="P2608" s="19"/>
      <c r="Q2608" s="19"/>
    </row>
    <row r="2609" spans="1:17" ht="15">
      <c r="A2609" s="11" t="str">
        <f t="shared" si="48"/>
        <v xml:space="preserve">VISSERIE    Black-Oxide Steel Square Washer for M22 Screw Size, 28 mm ID                    </v>
      </c>
      <c r="B2609" s="12" t="s">
        <v>4304</v>
      </c>
      <c r="C2609" s="12" t="s">
        <v>4602</v>
      </c>
      <c r="D2609" s="12"/>
      <c r="E2609" s="12"/>
      <c r="F2609" s="13"/>
      <c r="G2609" s="14"/>
      <c r="H2609" s="15"/>
      <c r="I2609" s="6">
        <v>3.59</v>
      </c>
      <c r="J2609" s="7">
        <v>44228</v>
      </c>
      <c r="K2609" s="12" t="s">
        <v>288</v>
      </c>
      <c r="L2609" s="6"/>
      <c r="M2609" s="12" t="s">
        <v>4603</v>
      </c>
      <c r="N2609" s="17"/>
      <c r="O2609" s="18"/>
      <c r="P2609" s="19"/>
      <c r="Q2609" s="19"/>
    </row>
    <row r="2610" spans="1:17" ht="15">
      <c r="A2610" s="11" t="str">
        <f t="shared" si="48"/>
        <v xml:space="preserve">VISSERIE    Blue Die Spring for 20 mm Hole Diameter 38 mm Long                    </v>
      </c>
      <c r="B2610" s="12" t="s">
        <v>4304</v>
      </c>
      <c r="C2610" s="12" t="s">
        <v>4604</v>
      </c>
      <c r="D2610" s="12"/>
      <c r="E2610" s="12"/>
      <c r="F2610" s="13"/>
      <c r="G2610" s="14"/>
      <c r="H2610" s="15"/>
      <c r="I2610" s="6">
        <v>5.08</v>
      </c>
      <c r="J2610" s="7">
        <v>44272</v>
      </c>
      <c r="K2610" s="12" t="s">
        <v>288</v>
      </c>
      <c r="L2610" s="6"/>
      <c r="M2610" s="12" t="s">
        <v>4605</v>
      </c>
      <c r="N2610" s="17"/>
      <c r="O2610" s="18"/>
      <c r="P2610" s="19"/>
      <c r="Q2610" s="19"/>
    </row>
    <row r="2611" spans="1:17" ht="15">
      <c r="A2611" s="11" t="str">
        <f t="shared" si="48"/>
        <v xml:space="preserve">VISSERIE    Blue-Dyed Zinc-Plated Alloy Steel Socket Head Screw M10 x 1.5 mm Thread, 80 mm Long                    </v>
      </c>
      <c r="B2611" s="12" t="s">
        <v>4304</v>
      </c>
      <c r="C2611" s="12" t="s">
        <v>4606</v>
      </c>
      <c r="D2611" s="12"/>
      <c r="E2611" s="12"/>
      <c r="F2611" s="13"/>
      <c r="G2611" s="14"/>
      <c r="H2611" s="15"/>
      <c r="I2611" s="6">
        <v>9.91</v>
      </c>
      <c r="J2611" s="7">
        <v>44068</v>
      </c>
      <c r="K2611" s="12" t="s">
        <v>288</v>
      </c>
      <c r="L2611" s="6"/>
      <c r="M2611" s="12" t="s">
        <v>4607</v>
      </c>
      <c r="N2611" s="17"/>
      <c r="O2611" s="18"/>
      <c r="P2611" s="19"/>
      <c r="Q2611" s="19"/>
    </row>
    <row r="2612" spans="1:17" ht="15">
      <c r="A2612" s="11" t="str">
        <f t="shared" si="48"/>
        <v xml:space="preserve">VISSERIE    BOLT M10X1.50X40933                    </v>
      </c>
      <c r="B2612" s="12" t="s">
        <v>4304</v>
      </c>
      <c r="C2612" s="12" t="s">
        <v>4608</v>
      </c>
      <c r="D2612" s="12"/>
      <c r="E2612" s="12"/>
      <c r="F2612" s="13"/>
      <c r="G2612" s="14"/>
      <c r="H2612" s="15"/>
      <c r="I2612" s="6">
        <v>0.21240000000000001</v>
      </c>
      <c r="J2612" s="7" t="s">
        <v>4246</v>
      </c>
      <c r="K2612" s="12" t="s">
        <v>307</v>
      </c>
      <c r="L2612" s="6"/>
      <c r="M2612" s="12" t="s">
        <v>4609</v>
      </c>
      <c r="N2612" s="17"/>
      <c r="O2612" s="18">
        <f>[1]INVENTAIRE!$N2159*[1]INVENTAIRE!$I2159</f>
        <v>0</v>
      </c>
      <c r="P2612" s="15"/>
      <c r="Q2612" s="15"/>
    </row>
    <row r="2613" spans="1:17" ht="15">
      <c r="A2613" s="11" t="str">
        <f t="shared" si="48"/>
        <v xml:space="preserve">VISSERIE    Bolt-Down Swivel Leveling Mount with 102 mm Long M16 Threaded Stud                    </v>
      </c>
      <c r="B2613" s="12" t="s">
        <v>4304</v>
      </c>
      <c r="C2613" s="12" t="s">
        <v>4610</v>
      </c>
      <c r="D2613" s="12"/>
      <c r="E2613" s="12"/>
      <c r="F2613" s="13"/>
      <c r="G2613" s="14"/>
      <c r="H2613" s="15"/>
      <c r="I2613" s="6">
        <v>24.1</v>
      </c>
      <c r="J2613" s="7">
        <v>43320</v>
      </c>
      <c r="K2613" s="12" t="s">
        <v>2839</v>
      </c>
      <c r="L2613" s="6"/>
      <c r="M2613" s="12" t="s">
        <v>4611</v>
      </c>
      <c r="N2613" s="17"/>
      <c r="O2613" s="18"/>
      <c r="P2613" s="15"/>
      <c r="Q2613" s="21"/>
    </row>
    <row r="2614" spans="1:17" ht="15">
      <c r="A2614" s="11" t="str">
        <f t="shared" si="48"/>
        <v xml:space="preserve">VISSERIE    Bolt-Down Swivel Leveling Mount
with 6" Long 1/2"-13 Threaded Stud and 3" Diameter Base                    </v>
      </c>
      <c r="B2614" s="12" t="s">
        <v>4304</v>
      </c>
      <c r="C2614" s="12" t="s">
        <v>4612</v>
      </c>
      <c r="D2614" s="12"/>
      <c r="E2614" s="12"/>
      <c r="F2614" s="13"/>
      <c r="G2614" s="14"/>
      <c r="H2614" s="15"/>
      <c r="I2614" s="6">
        <v>7.59</v>
      </c>
      <c r="J2614" s="7">
        <v>44293</v>
      </c>
      <c r="K2614" s="12" t="s">
        <v>288</v>
      </c>
      <c r="L2614" s="6"/>
      <c r="M2614" s="12" t="s">
        <v>4613</v>
      </c>
      <c r="N2614" s="17"/>
      <c r="O2614" s="18"/>
      <c r="P2614" s="19"/>
      <c r="Q2614" s="20"/>
    </row>
    <row r="2615" spans="1:17" ht="15">
      <c r="A2615" s="11" t="str">
        <f t="shared" si="48"/>
        <v xml:space="preserve">VISSERIE    C.NUT M16 X 2                    </v>
      </c>
      <c r="B2615" s="12" t="s">
        <v>4304</v>
      </c>
      <c r="C2615" s="12" t="s">
        <v>4614</v>
      </c>
      <c r="D2615" s="12"/>
      <c r="E2615" s="12"/>
      <c r="F2615" s="13"/>
      <c r="G2615" s="14"/>
      <c r="H2615" s="15"/>
      <c r="I2615" s="6">
        <v>2.39</v>
      </c>
      <c r="J2615" s="7">
        <v>43711</v>
      </c>
      <c r="K2615" s="12" t="s">
        <v>307</v>
      </c>
      <c r="L2615" s="6"/>
      <c r="M2615" s="12" t="s">
        <v>4615</v>
      </c>
      <c r="N2615" s="17"/>
      <c r="O2615" s="18"/>
      <c r="P2615" s="15"/>
      <c r="Q2615" s="15"/>
    </row>
    <row r="2616" spans="1:17" ht="15">
      <c r="A2616" s="11" t="str">
        <f t="shared" si="48"/>
        <v xml:space="preserve">VISSERIE    Cabinet for Taps with 3 Drawers and 26 Compartments                    </v>
      </c>
      <c r="B2616" s="12" t="s">
        <v>4304</v>
      </c>
      <c r="C2616" s="12" t="s">
        <v>4616</v>
      </c>
      <c r="D2616" s="12"/>
      <c r="E2616" s="12"/>
      <c r="F2616" s="13"/>
      <c r="G2616" s="14"/>
      <c r="H2616" s="15"/>
      <c r="I2616" s="6">
        <v>117.6</v>
      </c>
      <c r="J2616" s="7">
        <v>44230</v>
      </c>
      <c r="K2616" s="12" t="s">
        <v>288</v>
      </c>
      <c r="L2616" s="6"/>
      <c r="M2616" s="12" t="s">
        <v>4617</v>
      </c>
      <c r="N2616" s="17"/>
      <c r="O2616" s="18"/>
      <c r="P2616" s="19"/>
      <c r="Q2616" s="19"/>
    </row>
    <row r="2617" spans="1:17" ht="15">
      <c r="A2617" s="11" t="str">
        <f t="shared" si="48"/>
        <v xml:space="preserve">VISSERIE    Cabinet for Taps with 3 Drawers and 29 Compartments                    </v>
      </c>
      <c r="B2617" s="12" t="s">
        <v>4304</v>
      </c>
      <c r="C2617" s="12" t="s">
        <v>4618</v>
      </c>
      <c r="D2617" s="12"/>
      <c r="E2617" s="12"/>
      <c r="F2617" s="13"/>
      <c r="G2617" s="14"/>
      <c r="H2617" s="15"/>
      <c r="I2617" s="6">
        <v>120.04</v>
      </c>
      <c r="J2617" s="7">
        <v>44239</v>
      </c>
      <c r="K2617" s="12" t="s">
        <v>288</v>
      </c>
      <c r="L2617" s="6"/>
      <c r="M2617" s="12" t="s">
        <v>4619</v>
      </c>
      <c r="N2617" s="17"/>
      <c r="O2617" s="18"/>
      <c r="P2617" s="19"/>
      <c r="Q2617" s="20"/>
    </row>
    <row r="2618" spans="1:17" ht="15">
      <c r="A2618" s="11" t="str">
        <f t="shared" si="48"/>
        <v xml:space="preserve">VISSERIE    Cable Tie Mount for 0.21" x 0.06" Tie, Adhesive/Screw-In, Off-White                    </v>
      </c>
      <c r="B2618" s="12" t="s">
        <v>4304</v>
      </c>
      <c r="C2618" s="12" t="s">
        <v>4620</v>
      </c>
      <c r="D2618" s="12"/>
      <c r="E2618" s="12"/>
      <c r="F2618" s="13"/>
      <c r="G2618" s="14"/>
      <c r="H2618" s="15"/>
      <c r="I2618" s="6">
        <v>7.15</v>
      </c>
      <c r="J2618" s="7">
        <v>44239</v>
      </c>
      <c r="K2618" s="12" t="s">
        <v>288</v>
      </c>
      <c r="L2618" s="6"/>
      <c r="M2618" s="12" t="s">
        <v>4621</v>
      </c>
      <c r="N2618" s="17"/>
      <c r="O2618" s="18"/>
      <c r="P2618" s="19"/>
      <c r="Q2618" s="19"/>
    </row>
    <row r="2619" spans="1:17" ht="15">
      <c r="A2619" s="11" t="str">
        <f t="shared" si="48"/>
        <v xml:space="preserve">VISSERIE    Carbon Steel Acme Hex Nut Left Hand, 1-1/4"-4 Thread Size, 1-3/16" High                    </v>
      </c>
      <c r="B2619" s="12" t="s">
        <v>4304</v>
      </c>
      <c r="C2619" s="12" t="s">
        <v>4622</v>
      </c>
      <c r="D2619" s="12"/>
      <c r="E2619" s="12"/>
      <c r="F2619" s="13"/>
      <c r="G2619" s="14"/>
      <c r="H2619" s="15"/>
      <c r="I2619" s="6">
        <v>8.8800000000000008</v>
      </c>
      <c r="J2619" s="7">
        <v>44272</v>
      </c>
      <c r="K2619" s="12" t="s">
        <v>288</v>
      </c>
      <c r="L2619" s="6"/>
      <c r="M2619" s="12" t="s">
        <v>4623</v>
      </c>
      <c r="N2619" s="17"/>
      <c r="O2619" s="18"/>
      <c r="P2619" s="19"/>
      <c r="Q2619" s="19"/>
    </row>
    <row r="2620" spans="1:17" ht="15">
      <c r="A2620" s="11" t="str">
        <f t="shared" si="48"/>
        <v xml:space="preserve">VISSERIE    Carbon Steel Bearing Retaining Nut Chamfered Face, M15 x 1 mm Thread Size                    </v>
      </c>
      <c r="B2620" s="12" t="s">
        <v>4304</v>
      </c>
      <c r="C2620" s="12" t="s">
        <v>4624</v>
      </c>
      <c r="D2620" s="12"/>
      <c r="E2620" s="12"/>
      <c r="F2620" s="13"/>
      <c r="G2620" s="14"/>
      <c r="H2620" s="15"/>
      <c r="I2620" s="6">
        <v>5</v>
      </c>
      <c r="J2620" s="7">
        <v>44063</v>
      </c>
      <c r="K2620" s="12" t="s">
        <v>288</v>
      </c>
      <c r="L2620" s="6"/>
      <c r="M2620" s="12" t="s">
        <v>4625</v>
      </c>
      <c r="N2620" s="17"/>
      <c r="O2620" s="18"/>
      <c r="P2620" s="19"/>
      <c r="Q2620" s="19"/>
    </row>
    <row r="2621" spans="1:17" ht="15">
      <c r="A2621" s="11" t="str">
        <f t="shared" si="48"/>
        <v xml:space="preserve">VISSERIE    Carbon Steel Bearing Retaining Nut Stepped Face, M16 x 1.5 mm Thread Size                    </v>
      </c>
      <c r="B2621" s="12" t="s">
        <v>4304</v>
      </c>
      <c r="C2621" s="12" t="s">
        <v>4626</v>
      </c>
      <c r="D2621" s="12"/>
      <c r="E2621" s="12"/>
      <c r="F2621" s="13"/>
      <c r="G2621" s="14"/>
      <c r="H2621" s="15"/>
      <c r="I2621" s="6">
        <v>8</v>
      </c>
      <c r="J2621" s="7">
        <v>44321</v>
      </c>
      <c r="K2621" s="12" t="s">
        <v>288</v>
      </c>
      <c r="L2621" s="6"/>
      <c r="M2621" s="12" t="s">
        <v>3984</v>
      </c>
      <c r="N2621" s="17"/>
      <c r="O2621" s="18"/>
      <c r="P2621" s="19"/>
      <c r="Q2621" s="19"/>
    </row>
    <row r="2622" spans="1:17" ht="15">
      <c r="A2622" s="11" t="str">
        <f t="shared" si="48"/>
        <v xml:space="preserve">VISSERIE    Clamping Shaft Coupling Steel, for 1" x 1" Diameter Keyed Shaft                    </v>
      </c>
      <c r="B2622" s="12" t="s">
        <v>4304</v>
      </c>
      <c r="C2622" s="12" t="s">
        <v>4627</v>
      </c>
      <c r="D2622" s="12"/>
      <c r="E2622" s="12"/>
      <c r="F2622" s="13"/>
      <c r="G2622" s="14"/>
      <c r="H2622" s="15"/>
      <c r="I2622" s="6">
        <v>64.81</v>
      </c>
      <c r="J2622" s="7">
        <v>44243</v>
      </c>
      <c r="K2622" s="12" t="s">
        <v>288</v>
      </c>
      <c r="L2622" s="6"/>
      <c r="M2622" s="12" t="s">
        <v>4628</v>
      </c>
      <c r="N2622" s="17"/>
      <c r="O2622" s="18"/>
      <c r="P2622" s="19"/>
      <c r="Q2622" s="19"/>
    </row>
    <row r="2623" spans="1:17" ht="15">
      <c r="A2623" s="11" t="str">
        <f t="shared" si="48"/>
        <v xml:space="preserve">VISSERIE    Class 10.9 High-Strength Steel Threaded Rod M12 x 1.75 mm Thread Size, 1 M Long                    </v>
      </c>
      <c r="B2623" s="12" t="s">
        <v>4304</v>
      </c>
      <c r="C2623" s="12" t="s">
        <v>4629</v>
      </c>
      <c r="D2623" s="12"/>
      <c r="E2623" s="12"/>
      <c r="F2623" s="13"/>
      <c r="G2623" s="14"/>
      <c r="H2623" s="15"/>
      <c r="I2623" s="6">
        <v>13.42</v>
      </c>
      <c r="J2623" s="7">
        <v>44111</v>
      </c>
      <c r="K2623" s="12" t="s">
        <v>288</v>
      </c>
      <c r="L2623" s="6"/>
      <c r="M2623" s="12" t="s">
        <v>4630</v>
      </c>
      <c r="N2623" s="17"/>
      <c r="O2623" s="18"/>
      <c r="P2623" s="19"/>
      <c r="Q2623" s="19"/>
    </row>
    <row r="2624" spans="1:17" ht="15">
      <c r="A2624" s="11" t="str">
        <f t="shared" si="48"/>
        <v xml:space="preserve">VISSERIE    Class 10.9 High-Strength Steel Threaded Rod M12 x 1.75 mm Thread Size, 1 M Long                    </v>
      </c>
      <c r="B2624" s="12" t="s">
        <v>4304</v>
      </c>
      <c r="C2624" s="12" t="s">
        <v>4629</v>
      </c>
      <c r="D2624" s="12"/>
      <c r="E2624" s="12"/>
      <c r="F2624" s="13"/>
      <c r="G2624" s="14"/>
      <c r="H2624" s="15"/>
      <c r="I2624" s="6">
        <v>13.42</v>
      </c>
      <c r="J2624" s="7">
        <v>44201</v>
      </c>
      <c r="K2624" s="12" t="s">
        <v>288</v>
      </c>
      <c r="L2624" s="6"/>
      <c r="M2624" s="12" t="s">
        <v>4630</v>
      </c>
      <c r="N2624" s="17"/>
      <c r="O2624" s="18"/>
      <c r="P2624" s="19"/>
      <c r="Q2624" s="19"/>
    </row>
    <row r="2625" spans="1:17" ht="15">
      <c r="A2625" s="11" t="str">
        <f t="shared" si="48"/>
        <v xml:space="preserve">VISSERIE    Class 10.9 High-Strength Steel Threaded Rod M8 x 1.25 mm Thread Size, 1 M Long                    </v>
      </c>
      <c r="B2625" s="12" t="s">
        <v>4304</v>
      </c>
      <c r="C2625" s="12" t="s">
        <v>4631</v>
      </c>
      <c r="D2625" s="12"/>
      <c r="E2625" s="12"/>
      <c r="F2625" s="13"/>
      <c r="G2625" s="14"/>
      <c r="H2625" s="15"/>
      <c r="I2625" s="6">
        <v>11.71</v>
      </c>
      <c r="J2625" s="7">
        <v>44243</v>
      </c>
      <c r="K2625" s="12" t="s">
        <v>288</v>
      </c>
      <c r="L2625" s="6"/>
      <c r="M2625" s="12" t="s">
        <v>4632</v>
      </c>
      <c r="N2625" s="17"/>
      <c r="O2625" s="18"/>
      <c r="P2625" s="19"/>
      <c r="Q2625" s="19"/>
    </row>
    <row r="2626" spans="1:17" ht="15">
      <c r="A2626" s="11" t="str">
        <f t="shared" si="48"/>
        <v xml:space="preserve">VISSERIE    Clear Hard Tubing for Food and Beverage 3/8" ID, 1/2" OD, 6 Feet Long                    </v>
      </c>
      <c r="B2626" s="12" t="s">
        <v>4304</v>
      </c>
      <c r="C2626" s="12" t="s">
        <v>4633</v>
      </c>
      <c r="D2626" s="12"/>
      <c r="E2626" s="12"/>
      <c r="F2626" s="13"/>
      <c r="G2626" s="14"/>
      <c r="H2626" s="15"/>
      <c r="I2626" s="6">
        <v>13.53</v>
      </c>
      <c r="J2626" s="7">
        <v>44243</v>
      </c>
      <c r="K2626" s="12" t="s">
        <v>288</v>
      </c>
      <c r="L2626" s="6"/>
      <c r="M2626" s="12" t="s">
        <v>4634</v>
      </c>
      <c r="N2626" s="17"/>
      <c r="O2626" s="18"/>
      <c r="P2626" s="19"/>
      <c r="Q2626" s="19"/>
    </row>
    <row r="2627" spans="1:17" ht="15">
      <c r="A2627" s="11" t="str">
        <f t="shared" si="48"/>
        <v xml:space="preserve">VISSERIE    COLLET DE SERRAGE 17 OET                    </v>
      </c>
      <c r="B2627" s="12" t="s">
        <v>4304</v>
      </c>
      <c r="C2627" s="12" t="s">
        <v>4635</v>
      </c>
      <c r="D2627" s="12"/>
      <c r="E2627" s="12"/>
      <c r="F2627" s="13"/>
      <c r="G2627" s="14"/>
      <c r="H2627" s="15"/>
      <c r="I2627" s="6">
        <v>0.83</v>
      </c>
      <c r="J2627" s="7">
        <v>44124</v>
      </c>
      <c r="K2627" s="12" t="s">
        <v>307</v>
      </c>
      <c r="L2627" s="6"/>
      <c r="M2627" s="12" t="s">
        <v>4636</v>
      </c>
      <c r="N2627" s="17"/>
      <c r="O2627" s="18"/>
      <c r="P2627" s="19"/>
      <c r="Q2627" s="19"/>
    </row>
    <row r="2628" spans="1:17" ht="15">
      <c r="A2628" s="11" t="str">
        <f t="shared" si="48"/>
        <v xml:space="preserve">VISSERIE    COLLET DE SERRAGE PNEUMATIQUE / EAU  3/4''                    </v>
      </c>
      <c r="B2628" s="12" t="s">
        <v>4304</v>
      </c>
      <c r="C2628" s="12" t="s">
        <v>4637</v>
      </c>
      <c r="D2628" s="12"/>
      <c r="E2628" s="12"/>
      <c r="F2628" s="13"/>
      <c r="G2628" s="14"/>
      <c r="H2628" s="15"/>
      <c r="I2628" s="6">
        <v>0.75</v>
      </c>
      <c r="J2628" s="7">
        <v>44124</v>
      </c>
      <c r="K2628" s="12" t="s">
        <v>307</v>
      </c>
      <c r="L2628" s="6"/>
      <c r="M2628" s="12" t="s">
        <v>4638</v>
      </c>
      <c r="N2628" s="17"/>
      <c r="O2628" s="18"/>
      <c r="P2628" s="19"/>
      <c r="Q2628" s="19"/>
    </row>
    <row r="2629" spans="1:17" ht="15">
      <c r="A2629" s="11" t="str">
        <f t="shared" si="48"/>
        <v xml:space="preserve">VISSERIE    Collier de serrage à 2 oreilles 28 – 31 mm-                    </v>
      </c>
      <c r="B2629" s="12" t="s">
        <v>4304</v>
      </c>
      <c r="C2629" s="12" t="s">
        <v>4639</v>
      </c>
      <c r="D2629" s="12"/>
      <c r="E2629" s="12"/>
      <c r="F2629" s="13"/>
      <c r="G2629" s="14"/>
      <c r="H2629" s="15"/>
      <c r="I2629" s="6">
        <v>1.1499999999999999</v>
      </c>
      <c r="J2629" s="7">
        <v>44144</v>
      </c>
      <c r="K2629" s="12" t="s">
        <v>307</v>
      </c>
      <c r="L2629" s="6"/>
      <c r="M2629" s="12" t="s">
        <v>4640</v>
      </c>
      <c r="N2629" s="17"/>
      <c r="O2629" s="18"/>
      <c r="P2629" s="19"/>
      <c r="Q2629" s="19"/>
    </row>
    <row r="2630" spans="1:17" ht="15">
      <c r="A2630" s="11" t="str">
        <f t="shared" si="48"/>
        <v xml:space="preserve">VISSERIE    Compression Spring 0.75" Long, 0.3" OD, 0.218" ID                    </v>
      </c>
      <c r="B2630" s="12" t="s">
        <v>4304</v>
      </c>
      <c r="C2630" s="12" t="s">
        <v>4641</v>
      </c>
      <c r="D2630" s="12"/>
      <c r="E2630" s="12"/>
      <c r="F2630" s="13"/>
      <c r="G2630" s="14"/>
      <c r="H2630" s="15"/>
      <c r="I2630" s="6">
        <v>11.09</v>
      </c>
      <c r="J2630" s="7">
        <v>44137</v>
      </c>
      <c r="K2630" s="12" t="s">
        <v>288</v>
      </c>
      <c r="L2630" s="6"/>
      <c r="M2630" s="12" t="s">
        <v>4642</v>
      </c>
      <c r="N2630" s="17"/>
      <c r="O2630" s="18"/>
      <c r="P2630" s="19"/>
      <c r="Q2630" s="19"/>
    </row>
    <row r="2631" spans="1:17" ht="15">
      <c r="A2631" s="11" t="str">
        <f t="shared" si="48"/>
        <v xml:space="preserve">VISSERIE    Compression Spring 5" Long, 0.875" OD, 0.635" ID                    </v>
      </c>
      <c r="B2631" s="12" t="s">
        <v>4304</v>
      </c>
      <c r="C2631" s="12" t="s">
        <v>4643</v>
      </c>
      <c r="D2631" s="12"/>
      <c r="E2631" s="12"/>
      <c r="F2631" s="13"/>
      <c r="G2631" s="14"/>
      <c r="H2631" s="15"/>
      <c r="I2631" s="6">
        <v>15.02</v>
      </c>
      <c r="J2631" s="7">
        <v>44137</v>
      </c>
      <c r="K2631" s="12" t="s">
        <v>288</v>
      </c>
      <c r="L2631" s="6"/>
      <c r="M2631" s="12" t="s">
        <v>4644</v>
      </c>
      <c r="N2631" s="17"/>
      <c r="O2631" s="18"/>
      <c r="P2631" s="19"/>
      <c r="Q2631" s="19"/>
    </row>
    <row r="2632" spans="1:17" ht="15">
      <c r="A2632" s="11" t="str">
        <f t="shared" si="48"/>
        <v xml:space="preserve">VISSERIE    COUPLING NUT 1/4-20 NC X 7/8                    </v>
      </c>
      <c r="B2632" s="12" t="s">
        <v>4304</v>
      </c>
      <c r="C2632" s="12" t="s">
        <v>4645</v>
      </c>
      <c r="D2632" s="12"/>
      <c r="E2632" s="12"/>
      <c r="F2632" s="13"/>
      <c r="G2632" s="14"/>
      <c r="H2632" s="15"/>
      <c r="I2632" s="6">
        <v>0.25</v>
      </c>
      <c r="J2632" s="7">
        <v>43264</v>
      </c>
      <c r="K2632" s="12" t="s">
        <v>307</v>
      </c>
      <c r="L2632" s="6"/>
      <c r="M2632" s="12" t="s">
        <v>4646</v>
      </c>
      <c r="N2632" s="17"/>
      <c r="O2632" s="18"/>
      <c r="P2632" s="15"/>
      <c r="Q2632" s="15"/>
    </row>
    <row r="2633" spans="1:17" ht="15">
      <c r="A2633" s="11" t="str">
        <f t="shared" si="48"/>
        <v xml:space="preserve">VISSERIE    Device Stand-Compact Flange                    </v>
      </c>
      <c r="B2633" s="12" t="s">
        <v>4304</v>
      </c>
      <c r="C2633" s="12" t="s">
        <v>4647</v>
      </c>
      <c r="D2633" s="12"/>
      <c r="E2633" s="12"/>
      <c r="F2633" s="13"/>
      <c r="G2633" s="14"/>
      <c r="H2633" s="15"/>
      <c r="I2633" s="6">
        <v>26.46</v>
      </c>
      <c r="J2633" s="7">
        <v>43280</v>
      </c>
      <c r="K2633" s="12" t="s">
        <v>315</v>
      </c>
      <c r="L2633" s="6"/>
      <c r="M2633" s="12" t="s">
        <v>4648</v>
      </c>
      <c r="N2633" s="17"/>
      <c r="O2633" s="18"/>
      <c r="P2633" s="15"/>
      <c r="Q2633" s="15"/>
    </row>
    <row r="2634" spans="1:17" ht="15">
      <c r="A2634" s="11" t="str">
        <f t="shared" si="48"/>
        <v xml:space="preserve">VISSERIE    DISC SPRING 3/8 ID X 3/4 OD SS                    </v>
      </c>
      <c r="B2634" s="94" t="s">
        <v>4304</v>
      </c>
      <c r="C2634" s="94" t="s">
        <v>4649</v>
      </c>
      <c r="D2634" s="94"/>
      <c r="E2634" s="94"/>
      <c r="F2634" s="13"/>
      <c r="G2634" s="14"/>
      <c r="H2634" s="15"/>
      <c r="I2634" s="6">
        <v>2.31</v>
      </c>
      <c r="J2634" s="7">
        <v>42760</v>
      </c>
      <c r="K2634" s="94" t="s">
        <v>307</v>
      </c>
      <c r="L2634" s="6"/>
      <c r="M2634" s="94" t="s">
        <v>4650</v>
      </c>
      <c r="N2634" s="17"/>
      <c r="O2634" s="18">
        <f>[1]INVENTAIRE!$N2177*[1]INVENTAIRE!$I2177</f>
        <v>0</v>
      </c>
      <c r="P2634" s="15"/>
      <c r="Q2634" s="15"/>
    </row>
    <row r="2635" spans="1:17" ht="15">
      <c r="A2635" s="11" t="str">
        <f t="shared" si="48"/>
        <v xml:space="preserve">VISSERIE    Dowel Pin, 4037 Alloy Steel, 3/8" Diameter, 2-1/4" Long, packs of 10                    </v>
      </c>
      <c r="B2635" s="12" t="s">
        <v>4304</v>
      </c>
      <c r="C2635" s="12" t="s">
        <v>4651</v>
      </c>
      <c r="D2635" s="12"/>
      <c r="E2635" s="12"/>
      <c r="F2635" s="13"/>
      <c r="G2635" s="14"/>
      <c r="H2635" s="15"/>
      <c r="I2635" s="6">
        <v>9.39</v>
      </c>
      <c r="J2635" s="7">
        <v>44193</v>
      </c>
      <c r="K2635" s="12" t="s">
        <v>288</v>
      </c>
      <c r="L2635" s="6"/>
      <c r="M2635" s="12" t="s">
        <v>4652</v>
      </c>
      <c r="N2635" s="17"/>
      <c r="O2635" s="18"/>
      <c r="P2635" s="19"/>
      <c r="Q2635" s="19"/>
    </row>
    <row r="2636" spans="1:17" ht="15">
      <c r="A2636" s="11" t="str">
        <f t="shared" si="48"/>
        <v xml:space="preserve">VISSERIE    Dowel Pin, Black-Oxide 1144 Carbon Steel, 1/4" Diameter, 1" Long, Packs of 25                    </v>
      </c>
      <c r="B2636" s="12" t="s">
        <v>4304</v>
      </c>
      <c r="C2636" s="12" t="s">
        <v>4653</v>
      </c>
      <c r="D2636" s="12"/>
      <c r="E2636" s="12"/>
      <c r="F2636" s="13"/>
      <c r="G2636" s="14"/>
      <c r="H2636" s="15"/>
      <c r="I2636" s="6">
        <v>9.69</v>
      </c>
      <c r="J2636" s="7">
        <v>44293</v>
      </c>
      <c r="K2636" s="12" t="s">
        <v>288</v>
      </c>
      <c r="L2636" s="6"/>
      <c r="M2636" s="12" t="s">
        <v>4654</v>
      </c>
      <c r="N2636" s="17"/>
      <c r="O2636" s="18"/>
      <c r="P2636" s="19"/>
      <c r="Q2636" s="19"/>
    </row>
    <row r="2637" spans="1:17" ht="15">
      <c r="A2637" s="11" t="str">
        <f t="shared" si="48"/>
        <v xml:space="preserve">VISSERIE    DOWELL 6MM X 30MM                    </v>
      </c>
      <c r="B2637" s="12" t="s">
        <v>4304</v>
      </c>
      <c r="C2637" s="12" t="s">
        <v>4655</v>
      </c>
      <c r="D2637" s="12"/>
      <c r="E2637" s="12"/>
      <c r="F2637" s="13"/>
      <c r="G2637" s="14"/>
      <c r="H2637" s="15"/>
      <c r="I2637" s="6">
        <v>0.628</v>
      </c>
      <c r="J2637" s="7">
        <v>42884</v>
      </c>
      <c r="K2637" s="12" t="s">
        <v>307</v>
      </c>
      <c r="L2637" s="6"/>
      <c r="M2637" s="12" t="s">
        <v>4656</v>
      </c>
      <c r="N2637" s="17"/>
      <c r="O2637" s="18">
        <f>[1]INVENTAIRE!$N2179*[1]INVENTAIRE!$I2179</f>
        <v>0</v>
      </c>
      <c r="P2637" s="15"/>
      <c r="Q2637" s="15"/>
    </row>
    <row r="2638" spans="1:17" ht="15">
      <c r="A2638" s="11" t="str">
        <f t="shared" si="48"/>
        <v xml:space="preserve">VISSERIE    DOWELL PIN 1/4 X 1                    </v>
      </c>
      <c r="B2638" s="12" t="s">
        <v>4304</v>
      </c>
      <c r="C2638" s="12" t="s">
        <v>4657</v>
      </c>
      <c r="D2638" s="12"/>
      <c r="E2638" s="12"/>
      <c r="F2638" s="13"/>
      <c r="G2638" s="14"/>
      <c r="H2638" s="15"/>
      <c r="I2638" s="6">
        <v>0.37209999999999999</v>
      </c>
      <c r="J2638" s="7">
        <v>43844</v>
      </c>
      <c r="K2638" s="12" t="s">
        <v>307</v>
      </c>
      <c r="L2638" s="6"/>
      <c r="M2638" s="12" t="s">
        <v>4658</v>
      </c>
      <c r="N2638" s="17">
        <v>20</v>
      </c>
      <c r="O2638" s="18">
        <f>[1]INVENTAIRE!$N2180*[1]INVENTAIRE!$I2180</f>
        <v>0</v>
      </c>
      <c r="P2638" s="15"/>
      <c r="Q2638" s="21"/>
    </row>
    <row r="2639" spans="1:17" ht="15">
      <c r="A2639" s="11" t="str">
        <f t="shared" si="48"/>
        <v xml:space="preserve">VISSERIE    DOWELL PIN 1/4 X 1 1/2                    </v>
      </c>
      <c r="B2639" s="12" t="s">
        <v>4304</v>
      </c>
      <c r="C2639" s="12" t="s">
        <v>4659</v>
      </c>
      <c r="D2639" s="12"/>
      <c r="E2639" s="12"/>
      <c r="F2639" s="13"/>
      <c r="G2639" s="14"/>
      <c r="H2639" s="15"/>
      <c r="I2639" s="6">
        <v>0.70850000000000002</v>
      </c>
      <c r="J2639" s="7">
        <v>44144</v>
      </c>
      <c r="K2639" s="12" t="s">
        <v>307</v>
      </c>
      <c r="L2639" s="6"/>
      <c r="M2639" s="12" t="s">
        <v>4660</v>
      </c>
      <c r="N2639" s="17">
        <v>20</v>
      </c>
      <c r="O2639" s="18">
        <f>[1]INVENTAIRE!$N2181*[1]INVENTAIRE!$I2181</f>
        <v>0</v>
      </c>
      <c r="P2639" s="15"/>
      <c r="Q2639" s="21"/>
    </row>
    <row r="2640" spans="1:17" ht="15">
      <c r="A2640" s="11" t="str">
        <f t="shared" si="48"/>
        <v xml:space="preserve">VISSERIE    DOWELL PIN 1/4 X 1/2                    </v>
      </c>
      <c r="B2640" s="12" t="s">
        <v>4304</v>
      </c>
      <c r="C2640" s="12" t="s">
        <v>4661</v>
      </c>
      <c r="D2640" s="12"/>
      <c r="E2640" s="12"/>
      <c r="F2640" s="13"/>
      <c r="G2640" s="14"/>
      <c r="H2640" s="15"/>
      <c r="I2640" s="6">
        <v>0.28660000000000002</v>
      </c>
      <c r="J2640" s="7">
        <v>42345</v>
      </c>
      <c r="K2640" s="12" t="s">
        <v>307</v>
      </c>
      <c r="L2640" s="6"/>
      <c r="M2640" s="12" t="s">
        <v>4662</v>
      </c>
      <c r="N2640" s="17">
        <v>20</v>
      </c>
      <c r="O2640" s="18">
        <f>[1]INVENTAIRE!$N2182*[1]INVENTAIRE!$I2182</f>
        <v>0</v>
      </c>
      <c r="P2640" s="15"/>
      <c r="Q2640" s="15"/>
    </row>
    <row r="2641" spans="1:17" ht="15">
      <c r="A2641" s="11" t="str">
        <f t="shared" si="48"/>
        <v xml:space="preserve">VISSERIE    DOWELL PIN 1/4 X 1-1/4                    </v>
      </c>
      <c r="B2641" s="12" t="s">
        <v>4304</v>
      </c>
      <c r="C2641" s="12" t="s">
        <v>4663</v>
      </c>
      <c r="D2641" s="12"/>
      <c r="E2641" s="12"/>
      <c r="F2641" s="13"/>
      <c r="G2641" s="14"/>
      <c r="H2641" s="15"/>
      <c r="I2641" s="6">
        <v>0.21</v>
      </c>
      <c r="J2641" s="7"/>
      <c r="K2641" s="12" t="s">
        <v>307</v>
      </c>
      <c r="L2641" s="6"/>
      <c r="M2641" s="12" t="s">
        <v>4664</v>
      </c>
      <c r="N2641" s="17">
        <v>20</v>
      </c>
      <c r="O2641" s="18">
        <f>[1]INVENTAIRE!$N2183*[1]INVENTAIRE!$I2183</f>
        <v>0</v>
      </c>
      <c r="P2641" s="15"/>
      <c r="Q2641" s="21"/>
    </row>
    <row r="2642" spans="1:17" ht="15">
      <c r="A2642" s="11" t="str">
        <f t="shared" si="48"/>
        <v xml:space="preserve">VISSERIE    DOWELL PIN 1/4 X 1-3/4                    </v>
      </c>
      <c r="B2642" s="12" t="s">
        <v>4304</v>
      </c>
      <c r="C2642" s="12" t="s">
        <v>4665</v>
      </c>
      <c r="D2642" s="12"/>
      <c r="E2642" s="12"/>
      <c r="F2642" s="13"/>
      <c r="G2642" s="14"/>
      <c r="H2642" s="15"/>
      <c r="I2642" s="6">
        <v>0.84</v>
      </c>
      <c r="J2642" s="7">
        <v>44013</v>
      </c>
      <c r="K2642" s="12" t="s">
        <v>307</v>
      </c>
      <c r="L2642" s="6"/>
      <c r="M2642" s="12" t="s">
        <v>4666</v>
      </c>
      <c r="N2642" s="17"/>
      <c r="O2642" s="18"/>
      <c r="P2642" s="15"/>
      <c r="Q2642" s="15"/>
    </row>
    <row r="2643" spans="1:17" ht="15">
      <c r="A2643" s="11" t="str">
        <f t="shared" si="48"/>
        <v xml:space="preserve">VISSERIE    DOWELL PIN 1/4'' X 2''                    </v>
      </c>
      <c r="B2643" s="12" t="s">
        <v>4304</v>
      </c>
      <c r="C2643" s="12" t="s">
        <v>4667</v>
      </c>
      <c r="D2643" s="12"/>
      <c r="E2643" s="12"/>
      <c r="F2643" s="13"/>
      <c r="G2643" s="14"/>
      <c r="H2643" s="15"/>
      <c r="I2643" s="6">
        <v>0.35</v>
      </c>
      <c r="J2643" s="7">
        <v>42472</v>
      </c>
      <c r="K2643" s="12" t="s">
        <v>307</v>
      </c>
      <c r="L2643" s="6"/>
      <c r="M2643" s="12" t="s">
        <v>4668</v>
      </c>
      <c r="N2643" s="17"/>
      <c r="O2643" s="18">
        <f>[1]INVENTAIRE!$N2184*[1]INVENTAIRE!$I2184</f>
        <v>0</v>
      </c>
      <c r="P2643" s="15"/>
      <c r="Q2643" s="15"/>
    </row>
    <row r="2644" spans="1:17" ht="15">
      <c r="A2644" s="11" t="str">
        <f t="shared" si="48"/>
        <v xml:space="preserve">VISSERIE    DOWELL PIN 1/4 X 3/4                    </v>
      </c>
      <c r="B2644" s="12" t="s">
        <v>4304</v>
      </c>
      <c r="C2644" s="12" t="s">
        <v>4669</v>
      </c>
      <c r="D2644" s="12"/>
      <c r="E2644" s="12"/>
      <c r="F2644" s="13"/>
      <c r="G2644" s="14"/>
      <c r="H2644" s="15"/>
      <c r="I2644" s="6">
        <v>0.3014</v>
      </c>
      <c r="J2644" s="7">
        <v>43844</v>
      </c>
      <c r="K2644" s="12" t="s">
        <v>307</v>
      </c>
      <c r="L2644" s="6"/>
      <c r="M2644" s="12" t="s">
        <v>4670</v>
      </c>
      <c r="N2644" s="17">
        <v>20</v>
      </c>
      <c r="O2644" s="18">
        <f>[1]INVENTAIRE!$N2185*[1]INVENTAIRE!$I2185</f>
        <v>0</v>
      </c>
      <c r="P2644" s="15"/>
      <c r="Q2644" s="15"/>
    </row>
    <row r="2645" spans="1:17" ht="15">
      <c r="A2645" s="11" t="str">
        <f t="shared" si="48"/>
        <v xml:space="preserve">VISSERIE    DOWELL PIN 1/4 X 5/8                    </v>
      </c>
      <c r="B2645" s="12" t="s">
        <v>4304</v>
      </c>
      <c r="C2645" s="12" t="s">
        <v>4671</v>
      </c>
      <c r="D2645" s="12"/>
      <c r="E2645" s="12"/>
      <c r="F2645" s="13"/>
      <c r="G2645" s="14"/>
      <c r="H2645" s="15"/>
      <c r="I2645" s="6">
        <v>0.38</v>
      </c>
      <c r="J2645" s="7">
        <v>43844</v>
      </c>
      <c r="K2645" s="12" t="s">
        <v>307</v>
      </c>
      <c r="L2645" s="6"/>
      <c r="M2645" s="12" t="s">
        <v>4672</v>
      </c>
      <c r="N2645" s="17"/>
      <c r="O2645" s="18"/>
      <c r="P2645" s="15"/>
      <c r="Q2645" s="15"/>
    </row>
    <row r="2646" spans="1:17" ht="15">
      <c r="A2646" s="11" t="str">
        <f t="shared" si="48"/>
        <v xml:space="preserve">VISSERIE    DOWELL PIN 3/16 X 1                    </v>
      </c>
      <c r="B2646" s="138" t="s">
        <v>4304</v>
      </c>
      <c r="C2646" s="138" t="s">
        <v>4673</v>
      </c>
      <c r="D2646" s="138"/>
      <c r="E2646" s="138"/>
      <c r="F2646" s="13"/>
      <c r="G2646" s="14"/>
      <c r="H2646" s="15"/>
      <c r="I2646" s="6">
        <v>0.24399999999999999</v>
      </c>
      <c r="J2646" s="7">
        <v>42419</v>
      </c>
      <c r="K2646" s="138" t="s">
        <v>307</v>
      </c>
      <c r="L2646" s="83"/>
      <c r="M2646" s="138" t="s">
        <v>4674</v>
      </c>
      <c r="N2646" s="17">
        <v>20</v>
      </c>
      <c r="O2646" s="18">
        <f>[1]INVENTAIRE!$N2187*[1]INVENTAIRE!$I2187</f>
        <v>0</v>
      </c>
      <c r="P2646" s="15"/>
      <c r="Q2646" s="15"/>
    </row>
    <row r="2647" spans="1:17" ht="15">
      <c r="A2647" s="11" t="str">
        <f t="shared" si="48"/>
        <v xml:space="preserve">VISSERIE    DOWELL PIN 3/16 X 1 1/2                    </v>
      </c>
      <c r="B2647" s="138" t="s">
        <v>4304</v>
      </c>
      <c r="C2647" s="138" t="s">
        <v>4675</v>
      </c>
      <c r="D2647" s="138"/>
      <c r="E2647" s="138"/>
      <c r="F2647" s="13"/>
      <c r="G2647" s="14"/>
      <c r="H2647" s="15"/>
      <c r="I2647" s="6">
        <v>0.27</v>
      </c>
      <c r="J2647" s="7">
        <v>42502</v>
      </c>
      <c r="K2647" s="138" t="s">
        <v>307</v>
      </c>
      <c r="L2647" s="83"/>
      <c r="M2647" s="138" t="s">
        <v>4676</v>
      </c>
      <c r="N2647" s="17"/>
      <c r="O2647" s="18">
        <f>[1]INVENTAIRE!$N2188*[1]INVENTAIRE!$I2188</f>
        <v>0</v>
      </c>
      <c r="P2647" s="15"/>
      <c r="Q2647" s="15"/>
    </row>
    <row r="2648" spans="1:17" ht="15">
      <c r="A2648" s="11" t="str">
        <f t="shared" si="48"/>
        <v xml:space="preserve">VISSERIE    DOWELL PIN 3/16 X 1 3/4                    </v>
      </c>
      <c r="B2648" s="138" t="s">
        <v>4304</v>
      </c>
      <c r="C2648" s="138" t="s">
        <v>4677</v>
      </c>
      <c r="D2648" s="138"/>
      <c r="E2648" s="138"/>
      <c r="F2648" s="13"/>
      <c r="G2648" s="14"/>
      <c r="H2648" s="15"/>
      <c r="I2648" s="6">
        <v>0.3</v>
      </c>
      <c r="J2648" s="7"/>
      <c r="K2648" s="138" t="s">
        <v>307</v>
      </c>
      <c r="L2648" s="83"/>
      <c r="M2648" s="138" t="s">
        <v>4678</v>
      </c>
      <c r="N2648" s="17"/>
      <c r="O2648" s="18"/>
      <c r="P2648" s="15"/>
      <c r="Q2648" s="15"/>
    </row>
    <row r="2649" spans="1:17" ht="15">
      <c r="A2649" s="11" t="str">
        <f t="shared" si="48"/>
        <v xml:space="preserve">VISSERIE    DOWELL PIN 3/16 X 1/2                    </v>
      </c>
      <c r="B2649" s="138" t="s">
        <v>4304</v>
      </c>
      <c r="C2649" s="138" t="s">
        <v>4679</v>
      </c>
      <c r="D2649" s="138"/>
      <c r="E2649" s="138"/>
      <c r="F2649" s="13"/>
      <c r="G2649" s="14"/>
      <c r="H2649" s="15"/>
      <c r="I2649" s="6">
        <v>0.25</v>
      </c>
      <c r="J2649" s="7"/>
      <c r="K2649" s="138" t="s">
        <v>307</v>
      </c>
      <c r="L2649" s="83"/>
      <c r="M2649" s="138" t="s">
        <v>4680</v>
      </c>
      <c r="N2649" s="17"/>
      <c r="O2649" s="18">
        <f>[1]INVENTAIRE!$N2191*[1]INVENTAIRE!$I2191</f>
        <v>0</v>
      </c>
      <c r="P2649" s="15"/>
      <c r="Q2649" s="15"/>
    </row>
    <row r="2650" spans="1:17" ht="15">
      <c r="A2650" s="11" t="str">
        <f t="shared" ref="A2650:A2688" si="49">CONCATENATE(B2650,"    ",C2650,"    ",D2650,"    ",E2650,"    ",F2650,"    ",G2650,"    ")</f>
        <v xml:space="preserve">VISSERIE    DOWELL PIN 3/16 X 3/4                    </v>
      </c>
      <c r="B2650" s="138" t="s">
        <v>4304</v>
      </c>
      <c r="C2650" s="138" t="s">
        <v>4681</v>
      </c>
      <c r="D2650" s="138"/>
      <c r="E2650" s="138"/>
      <c r="F2650" s="13"/>
      <c r="G2650" s="14"/>
      <c r="H2650" s="15"/>
      <c r="I2650" s="6">
        <v>0.23530000000000001</v>
      </c>
      <c r="J2650" s="7">
        <v>42489</v>
      </c>
      <c r="K2650" s="138" t="s">
        <v>307</v>
      </c>
      <c r="L2650" s="83"/>
      <c r="M2650" s="138" t="s">
        <v>4682</v>
      </c>
      <c r="N2650" s="17">
        <v>20</v>
      </c>
      <c r="O2650" s="18">
        <f>[1]INVENTAIRE!$N2192*[1]INVENTAIRE!$I2192</f>
        <v>0</v>
      </c>
      <c r="P2650" s="15"/>
      <c r="Q2650" s="15"/>
    </row>
    <row r="2651" spans="1:17" ht="15">
      <c r="A2651" s="11" t="str">
        <f t="shared" si="49"/>
        <v xml:space="preserve">VISSERIE    DOWELL PIN 3/8 X 1-1/2                    </v>
      </c>
      <c r="B2651" s="138" t="s">
        <v>4304</v>
      </c>
      <c r="C2651" s="138" t="s">
        <v>4683</v>
      </c>
      <c r="D2651" s="138"/>
      <c r="E2651" s="138"/>
      <c r="F2651" s="13"/>
      <c r="G2651" s="14"/>
      <c r="H2651" s="15"/>
      <c r="I2651" s="6">
        <v>1.42</v>
      </c>
      <c r="J2651" s="7">
        <v>43886</v>
      </c>
      <c r="K2651" s="138" t="s">
        <v>307</v>
      </c>
      <c r="L2651" s="83"/>
      <c r="M2651" s="138" t="s">
        <v>4684</v>
      </c>
      <c r="N2651" s="17"/>
      <c r="O2651" s="18"/>
      <c r="P2651" s="15"/>
      <c r="Q2651" s="15"/>
    </row>
    <row r="2652" spans="1:17" ht="15">
      <c r="A2652" s="11" t="str">
        <f t="shared" si="49"/>
        <v xml:space="preserve">VISSERIE    DOWELL PIN 3/8 X 1-1/2                    </v>
      </c>
      <c r="B2652" s="138" t="s">
        <v>4304</v>
      </c>
      <c r="C2652" s="138" t="s">
        <v>4683</v>
      </c>
      <c r="D2652" s="138"/>
      <c r="E2652" s="138"/>
      <c r="F2652" s="13"/>
      <c r="G2652" s="14"/>
      <c r="H2652" s="15"/>
      <c r="I2652" s="6"/>
      <c r="J2652" s="7"/>
      <c r="K2652" s="138"/>
      <c r="L2652" s="83"/>
      <c r="M2652" s="138"/>
      <c r="N2652" s="17"/>
      <c r="O2652" s="18"/>
      <c r="P2652" s="15"/>
      <c r="Q2652" s="15"/>
    </row>
    <row r="2653" spans="1:17" ht="15">
      <c r="A2653" s="11" t="str">
        <f t="shared" si="49"/>
        <v xml:space="preserve">VISSERIE    DOWELL PIN 3/8 X 2                    </v>
      </c>
      <c r="B2653" s="138" t="s">
        <v>4304</v>
      </c>
      <c r="C2653" s="138" t="s">
        <v>4685</v>
      </c>
      <c r="D2653" s="138"/>
      <c r="E2653" s="138"/>
      <c r="F2653" s="13"/>
      <c r="G2653" s="14"/>
      <c r="H2653" s="15"/>
      <c r="I2653" s="6">
        <v>1.62</v>
      </c>
      <c r="J2653" s="7">
        <v>43886</v>
      </c>
      <c r="K2653" s="138" t="s">
        <v>307</v>
      </c>
      <c r="L2653" s="83"/>
      <c r="M2653" s="138" t="s">
        <v>4686</v>
      </c>
      <c r="N2653" s="17"/>
      <c r="O2653" s="18"/>
      <c r="P2653" s="15"/>
      <c r="Q2653" s="15"/>
    </row>
    <row r="2654" spans="1:17" ht="15">
      <c r="A2654" s="11" t="str">
        <f t="shared" si="49"/>
        <v xml:space="preserve">VISSERIE    DOWELL PIN 5/16 X 1                    </v>
      </c>
      <c r="B2654" s="138" t="s">
        <v>4304</v>
      </c>
      <c r="C2654" s="138" t="s">
        <v>4687</v>
      </c>
      <c r="D2654" s="138"/>
      <c r="E2654" s="138"/>
      <c r="F2654" s="13"/>
      <c r="G2654" s="14"/>
      <c r="H2654" s="15"/>
      <c r="I2654" s="6">
        <v>0.67</v>
      </c>
      <c r="J2654" s="7">
        <v>43844</v>
      </c>
      <c r="K2654" s="138" t="s">
        <v>307</v>
      </c>
      <c r="L2654" s="83"/>
      <c r="M2654" s="138" t="s">
        <v>4688</v>
      </c>
      <c r="N2654" s="17"/>
      <c r="O2654" s="18">
        <f>[1]INVENTAIRE!$N2193*[1]INVENTAIRE!$I2193</f>
        <v>0</v>
      </c>
      <c r="P2654" s="15"/>
      <c r="Q2654" s="15"/>
    </row>
    <row r="2655" spans="1:17" ht="15">
      <c r="A2655" s="11" t="str">
        <f t="shared" si="49"/>
        <v xml:space="preserve">VISSERIE    DOWELL PIN 5/16 X 1/2                    </v>
      </c>
      <c r="B2655" s="138" t="s">
        <v>4304</v>
      </c>
      <c r="C2655" s="138" t="s">
        <v>4689</v>
      </c>
      <c r="D2655" s="138"/>
      <c r="E2655" s="138"/>
      <c r="F2655" s="13"/>
      <c r="G2655" s="14"/>
      <c r="H2655" s="15"/>
      <c r="I2655" s="6">
        <v>1.218</v>
      </c>
      <c r="J2655" s="7">
        <v>42682</v>
      </c>
      <c r="K2655" s="138" t="s">
        <v>307</v>
      </c>
      <c r="L2655" s="83"/>
      <c r="M2655" s="138" t="s">
        <v>4690</v>
      </c>
      <c r="N2655" s="17"/>
      <c r="O2655" s="18">
        <f>[1]INVENTAIRE!$N2194*[1]INVENTAIRE!$I2194</f>
        <v>0</v>
      </c>
      <c r="P2655" s="15"/>
      <c r="Q2655" s="15"/>
    </row>
    <row r="2656" spans="1:17" ht="15">
      <c r="A2656" s="11" t="str">
        <f t="shared" si="49"/>
        <v xml:space="preserve">VISSERIE    DOWELL PIN 5/16 X 1-1/2                    </v>
      </c>
      <c r="B2656" s="138" t="s">
        <v>4304</v>
      </c>
      <c r="C2656" s="138" t="s">
        <v>4691</v>
      </c>
      <c r="D2656" s="138"/>
      <c r="E2656" s="138"/>
      <c r="F2656" s="13"/>
      <c r="G2656" s="14"/>
      <c r="H2656" s="15"/>
      <c r="I2656" s="6"/>
      <c r="J2656" s="7"/>
      <c r="K2656" s="138"/>
      <c r="L2656" s="83"/>
      <c r="M2656" s="138"/>
      <c r="N2656" s="17"/>
      <c r="O2656" s="18"/>
      <c r="P2656" s="15"/>
      <c r="Q2656" s="15"/>
    </row>
    <row r="2657" spans="1:17" ht="15">
      <c r="A2657" s="11" t="str">
        <f t="shared" si="49"/>
        <v xml:space="preserve">VISSERIE    DOWELL PIN 5/16 X 2-1/2                    </v>
      </c>
      <c r="B2657" s="138" t="s">
        <v>4304</v>
      </c>
      <c r="C2657" s="138" t="s">
        <v>4692</v>
      </c>
      <c r="D2657" s="138"/>
      <c r="E2657" s="138"/>
      <c r="F2657" s="13"/>
      <c r="G2657" s="14"/>
      <c r="H2657" s="15"/>
      <c r="I2657" s="6">
        <v>1.27</v>
      </c>
      <c r="J2657" s="7">
        <v>42611</v>
      </c>
      <c r="K2657" s="138" t="s">
        <v>307</v>
      </c>
      <c r="L2657" s="83"/>
      <c r="M2657" s="138" t="s">
        <v>4693</v>
      </c>
      <c r="N2657" s="17"/>
      <c r="O2657" s="18">
        <f>[1]INVENTAIRE!$N2195*[1]INVENTAIRE!$I2195</f>
        <v>0</v>
      </c>
      <c r="P2657" s="15"/>
      <c r="Q2657" s="15"/>
    </row>
    <row r="2658" spans="1:17" ht="15">
      <c r="A2658" s="11" t="str">
        <f t="shared" si="49"/>
        <v xml:space="preserve">VISSERIE    DOWELL PIN 5/16 X 3/4                    </v>
      </c>
      <c r="B2658" s="138" t="s">
        <v>4304</v>
      </c>
      <c r="C2658" s="138" t="s">
        <v>4694</v>
      </c>
      <c r="D2658" s="138"/>
      <c r="E2658" s="138"/>
      <c r="F2658" s="13"/>
      <c r="G2658" s="14"/>
      <c r="H2658" s="15"/>
      <c r="I2658" s="6">
        <v>0.19</v>
      </c>
      <c r="J2658" s="7">
        <v>42663</v>
      </c>
      <c r="K2658" s="138" t="s">
        <v>307</v>
      </c>
      <c r="L2658" s="83"/>
      <c r="M2658" s="138" t="s">
        <v>4695</v>
      </c>
      <c r="N2658" s="17"/>
      <c r="O2658" s="18">
        <f>[1]INVENTAIRE!$N2196*[1]INVENTAIRE!$I2196</f>
        <v>0</v>
      </c>
      <c r="P2658" s="15"/>
      <c r="Q2658" s="15"/>
    </row>
    <row r="2659" spans="1:17" ht="15">
      <c r="A2659" s="11" t="str">
        <f t="shared" si="49"/>
        <v xml:space="preserve">VISSERIE    DOWELL PIN 6 MM X 10MM                    </v>
      </c>
      <c r="B2659" s="138" t="s">
        <v>4304</v>
      </c>
      <c r="C2659" s="138" t="s">
        <v>4696</v>
      </c>
      <c r="D2659" s="138"/>
      <c r="E2659" s="138"/>
      <c r="F2659" s="13"/>
      <c r="G2659" s="14"/>
      <c r="H2659" s="15"/>
      <c r="I2659" s="6">
        <v>0.56000000000000005</v>
      </c>
      <c r="J2659" s="7">
        <v>43481</v>
      </c>
      <c r="K2659" s="138" t="s">
        <v>307</v>
      </c>
      <c r="L2659" s="83"/>
      <c r="M2659" s="138" t="s">
        <v>4697</v>
      </c>
      <c r="N2659" s="17"/>
      <c r="O2659" s="18"/>
      <c r="P2659" s="15"/>
      <c r="Q2659" s="15"/>
    </row>
    <row r="2660" spans="1:17" ht="15">
      <c r="A2660" s="11" t="str">
        <f t="shared" si="49"/>
        <v xml:space="preserve">VISSERIE    DOWELL PIN 6 MM X 15 MM                    </v>
      </c>
      <c r="B2660" s="138" t="s">
        <v>4304</v>
      </c>
      <c r="C2660" s="138" t="s">
        <v>4698</v>
      </c>
      <c r="D2660" s="138"/>
      <c r="E2660" s="138"/>
      <c r="F2660" s="13"/>
      <c r="G2660" s="14"/>
      <c r="H2660" s="15"/>
      <c r="I2660" s="6">
        <v>0.35</v>
      </c>
      <c r="J2660" s="7">
        <v>43481</v>
      </c>
      <c r="K2660" s="138" t="s">
        <v>307</v>
      </c>
      <c r="L2660" s="83"/>
      <c r="M2660" s="138" t="s">
        <v>4699</v>
      </c>
      <c r="N2660" s="17"/>
      <c r="O2660" s="18"/>
      <c r="P2660" s="15"/>
      <c r="Q2660" s="15"/>
    </row>
    <row r="2661" spans="1:17" ht="15">
      <c r="A2661" s="11" t="str">
        <f t="shared" si="49"/>
        <v xml:space="preserve">VISSERIE    DOWELL PIN 6 MM X 20MM                    </v>
      </c>
      <c r="B2661" s="138" t="s">
        <v>4304</v>
      </c>
      <c r="C2661" s="138" t="s">
        <v>4700</v>
      </c>
      <c r="D2661" s="138"/>
      <c r="E2661" s="138"/>
      <c r="F2661" s="13"/>
      <c r="G2661" s="14"/>
      <c r="H2661" s="15"/>
      <c r="I2661" s="6">
        <v>0.42630000000000001</v>
      </c>
      <c r="J2661" s="7">
        <v>43340</v>
      </c>
      <c r="K2661" s="138" t="s">
        <v>307</v>
      </c>
      <c r="L2661" s="83"/>
      <c r="M2661" s="138" t="s">
        <v>4701</v>
      </c>
      <c r="N2661" s="17"/>
      <c r="O2661" s="18"/>
      <c r="P2661" s="15"/>
      <c r="Q2661" s="15"/>
    </row>
    <row r="2662" spans="1:17" ht="15">
      <c r="A2662" s="11" t="str">
        <f t="shared" si="49"/>
        <v xml:space="preserve">VISSERIE    DOWELL PIN 6 MM X 25MM                    </v>
      </c>
      <c r="B2662" s="138" t="s">
        <v>4304</v>
      </c>
      <c r="C2662" s="138" t="s">
        <v>4702</v>
      </c>
      <c r="D2662" s="138"/>
      <c r="E2662" s="138"/>
      <c r="F2662" s="13"/>
      <c r="G2662" s="14"/>
      <c r="H2662" s="15"/>
      <c r="I2662" s="6">
        <v>0.61580000000000001</v>
      </c>
      <c r="J2662" s="7">
        <v>43251</v>
      </c>
      <c r="K2662" s="138" t="s">
        <v>307</v>
      </c>
      <c r="L2662" s="83"/>
      <c r="M2662" s="138" t="s">
        <v>4703</v>
      </c>
      <c r="N2662" s="17"/>
      <c r="O2662" s="18"/>
      <c r="P2662" s="15"/>
      <c r="Q2662" s="15"/>
    </row>
    <row r="2663" spans="1:17" ht="15">
      <c r="A2663" s="11" t="str">
        <f t="shared" si="49"/>
        <v xml:space="preserve">VISSERIE    DOWELL PIN 6 MM X 40 MM                    </v>
      </c>
      <c r="B2663" s="138" t="s">
        <v>4304</v>
      </c>
      <c r="C2663" s="138" t="s">
        <v>4704</v>
      </c>
      <c r="D2663" s="138"/>
      <c r="E2663" s="138"/>
      <c r="F2663" s="13"/>
      <c r="G2663" s="14"/>
      <c r="H2663" s="15"/>
      <c r="I2663" s="6"/>
      <c r="J2663" s="7"/>
      <c r="K2663" s="138" t="s">
        <v>307</v>
      </c>
      <c r="L2663" s="83"/>
      <c r="M2663" s="138" t="s">
        <v>4705</v>
      </c>
      <c r="N2663" s="17"/>
      <c r="O2663" s="18">
        <f>[1]INVENTAIRE!$N2204*[1]INVENTAIRE!$I2204</f>
        <v>0</v>
      </c>
      <c r="P2663" s="15"/>
      <c r="Q2663" s="15"/>
    </row>
    <row r="2664" spans="1:17" ht="15">
      <c r="A2664" s="11" t="str">
        <f t="shared" si="49"/>
        <v xml:space="preserve">VISSERIE    DOWELL PIN 6 MM X 50 MM                    </v>
      </c>
      <c r="B2664" s="138" t="s">
        <v>4304</v>
      </c>
      <c r="C2664" s="138" t="s">
        <v>4706</v>
      </c>
      <c r="D2664" s="138"/>
      <c r="E2664" s="138"/>
      <c r="F2664" s="13"/>
      <c r="G2664" s="14"/>
      <c r="H2664" s="15"/>
      <c r="I2664" s="6">
        <v>0.95599999999999996</v>
      </c>
      <c r="J2664" s="7">
        <v>44119</v>
      </c>
      <c r="K2664" s="138" t="s">
        <v>307</v>
      </c>
      <c r="L2664" s="83"/>
      <c r="M2664" s="138" t="s">
        <v>4707</v>
      </c>
      <c r="N2664" s="17"/>
      <c r="O2664" s="18"/>
      <c r="P2664" s="15"/>
      <c r="Q2664" s="15"/>
    </row>
    <row r="2665" spans="1:17" ht="15">
      <c r="A2665" s="11" t="str">
        <f t="shared" si="49"/>
        <v xml:space="preserve">VISSERIE    DOWELL SLOT 1/4-20 30MM X 10MM                    </v>
      </c>
      <c r="B2665" s="138" t="s">
        <v>4304</v>
      </c>
      <c r="C2665" s="138" t="s">
        <v>4708</v>
      </c>
      <c r="D2665" s="138"/>
      <c r="E2665" s="138"/>
      <c r="F2665" s="13"/>
      <c r="G2665" s="14"/>
      <c r="H2665" s="15"/>
      <c r="I2665" s="6">
        <v>0.74260000000000004</v>
      </c>
      <c r="J2665" s="7">
        <v>43334</v>
      </c>
      <c r="K2665" s="138" t="s">
        <v>307</v>
      </c>
      <c r="L2665" s="83"/>
      <c r="M2665" s="138" t="s">
        <v>4709</v>
      </c>
      <c r="N2665" s="17"/>
      <c r="O2665" s="18">
        <f>[1]INVENTAIRE!$N2205*[1]INVENTAIRE!$I2205</f>
        <v>0</v>
      </c>
      <c r="P2665" s="15"/>
      <c r="Q2665" s="15"/>
    </row>
    <row r="2666" spans="1:17" ht="15">
      <c r="A2666" s="11" t="str">
        <f t="shared" si="49"/>
        <v xml:space="preserve">VISSERIE    Easy-to-Weld 4130 Alloy Steel Round Tube 0.035" Wall Thickness, 1/4" OD X 72''                    </v>
      </c>
      <c r="B2666" s="138" t="s">
        <v>4304</v>
      </c>
      <c r="C2666" s="138" t="s">
        <v>4710</v>
      </c>
      <c r="D2666" s="138"/>
      <c r="E2666" s="138"/>
      <c r="F2666" s="13"/>
      <c r="G2666" s="14"/>
      <c r="H2666" s="15"/>
      <c r="I2666" s="6">
        <v>26.54</v>
      </c>
      <c r="J2666" s="7">
        <v>44111</v>
      </c>
      <c r="K2666" s="138" t="s">
        <v>288</v>
      </c>
      <c r="L2666" s="83"/>
      <c r="M2666" s="138" t="s">
        <v>4711</v>
      </c>
      <c r="N2666" s="17"/>
      <c r="O2666" s="18"/>
      <c r="P2666" s="19"/>
      <c r="Q2666" s="19"/>
    </row>
    <row r="2667" spans="1:17" ht="15">
      <c r="A2667" s="11" t="str">
        <f t="shared" si="49"/>
        <v xml:space="preserve">VISSERIE    Easy-to-Weld 4130 Alloy Steel Round Tube 0.120" Wall Thickness, 3/4" OD, 3 Feet Long                    </v>
      </c>
      <c r="B2667" s="138" t="s">
        <v>4304</v>
      </c>
      <c r="C2667" s="138" t="s">
        <v>4712</v>
      </c>
      <c r="D2667" s="138"/>
      <c r="E2667" s="138"/>
      <c r="F2667" s="13"/>
      <c r="G2667" s="14"/>
      <c r="H2667" s="15"/>
      <c r="I2667" s="6">
        <v>34.81</v>
      </c>
      <c r="J2667" s="7">
        <v>44201</v>
      </c>
      <c r="K2667" s="138" t="s">
        <v>288</v>
      </c>
      <c r="L2667" s="83"/>
      <c r="M2667" s="138" t="s">
        <v>3813</v>
      </c>
      <c r="N2667" s="17"/>
      <c r="O2667" s="18"/>
      <c r="P2667" s="19"/>
      <c r="Q2667" s="19"/>
    </row>
    <row r="2668" spans="1:17" ht="15">
      <c r="A2668" s="11" t="str">
        <f t="shared" si="49"/>
        <v xml:space="preserve">VISSERIE    ECROU 5/8 NC NOIR                    </v>
      </c>
      <c r="B2668" s="138" t="s">
        <v>4304</v>
      </c>
      <c r="C2668" s="138" t="s">
        <v>4713</v>
      </c>
      <c r="D2668" s="138"/>
      <c r="E2668" s="138"/>
      <c r="F2668" s="13"/>
      <c r="G2668" s="14"/>
      <c r="H2668" s="15"/>
      <c r="I2668" s="6">
        <v>0.18759999999999999</v>
      </c>
      <c r="J2668" s="7">
        <v>42473</v>
      </c>
      <c r="K2668" s="138" t="s">
        <v>307</v>
      </c>
      <c r="L2668" s="83"/>
      <c r="M2668" s="138" t="s">
        <v>4714</v>
      </c>
      <c r="N2668" s="17"/>
      <c r="O2668" s="18">
        <f>[1]INVENTAIRE!$N2206*[1]INVENTAIRE!$I2206</f>
        <v>0</v>
      </c>
      <c r="P2668" s="15"/>
      <c r="Q2668" s="15"/>
    </row>
    <row r="2669" spans="1:17" ht="15">
      <c r="A2669" s="11" t="str">
        <f t="shared" si="49"/>
        <v xml:space="preserve">VISSERIE    ECROU DE TIGE CYL. d63 (M16x1.5)                    </v>
      </c>
      <c r="B2669" s="138" t="s">
        <v>4304</v>
      </c>
      <c r="C2669" s="138" t="s">
        <v>4715</v>
      </c>
      <c r="D2669" s="138"/>
      <c r="E2669" s="138"/>
      <c r="F2669" s="13"/>
      <c r="G2669" s="14"/>
      <c r="H2669" s="15"/>
      <c r="I2669" s="6">
        <v>1.45</v>
      </c>
      <c r="J2669" s="7">
        <v>42965</v>
      </c>
      <c r="K2669" s="138" t="s">
        <v>465</v>
      </c>
      <c r="L2669" s="83"/>
      <c r="M2669" s="138" t="s">
        <v>4716</v>
      </c>
      <c r="N2669" s="17"/>
      <c r="O2669" s="18">
        <f>[1]INVENTAIRE!$N2208*[1]INVENTAIRE!$I2208</f>
        <v>0</v>
      </c>
      <c r="P2669" s="15"/>
      <c r="Q2669" s="15"/>
    </row>
    <row r="2670" spans="1:17" ht="15">
      <c r="A2670" s="11" t="str">
        <f t="shared" si="49"/>
        <v xml:space="preserve">VISSERIE    ECROU M12 NOIR                    </v>
      </c>
      <c r="B2670" s="138" t="s">
        <v>4304</v>
      </c>
      <c r="C2670" s="138" t="s">
        <v>4717</v>
      </c>
      <c r="D2670" s="138"/>
      <c r="E2670" s="138"/>
      <c r="F2670" s="13"/>
      <c r="G2670" s="14"/>
      <c r="H2670" s="15"/>
      <c r="I2670" s="6">
        <v>0.1598</v>
      </c>
      <c r="J2670" s="7">
        <v>43595</v>
      </c>
      <c r="K2670" s="138" t="s">
        <v>307</v>
      </c>
      <c r="L2670" s="83"/>
      <c r="M2670" s="138" t="s">
        <v>4718</v>
      </c>
      <c r="N2670" s="17"/>
      <c r="O2670" s="18"/>
      <c r="P2670" s="15"/>
      <c r="Q2670" s="15"/>
    </row>
    <row r="2671" spans="1:17" ht="15">
      <c r="A2671" s="11" t="str">
        <f t="shared" si="49"/>
        <v xml:space="preserve">VISSERIE    ECROU MOLLETER M6 SPEANAUR AVEC ÉPAULEMENT                    </v>
      </c>
      <c r="B2671" s="138" t="s">
        <v>4304</v>
      </c>
      <c r="C2671" s="138" t="s">
        <v>4719</v>
      </c>
      <c r="D2671" s="138"/>
      <c r="E2671" s="138"/>
      <c r="F2671" s="13"/>
      <c r="G2671" s="14"/>
      <c r="H2671" s="15"/>
      <c r="I2671" s="6">
        <v>9.6300000000000008</v>
      </c>
      <c r="J2671" s="7">
        <v>43514</v>
      </c>
      <c r="K2671" s="138" t="s">
        <v>307</v>
      </c>
      <c r="L2671" s="83"/>
      <c r="M2671" s="138" t="s">
        <v>4720</v>
      </c>
      <c r="N2671" s="17"/>
      <c r="O2671" s="18"/>
      <c r="P2671" s="15"/>
      <c r="Q2671" s="15"/>
    </row>
    <row r="2672" spans="1:17" ht="15">
      <c r="A2672" s="11" t="str">
        <f t="shared" si="49"/>
        <v xml:space="preserve">VISSERIE    ECROU MOLLETER M6 SPEANAUR SANS ÉPAULEMENT                    </v>
      </c>
      <c r="B2672" s="138" t="s">
        <v>4304</v>
      </c>
      <c r="C2672" s="138" t="s">
        <v>4721</v>
      </c>
      <c r="D2672" s="138"/>
      <c r="E2672" s="138"/>
      <c r="F2672" s="13"/>
      <c r="G2672" s="14"/>
      <c r="H2672" s="15"/>
      <c r="I2672" s="6">
        <v>4.66</v>
      </c>
      <c r="J2672" s="7">
        <v>43517</v>
      </c>
      <c r="K2672" s="138" t="s">
        <v>307</v>
      </c>
      <c r="L2672" s="83"/>
      <c r="M2672" s="138" t="s">
        <v>4722</v>
      </c>
      <c r="N2672" s="17"/>
      <c r="O2672" s="18"/>
      <c r="P2672" s="15"/>
      <c r="Q2672" s="15"/>
    </row>
    <row r="2673" spans="1:17" ht="15">
      <c r="A2673" s="11" t="str">
        <f t="shared" si="49"/>
        <v xml:space="preserve">VISSERIE    ECROU POUR TIGE D.32 M10 X 1.25                    </v>
      </c>
      <c r="B2673" s="138" t="s">
        <v>4304</v>
      </c>
      <c r="C2673" s="138" t="s">
        <v>4723</v>
      </c>
      <c r="D2673" s="138"/>
      <c r="E2673" s="138"/>
      <c r="F2673" s="13"/>
      <c r="G2673" s="14"/>
      <c r="H2673" s="15"/>
      <c r="I2673" s="6">
        <v>0.91</v>
      </c>
      <c r="J2673" s="7">
        <v>42965</v>
      </c>
      <c r="K2673" s="138" t="s">
        <v>465</v>
      </c>
      <c r="L2673" s="83"/>
      <c r="M2673" s="138" t="s">
        <v>4724</v>
      </c>
      <c r="N2673" s="17"/>
      <c r="O2673" s="18">
        <f>[1]INVENTAIRE!$N2212*[1]INVENTAIRE!$I2212</f>
        <v>0</v>
      </c>
      <c r="P2673" s="15"/>
      <c r="Q2673" s="15"/>
    </row>
    <row r="2674" spans="1:17" ht="15">
      <c r="A2674" s="11" t="str">
        <f t="shared" si="49"/>
        <v xml:space="preserve">VISSERIE    ELINGUE CHAINE "ALLOY",GRADE 100 - 4' X 9/32", TYPE CO                     </v>
      </c>
      <c r="B2674" s="138" t="s">
        <v>4304</v>
      </c>
      <c r="C2674" s="138" t="s">
        <v>4725</v>
      </c>
      <c r="D2674" s="138"/>
      <c r="E2674" s="138"/>
      <c r="F2674" s="13"/>
      <c r="G2674" s="14"/>
      <c r="H2674" s="15"/>
      <c r="I2674" s="6">
        <v>92.24</v>
      </c>
      <c r="J2674" s="7">
        <v>42402</v>
      </c>
      <c r="K2674" s="138" t="s">
        <v>4726</v>
      </c>
      <c r="L2674" s="83"/>
      <c r="M2674" s="138" t="s">
        <v>4727</v>
      </c>
      <c r="N2674" s="17"/>
      <c r="O2674" s="18">
        <f>[1]INVENTAIRE!$N2213*[1]INVENTAIRE!$I2213</f>
        <v>0</v>
      </c>
      <c r="P2674" s="15"/>
      <c r="Q2674" s="15"/>
    </row>
    <row r="2675" spans="1:17" ht="15">
      <c r="A2675" s="11" t="str">
        <f t="shared" si="49"/>
        <v xml:space="preserve">VISSERIE    EYE BOLT 1/2'' -13                    </v>
      </c>
      <c r="B2675" s="138" t="s">
        <v>4304</v>
      </c>
      <c r="C2675" s="138" t="s">
        <v>4728</v>
      </c>
      <c r="D2675" s="138"/>
      <c r="E2675" s="138"/>
      <c r="F2675" s="13"/>
      <c r="G2675" s="14"/>
      <c r="H2675" s="15"/>
      <c r="I2675" s="6">
        <v>5.67</v>
      </c>
      <c r="J2675" s="7">
        <v>42538</v>
      </c>
      <c r="K2675" s="138" t="s">
        <v>307</v>
      </c>
      <c r="L2675" s="83"/>
      <c r="M2675" s="138" t="s">
        <v>4729</v>
      </c>
      <c r="N2675" s="17"/>
      <c r="O2675" s="18">
        <f>[1]INVENTAIRE!$N2214*[1]INVENTAIRE!$I2214</f>
        <v>0</v>
      </c>
      <c r="P2675" s="15"/>
      <c r="Q2675" s="15"/>
    </row>
    <row r="2676" spans="1:17" ht="15">
      <c r="A2676" s="11" t="str">
        <f t="shared" si="49"/>
        <v xml:space="preserve">VISSERIE    FHCS M6 X 15 MM PLAQUE                    </v>
      </c>
      <c r="B2676" s="138" t="s">
        <v>4304</v>
      </c>
      <c r="C2676" s="138" t="s">
        <v>4730</v>
      </c>
      <c r="D2676" s="138"/>
      <c r="E2676" s="138"/>
      <c r="F2676" s="13"/>
      <c r="G2676" s="14"/>
      <c r="H2676" s="15"/>
      <c r="I2676" s="6">
        <v>0.15540000000000001</v>
      </c>
      <c r="J2676" s="7">
        <v>44229</v>
      </c>
      <c r="K2676" s="138" t="s">
        <v>307</v>
      </c>
      <c r="L2676" s="83"/>
      <c r="M2676" s="138" t="s">
        <v>4731</v>
      </c>
      <c r="N2676" s="17"/>
      <c r="O2676" s="18"/>
      <c r="P2676" s="15"/>
      <c r="Q2676" s="15"/>
    </row>
    <row r="2677" spans="1:17" ht="15">
      <c r="A2677" s="11" t="str">
        <f t="shared" si="49"/>
        <v xml:space="preserve">VISSERIE    Fine-Thread 18-8 Stainless Steel Hex Nut Black Oxide, M20 x 1.50 mm Thread                    </v>
      </c>
      <c r="B2677" s="138" t="s">
        <v>4304</v>
      </c>
      <c r="C2677" s="138" t="s">
        <v>4732</v>
      </c>
      <c r="D2677" s="138"/>
      <c r="E2677" s="138"/>
      <c r="F2677" s="13"/>
      <c r="G2677" s="14"/>
      <c r="H2677" s="15"/>
      <c r="I2677" s="6">
        <v>11.03</v>
      </c>
      <c r="J2677" s="7">
        <v>44287</v>
      </c>
      <c r="K2677" s="138" t="s">
        <v>288</v>
      </c>
      <c r="L2677" s="83"/>
      <c r="M2677" s="138" t="s">
        <v>4733</v>
      </c>
      <c r="N2677" s="17"/>
      <c r="O2677" s="18"/>
      <c r="P2677" s="19"/>
      <c r="Q2677" s="19"/>
    </row>
    <row r="2678" spans="1:17" ht="15">
      <c r="A2678" s="11" t="str">
        <f t="shared" si="49"/>
        <v xml:space="preserve">VISSERIE    Fine-Thread Alloy Steel Socket Head Screw M12 x 1.5 mm Thread, 25 mm Long                    </v>
      </c>
      <c r="B2678" s="138" t="s">
        <v>4304</v>
      </c>
      <c r="C2678" s="138" t="s">
        <v>4734</v>
      </c>
      <c r="D2678" s="138"/>
      <c r="E2678" s="138"/>
      <c r="F2678" s="13"/>
      <c r="G2678" s="14"/>
      <c r="H2678" s="15"/>
      <c r="I2678" s="6">
        <v>9.26</v>
      </c>
      <c r="J2678" s="7">
        <v>44161</v>
      </c>
      <c r="K2678" s="138" t="s">
        <v>288</v>
      </c>
      <c r="L2678" s="83"/>
      <c r="M2678" s="138" t="s">
        <v>4735</v>
      </c>
      <c r="N2678" s="17"/>
      <c r="O2678" s="18"/>
      <c r="P2678" s="19"/>
      <c r="Q2678" s="19"/>
    </row>
    <row r="2679" spans="1:17" ht="15">
      <c r="A2679" s="11" t="str">
        <f t="shared" si="49"/>
        <v xml:space="preserve">VISSERIE    Fine-Thread Alloy Steel Socket Head Screw M8 x 1 mm Thread, 16 mm Long                    </v>
      </c>
      <c r="B2679" s="138" t="s">
        <v>4304</v>
      </c>
      <c r="C2679" s="138" t="s">
        <v>4736</v>
      </c>
      <c r="D2679" s="138"/>
      <c r="E2679" s="138"/>
      <c r="F2679" s="13"/>
      <c r="G2679" s="14"/>
      <c r="H2679" s="15"/>
      <c r="I2679" s="6">
        <v>8.33</v>
      </c>
      <c r="J2679" s="7">
        <v>44161</v>
      </c>
      <c r="K2679" s="138" t="s">
        <v>288</v>
      </c>
      <c r="L2679" s="83"/>
      <c r="M2679" s="138" t="s">
        <v>4737</v>
      </c>
      <c r="N2679" s="17"/>
      <c r="O2679" s="18"/>
      <c r="P2679" s="19"/>
      <c r="Q2679" s="19"/>
    </row>
    <row r="2680" spans="1:17" ht="15">
      <c r="A2680" s="11" t="str">
        <f t="shared" si="49"/>
        <v xml:space="preserve">VISSERIE    Fine-Thread Medium-Strength Steel Thin Hex Nut, Class 04, M30 x 2.00 mm Thread Size                    </v>
      </c>
      <c r="B2680" s="138" t="s">
        <v>4304</v>
      </c>
      <c r="C2680" s="138" t="s">
        <v>4738</v>
      </c>
      <c r="D2680" s="138"/>
      <c r="E2680" s="138"/>
      <c r="F2680" s="13"/>
      <c r="G2680" s="14"/>
      <c r="H2680" s="15"/>
      <c r="I2680" s="6">
        <v>5.4</v>
      </c>
      <c r="J2680" s="7">
        <v>44301</v>
      </c>
      <c r="K2680" s="138" t="s">
        <v>288</v>
      </c>
      <c r="L2680" s="83"/>
      <c r="M2680" s="138" t="s">
        <v>4739</v>
      </c>
      <c r="N2680" s="17"/>
      <c r="O2680" s="18"/>
      <c r="P2680" s="19"/>
      <c r="Q2680" s="19"/>
    </row>
    <row r="2681" spans="1:17" ht="15">
      <c r="A2681" s="11" t="str">
        <f t="shared" si="49"/>
        <v xml:space="preserve">VISSERIE    Five Lobes Knob, Plast., Steel Stud, METRIC, Dia. 50 mm, Stud M10 x 30 MM                    </v>
      </c>
      <c r="B2681" s="138" t="s">
        <v>4304</v>
      </c>
      <c r="C2681" s="138" t="s">
        <v>4740</v>
      </c>
      <c r="D2681" s="138"/>
      <c r="E2681" s="138"/>
      <c r="F2681" s="13"/>
      <c r="G2681" s="14"/>
      <c r="H2681" s="15"/>
      <c r="I2681" s="6">
        <v>7.08</v>
      </c>
      <c r="J2681" s="7">
        <v>42703</v>
      </c>
      <c r="K2681" s="138" t="s">
        <v>2839</v>
      </c>
      <c r="L2681" s="83"/>
      <c r="M2681" s="138" t="s">
        <v>4741</v>
      </c>
      <c r="N2681" s="17"/>
      <c r="O2681" s="18">
        <f>[1]INVENTAIRE!$N2215*[1]INVENTAIRE!$I2215</f>
        <v>0</v>
      </c>
      <c r="P2681" s="15"/>
      <c r="Q2681" s="15"/>
    </row>
    <row r="2682" spans="1:17" ht="15">
      <c r="A2682" s="11" t="str">
        <f t="shared" si="49"/>
        <v xml:space="preserve">VISSERIE    FLAT AND HELICAL LOCKWASHER    IMPERIAL    270 MX            </v>
      </c>
      <c r="B2682" s="138" t="s">
        <v>4304</v>
      </c>
      <c r="C2682" s="138" t="s">
        <v>4742</v>
      </c>
      <c r="D2682" s="138" t="s">
        <v>4743</v>
      </c>
      <c r="E2682" s="138" t="s">
        <v>4744</v>
      </c>
      <c r="F2682" s="13"/>
      <c r="G2682" s="14"/>
      <c r="H2682" s="15"/>
      <c r="I2682" s="6">
        <v>13.26</v>
      </c>
      <c r="J2682" s="7">
        <v>43516</v>
      </c>
      <c r="K2682" s="138" t="s">
        <v>307</v>
      </c>
      <c r="L2682" s="83"/>
      <c r="M2682" s="138" t="s">
        <v>4745</v>
      </c>
      <c r="N2682" s="17"/>
      <c r="O2682" s="18"/>
      <c r="P2682" s="15"/>
      <c r="Q2682" s="15"/>
    </row>
    <row r="2683" spans="1:17" ht="15">
      <c r="A2683" s="11" t="str">
        <f t="shared" si="49"/>
        <v xml:space="preserve">VISSERIE    FLAT AND HELICAL LOCKWASHER    METRIC    280 MX            </v>
      </c>
      <c r="B2683" s="138" t="s">
        <v>4304</v>
      </c>
      <c r="C2683" s="138" t="s">
        <v>4742</v>
      </c>
      <c r="D2683" s="138" t="s">
        <v>4746</v>
      </c>
      <c r="E2683" s="138" t="s">
        <v>4747</v>
      </c>
      <c r="F2683" s="13"/>
      <c r="G2683" s="14"/>
      <c r="H2683" s="15"/>
      <c r="I2683" s="6">
        <v>13.5</v>
      </c>
      <c r="J2683" s="7">
        <v>43516</v>
      </c>
      <c r="K2683" s="138" t="s">
        <v>307</v>
      </c>
      <c r="L2683" s="83"/>
      <c r="M2683" s="138" t="s">
        <v>4748</v>
      </c>
      <c r="N2683" s="17"/>
      <c r="O2683" s="18"/>
      <c r="P2683" s="15"/>
      <c r="Q2683" s="15"/>
    </row>
    <row r="2684" spans="1:17" ht="15">
      <c r="A2684" s="11" t="str">
        <f t="shared" si="49"/>
        <v xml:space="preserve">VISSERIE    Flat Spray Nozzle Brass, 1/4 NPT Male, 0.3 gpm At 20 PSI, 30 Degree Angle                    </v>
      </c>
      <c r="B2684" s="138" t="s">
        <v>4304</v>
      </c>
      <c r="C2684" s="138" t="s">
        <v>4749</v>
      </c>
      <c r="D2684" s="138"/>
      <c r="E2684" s="138"/>
      <c r="F2684" s="13"/>
      <c r="G2684" s="14"/>
      <c r="H2684" s="15"/>
      <c r="I2684" s="6">
        <v>5.34</v>
      </c>
      <c r="J2684" s="7">
        <v>44239</v>
      </c>
      <c r="K2684" s="138" t="s">
        <v>288</v>
      </c>
      <c r="L2684" s="83"/>
      <c r="M2684" s="138" t="s">
        <v>3321</v>
      </c>
      <c r="N2684" s="17"/>
      <c r="O2684" s="18"/>
      <c r="P2684" s="19"/>
      <c r="Q2684" s="19"/>
    </row>
    <row r="2685" spans="1:17" ht="15">
      <c r="A2685" s="11" t="str">
        <f t="shared" si="49"/>
        <v xml:space="preserve">VISSERIE    FLAT WASHER #10 BOITE DE 100                    </v>
      </c>
      <c r="B2685" s="138" t="s">
        <v>4304</v>
      </c>
      <c r="C2685" s="138" t="s">
        <v>4750</v>
      </c>
      <c r="D2685" s="138"/>
      <c r="E2685" s="138"/>
      <c r="F2685" s="13"/>
      <c r="G2685" s="14"/>
      <c r="H2685" s="15"/>
      <c r="I2685" s="6">
        <v>2.2400000000000002</v>
      </c>
      <c r="J2685" s="7" t="s">
        <v>2704</v>
      </c>
      <c r="K2685" s="138" t="s">
        <v>307</v>
      </c>
      <c r="L2685" s="83"/>
      <c r="M2685" s="138" t="s">
        <v>4751</v>
      </c>
      <c r="N2685" s="17"/>
      <c r="O2685" s="18">
        <f>[1]INVENTAIRE!$N2218*[1]INVENTAIRE!$I2218</f>
        <v>0</v>
      </c>
      <c r="P2685" s="15"/>
      <c r="Q2685" s="15"/>
    </row>
    <row r="2686" spans="1:17" ht="15">
      <c r="A2686" s="11" t="str">
        <f t="shared" si="49"/>
        <v xml:space="preserve">VISSERIE    FLAT WASHER M12 ZINC                    </v>
      </c>
      <c r="B2686" s="138" t="s">
        <v>4304</v>
      </c>
      <c r="C2686" s="138" t="s">
        <v>4752</v>
      </c>
      <c r="D2686" s="138"/>
      <c r="E2686" s="138"/>
      <c r="F2686" s="13"/>
      <c r="G2686" s="14"/>
      <c r="H2686" s="15"/>
      <c r="I2686" s="6">
        <v>6.3600000000000004E-2</v>
      </c>
      <c r="J2686" s="7">
        <v>44186</v>
      </c>
      <c r="K2686" s="138"/>
      <c r="L2686" s="83"/>
      <c r="M2686" s="138" t="s">
        <v>4753</v>
      </c>
      <c r="N2686" s="17"/>
      <c r="O2686" s="18"/>
      <c r="P2686" s="15"/>
      <c r="Q2686" s="15"/>
    </row>
    <row r="2687" spans="1:17" ht="15">
      <c r="A2687" s="11" t="str">
        <f t="shared" si="49"/>
        <v xml:space="preserve">VISSERIE    FLAT WASHER M16 ZINC                    </v>
      </c>
      <c r="B2687" s="138" t="s">
        <v>4304</v>
      </c>
      <c r="C2687" s="138" t="s">
        <v>4754</v>
      </c>
      <c r="D2687" s="138"/>
      <c r="E2687" s="138"/>
      <c r="F2687" s="13"/>
      <c r="G2687" s="14"/>
      <c r="H2687" s="15"/>
      <c r="I2687" s="6">
        <v>9.7799999999999998E-2</v>
      </c>
      <c r="J2687" s="7">
        <v>44186</v>
      </c>
      <c r="K2687" s="138"/>
      <c r="L2687" s="83"/>
      <c r="M2687" s="138" t="s">
        <v>4755</v>
      </c>
      <c r="N2687" s="17"/>
      <c r="O2687" s="18"/>
      <c r="P2687" s="15"/>
      <c r="Q2687" s="15"/>
    </row>
    <row r="2688" spans="1:17" ht="15">
      <c r="A2688" s="11" t="str">
        <f t="shared" si="49"/>
        <v xml:space="preserve">VISSERIE    FLATE 01 (0,25'' X 24'' X 36'' )                    </v>
      </c>
      <c r="B2688" s="138" t="s">
        <v>4304</v>
      </c>
      <c r="C2688" s="138" t="s">
        <v>4756</v>
      </c>
      <c r="D2688" s="138"/>
      <c r="E2688" s="138"/>
      <c r="F2688" s="13"/>
      <c r="G2688" s="14"/>
      <c r="H2688" s="15"/>
      <c r="I2688" s="6">
        <v>81.75</v>
      </c>
      <c r="J2688" s="7">
        <v>42594</v>
      </c>
      <c r="K2688" s="138" t="s">
        <v>249</v>
      </c>
      <c r="L2688" s="83"/>
      <c r="M2688" s="138" t="s">
        <v>4757</v>
      </c>
      <c r="N2688" s="17"/>
      <c r="O2688" s="18">
        <f>[1]INVENTAIRE!$N2219*[1]INVENTAIRE!$I2219</f>
        <v>0</v>
      </c>
      <c r="P2688" s="15"/>
      <c r="Q2688" s="15"/>
    </row>
    <row r="2689" spans="1:17" ht="15">
      <c r="A2689" s="11" t="str">
        <f>CONCATENATE(B2690,"    ",C2689,"    ",D2689,"    ",E2689,"    ",F2689,"    ",G2689,"    ")</f>
        <v xml:space="preserve">VISSERIE    FLATE 01 (1'' X 6'' X 36'')                    </v>
      </c>
      <c r="B2689" s="12" t="s">
        <v>4304</v>
      </c>
      <c r="C2689" s="12" t="s">
        <v>4758</v>
      </c>
      <c r="D2689" s="12"/>
      <c r="E2689" s="12"/>
      <c r="F2689" s="13"/>
      <c r="G2689" s="14"/>
      <c r="H2689" s="15"/>
      <c r="I2689" s="6">
        <v>299</v>
      </c>
      <c r="J2689" s="7">
        <v>42594</v>
      </c>
      <c r="K2689" s="12" t="s">
        <v>249</v>
      </c>
      <c r="L2689" s="6"/>
      <c r="M2689" s="12" t="s">
        <v>4759</v>
      </c>
      <c r="N2689" s="17"/>
      <c r="O2689" s="18">
        <f>[1]INVENTAIRE!$N2220*[1]INVENTAIRE!$I2220</f>
        <v>0</v>
      </c>
      <c r="P2689" s="15"/>
      <c r="Q2689" s="21"/>
    </row>
    <row r="2690" spans="1:17" ht="15">
      <c r="A2690" s="11" t="str">
        <f t="shared" ref="A2690:A2696" si="50">CONCATENATE(B2690,"    ",C2690,"    ",D2690,"    ",E2690,"    ",F2690,"    ",G2690,"    ")</f>
        <v xml:space="preserve">VISSERIE    FLATE WASHER #10                    </v>
      </c>
      <c r="B2690" s="138" t="s">
        <v>4304</v>
      </c>
      <c r="C2690" s="138" t="s">
        <v>4760</v>
      </c>
      <c r="D2690" s="138"/>
      <c r="E2690" s="138"/>
      <c r="F2690" s="13"/>
      <c r="G2690" s="14"/>
      <c r="H2690" s="15"/>
      <c r="I2690" s="6">
        <v>0.02</v>
      </c>
      <c r="J2690" s="7" t="s">
        <v>776</v>
      </c>
      <c r="K2690" s="138" t="s">
        <v>307</v>
      </c>
      <c r="L2690" s="83"/>
      <c r="M2690" s="138" t="s">
        <v>4761</v>
      </c>
      <c r="N2690" s="17"/>
      <c r="O2690" s="18">
        <f>[1]INVENTAIRE!$N2221*[1]INVENTAIRE!$I2221</f>
        <v>0</v>
      </c>
      <c r="P2690" s="15"/>
      <c r="Q2690" s="15"/>
    </row>
    <row r="2691" spans="1:17" ht="15">
      <c r="A2691" s="11" t="str">
        <f t="shared" si="50"/>
        <v xml:space="preserve">VISSERIE    FLATE WASHER 1/2'' NOIR                     </v>
      </c>
      <c r="B2691" s="138" t="s">
        <v>4304</v>
      </c>
      <c r="C2691" s="138" t="s">
        <v>4762</v>
      </c>
      <c r="D2691" s="138"/>
      <c r="E2691" s="138"/>
      <c r="F2691" s="13"/>
      <c r="G2691" s="14"/>
      <c r="H2691" s="15"/>
      <c r="I2691" s="6">
        <v>9.1999999999999998E-2</v>
      </c>
      <c r="J2691" s="7">
        <v>43595</v>
      </c>
      <c r="K2691" s="138" t="s">
        <v>307</v>
      </c>
      <c r="L2691" s="83"/>
      <c r="M2691" s="138" t="s">
        <v>4763</v>
      </c>
      <c r="N2691" s="17"/>
      <c r="O2691" s="18"/>
      <c r="P2691" s="15"/>
      <c r="Q2691" s="15"/>
    </row>
    <row r="2692" spans="1:17" ht="15">
      <c r="A2692" s="11" t="str">
        <f t="shared" si="50"/>
        <v xml:space="preserve">VISSERIE    FLATE WASHER 1/2'' ZINC    1 LBS                </v>
      </c>
      <c r="B2692" s="12" t="s">
        <v>4304</v>
      </c>
      <c r="C2692" s="12" t="s">
        <v>4764</v>
      </c>
      <c r="D2692" s="12" t="s">
        <v>4765</v>
      </c>
      <c r="E2692" s="12"/>
      <c r="F2692" s="13"/>
      <c r="G2692" s="14"/>
      <c r="H2692" s="15"/>
      <c r="I2692" s="6">
        <v>2.0792999999999999</v>
      </c>
      <c r="J2692" s="7">
        <v>43846</v>
      </c>
      <c r="K2692" s="12" t="s">
        <v>307</v>
      </c>
      <c r="L2692" s="6"/>
      <c r="M2692" s="12" t="s">
        <v>4766</v>
      </c>
      <c r="N2692" s="17"/>
      <c r="O2692" s="18"/>
      <c r="P2692" s="15"/>
      <c r="Q2692" s="21"/>
    </row>
    <row r="2693" spans="1:17" ht="15">
      <c r="A2693" s="11" t="str">
        <f t="shared" si="50"/>
        <v xml:space="preserve">VISSERIE    FLATE WASHER 1/4'' NOIR    1 BLS                </v>
      </c>
      <c r="B2693" s="138" t="s">
        <v>4304</v>
      </c>
      <c r="C2693" s="138" t="s">
        <v>4767</v>
      </c>
      <c r="D2693" s="138" t="s">
        <v>4768</v>
      </c>
      <c r="E2693" s="138"/>
      <c r="F2693" s="13"/>
      <c r="G2693" s="14"/>
      <c r="H2693" s="15"/>
      <c r="I2693" s="6">
        <v>2.2999999999999998</v>
      </c>
      <c r="J2693" s="7">
        <v>42465</v>
      </c>
      <c r="K2693" s="138" t="s">
        <v>307</v>
      </c>
      <c r="L2693" s="83"/>
      <c r="M2693" s="138" t="s">
        <v>4769</v>
      </c>
      <c r="N2693" s="17"/>
      <c r="O2693" s="18">
        <f>[1]INVENTAIRE!$N2223*[1]INVENTAIRE!$I2223</f>
        <v>0</v>
      </c>
      <c r="P2693" s="15"/>
      <c r="Q2693" s="15"/>
    </row>
    <row r="2694" spans="1:17" ht="15">
      <c r="A2694" s="11" t="str">
        <f t="shared" si="50"/>
        <v xml:space="preserve">VISSERIE    FLATE WASHER 1/4'' zinc    1 LBS                </v>
      </c>
      <c r="B2694" s="138" t="s">
        <v>4304</v>
      </c>
      <c r="C2694" s="138" t="s">
        <v>4770</v>
      </c>
      <c r="D2694" s="138" t="s">
        <v>4765</v>
      </c>
      <c r="E2694" s="138"/>
      <c r="F2694" s="13"/>
      <c r="G2694" s="14"/>
      <c r="H2694" s="15"/>
      <c r="I2694" s="6">
        <v>2.2999999999999998</v>
      </c>
      <c r="J2694" s="7">
        <v>44067</v>
      </c>
      <c r="K2694" s="138" t="s">
        <v>307</v>
      </c>
      <c r="L2694" s="83"/>
      <c r="M2694" s="138" t="s">
        <v>4771</v>
      </c>
      <c r="N2694" s="17"/>
      <c r="O2694" s="18"/>
      <c r="P2694" s="15"/>
      <c r="Q2694" s="15"/>
    </row>
    <row r="2695" spans="1:17" ht="15">
      <c r="A2695" s="11" t="str">
        <f t="shared" si="50"/>
        <v xml:space="preserve">VISSERIE    FLATE WASHER 3/8'' ZINC    1 lbs                </v>
      </c>
      <c r="B2695" s="138" t="s">
        <v>4304</v>
      </c>
      <c r="C2695" s="138" t="s">
        <v>4772</v>
      </c>
      <c r="D2695" s="138" t="s">
        <v>4773</v>
      </c>
      <c r="E2695" s="138"/>
      <c r="F2695" s="13"/>
      <c r="G2695" s="14"/>
      <c r="H2695" s="15"/>
      <c r="I2695" s="6">
        <v>1.83</v>
      </c>
      <c r="J2695" s="7">
        <v>44013</v>
      </c>
      <c r="K2695" s="138" t="s">
        <v>307</v>
      </c>
      <c r="L2695" s="83"/>
      <c r="M2695" s="138" t="s">
        <v>4774</v>
      </c>
      <c r="N2695" s="17"/>
      <c r="O2695" s="18"/>
      <c r="P2695" s="15"/>
      <c r="Q2695" s="15"/>
    </row>
    <row r="2696" spans="1:17" ht="15">
      <c r="A2696" s="11" t="str">
        <f t="shared" si="50"/>
        <v xml:space="preserve">VISSERIE    FLATE WASHER 5/16'' NOIR     1 LBS                </v>
      </c>
      <c r="B2696" s="138" t="s">
        <v>4304</v>
      </c>
      <c r="C2696" s="138" t="s">
        <v>4775</v>
      </c>
      <c r="D2696" s="138" t="s">
        <v>4765</v>
      </c>
      <c r="E2696" s="138"/>
      <c r="F2696" s="13"/>
      <c r="G2696" s="14"/>
      <c r="H2696" s="15"/>
      <c r="I2696" s="6">
        <v>2.29</v>
      </c>
      <c r="J2696" s="7">
        <v>44013</v>
      </c>
      <c r="K2696" s="138" t="s">
        <v>307</v>
      </c>
      <c r="L2696" s="83"/>
      <c r="M2696" s="138" t="s">
        <v>4776</v>
      </c>
      <c r="N2696" s="17"/>
      <c r="O2696" s="18"/>
      <c r="P2696" s="15"/>
      <c r="Q2696" s="15"/>
    </row>
    <row r="2697" spans="1:17" ht="15">
      <c r="A2697" s="11" t="str">
        <f>CONCATENATE(B2708,"    ",C2697,"    ",D2697,"    ",E2697,"    ",F2697,"    ",G2697,"    ")</f>
        <v xml:space="preserve">VISSERIE    FLATE WASHER M10 BOITE DE 100                    </v>
      </c>
      <c r="B2697" s="138" t="s">
        <v>4304</v>
      </c>
      <c r="C2697" s="138" t="s">
        <v>4777</v>
      </c>
      <c r="D2697" s="138"/>
      <c r="E2697" s="138"/>
      <c r="F2697" s="13"/>
      <c r="G2697" s="14"/>
      <c r="H2697" s="15"/>
      <c r="I2697" s="6">
        <v>3.25</v>
      </c>
      <c r="J2697" s="7">
        <v>44076</v>
      </c>
      <c r="K2697" s="138" t="s">
        <v>307</v>
      </c>
      <c r="L2697" s="83"/>
      <c r="M2697" s="138" t="s">
        <v>4778</v>
      </c>
      <c r="N2697" s="17"/>
      <c r="O2697" s="18"/>
      <c r="P2697" s="15"/>
      <c r="Q2697" s="15"/>
    </row>
    <row r="2698" spans="1:17" ht="15">
      <c r="A2698" s="11" t="str">
        <f>CONCATENATE(B2707,"    ",C2698,"    ",D2698,"    ",E2698,"    ",F2698,"    ",G2698,"    ")</f>
        <v xml:space="preserve">VISSERIE    FLATE WASHER M10 PLAQUES BOITE DE 100                    </v>
      </c>
      <c r="B2698" s="138" t="s">
        <v>4304</v>
      </c>
      <c r="C2698" s="138" t="s">
        <v>4779</v>
      </c>
      <c r="D2698" s="138"/>
      <c r="E2698" s="138"/>
      <c r="F2698" s="13"/>
      <c r="G2698" s="14"/>
      <c r="H2698" s="15"/>
      <c r="I2698" s="6">
        <v>3.72</v>
      </c>
      <c r="J2698" s="7">
        <v>44103</v>
      </c>
      <c r="K2698" s="138" t="s">
        <v>307</v>
      </c>
      <c r="L2698" s="83"/>
      <c r="M2698" s="138" t="s">
        <v>4780</v>
      </c>
      <c r="N2698" s="17"/>
      <c r="O2698" s="18"/>
      <c r="P2698" s="15"/>
      <c r="Q2698" s="15"/>
    </row>
    <row r="2699" spans="1:17" ht="15">
      <c r="A2699" s="11" t="str">
        <f>CONCATENATE(B2707,"    ",C2699,"    ",D2699,"    ",E2699,"    ",F2699,"    ",G2699,"    ")</f>
        <v xml:space="preserve">VISSERIE    FLATE WASHER M12 PK 100X                    </v>
      </c>
      <c r="B2699" s="138" t="s">
        <v>4304</v>
      </c>
      <c r="C2699" s="138" t="s">
        <v>4781</v>
      </c>
      <c r="D2699" s="138"/>
      <c r="E2699" s="138"/>
      <c r="F2699" s="13"/>
      <c r="G2699" s="14"/>
      <c r="H2699" s="15"/>
      <c r="I2699" s="6">
        <v>5.0999999999999996</v>
      </c>
      <c r="J2699" s="7">
        <v>44103</v>
      </c>
      <c r="K2699" s="138" t="s">
        <v>307</v>
      </c>
      <c r="L2699" s="83"/>
      <c r="M2699" s="138" t="s">
        <v>4782</v>
      </c>
      <c r="N2699" s="17"/>
      <c r="O2699" s="18"/>
      <c r="P2699" s="15"/>
      <c r="Q2699" s="15"/>
    </row>
    <row r="2700" spans="1:17" ht="15">
      <c r="A2700" s="11" t="str">
        <f>CONCATENATE(B2708,"    ",C2700,"    ",D2700,"    ",E2700,"    ",F2700,"    ",G2700,"    ")</f>
        <v xml:space="preserve">VISSERIE    FLATE WASHER M12 PLAQUEE PK 100X                    </v>
      </c>
      <c r="B2700" s="138" t="s">
        <v>4304</v>
      </c>
      <c r="C2700" s="138" t="s">
        <v>4783</v>
      </c>
      <c r="D2700" s="138"/>
      <c r="E2700" s="138"/>
      <c r="F2700" s="13"/>
      <c r="G2700" s="14"/>
      <c r="H2700" s="15"/>
      <c r="I2700" s="6">
        <v>6.36</v>
      </c>
      <c r="J2700" s="7">
        <v>44088</v>
      </c>
      <c r="K2700" s="138" t="s">
        <v>307</v>
      </c>
      <c r="L2700" s="83"/>
      <c r="M2700" s="138" t="s">
        <v>4784</v>
      </c>
      <c r="N2700" s="17"/>
      <c r="O2700" s="18"/>
      <c r="P2700" s="15"/>
      <c r="Q2700" s="15"/>
    </row>
    <row r="2701" spans="1:17" ht="15">
      <c r="A2701" s="11" t="str">
        <f>CONCATENATE(B2709,"    ",C2701,"    ",D2701,"    ",E2701,"    ",F2701,"    ",G2701,"    ")</f>
        <v xml:space="preserve">VISSERIE    FLATE WASHER M20                     </v>
      </c>
      <c r="B2701" s="138" t="s">
        <v>4304</v>
      </c>
      <c r="C2701" s="138" t="s">
        <v>4785</v>
      </c>
      <c r="D2701" s="138"/>
      <c r="E2701" s="138"/>
      <c r="F2701" s="13"/>
      <c r="G2701" s="14"/>
      <c r="H2701" s="15"/>
      <c r="I2701" s="6">
        <v>0.16800000000000001</v>
      </c>
      <c r="J2701" s="7">
        <v>44106</v>
      </c>
      <c r="K2701" s="138" t="s">
        <v>307</v>
      </c>
      <c r="L2701" s="83"/>
      <c r="M2701" s="138" t="s">
        <v>4786</v>
      </c>
      <c r="N2701" s="17"/>
      <c r="O2701" s="18"/>
      <c r="P2701" s="15"/>
      <c r="Q2701" s="15"/>
    </row>
    <row r="2702" spans="1:17" ht="15">
      <c r="A2702" s="11" t="str">
        <f>CONCATENATE(B2713,"    ",C2702,"    ",D2702,"    ",E2702,"    ",F2702,"    ",G2702,"    ")</f>
        <v xml:space="preserve">VISSERIE    FLATE WASHER M3 PLAQUES BOITE DE 100                    </v>
      </c>
      <c r="B2702" s="138" t="s">
        <v>4304</v>
      </c>
      <c r="C2702" s="138" t="s">
        <v>4787</v>
      </c>
      <c r="D2702" s="138"/>
      <c r="E2702" s="138"/>
      <c r="F2702" s="13"/>
      <c r="G2702" s="14"/>
      <c r="H2702" s="15"/>
      <c r="I2702" s="6">
        <v>1.1399999999999999</v>
      </c>
      <c r="J2702" s="7">
        <v>44103</v>
      </c>
      <c r="K2702" s="138" t="s">
        <v>307</v>
      </c>
      <c r="L2702" s="83"/>
      <c r="M2702" s="138" t="s">
        <v>4788</v>
      </c>
      <c r="N2702" s="17"/>
      <c r="O2702" s="18"/>
      <c r="P2702" s="15"/>
      <c r="Q2702" s="15"/>
    </row>
    <row r="2703" spans="1:17" ht="15">
      <c r="A2703" s="11" t="str">
        <f>CONCATENATE(B2713,"    ",C2703,"    ",D2703,"    ",E2703,"    ",F2703,"    ",G2703,"    ")</f>
        <v xml:space="preserve">VISSERIE    FLATE WASHER M4 BOITE DE 100                    </v>
      </c>
      <c r="B2703" s="138" t="s">
        <v>4304</v>
      </c>
      <c r="C2703" s="138" t="s">
        <v>4789</v>
      </c>
      <c r="D2703" s="138"/>
      <c r="E2703" s="138"/>
      <c r="F2703" s="13"/>
      <c r="G2703" s="14"/>
      <c r="H2703" s="15"/>
      <c r="I2703" s="6">
        <v>0.52</v>
      </c>
      <c r="J2703" s="7">
        <v>44060</v>
      </c>
      <c r="K2703" s="138" t="s">
        <v>307</v>
      </c>
      <c r="L2703" s="83"/>
      <c r="M2703" s="138" t="s">
        <v>4790</v>
      </c>
      <c r="N2703" s="17"/>
      <c r="O2703" s="18"/>
      <c r="P2703" s="15"/>
      <c r="Q2703" s="15"/>
    </row>
    <row r="2704" spans="1:17" ht="15">
      <c r="A2704" s="11" t="str">
        <f>CONCATENATE(B2714,"    ",C2704,"    ",D2704,"    ",E2704,"    ",F2704,"    ",G2704,"    ")</f>
        <v xml:space="preserve">VISSERIE    FLATE WASHER M5 BOITE DE 100                    </v>
      </c>
      <c r="B2704" s="138" t="s">
        <v>4304</v>
      </c>
      <c r="C2704" s="138" t="s">
        <v>4791</v>
      </c>
      <c r="D2704" s="138"/>
      <c r="E2704" s="138"/>
      <c r="F2704" s="13"/>
      <c r="G2704" s="14"/>
      <c r="H2704" s="15"/>
      <c r="I2704" s="6">
        <v>0.9</v>
      </c>
      <c r="J2704" s="7">
        <v>44060</v>
      </c>
      <c r="K2704" s="138" t="s">
        <v>307</v>
      </c>
      <c r="L2704" s="83"/>
      <c r="M2704" s="138" t="s">
        <v>4792</v>
      </c>
      <c r="N2704" s="17"/>
      <c r="O2704" s="18"/>
      <c r="P2704" s="15"/>
      <c r="Q2704" s="15"/>
    </row>
    <row r="2705" spans="1:17" ht="15">
      <c r="A2705" s="11" t="str">
        <f>CONCATENATE(B2715,"    ",C2705,"    ",D2705,"    ",E2705,"    ",F2705,"    ",G2705,"    ")</f>
        <v xml:space="preserve">VISSERIE    FLATE WASHER M6 BOITE DE 100                    </v>
      </c>
      <c r="B2705" s="138" t="s">
        <v>4304</v>
      </c>
      <c r="C2705" s="138" t="s">
        <v>4793</v>
      </c>
      <c r="D2705" s="138"/>
      <c r="E2705" s="138"/>
      <c r="F2705" s="13"/>
      <c r="G2705" s="14"/>
      <c r="H2705" s="15"/>
      <c r="I2705" s="6">
        <v>1.26</v>
      </c>
      <c r="J2705" s="7">
        <v>44060</v>
      </c>
      <c r="K2705" s="138" t="s">
        <v>307</v>
      </c>
      <c r="L2705" s="83"/>
      <c r="M2705" s="138" t="s">
        <v>4794</v>
      </c>
      <c r="N2705" s="17"/>
      <c r="O2705" s="18"/>
      <c r="P2705" s="15"/>
      <c r="Q2705" s="15"/>
    </row>
    <row r="2706" spans="1:17" ht="15">
      <c r="A2706" s="11" t="str">
        <f>CONCATENATE(B2715,"    ",C2706,"    ",D2706,"    ",E2706,"    ",F2706,"    ",G2706,"    ")</f>
        <v xml:space="preserve">VISSERIE    FLATE WASHER M8 BOITE DE 100                    </v>
      </c>
      <c r="B2706" s="138" t="s">
        <v>4304</v>
      </c>
      <c r="C2706" s="138" t="s">
        <v>4795</v>
      </c>
      <c r="D2706" s="138"/>
      <c r="E2706" s="138"/>
      <c r="F2706" s="13"/>
      <c r="G2706" s="14"/>
      <c r="H2706" s="15"/>
      <c r="I2706" s="6">
        <v>2.14</v>
      </c>
      <c r="J2706" s="7">
        <v>44076</v>
      </c>
      <c r="K2706" s="138" t="s">
        <v>307</v>
      </c>
      <c r="L2706" s="83"/>
      <c r="M2706" s="138" t="s">
        <v>4796</v>
      </c>
      <c r="N2706" s="17"/>
      <c r="O2706" s="18"/>
      <c r="P2706" s="15"/>
      <c r="Q2706" s="15"/>
    </row>
    <row r="2707" spans="1:17" ht="15">
      <c r="A2707" s="11" t="str">
        <f>CONCATENATE(B2717,"    ",C2707,"    ",D2707,"    ",E2707,"    ",F2707,"    ",G2707,"    ")</f>
        <v xml:space="preserve">VISSERIE    FLATE WASHER M8 PLAQUES BOITE DE 100                    </v>
      </c>
      <c r="B2707" s="138" t="s">
        <v>4304</v>
      </c>
      <c r="C2707" s="138" t="s">
        <v>4797</v>
      </c>
      <c r="D2707" s="138"/>
      <c r="E2707" s="138"/>
      <c r="F2707" s="13"/>
      <c r="G2707" s="14"/>
      <c r="H2707" s="15"/>
      <c r="I2707" s="6">
        <v>2.02</v>
      </c>
      <c r="J2707" s="7">
        <v>44103</v>
      </c>
      <c r="K2707" s="138" t="s">
        <v>307</v>
      </c>
      <c r="L2707" s="83"/>
      <c r="M2707" s="138" t="s">
        <v>4798</v>
      </c>
      <c r="N2707" s="17"/>
      <c r="O2707" s="18"/>
      <c r="P2707" s="15"/>
      <c r="Q2707" s="15"/>
    </row>
    <row r="2708" spans="1:17" ht="15">
      <c r="A2708" s="11" t="str">
        <f t="shared" ref="A2708:A2771" si="51">CONCATENATE(B2708,"    ",C2708,"    ",D2708,"    ",E2708,"    ",F2708,"    ",G2708,"    ")</f>
        <v xml:space="preserve">VISSERIE    Forney 72547 Wire Spring Extension, 9/16-Inch-by-4-Inch-by-.047-Inch, 2-Pack                    </v>
      </c>
      <c r="B2708" s="138" t="s">
        <v>4304</v>
      </c>
      <c r="C2708" s="138" t="s">
        <v>4799</v>
      </c>
      <c r="D2708" s="138"/>
      <c r="E2708" s="138"/>
      <c r="F2708" s="13"/>
      <c r="G2708" s="14"/>
      <c r="H2708" s="15"/>
      <c r="I2708" s="6">
        <v>9</v>
      </c>
      <c r="J2708" s="7">
        <v>43573</v>
      </c>
      <c r="K2708" s="138" t="s">
        <v>148</v>
      </c>
      <c r="L2708" s="83"/>
      <c r="M2708" s="138" t="s">
        <v>4800</v>
      </c>
      <c r="N2708" s="17"/>
      <c r="O2708" s="18"/>
      <c r="P2708" s="15"/>
      <c r="Q2708" s="15"/>
    </row>
    <row r="2709" spans="1:17" ht="15">
      <c r="A2709" s="11" t="str">
        <f t="shared" si="51"/>
        <v xml:space="preserve">VISSERIE    Forney 72567 Wire Spring Extension, 13/16-Inch-by-4 1/2-Inch-by-.047-Inch, 2-Pack                    </v>
      </c>
      <c r="B2709" s="138" t="s">
        <v>4304</v>
      </c>
      <c r="C2709" s="138" t="s">
        <v>4801</v>
      </c>
      <c r="D2709" s="138"/>
      <c r="E2709" s="138"/>
      <c r="F2709" s="13"/>
      <c r="G2709" s="14"/>
      <c r="H2709" s="15"/>
      <c r="I2709" s="6">
        <v>9.67</v>
      </c>
      <c r="J2709" s="7">
        <v>43573</v>
      </c>
      <c r="K2709" s="138" t="s">
        <v>148</v>
      </c>
      <c r="L2709" s="83"/>
      <c r="M2709" s="138" t="s">
        <v>4802</v>
      </c>
      <c r="N2709" s="17"/>
      <c r="O2709" s="18"/>
      <c r="P2709" s="15"/>
      <c r="Q2709" s="15"/>
    </row>
    <row r="2710" spans="1:17" ht="15">
      <c r="A2710" s="11" t="str">
        <f t="shared" si="51"/>
        <v xml:space="preserve">VISSERIE    Fully Threaded T-Slot Nut Black-Oxide Steel, M6 x 1 mm Thread, for 8 mm Wide Slot                    </v>
      </c>
      <c r="B2710" s="138" t="s">
        <v>4304</v>
      </c>
      <c r="C2710" s="138" t="s">
        <v>4803</v>
      </c>
      <c r="D2710" s="138"/>
      <c r="E2710" s="138"/>
      <c r="F2710" s="13"/>
      <c r="G2710" s="14"/>
      <c r="H2710" s="15"/>
      <c r="I2710" s="6">
        <v>4.76</v>
      </c>
      <c r="J2710" s="7">
        <v>44239</v>
      </c>
      <c r="K2710" s="138" t="s">
        <v>288</v>
      </c>
      <c r="L2710" s="83"/>
      <c r="M2710" s="138" t="s">
        <v>4804</v>
      </c>
      <c r="N2710" s="17"/>
      <c r="O2710" s="18"/>
      <c r="P2710" s="19"/>
      <c r="Q2710" s="19"/>
    </row>
    <row r="2711" spans="1:17" ht="15">
      <c r="A2711" s="11" t="str">
        <f t="shared" si="51"/>
        <v xml:space="preserve">VISSERIE    General Purpose Zinc-Plated Steel Washer for M10 Screw Size, 10.500 mm ID, 18 mm OD, Packs of 100                    </v>
      </c>
      <c r="B2711" s="138" t="s">
        <v>4304</v>
      </c>
      <c r="C2711" s="138" t="s">
        <v>4805</v>
      </c>
      <c r="D2711" s="138"/>
      <c r="E2711" s="138"/>
      <c r="F2711" s="13"/>
      <c r="G2711" s="14"/>
      <c r="H2711" s="15"/>
      <c r="I2711" s="6">
        <v>8</v>
      </c>
      <c r="J2711" s="7">
        <v>44218</v>
      </c>
      <c r="K2711" s="138" t="s">
        <v>288</v>
      </c>
      <c r="L2711" s="83"/>
      <c r="M2711" s="138" t="s">
        <v>4806</v>
      </c>
      <c r="N2711" s="17"/>
      <c r="O2711" s="18"/>
      <c r="P2711" s="19"/>
      <c r="Q2711" s="19"/>
    </row>
    <row r="2712" spans="1:17" ht="15">
      <c r="A2712" s="11" t="str">
        <f t="shared" si="51"/>
        <v xml:space="preserve">VISSERIE    General Purpose Zinc-Plated Steel Washer for M6
Screw Size, 6.400 mm ID, 11 mm OD, Packs of
100                    </v>
      </c>
      <c r="B2712" s="138" t="s">
        <v>4304</v>
      </c>
      <c r="C2712" s="138" t="s">
        <v>4807</v>
      </c>
      <c r="D2712" s="138"/>
      <c r="E2712" s="138"/>
      <c r="F2712" s="13"/>
      <c r="G2712" s="14"/>
      <c r="H2712" s="15"/>
      <c r="I2712" s="6">
        <v>4.29</v>
      </c>
      <c r="J2712" s="7">
        <v>44218</v>
      </c>
      <c r="K2712" s="138" t="s">
        <v>288</v>
      </c>
      <c r="L2712" s="83"/>
      <c r="M2712" s="138" t="s">
        <v>4808</v>
      </c>
      <c r="N2712" s="17"/>
      <c r="O2712" s="18"/>
      <c r="P2712" s="19"/>
      <c r="Q2712" s="19"/>
    </row>
    <row r="2713" spans="1:17" ht="15">
      <c r="A2713" s="11" t="str">
        <f t="shared" si="51"/>
        <v xml:space="preserve">VISSERIE    General Purpose Zinc-Plated Steel Washer for M8
Screw Size, 8.400 mm ID, 15 mm OD, Packs of
100                    </v>
      </c>
      <c r="B2713" s="138" t="s">
        <v>4304</v>
      </c>
      <c r="C2713" s="138" t="s">
        <v>4809</v>
      </c>
      <c r="D2713" s="138"/>
      <c r="E2713" s="138"/>
      <c r="F2713" s="13"/>
      <c r="G2713" s="14"/>
      <c r="H2713" s="15"/>
      <c r="I2713" s="6">
        <v>6.86</v>
      </c>
      <c r="J2713" s="7">
        <v>44218</v>
      </c>
      <c r="K2713" s="138" t="s">
        <v>288</v>
      </c>
      <c r="L2713" s="83"/>
      <c r="M2713" s="138" t="s">
        <v>4810</v>
      </c>
      <c r="N2713" s="17"/>
      <c r="O2713" s="18"/>
      <c r="P2713" s="19"/>
      <c r="Q2713" s="19"/>
    </row>
    <row r="2714" spans="1:17" ht="15">
      <c r="A2714" s="11" t="str">
        <f t="shared" si="51"/>
        <v xml:space="preserve">VISSERIE    General Purpose Zinc-Plated Steel Washer for
M12 Screw Size, 13 mm ID, 20 mm OD, Packs of
100                    </v>
      </c>
      <c r="B2714" s="138" t="s">
        <v>4304</v>
      </c>
      <c r="C2714" s="138" t="s">
        <v>4811</v>
      </c>
      <c r="D2714" s="138"/>
      <c r="E2714" s="138"/>
      <c r="F2714" s="13"/>
      <c r="G2714" s="14"/>
      <c r="H2714" s="15"/>
      <c r="I2714" s="6">
        <v>11.43</v>
      </c>
      <c r="J2714" s="7">
        <v>44218</v>
      </c>
      <c r="K2714" s="138" t="s">
        <v>288</v>
      </c>
      <c r="L2714" s="83"/>
      <c r="M2714" s="138" t="s">
        <v>4812</v>
      </c>
      <c r="N2714" s="17"/>
      <c r="O2714" s="18"/>
      <c r="P2714" s="19"/>
      <c r="Q2714" s="19"/>
    </row>
    <row r="2715" spans="1:17" ht="15">
      <c r="A2715" s="11" t="str">
        <f t="shared" si="51"/>
        <v xml:space="preserve">VISSERIE    Grade B7 Medium-Strength Steel Threaded Rod, Zinc Yellow-Chromate Plated, M24 x 3 mm Thread Size, 1 M Long                    </v>
      </c>
      <c r="B2715" s="138" t="s">
        <v>4304</v>
      </c>
      <c r="C2715" s="138" t="s">
        <v>4037</v>
      </c>
      <c r="D2715" s="138"/>
      <c r="E2715" s="138"/>
      <c r="F2715" s="13"/>
      <c r="G2715" s="14"/>
      <c r="H2715" s="15"/>
      <c r="I2715" s="6">
        <v>23.83</v>
      </c>
      <c r="J2715" s="7">
        <v>44218</v>
      </c>
      <c r="K2715" s="138" t="s">
        <v>288</v>
      </c>
      <c r="L2715" s="83"/>
      <c r="M2715" s="138" t="s">
        <v>4189</v>
      </c>
      <c r="N2715" s="17"/>
      <c r="O2715" s="18"/>
      <c r="P2715" s="19"/>
      <c r="Q2715" s="19"/>
    </row>
    <row r="2716" spans="1:17" ht="15">
      <c r="A2716" s="11" t="str">
        <f t="shared" si="51"/>
        <v xml:space="preserve">VISSERIE    Green Die Spring for 20 mm Hole Diameter 38 mm Long                    </v>
      </c>
      <c r="B2716" s="12" t="s">
        <v>4304</v>
      </c>
      <c r="C2716" s="12" t="s">
        <v>4813</v>
      </c>
      <c r="D2716" s="12"/>
      <c r="E2716" s="12"/>
      <c r="F2716" s="13"/>
      <c r="G2716" s="14"/>
      <c r="H2716" s="15"/>
      <c r="I2716" s="6">
        <v>5.62</v>
      </c>
      <c r="J2716" s="7">
        <v>44272</v>
      </c>
      <c r="K2716" s="12" t="s">
        <v>288</v>
      </c>
      <c r="L2716" s="6"/>
      <c r="M2716" s="12" t="s">
        <v>4814</v>
      </c>
      <c r="N2716" s="17"/>
      <c r="O2716" s="18"/>
      <c r="P2716" s="19"/>
      <c r="Q2716" s="20"/>
    </row>
    <row r="2717" spans="1:17" ht="15">
      <c r="A2717" s="11" t="str">
        <f t="shared" si="51"/>
        <v xml:space="preserve">VISSERIE    Hand Retractable Plunger, Locking, Steel, w/Locking Element, 1/2-13, Force                    </v>
      </c>
      <c r="B2717" s="171" t="s">
        <v>4304</v>
      </c>
      <c r="C2717" s="171" t="s">
        <v>4815</v>
      </c>
      <c r="D2717" s="171"/>
      <c r="E2717" s="171"/>
      <c r="F2717" s="13"/>
      <c r="G2717" s="14"/>
      <c r="H2717" s="15"/>
      <c r="I2717" s="6">
        <v>21.33</v>
      </c>
      <c r="J2717" s="7">
        <v>44112</v>
      </c>
      <c r="K2717" s="171" t="s">
        <v>2839</v>
      </c>
      <c r="L2717" s="83"/>
      <c r="M2717" s="171" t="s">
        <v>4816</v>
      </c>
      <c r="N2717" s="17">
        <v>1</v>
      </c>
      <c r="O2717" s="18">
        <f>[1]INVENTAIRE!$N2224*[1]INVENTAIRE!$I2224</f>
        <v>0</v>
      </c>
      <c r="P2717" s="15"/>
      <c r="Q2717" s="15"/>
    </row>
    <row r="2718" spans="1:17" ht="15">
      <c r="A2718" s="11" t="str">
        <f t="shared" si="51"/>
        <v xml:space="preserve">VISSERIE    Handwheel, Aluminum, W/ Hdl, Dia. 3"                    </v>
      </c>
      <c r="B2718" s="138" t="s">
        <v>4304</v>
      </c>
      <c r="C2718" s="138" t="s">
        <v>4817</v>
      </c>
      <c r="D2718" s="138"/>
      <c r="E2718" s="138"/>
      <c r="F2718" s="13"/>
      <c r="G2718" s="14"/>
      <c r="H2718" s="15"/>
      <c r="I2718" s="6">
        <v>37.880000000000003</v>
      </c>
      <c r="J2718" s="7">
        <v>42986</v>
      </c>
      <c r="K2718" s="138" t="s">
        <v>2839</v>
      </c>
      <c r="L2718" s="83"/>
      <c r="M2718" s="138" t="s">
        <v>4818</v>
      </c>
      <c r="N2718" s="17"/>
      <c r="O2718" s="18">
        <f>[1]INVENTAIRE!$N2225*[1]INVENTAIRE!$I2225</f>
        <v>0</v>
      </c>
      <c r="P2718" s="15"/>
      <c r="Q2718" s="15"/>
    </row>
    <row r="2719" spans="1:17" ht="15">
      <c r="A2719" s="11" t="str">
        <f t="shared" si="51"/>
        <v xml:space="preserve">VISSERIE    HDL ADJ. PLAST. 1,65 LG X 1/4-20 X 3/8''                    </v>
      </c>
      <c r="B2719" s="12" t="s">
        <v>4304</v>
      </c>
      <c r="C2719" s="12" t="s">
        <v>4819</v>
      </c>
      <c r="D2719" s="12"/>
      <c r="E2719" s="12"/>
      <c r="F2719" s="13"/>
      <c r="G2719" s="14"/>
      <c r="H2719" s="15"/>
      <c r="I2719" s="6">
        <v>9.77</v>
      </c>
      <c r="J2719" s="7">
        <v>42514</v>
      </c>
      <c r="K2719" s="12" t="s">
        <v>2839</v>
      </c>
      <c r="L2719" s="6"/>
      <c r="M2719" s="12" t="s">
        <v>4820</v>
      </c>
      <c r="N2719" s="17"/>
      <c r="O2719" s="18">
        <f>[1]INVENTAIRE!$N2230*[1]INVENTAIRE!$I2230</f>
        <v>0</v>
      </c>
      <c r="P2719" s="15"/>
      <c r="Q2719" s="21"/>
    </row>
    <row r="2720" spans="1:17" ht="15">
      <c r="A2720" s="11" t="str">
        <f t="shared" si="51"/>
        <v xml:space="preserve">VISSERIE    HEAD PRESS FIT BUSHING ID- 1/8                    </v>
      </c>
      <c r="B2720" s="12" t="s">
        <v>4304</v>
      </c>
      <c r="C2720" s="12" t="s">
        <v>4821</v>
      </c>
      <c r="D2720" s="12"/>
      <c r="E2720" s="12"/>
      <c r="F2720" s="13"/>
      <c r="G2720" s="14"/>
      <c r="H2720" s="15"/>
      <c r="I2720" s="6">
        <v>16.97</v>
      </c>
      <c r="J2720" s="7">
        <v>42416</v>
      </c>
      <c r="K2720" s="12" t="s">
        <v>2839</v>
      </c>
      <c r="L2720" s="6"/>
      <c r="M2720" s="12" t="s">
        <v>4822</v>
      </c>
      <c r="N2720" s="17"/>
      <c r="O2720" s="18">
        <f>[1]INVENTAIRE!$N2231*[1]INVENTAIRE!$I2231</f>
        <v>0</v>
      </c>
      <c r="P2720" s="15"/>
      <c r="Q2720" s="21"/>
    </row>
    <row r="2721" spans="1:17" ht="15">
      <c r="A2721" s="11" t="str">
        <f t="shared" si="51"/>
        <v xml:space="preserve">VISSERIE    Headless Shoulder Screws, 5.5 mm Shoulder Diameter, 6 mm Shoulder Length                    </v>
      </c>
      <c r="B2721" s="12" t="s">
        <v>4304</v>
      </c>
      <c r="C2721" s="12" t="s">
        <v>4823</v>
      </c>
      <c r="D2721" s="12"/>
      <c r="E2721" s="12"/>
      <c r="F2721" s="13"/>
      <c r="G2721" s="14"/>
      <c r="H2721" s="15"/>
      <c r="I2721" s="6">
        <v>6.86</v>
      </c>
      <c r="J2721" s="7">
        <v>44301</v>
      </c>
      <c r="K2721" s="12" t="s">
        <v>288</v>
      </c>
      <c r="L2721" s="6"/>
      <c r="M2721" s="12" t="s">
        <v>4824</v>
      </c>
      <c r="N2721" s="17"/>
      <c r="O2721" s="18"/>
      <c r="P2721" s="19"/>
      <c r="Q2721" s="20"/>
    </row>
    <row r="2722" spans="1:17" ht="15">
      <c r="A2722" s="11" t="str">
        <f t="shared" si="51"/>
        <v xml:space="preserve">VISSERIE    Headless Shoulder Screws, 8 mm Shoulder Diameter, 8 mm Shoulder Length                    </v>
      </c>
      <c r="B2722" s="138" t="s">
        <v>4304</v>
      </c>
      <c r="C2722" s="138" t="s">
        <v>4825</v>
      </c>
      <c r="D2722" s="138"/>
      <c r="E2722" s="138"/>
      <c r="F2722" s="13"/>
      <c r="G2722" s="14"/>
      <c r="H2722" s="15"/>
      <c r="I2722" s="6">
        <v>5.71</v>
      </c>
      <c r="J2722" s="7">
        <v>44301</v>
      </c>
      <c r="K2722" s="138" t="s">
        <v>288</v>
      </c>
      <c r="L2722" s="83"/>
      <c r="M2722" s="138" t="s">
        <v>4826</v>
      </c>
      <c r="N2722" s="17"/>
      <c r="O2722" s="18"/>
      <c r="P2722" s="19"/>
      <c r="Q2722" s="19"/>
    </row>
    <row r="2723" spans="1:17" ht="15">
      <c r="A2723" s="11" t="str">
        <f t="shared" si="51"/>
        <v xml:space="preserve">VISSERIE    Heavy Duty Leveling Mount, 6" Long 1/2"-13 Threaded Stud, Zinc-Plated Steel, 3-3/16" Diameter                    </v>
      </c>
      <c r="B2723" s="138" t="s">
        <v>4304</v>
      </c>
      <c r="C2723" s="138" t="s">
        <v>4827</v>
      </c>
      <c r="D2723" s="138"/>
      <c r="E2723" s="138"/>
      <c r="F2723" s="13"/>
      <c r="G2723" s="14"/>
      <c r="H2723" s="15"/>
      <c r="I2723" s="6">
        <v>8.89</v>
      </c>
      <c r="J2723" s="7">
        <v>44069</v>
      </c>
      <c r="K2723" s="138" t="s">
        <v>288</v>
      </c>
      <c r="L2723" s="83"/>
      <c r="M2723" s="138" t="s">
        <v>4828</v>
      </c>
      <c r="N2723" s="17"/>
      <c r="O2723" s="18"/>
      <c r="P2723" s="19"/>
      <c r="Q2723" s="19"/>
    </row>
    <row r="2724" spans="1:17" ht="15">
      <c r="A2724" s="11" t="str">
        <f t="shared" si="51"/>
        <v xml:space="preserve">VISSERIE    Heavy Duty Threaded-Stud Bumper Polyurethane, 1/4"-20 Thread Size, 3/4" Thread Length, 1" OD                    </v>
      </c>
      <c r="B2724" s="138" t="s">
        <v>4304</v>
      </c>
      <c r="C2724" s="138" t="s">
        <v>4829</v>
      </c>
      <c r="D2724" s="138"/>
      <c r="E2724" s="138"/>
      <c r="F2724" s="13"/>
      <c r="G2724" s="14"/>
      <c r="H2724" s="15"/>
      <c r="I2724" s="6">
        <v>11.09</v>
      </c>
      <c r="J2724" s="7">
        <v>44243</v>
      </c>
      <c r="K2724" s="138" t="s">
        <v>288</v>
      </c>
      <c r="L2724" s="83"/>
      <c r="M2724" s="138" t="s">
        <v>4830</v>
      </c>
      <c r="N2724" s="17"/>
      <c r="O2724" s="18"/>
      <c r="P2724" s="19"/>
      <c r="Q2724" s="19"/>
    </row>
    <row r="2725" spans="1:17" ht="15">
      <c r="A2725" s="11" t="str">
        <f t="shared" si="51"/>
        <v xml:space="preserve">VISSERIE    Heavy-Duty Unthreaded Bumper Polyurethane Rubber, Aluminum Base, 1-1/2" Long, 1" Wide, 3/4" High                    </v>
      </c>
      <c r="B2725" s="138" t="s">
        <v>4304</v>
      </c>
      <c r="C2725" s="138" t="s">
        <v>4831</v>
      </c>
      <c r="D2725" s="138"/>
      <c r="E2725" s="138"/>
      <c r="F2725" s="13"/>
      <c r="G2725" s="14"/>
      <c r="H2725" s="15"/>
      <c r="I2725" s="6">
        <v>15.27</v>
      </c>
      <c r="J2725" s="7">
        <v>44127</v>
      </c>
      <c r="K2725" s="138" t="s">
        <v>288</v>
      </c>
      <c r="L2725" s="83"/>
      <c r="M2725" s="138" t="s">
        <v>4832</v>
      </c>
      <c r="N2725" s="17"/>
      <c r="O2725" s="18"/>
      <c r="P2725" s="19"/>
      <c r="Q2725" s="19"/>
    </row>
    <row r="2726" spans="1:17" ht="15">
      <c r="A2726" s="11" t="str">
        <f t="shared" si="51"/>
        <v xml:space="preserve">VISSERIE    Heavy-Duty Unthreaded Bumper Polyurethane Rubber, Aluminum Base, 2" Long, 1" Wide, 1" High                    </v>
      </c>
      <c r="B2726" s="138" t="s">
        <v>4304</v>
      </c>
      <c r="C2726" s="138" t="s">
        <v>4833</v>
      </c>
      <c r="D2726" s="138"/>
      <c r="E2726" s="138"/>
      <c r="F2726" s="13"/>
      <c r="G2726" s="14"/>
      <c r="H2726" s="15"/>
      <c r="I2726" s="6">
        <v>12.99</v>
      </c>
      <c r="J2726" s="7">
        <v>44239</v>
      </c>
      <c r="K2726" s="138" t="s">
        <v>288</v>
      </c>
      <c r="L2726" s="83"/>
      <c r="M2726" s="138" t="s">
        <v>4834</v>
      </c>
      <c r="N2726" s="17"/>
      <c r="O2726" s="18"/>
      <c r="P2726" s="19"/>
      <c r="Q2726" s="19"/>
    </row>
    <row r="2727" spans="1:17" ht="15">
      <c r="A2727" s="11" t="str">
        <f t="shared" si="51"/>
        <v xml:space="preserve">VISSERIE    Heavy-Duty Unthreaded Bumper Polyurethane, Steel Base, 2-1/2" Long, 5/8" Wide, 5/8" High                    </v>
      </c>
      <c r="B2727" s="12" t="s">
        <v>4304</v>
      </c>
      <c r="C2727" s="12" t="s">
        <v>4835</v>
      </c>
      <c r="D2727" s="12"/>
      <c r="E2727" s="12"/>
      <c r="F2727" s="13"/>
      <c r="G2727" s="14"/>
      <c r="H2727" s="15"/>
      <c r="I2727" s="6">
        <v>10.5</v>
      </c>
      <c r="J2727" s="7">
        <v>44137</v>
      </c>
      <c r="K2727" s="12" t="s">
        <v>288</v>
      </c>
      <c r="L2727" s="6"/>
      <c r="M2727" s="12" t="s">
        <v>4836</v>
      </c>
      <c r="N2727" s="17"/>
      <c r="O2727" s="18"/>
      <c r="P2727" s="19"/>
      <c r="Q2727" s="20"/>
    </row>
    <row r="2728" spans="1:17" ht="15">
      <c r="A2728" s="11" t="str">
        <f t="shared" si="51"/>
        <v xml:space="preserve">VISSERIE    Heavy-Duty Unthreaded Bumper Polyurethane, Steel Base, 2-1/2" Long, 5/8" Wide, 5/8" High                    </v>
      </c>
      <c r="B2728" s="138" t="s">
        <v>4304</v>
      </c>
      <c r="C2728" s="138" t="s">
        <v>4835</v>
      </c>
      <c r="D2728" s="138"/>
      <c r="E2728" s="138"/>
      <c r="F2728" s="13"/>
      <c r="G2728" s="14"/>
      <c r="H2728" s="15"/>
      <c r="I2728" s="6">
        <v>10.5</v>
      </c>
      <c r="J2728" s="7">
        <v>44239</v>
      </c>
      <c r="K2728" s="138" t="s">
        <v>288</v>
      </c>
      <c r="L2728" s="83"/>
      <c r="M2728" s="138" t="s">
        <v>4836</v>
      </c>
      <c r="N2728" s="17"/>
      <c r="O2728" s="18"/>
      <c r="P2728" s="19"/>
      <c r="Q2728" s="19"/>
    </row>
    <row r="2729" spans="1:17" ht="15">
      <c r="A2729" s="11" t="str">
        <f t="shared" si="51"/>
        <v xml:space="preserve">VISSERIE    HEX NUT M16X1.5 FINE THREAD / SPEANAUR                    </v>
      </c>
      <c r="B2729" s="138" t="s">
        <v>4304</v>
      </c>
      <c r="C2729" s="138" t="s">
        <v>4837</v>
      </c>
      <c r="D2729" s="138"/>
      <c r="E2729" s="138"/>
      <c r="F2729" s="13"/>
      <c r="G2729" s="14"/>
      <c r="H2729" s="15"/>
      <c r="I2729" s="6">
        <v>1.41</v>
      </c>
      <c r="J2729" s="7">
        <v>43712</v>
      </c>
      <c r="K2729" s="138" t="s">
        <v>307</v>
      </c>
      <c r="L2729" s="83"/>
      <c r="M2729" s="138" t="s">
        <v>4838</v>
      </c>
      <c r="N2729" s="17"/>
      <c r="O2729" s="18" t="e">
        <f>SUBTOTAL(109,[1]INVENTAIRE!$O$2:$O$2506)</f>
        <v>#REF!</v>
      </c>
      <c r="P2729" s="19"/>
      <c r="Q2729" s="19"/>
    </row>
    <row r="2730" spans="1:17" ht="15">
      <c r="A2730" s="11" t="str">
        <f t="shared" si="51"/>
        <v xml:space="preserve">VISSERIE    Hex Socket Screw point 4mm Spaenaur # 481-250                    </v>
      </c>
      <c r="B2730" s="138" t="s">
        <v>4304</v>
      </c>
      <c r="C2730" s="138" t="s">
        <v>4839</v>
      </c>
      <c r="D2730" s="138"/>
      <c r="E2730" s="138"/>
      <c r="F2730" s="13"/>
      <c r="G2730" s="14"/>
      <c r="H2730" s="15">
        <v>100</v>
      </c>
      <c r="I2730" s="6">
        <v>0.1867</v>
      </c>
      <c r="J2730" s="7">
        <v>42893</v>
      </c>
      <c r="K2730" s="138" t="s">
        <v>307</v>
      </c>
      <c r="L2730" s="83"/>
      <c r="M2730" s="138" t="s">
        <v>4840</v>
      </c>
      <c r="N2730" s="17">
        <v>100</v>
      </c>
      <c r="O2730" s="18">
        <f>[1]INVENTAIRE!$N2232*[1]INVENTAIRE!$I2232</f>
        <v>0</v>
      </c>
      <c r="P2730" s="15"/>
      <c r="Q2730" s="15"/>
    </row>
    <row r="2731" spans="1:17" ht="15">
      <c r="A2731" s="11" t="str">
        <f t="shared" si="51"/>
        <v xml:space="preserve">VISSERIE    HEX, NUT 1/2 NC - NYLON                    </v>
      </c>
      <c r="B2731" s="138" t="s">
        <v>4304</v>
      </c>
      <c r="C2731" s="138" t="s">
        <v>4841</v>
      </c>
      <c r="D2731" s="138"/>
      <c r="E2731" s="138"/>
      <c r="F2731" s="13"/>
      <c r="G2731" s="14"/>
      <c r="H2731" s="15"/>
      <c r="I2731" s="6">
        <v>0.192</v>
      </c>
      <c r="J2731" s="7">
        <v>42419</v>
      </c>
      <c r="K2731" s="138" t="s">
        <v>307</v>
      </c>
      <c r="L2731" s="83"/>
      <c r="M2731" s="138" t="s">
        <v>4842</v>
      </c>
      <c r="N2731" s="17"/>
      <c r="O2731" s="18">
        <f>[1]INVENTAIRE!$N2233*[1]INVENTAIRE!$I2233</f>
        <v>0</v>
      </c>
      <c r="P2731" s="15"/>
      <c r="Q2731" s="15"/>
    </row>
    <row r="2732" spans="1:17" ht="15">
      <c r="A2732" s="11" t="str">
        <f t="shared" si="51"/>
        <v xml:space="preserve">VISSERIE    HEX, NUT 1/2 NC ZINC                    </v>
      </c>
      <c r="B2732" s="138" t="s">
        <v>4304</v>
      </c>
      <c r="C2732" s="138" t="s">
        <v>4843</v>
      </c>
      <c r="D2732" s="138"/>
      <c r="E2732" s="138"/>
      <c r="F2732" s="13"/>
      <c r="G2732" s="14"/>
      <c r="H2732" s="15"/>
      <c r="I2732" s="6">
        <v>9.3899999999999997E-2</v>
      </c>
      <c r="J2732" s="7">
        <v>43269</v>
      </c>
      <c r="K2732" s="138" t="s">
        <v>307</v>
      </c>
      <c r="L2732" s="83"/>
      <c r="M2732" s="138" t="s">
        <v>4844</v>
      </c>
      <c r="N2732" s="17">
        <v>50</v>
      </c>
      <c r="O2732" s="18">
        <f>[1]INVENTAIRE!$N2235*[1]INVENTAIRE!$I2235</f>
        <v>0</v>
      </c>
      <c r="P2732" s="15"/>
      <c r="Q2732" s="15"/>
    </row>
    <row r="2733" spans="1:17" ht="15">
      <c r="A2733" s="11" t="str">
        <f t="shared" si="51"/>
        <v xml:space="preserve">VISSERIE    HEX, NUT 1/4- NC - NYLON                    </v>
      </c>
      <c r="B2733" s="138" t="s">
        <v>4304</v>
      </c>
      <c r="C2733" s="138" t="s">
        <v>4845</v>
      </c>
      <c r="D2733" s="138"/>
      <c r="E2733" s="138"/>
      <c r="F2733" s="13"/>
      <c r="G2733" s="14"/>
      <c r="H2733" s="15"/>
      <c r="I2733" s="6">
        <v>5.5899999999999998E-2</v>
      </c>
      <c r="J2733" s="7">
        <v>43284</v>
      </c>
      <c r="K2733" s="138" t="s">
        <v>307</v>
      </c>
      <c r="L2733" s="83"/>
      <c r="M2733" s="138" t="s">
        <v>4846</v>
      </c>
      <c r="N2733" s="17"/>
      <c r="O2733" s="18"/>
      <c r="P2733" s="15"/>
      <c r="Q2733" s="15"/>
    </row>
    <row r="2734" spans="1:17" ht="15">
      <c r="A2734" s="11" t="str">
        <f t="shared" si="51"/>
        <v xml:space="preserve">VISSERIE    HEX, NUT 1/4 NC stainless steel                    </v>
      </c>
      <c r="B2734" s="138" t="s">
        <v>4304</v>
      </c>
      <c r="C2734" s="138" t="s">
        <v>4847</v>
      </c>
      <c r="D2734" s="138"/>
      <c r="E2734" s="138"/>
      <c r="F2734" s="13"/>
      <c r="G2734" s="14"/>
      <c r="H2734" s="15"/>
      <c r="I2734" s="6">
        <v>0.06</v>
      </c>
      <c r="J2734" s="7">
        <v>43476</v>
      </c>
      <c r="K2734" s="138" t="s">
        <v>307</v>
      </c>
      <c r="L2734" s="83"/>
      <c r="M2734" s="138" t="s">
        <v>4848</v>
      </c>
      <c r="N2734" s="17"/>
      <c r="O2734" s="18"/>
      <c r="P2734" s="15"/>
      <c r="Q2734" s="15"/>
    </row>
    <row r="2735" spans="1:17" ht="15">
      <c r="A2735" s="11" t="str">
        <f t="shared" si="51"/>
        <v xml:space="preserve">VISSERIE    HEX, NUT 1/4 NC ZINC                    </v>
      </c>
      <c r="B2735" s="138" t="s">
        <v>4304</v>
      </c>
      <c r="C2735" s="138" t="s">
        <v>4849</v>
      </c>
      <c r="D2735" s="138"/>
      <c r="E2735" s="138"/>
      <c r="F2735" s="13"/>
      <c r="G2735" s="14"/>
      <c r="H2735" s="15"/>
      <c r="I2735" s="6">
        <v>0.06</v>
      </c>
      <c r="J2735" s="7"/>
      <c r="K2735" s="138" t="s">
        <v>307</v>
      </c>
      <c r="L2735" s="83"/>
      <c r="M2735" s="138" t="s">
        <v>4850</v>
      </c>
      <c r="N2735" s="17">
        <v>50</v>
      </c>
      <c r="O2735" s="18">
        <f>[1]INVENTAIRE!$N2238*[1]INVENTAIRE!$I2238</f>
        <v>0</v>
      </c>
      <c r="P2735" s="15"/>
      <c r="Q2735" s="15"/>
    </row>
    <row r="2736" spans="1:17" ht="15">
      <c r="A2736" s="11" t="str">
        <f t="shared" si="51"/>
        <v xml:space="preserve">VISSERIE    HEX, NUT 10-24 ZINC                    </v>
      </c>
      <c r="B2736" s="138" t="s">
        <v>4304</v>
      </c>
      <c r="C2736" s="138" t="s">
        <v>4851</v>
      </c>
      <c r="D2736" s="138"/>
      <c r="E2736" s="138"/>
      <c r="F2736" s="13"/>
      <c r="G2736" s="14"/>
      <c r="H2736" s="15"/>
      <c r="I2736" s="6">
        <v>0.06</v>
      </c>
      <c r="J2736" s="7"/>
      <c r="K2736" s="138" t="s">
        <v>307</v>
      </c>
      <c r="L2736" s="83"/>
      <c r="M2736" s="138" t="s">
        <v>4852</v>
      </c>
      <c r="N2736" s="17">
        <v>50</v>
      </c>
      <c r="O2736" s="18">
        <f>[1]INVENTAIRE!$N2240*[1]INVENTAIRE!$I2240</f>
        <v>0</v>
      </c>
      <c r="P2736" s="15"/>
      <c r="Q2736" s="15"/>
    </row>
    <row r="2737" spans="1:17" ht="15">
      <c r="A2737" s="11" t="str">
        <f t="shared" si="51"/>
        <v xml:space="preserve">VISSERIE    HEX, NUT 3/4 NC                    </v>
      </c>
      <c r="B2737" s="138" t="s">
        <v>4304</v>
      </c>
      <c r="C2737" s="138" t="s">
        <v>4853</v>
      </c>
      <c r="D2737" s="138"/>
      <c r="E2737" s="138"/>
      <c r="F2737" s="13"/>
      <c r="G2737" s="14"/>
      <c r="H2737" s="15"/>
      <c r="I2737" s="6">
        <v>0.28129999999999999</v>
      </c>
      <c r="J2737" s="7" t="s">
        <v>903</v>
      </c>
      <c r="K2737" s="138" t="s">
        <v>307</v>
      </c>
      <c r="L2737" s="83"/>
      <c r="M2737" s="138" t="s">
        <v>4854</v>
      </c>
      <c r="N2737" s="17">
        <v>50</v>
      </c>
      <c r="O2737" s="18">
        <f>[1]INVENTAIRE!$N2241*[1]INVENTAIRE!$I2241</f>
        <v>0</v>
      </c>
      <c r="P2737" s="15"/>
      <c r="Q2737" s="15"/>
    </row>
    <row r="2738" spans="1:17" ht="15">
      <c r="A2738" s="11" t="str">
        <f t="shared" si="51"/>
        <v xml:space="preserve">VISSERIE    HEX, NUT 3/8 NC - NYLON                    </v>
      </c>
      <c r="B2738" s="138" t="s">
        <v>4304</v>
      </c>
      <c r="C2738" s="138" t="s">
        <v>4855</v>
      </c>
      <c r="D2738" s="138"/>
      <c r="E2738" s="138"/>
      <c r="F2738" s="13"/>
      <c r="G2738" s="14"/>
      <c r="H2738" s="15"/>
      <c r="I2738" s="6">
        <v>0.1</v>
      </c>
      <c r="J2738" s="7">
        <v>43395</v>
      </c>
      <c r="K2738" s="138" t="s">
        <v>307</v>
      </c>
      <c r="L2738" s="83"/>
      <c r="M2738" s="138" t="s">
        <v>4856</v>
      </c>
      <c r="N2738" s="17"/>
      <c r="O2738" s="18"/>
      <c r="P2738" s="15"/>
      <c r="Q2738" s="15"/>
    </row>
    <row r="2739" spans="1:17" ht="15">
      <c r="A2739" s="11" t="str">
        <f t="shared" si="51"/>
        <v xml:space="preserve">VISSERIE    HEX, NUT 3/8 NC ZINC                    </v>
      </c>
      <c r="B2739" s="138" t="s">
        <v>4304</v>
      </c>
      <c r="C2739" s="138" t="s">
        <v>4857</v>
      </c>
      <c r="D2739" s="138"/>
      <c r="E2739" s="138"/>
      <c r="F2739" s="13"/>
      <c r="G2739" s="14"/>
      <c r="H2739" s="15"/>
      <c r="I2739" s="6">
        <v>0.05</v>
      </c>
      <c r="J2739" s="7">
        <v>43137</v>
      </c>
      <c r="K2739" s="138" t="s">
        <v>307</v>
      </c>
      <c r="L2739" s="83"/>
      <c r="M2739" s="138" t="s">
        <v>4858</v>
      </c>
      <c r="N2739" s="17">
        <v>50</v>
      </c>
      <c r="O2739" s="18">
        <f>[1]INVENTAIRE!$N2243*[1]INVENTAIRE!$I2243</f>
        <v>0</v>
      </c>
      <c r="P2739" s="15"/>
      <c r="Q2739" s="15"/>
    </row>
    <row r="2740" spans="1:17" ht="15">
      <c r="A2740" s="11" t="str">
        <f t="shared" si="51"/>
        <v xml:space="preserve">VISSERIE    HEX, NUT 5/16 NC - NYLON                    </v>
      </c>
      <c r="B2740" s="138" t="s">
        <v>4304</v>
      </c>
      <c r="C2740" s="138" t="s">
        <v>4859</v>
      </c>
      <c r="D2740" s="138"/>
      <c r="E2740" s="138"/>
      <c r="F2740" s="13"/>
      <c r="G2740" s="14"/>
      <c r="H2740" s="15"/>
      <c r="I2740" s="6">
        <v>0.1</v>
      </c>
      <c r="J2740" s="7"/>
      <c r="K2740" s="138" t="s">
        <v>307</v>
      </c>
      <c r="L2740" s="83"/>
      <c r="M2740" s="138" t="s">
        <v>4860</v>
      </c>
      <c r="N2740" s="17"/>
      <c r="O2740" s="18"/>
      <c r="P2740" s="15"/>
      <c r="Q2740" s="15"/>
    </row>
    <row r="2741" spans="1:17" ht="15">
      <c r="A2741" s="11" t="str">
        <f t="shared" si="51"/>
        <v xml:space="preserve">VISSERIE    HEX, NUT 5/16 NC ZINC                    </v>
      </c>
      <c r="B2741" s="138" t="s">
        <v>4304</v>
      </c>
      <c r="C2741" s="138" t="s">
        <v>4861</v>
      </c>
      <c r="D2741" s="138"/>
      <c r="E2741" s="138"/>
      <c r="F2741" s="13"/>
      <c r="G2741" s="14"/>
      <c r="H2741" s="15"/>
      <c r="I2741" s="6">
        <v>2.76E-2</v>
      </c>
      <c r="J2741" s="7">
        <v>44148</v>
      </c>
      <c r="K2741" s="138" t="s">
        <v>307</v>
      </c>
      <c r="L2741" s="83"/>
      <c r="M2741" s="138" t="s">
        <v>4862</v>
      </c>
      <c r="N2741" s="17">
        <v>50</v>
      </c>
      <c r="O2741" s="18">
        <f>[1]INVENTAIRE!$N2244*[1]INVENTAIRE!$I2244</f>
        <v>0</v>
      </c>
      <c r="P2741" s="15"/>
      <c r="Q2741" s="15"/>
    </row>
    <row r="2742" spans="1:17" ht="15">
      <c r="A2742" s="11" t="str">
        <f t="shared" si="51"/>
        <v xml:space="preserve">VISSERIE    HEX, NUT 5/8 NC ZINC                    </v>
      </c>
      <c r="B2742" s="138" t="s">
        <v>4304</v>
      </c>
      <c r="C2742" s="138" t="s">
        <v>4863</v>
      </c>
      <c r="D2742" s="138"/>
      <c r="E2742" s="138"/>
      <c r="F2742" s="13"/>
      <c r="G2742" s="14"/>
      <c r="H2742" s="15"/>
      <c r="I2742" s="6"/>
      <c r="J2742" s="7"/>
      <c r="K2742" s="138" t="s">
        <v>307</v>
      </c>
      <c r="L2742" s="83"/>
      <c r="M2742" s="138"/>
      <c r="N2742" s="17">
        <v>50</v>
      </c>
      <c r="O2742" s="18">
        <f>[1]INVENTAIRE!$N2245*[1]INVENTAIRE!$I2245</f>
        <v>0</v>
      </c>
      <c r="P2742" s="15"/>
      <c r="Q2742" s="15"/>
    </row>
    <row r="2743" spans="1:17" ht="15">
      <c r="A2743" s="11" t="str">
        <f t="shared" si="51"/>
        <v xml:space="preserve">VISSERIE    HEX, NUT 7/16 NC ZINC                    </v>
      </c>
      <c r="B2743" s="138" t="s">
        <v>4304</v>
      </c>
      <c r="C2743" s="138" t="s">
        <v>4864</v>
      </c>
      <c r="D2743" s="138"/>
      <c r="E2743" s="138"/>
      <c r="F2743" s="13"/>
      <c r="G2743" s="14"/>
      <c r="H2743" s="15"/>
      <c r="I2743" s="6"/>
      <c r="J2743" s="7"/>
      <c r="K2743" s="138" t="s">
        <v>307</v>
      </c>
      <c r="L2743" s="83"/>
      <c r="M2743" s="138"/>
      <c r="N2743" s="17">
        <v>50</v>
      </c>
      <c r="O2743" s="18">
        <f>[1]INVENTAIRE!$N2247*[1]INVENTAIRE!$I2247</f>
        <v>21</v>
      </c>
      <c r="P2743" s="15"/>
      <c r="Q2743" s="15"/>
    </row>
    <row r="2744" spans="1:17" ht="15">
      <c r="A2744" s="11" t="str">
        <f t="shared" si="51"/>
        <v xml:space="preserve">VISSERIE    HEX, NUT M10 - NYLON (JAM NUT)                    </v>
      </c>
      <c r="B2744" s="138" t="s">
        <v>4304</v>
      </c>
      <c r="C2744" s="138" t="s">
        <v>4865</v>
      </c>
      <c r="D2744" s="138"/>
      <c r="E2744" s="138"/>
      <c r="F2744" s="13"/>
      <c r="G2744" s="14"/>
      <c r="H2744" s="15"/>
      <c r="I2744" s="6">
        <v>0.1066</v>
      </c>
      <c r="J2744" s="7">
        <v>43614</v>
      </c>
      <c r="K2744" s="138" t="s">
        <v>307</v>
      </c>
      <c r="L2744" s="83"/>
      <c r="M2744" s="138" t="s">
        <v>4866</v>
      </c>
      <c r="N2744" s="17"/>
      <c r="O2744" s="18"/>
      <c r="P2744" s="15"/>
      <c r="Q2744" s="15"/>
    </row>
    <row r="2745" spans="1:17" ht="15">
      <c r="A2745" s="11" t="str">
        <f t="shared" si="51"/>
        <v xml:space="preserve">VISSERIE    HEX, NUT M10X1,25 ZINC                    </v>
      </c>
      <c r="B2745" s="138" t="s">
        <v>4304</v>
      </c>
      <c r="C2745" s="138" t="s">
        <v>4867</v>
      </c>
      <c r="D2745" s="138"/>
      <c r="E2745" s="138"/>
      <c r="F2745" s="13"/>
      <c r="G2745" s="14"/>
      <c r="H2745" s="15"/>
      <c r="I2745" s="6">
        <v>0.11219999999999999</v>
      </c>
      <c r="J2745" s="7">
        <v>43264</v>
      </c>
      <c r="K2745" s="138" t="s">
        <v>307</v>
      </c>
      <c r="L2745" s="83"/>
      <c r="M2745" s="138" t="s">
        <v>4868</v>
      </c>
      <c r="N2745" s="17"/>
      <c r="O2745" s="18"/>
      <c r="P2745" s="15"/>
      <c r="Q2745" s="15"/>
    </row>
    <row r="2746" spans="1:17" ht="15">
      <c r="A2746" s="11" t="str">
        <f t="shared" si="51"/>
        <v xml:space="preserve">VISSERIE    HEX, NUT M10X1.5 ZINC                    </v>
      </c>
      <c r="B2746" s="138" t="s">
        <v>4304</v>
      </c>
      <c r="C2746" s="138" t="s">
        <v>4869</v>
      </c>
      <c r="D2746" s="138"/>
      <c r="E2746" s="138"/>
      <c r="F2746" s="13"/>
      <c r="G2746" s="14"/>
      <c r="H2746" s="15"/>
      <c r="I2746" s="6">
        <v>7.0000000000000007E-2</v>
      </c>
      <c r="J2746" s="7" t="s">
        <v>4246</v>
      </c>
      <c r="K2746" s="138" t="s">
        <v>307</v>
      </c>
      <c r="L2746" s="83"/>
      <c r="M2746" s="138" t="s">
        <v>4870</v>
      </c>
      <c r="N2746" s="17"/>
      <c r="O2746" s="18">
        <f>[1]INVENTAIRE!$N2251*[1]INVENTAIRE!$I2251</f>
        <v>0</v>
      </c>
      <c r="P2746" s="15"/>
      <c r="Q2746" s="15"/>
    </row>
    <row r="2747" spans="1:17" ht="15">
      <c r="A2747" s="11" t="str">
        <f t="shared" si="51"/>
        <v xml:space="preserve">VISSERIE    HEX, NUT M16x2 ZINC                    </v>
      </c>
      <c r="B2747" s="138" t="s">
        <v>4304</v>
      </c>
      <c r="C2747" s="138" t="s">
        <v>4871</v>
      </c>
      <c r="D2747" s="138"/>
      <c r="E2747" s="138"/>
      <c r="F2747" s="13"/>
      <c r="G2747" s="14"/>
      <c r="H2747" s="15"/>
      <c r="I2747" s="6">
        <v>0.25</v>
      </c>
      <c r="J2747" s="7">
        <v>43728</v>
      </c>
      <c r="K2747" s="138" t="s">
        <v>307</v>
      </c>
      <c r="L2747" s="83"/>
      <c r="M2747" s="138" t="s">
        <v>4872</v>
      </c>
      <c r="N2747" s="17"/>
      <c r="O2747" s="18"/>
      <c r="P2747" s="15"/>
      <c r="Q2747" s="15"/>
    </row>
    <row r="2748" spans="1:17" ht="15">
      <c r="A2748" s="11" t="str">
        <f t="shared" si="51"/>
        <v xml:space="preserve">VISSERIE    HEX, NUT M5 ZINC                    </v>
      </c>
      <c r="B2748" s="138" t="s">
        <v>4304</v>
      </c>
      <c r="C2748" s="138" t="s">
        <v>4873</v>
      </c>
      <c r="D2748" s="138"/>
      <c r="E2748" s="138"/>
      <c r="F2748" s="13"/>
      <c r="G2748" s="14"/>
      <c r="H2748" s="15"/>
      <c r="I2748" s="6"/>
      <c r="J2748" s="7"/>
      <c r="K2748" s="138"/>
      <c r="L2748" s="83"/>
      <c r="M2748" s="138"/>
      <c r="N2748" s="17"/>
      <c r="O2748" s="18">
        <f>[1]INVENTAIRE!$N2261*[1]INVENTAIRE!$I2261</f>
        <v>0</v>
      </c>
      <c r="P2748" s="15"/>
      <c r="Q2748" s="15"/>
    </row>
    <row r="2749" spans="1:17" ht="15">
      <c r="A2749" s="11" t="str">
        <f t="shared" si="51"/>
        <v xml:space="preserve">VISSERIE    HEX, NUT M6X1 ZINC                    </v>
      </c>
      <c r="B2749" s="138" t="s">
        <v>4304</v>
      </c>
      <c r="C2749" s="138" t="s">
        <v>4874</v>
      </c>
      <c r="D2749" s="138"/>
      <c r="E2749" s="138"/>
      <c r="F2749" s="13"/>
      <c r="G2749" s="14"/>
      <c r="H2749" s="15"/>
      <c r="I2749" s="6">
        <v>0.03</v>
      </c>
      <c r="J2749" s="7"/>
      <c r="K2749" s="138" t="s">
        <v>307</v>
      </c>
      <c r="L2749" s="83"/>
      <c r="M2749" s="138" t="s">
        <v>4875</v>
      </c>
      <c r="N2749" s="17"/>
      <c r="O2749" s="18">
        <f>[1]INVENTAIRE!$N2262*[1]INVENTAIRE!$I2262</f>
        <v>0</v>
      </c>
      <c r="P2749" s="15"/>
      <c r="Q2749" s="15"/>
    </row>
    <row r="2750" spans="1:17" ht="15">
      <c r="A2750" s="11" t="str">
        <f t="shared" si="51"/>
        <v xml:space="preserve">VISSERIE    HEX, NUT M8X1,25 ZINC                    </v>
      </c>
      <c r="B2750" s="138" t="s">
        <v>4304</v>
      </c>
      <c r="C2750" s="138" t="s">
        <v>4876</v>
      </c>
      <c r="D2750" s="138"/>
      <c r="E2750" s="138"/>
      <c r="F2750" s="13"/>
      <c r="G2750" s="14"/>
      <c r="H2750" s="15"/>
      <c r="I2750" s="6">
        <v>4.1599999999999998E-2</v>
      </c>
      <c r="J2750" s="7">
        <v>44300</v>
      </c>
      <c r="K2750" s="138" t="s">
        <v>307</v>
      </c>
      <c r="L2750" s="83"/>
      <c r="M2750" s="138" t="s">
        <v>4877</v>
      </c>
      <c r="N2750" s="17"/>
      <c r="O2750" s="18">
        <f>[1]INVENTAIRE!$N2263*[1]INVENTAIRE!$I2263</f>
        <v>0</v>
      </c>
      <c r="P2750" s="15"/>
      <c r="Q2750" s="15"/>
    </row>
    <row r="2751" spans="1:17" ht="15">
      <c r="A2751" s="11" t="str">
        <f t="shared" si="51"/>
        <v xml:space="preserve">VISSERIE    HEX, SCREW 5/16 NC * 5/8" GRADE 5 NOIR                    </v>
      </c>
      <c r="B2751" s="138" t="s">
        <v>4304</v>
      </c>
      <c r="C2751" s="138" t="s">
        <v>4878</v>
      </c>
      <c r="D2751" s="138"/>
      <c r="E2751" s="138"/>
      <c r="F2751" s="13"/>
      <c r="G2751" s="14"/>
      <c r="H2751" s="15"/>
      <c r="I2751" s="6">
        <v>0.11</v>
      </c>
      <c r="J2751" s="7">
        <v>43318</v>
      </c>
      <c r="K2751" s="138" t="s">
        <v>307</v>
      </c>
      <c r="L2751" s="83"/>
      <c r="M2751" s="138" t="s">
        <v>4879</v>
      </c>
      <c r="N2751" s="17"/>
      <c r="O2751" s="18"/>
      <c r="P2751" s="15"/>
      <c r="Q2751" s="15"/>
    </row>
    <row r="2752" spans="1:17" ht="15">
      <c r="A2752" s="11" t="str">
        <f t="shared" si="51"/>
        <v xml:space="preserve">VISSERIE    HEX,GRIS 1/2-13 NC X 2''                    </v>
      </c>
      <c r="B2752" s="138" t="s">
        <v>4304</v>
      </c>
      <c r="C2752" s="138" t="s">
        <v>4880</v>
      </c>
      <c r="D2752" s="138"/>
      <c r="E2752" s="138"/>
      <c r="F2752" s="13"/>
      <c r="G2752" s="14"/>
      <c r="H2752" s="15"/>
      <c r="I2752" s="6">
        <v>0.57999999999999996</v>
      </c>
      <c r="J2752" s="7">
        <v>43425</v>
      </c>
      <c r="K2752" s="138" t="s">
        <v>307</v>
      </c>
      <c r="L2752" s="83"/>
      <c r="M2752" s="138" t="s">
        <v>4881</v>
      </c>
      <c r="N2752" s="17"/>
      <c r="O2752" s="18">
        <f>[1]INVENTAIRE!$N2266*[1]INVENTAIRE!$I2266</f>
        <v>0</v>
      </c>
      <c r="P2752" s="15"/>
      <c r="Q2752" s="15"/>
    </row>
    <row r="2753" spans="1:17" ht="15">
      <c r="A2753" s="11" t="str">
        <f t="shared" si="51"/>
        <v xml:space="preserve">VISSERIE    HEX,GRIS 3/4 NC X 3''                    </v>
      </c>
      <c r="B2753" s="138" t="s">
        <v>4304</v>
      </c>
      <c r="C2753" s="138" t="s">
        <v>4882</v>
      </c>
      <c r="D2753" s="138"/>
      <c r="E2753" s="138"/>
      <c r="F2753" s="13"/>
      <c r="G2753" s="14"/>
      <c r="H2753" s="15"/>
      <c r="I2753" s="6">
        <v>1.06</v>
      </c>
      <c r="J2753" s="7">
        <v>43088</v>
      </c>
      <c r="K2753" s="138" t="s">
        <v>307</v>
      </c>
      <c r="L2753" s="83"/>
      <c r="M2753" s="138" t="s">
        <v>4883</v>
      </c>
      <c r="N2753" s="17"/>
      <c r="O2753" s="18">
        <f>[1]INVENTAIRE!$N2274*[1]INVENTAIRE!$I2274</f>
        <v>0</v>
      </c>
      <c r="P2753" s="15"/>
      <c r="Q2753" s="15"/>
    </row>
    <row r="2754" spans="1:17" ht="15">
      <c r="A2754" s="11" t="str">
        <f t="shared" si="51"/>
        <v xml:space="preserve">VISSERIE    HEX. GRIS 3/8-16 NC x 1'' ZINC                    </v>
      </c>
      <c r="B2754" s="138" t="s">
        <v>4304</v>
      </c>
      <c r="C2754" s="138" t="s">
        <v>4884</v>
      </c>
      <c r="D2754" s="138"/>
      <c r="E2754" s="138"/>
      <c r="F2754" s="13"/>
      <c r="G2754" s="14"/>
      <c r="H2754" s="15"/>
      <c r="I2754" s="6">
        <v>0.2</v>
      </c>
      <c r="J2754" s="7">
        <v>43147</v>
      </c>
      <c r="K2754" s="138" t="s">
        <v>307</v>
      </c>
      <c r="L2754" s="83"/>
      <c r="M2754" s="138" t="s">
        <v>4885</v>
      </c>
      <c r="N2754" s="17"/>
      <c r="O2754" s="18">
        <f>[1]INVENTAIRE!$N2276*[1]INVENTAIRE!$I2276</f>
        <v>0</v>
      </c>
      <c r="P2754" s="15"/>
      <c r="Q2754" s="15"/>
    </row>
    <row r="2755" spans="1:17" ht="15">
      <c r="A2755" s="11" t="str">
        <f t="shared" si="51"/>
        <v xml:space="preserve">VISSERIE    hex. gris 3/8-16 nc x 3/4''                    </v>
      </c>
      <c r="B2755" s="138" t="s">
        <v>4304</v>
      </c>
      <c r="C2755" s="138" t="s">
        <v>4886</v>
      </c>
      <c r="D2755" s="138"/>
      <c r="E2755" s="138"/>
      <c r="F2755" s="13"/>
      <c r="G2755" s="14"/>
      <c r="H2755" s="15"/>
      <c r="I2755" s="6">
        <v>8.8900000000000007E-2</v>
      </c>
      <c r="J2755" s="7" t="s">
        <v>4253</v>
      </c>
      <c r="K2755" s="138" t="s">
        <v>307</v>
      </c>
      <c r="L2755" s="83"/>
      <c r="M2755" s="138" t="s">
        <v>4887</v>
      </c>
      <c r="N2755" s="17"/>
      <c r="O2755" s="18">
        <f>[1]INVENTAIRE!$N2278*[1]INVENTAIRE!$I2278</f>
        <v>0</v>
      </c>
      <c r="P2755" s="15"/>
      <c r="Q2755" s="15"/>
    </row>
    <row r="2756" spans="1:17" ht="15">
      <c r="A2756" s="11" t="str">
        <f t="shared" si="51"/>
        <v xml:space="preserve">VISSERIE    HEX. GRIS 5/16 NC x 3/4'' ZINC                    </v>
      </c>
      <c r="B2756" s="138" t="s">
        <v>4304</v>
      </c>
      <c r="C2756" s="138" t="s">
        <v>4888</v>
      </c>
      <c r="D2756" s="138"/>
      <c r="E2756" s="138"/>
      <c r="F2756" s="13"/>
      <c r="G2756" s="14"/>
      <c r="H2756" s="15"/>
      <c r="I2756" s="6">
        <v>7.3099999999999998E-2</v>
      </c>
      <c r="J2756" s="7">
        <v>44148</v>
      </c>
      <c r="K2756" s="138" t="s">
        <v>307</v>
      </c>
      <c r="L2756" s="83"/>
      <c r="M2756" s="138" t="s">
        <v>4889</v>
      </c>
      <c r="N2756" s="17"/>
      <c r="O2756" s="18"/>
      <c r="P2756" s="15"/>
      <c r="Q2756" s="15"/>
    </row>
    <row r="2757" spans="1:17" ht="15">
      <c r="A2757" s="11" t="str">
        <f t="shared" si="51"/>
        <v xml:space="preserve">VISSERIE    HEX. GRIS M10X1,5X 16MM ZINC                    </v>
      </c>
      <c r="B2757" s="138" t="s">
        <v>4304</v>
      </c>
      <c r="C2757" s="138" t="s">
        <v>4890</v>
      </c>
      <c r="D2757" s="138"/>
      <c r="E2757" s="138"/>
      <c r="F2757" s="13"/>
      <c r="G2757" s="14"/>
      <c r="H2757" s="15"/>
      <c r="I2757" s="6">
        <v>0.18559999999999999</v>
      </c>
      <c r="J2757" s="7">
        <v>44266</v>
      </c>
      <c r="K2757" s="138" t="s">
        <v>307</v>
      </c>
      <c r="L2757" s="83"/>
      <c r="M2757" s="138" t="s">
        <v>4891</v>
      </c>
      <c r="N2757" s="17"/>
      <c r="O2757" s="18"/>
      <c r="P2757" s="15"/>
      <c r="Q2757" s="15"/>
    </row>
    <row r="2758" spans="1:17" ht="15">
      <c r="A2758" s="11" t="str">
        <f t="shared" si="51"/>
        <v xml:space="preserve">VISSERIE    HEX. GRIS M20x2,5 X 45MM ZINC                    </v>
      </c>
      <c r="B2758" s="138" t="s">
        <v>4304</v>
      </c>
      <c r="C2758" s="138" t="s">
        <v>4892</v>
      </c>
      <c r="D2758" s="138"/>
      <c r="E2758" s="138"/>
      <c r="F2758" s="13"/>
      <c r="G2758" s="14"/>
      <c r="H2758" s="15"/>
      <c r="I2758" s="6">
        <v>0.98</v>
      </c>
      <c r="J2758" s="7">
        <v>44106</v>
      </c>
      <c r="K2758" s="138" t="s">
        <v>307</v>
      </c>
      <c r="L2758" s="83"/>
      <c r="M2758" s="138" t="s">
        <v>4893</v>
      </c>
      <c r="N2758" s="17"/>
      <c r="O2758" s="18"/>
      <c r="P2758" s="15"/>
      <c r="Q2758" s="15"/>
    </row>
    <row r="2759" spans="1:17" ht="15">
      <c r="A2759" s="11" t="str">
        <f t="shared" si="51"/>
        <v xml:space="preserve">VISSERIE    HEX. GRIS M6X1,0 X 16MM ZINC                    </v>
      </c>
      <c r="B2759" s="12" t="s">
        <v>4304</v>
      </c>
      <c r="C2759" s="12" t="s">
        <v>4894</v>
      </c>
      <c r="D2759" s="12"/>
      <c r="E2759" s="12"/>
      <c r="F2759" s="13"/>
      <c r="G2759" s="14"/>
      <c r="H2759" s="15"/>
      <c r="I2759" s="6">
        <v>6.4000000000000001E-2</v>
      </c>
      <c r="J2759" s="7">
        <v>44266</v>
      </c>
      <c r="K2759" s="12" t="s">
        <v>307</v>
      </c>
      <c r="L2759" s="6"/>
      <c r="M2759" s="12" t="s">
        <v>4895</v>
      </c>
      <c r="N2759" s="17"/>
      <c r="O2759" s="18"/>
      <c r="P2759" s="15"/>
      <c r="Q2759" s="15"/>
    </row>
    <row r="2760" spans="1:17" ht="15">
      <c r="A2760" s="11" t="str">
        <f t="shared" si="51"/>
        <v xml:space="preserve">VISSERIE    HEX. GRIS M8X1,25 X 16MM ZINC                    </v>
      </c>
      <c r="B2760" s="12" t="s">
        <v>4304</v>
      </c>
      <c r="C2760" s="12" t="s">
        <v>4896</v>
      </c>
      <c r="D2760" s="12"/>
      <c r="E2760" s="12"/>
      <c r="F2760" s="13"/>
      <c r="G2760" s="14"/>
      <c r="H2760" s="15"/>
      <c r="I2760" s="6">
        <v>9.8000000000000004E-2</v>
      </c>
      <c r="J2760" s="7">
        <v>44266</v>
      </c>
      <c r="K2760" s="12" t="s">
        <v>307</v>
      </c>
      <c r="L2760" s="6"/>
      <c r="M2760" s="12" t="s">
        <v>4897</v>
      </c>
      <c r="N2760" s="17"/>
      <c r="O2760" s="18"/>
      <c r="P2760" s="15"/>
      <c r="Q2760" s="15"/>
    </row>
    <row r="2761" spans="1:17" ht="15">
      <c r="A2761" s="11" t="str">
        <f t="shared" si="51"/>
        <v xml:space="preserve">VISSERIE    HEX. GRIS M8X1.25 X 25MM ZINC                    </v>
      </c>
      <c r="B2761" s="12" t="s">
        <v>4304</v>
      </c>
      <c r="C2761" s="12" t="s">
        <v>4898</v>
      </c>
      <c r="D2761" s="12"/>
      <c r="E2761" s="12"/>
      <c r="F2761" s="13"/>
      <c r="G2761" s="14"/>
      <c r="H2761" s="15"/>
      <c r="I2761" s="6">
        <v>0.25</v>
      </c>
      <c r="J2761" s="7">
        <v>43840</v>
      </c>
      <c r="K2761" s="12" t="s">
        <v>307</v>
      </c>
      <c r="L2761" s="6"/>
      <c r="M2761" s="12" t="s">
        <v>4899</v>
      </c>
      <c r="N2761" s="17"/>
      <c r="O2761" s="18"/>
      <c r="P2761" s="15"/>
      <c r="Q2761" s="15"/>
    </row>
    <row r="2762" spans="1:17" ht="15">
      <c r="A2762" s="11" t="str">
        <f t="shared" si="51"/>
        <v xml:space="preserve">VISSERIE    HEX. GRIS M8X1.25 X 30MM ZINC                    </v>
      </c>
      <c r="B2762" s="12" t="s">
        <v>4304</v>
      </c>
      <c r="C2762" s="12" t="s">
        <v>4900</v>
      </c>
      <c r="D2762" s="12"/>
      <c r="E2762" s="12"/>
      <c r="F2762" s="13"/>
      <c r="G2762" s="14"/>
      <c r="H2762" s="15"/>
      <c r="I2762" s="6">
        <v>0.25</v>
      </c>
      <c r="J2762" s="7">
        <v>43950</v>
      </c>
      <c r="K2762" s="12" t="s">
        <v>307</v>
      </c>
      <c r="L2762" s="6"/>
      <c r="M2762" s="12" t="s">
        <v>4901</v>
      </c>
      <c r="N2762" s="17"/>
      <c r="O2762" s="18"/>
      <c r="P2762" s="15"/>
      <c r="Q2762" s="15"/>
    </row>
    <row r="2763" spans="1:17" ht="15">
      <c r="A2763" s="11" t="str">
        <f t="shared" si="51"/>
        <v xml:space="preserve">VISSERIE    HEX. GRIS M8X1.25 X 35MM ZINC                    </v>
      </c>
      <c r="B2763" s="12" t="s">
        <v>4304</v>
      </c>
      <c r="C2763" s="12" t="s">
        <v>4902</v>
      </c>
      <c r="D2763" s="12"/>
      <c r="E2763" s="12"/>
      <c r="F2763" s="13"/>
      <c r="G2763" s="14"/>
      <c r="H2763" s="15"/>
      <c r="I2763" s="6">
        <v>0.25</v>
      </c>
      <c r="J2763" s="7">
        <v>43950</v>
      </c>
      <c r="K2763" s="12" t="s">
        <v>307</v>
      </c>
      <c r="L2763" s="6"/>
      <c r="M2763" s="12" t="s">
        <v>4903</v>
      </c>
      <c r="N2763" s="17"/>
      <c r="O2763" s="18"/>
      <c r="P2763" s="15"/>
      <c r="Q2763" s="15"/>
    </row>
    <row r="2764" spans="1:17" ht="15">
      <c r="A2764" s="11" t="str">
        <f t="shared" si="51"/>
        <v xml:space="preserve">VISSERIE    HEX. GRIS M8X1.25 X 40MM ZINC                    </v>
      </c>
      <c r="B2764" s="12" t="s">
        <v>4304</v>
      </c>
      <c r="C2764" s="12" t="s">
        <v>4904</v>
      </c>
      <c r="D2764" s="12"/>
      <c r="E2764" s="12"/>
      <c r="F2764" s="13"/>
      <c r="G2764" s="14"/>
      <c r="H2764" s="15"/>
      <c r="I2764" s="6">
        <v>0.25</v>
      </c>
      <c r="J2764" s="7">
        <v>43950</v>
      </c>
      <c r="K2764" s="12" t="s">
        <v>307</v>
      </c>
      <c r="L2764" s="6"/>
      <c r="M2764" s="12" t="s">
        <v>4905</v>
      </c>
      <c r="N2764" s="17"/>
      <c r="O2764" s="18"/>
      <c r="P2764" s="15"/>
      <c r="Q2764" s="15"/>
    </row>
    <row r="2765" spans="1:17" ht="15">
      <c r="A2765" s="11" t="str">
        <f t="shared" si="51"/>
        <v xml:space="preserve">VISSERIE    HEX. GRIS M8X1.25 X 45MM ZINC                    </v>
      </c>
      <c r="B2765" s="12" t="s">
        <v>4304</v>
      </c>
      <c r="C2765" s="12" t="s">
        <v>4906</v>
      </c>
      <c r="D2765" s="12"/>
      <c r="E2765" s="12"/>
      <c r="F2765" s="13"/>
      <c r="G2765" s="14"/>
      <c r="H2765" s="15"/>
      <c r="I2765" s="6">
        <v>0.25</v>
      </c>
      <c r="J2765" s="7">
        <v>43950</v>
      </c>
      <c r="K2765" s="12" t="s">
        <v>307</v>
      </c>
      <c r="L2765" s="6"/>
      <c r="M2765" s="12" t="s">
        <v>4907</v>
      </c>
      <c r="N2765" s="17"/>
      <c r="O2765" s="18"/>
      <c r="P2765" s="15"/>
      <c r="Q2765" s="15"/>
    </row>
    <row r="2766" spans="1:17" ht="15">
      <c r="A2766" s="11" t="str">
        <f t="shared" si="51"/>
        <v xml:space="preserve">VISSERIE    HEX. GRIS M8X1.25 X 50MM ZINC                    </v>
      </c>
      <c r="B2766" s="12" t="s">
        <v>4304</v>
      </c>
      <c r="C2766" s="12" t="s">
        <v>4908</v>
      </c>
      <c r="D2766" s="12"/>
      <c r="E2766" s="12"/>
      <c r="F2766" s="13"/>
      <c r="G2766" s="14"/>
      <c r="H2766" s="15"/>
      <c r="I2766" s="6">
        <v>0.3</v>
      </c>
      <c r="J2766" s="7">
        <v>43950</v>
      </c>
      <c r="K2766" s="12" t="s">
        <v>307</v>
      </c>
      <c r="L2766" s="6"/>
      <c r="M2766" s="12" t="s">
        <v>4909</v>
      </c>
      <c r="N2766" s="17"/>
      <c r="O2766" s="18"/>
      <c r="P2766" s="15"/>
      <c r="Q2766" s="15"/>
    </row>
    <row r="2767" spans="1:17" ht="15">
      <c r="A2767" s="11" t="str">
        <f t="shared" si="51"/>
        <v xml:space="preserve">VISSERIE    HEX. GRIS M8X1.25 X 60MM ZINC                    </v>
      </c>
      <c r="B2767" s="12" t="s">
        <v>4304</v>
      </c>
      <c r="C2767" s="12" t="s">
        <v>4910</v>
      </c>
      <c r="D2767" s="12"/>
      <c r="E2767" s="12"/>
      <c r="F2767" s="13"/>
      <c r="G2767" s="14"/>
      <c r="H2767" s="15"/>
      <c r="I2767" s="6">
        <v>0.3</v>
      </c>
      <c r="J2767" s="7">
        <v>43950</v>
      </c>
      <c r="K2767" s="12" t="s">
        <v>307</v>
      </c>
      <c r="L2767" s="6"/>
      <c r="M2767" s="12" t="s">
        <v>4911</v>
      </c>
      <c r="N2767" s="17"/>
      <c r="O2767" s="18"/>
      <c r="P2767" s="15"/>
      <c r="Q2767" s="15"/>
    </row>
    <row r="2768" spans="1:17" ht="15">
      <c r="A2768" s="11" t="str">
        <f t="shared" si="51"/>
        <v xml:space="preserve">VISSERIE    High-Capacity Low-Profile Caster, Swivel with 3" Diameter Nylon Wheel and 3-31/32" Mount Height                    </v>
      </c>
      <c r="B2768" s="12" t="s">
        <v>4304</v>
      </c>
      <c r="C2768" s="12" t="s">
        <v>4912</v>
      </c>
      <c r="D2768" s="12"/>
      <c r="E2768" s="12"/>
      <c r="F2768" s="13"/>
      <c r="G2768" s="14"/>
      <c r="H2768" s="15"/>
      <c r="I2768" s="6">
        <v>25.58</v>
      </c>
      <c r="J2768" s="7">
        <v>44301</v>
      </c>
      <c r="K2768" s="12" t="s">
        <v>288</v>
      </c>
      <c r="L2768" s="6"/>
      <c r="M2768" s="12" t="s">
        <v>4913</v>
      </c>
      <c r="N2768" s="17"/>
      <c r="O2768" s="18"/>
      <c r="P2768" s="19"/>
      <c r="Q2768" s="19"/>
    </row>
    <row r="2769" spans="1:17" ht="15">
      <c r="A2769" s="11" t="str">
        <f t="shared" si="51"/>
        <v xml:space="preserve">VISSERIE    High-Capacity Low-Profile Caster, Swivel with Brake, 3" Diameter Nylon Wheel and 3-31/32" Mount Height                    </v>
      </c>
      <c r="B2769" s="12" t="s">
        <v>4304</v>
      </c>
      <c r="C2769" s="12" t="s">
        <v>4914</v>
      </c>
      <c r="D2769" s="12"/>
      <c r="E2769" s="12"/>
      <c r="F2769" s="13"/>
      <c r="G2769" s="14"/>
      <c r="H2769" s="15"/>
      <c r="I2769" s="6">
        <v>28.28</v>
      </c>
      <c r="J2769" s="7">
        <v>44301</v>
      </c>
      <c r="K2769" s="12" t="s">
        <v>288</v>
      </c>
      <c r="L2769" s="6"/>
      <c r="M2769" s="12" t="s">
        <v>4915</v>
      </c>
      <c r="N2769" s="17"/>
      <c r="O2769" s="18"/>
      <c r="P2769" s="19"/>
      <c r="Q2769" s="19"/>
    </row>
    <row r="2770" spans="1:17" ht="15">
      <c r="A2770" s="11" t="str">
        <f t="shared" si="51"/>
        <v xml:space="preserve">VISSERIE    High-Load Ball Joint Rod End
Nylon/PTFE Insert, M16 x 2mm Internal Thread                    </v>
      </c>
      <c r="B2770" s="12" t="s">
        <v>4304</v>
      </c>
      <c r="C2770" s="12" t="s">
        <v>4916</v>
      </c>
      <c r="D2770" s="12"/>
      <c r="E2770" s="12"/>
      <c r="F2770" s="13"/>
      <c r="G2770" s="14"/>
      <c r="H2770" s="15"/>
      <c r="I2770" s="6">
        <v>27.57</v>
      </c>
      <c r="J2770" s="7">
        <v>44027</v>
      </c>
      <c r="K2770" s="12" t="s">
        <v>288</v>
      </c>
      <c r="L2770" s="6"/>
      <c r="M2770" s="12" t="s">
        <v>4917</v>
      </c>
      <c r="N2770" s="17"/>
      <c r="O2770" s="18"/>
      <c r="P2770" s="19"/>
      <c r="Q2770" s="19"/>
    </row>
    <row r="2771" spans="1:17" ht="15">
      <c r="A2771" s="11" t="str">
        <f t="shared" si="51"/>
        <v xml:space="preserve">VISSERIE    High-Strength 4140 Alloy Steel Rod, Multipurpose, 15 mm Diameter, 1 Foot Long                    </v>
      </c>
      <c r="B2771" s="12" t="s">
        <v>4304</v>
      </c>
      <c r="C2771" s="12" t="s">
        <v>4918</v>
      </c>
      <c r="D2771" s="12"/>
      <c r="E2771" s="12"/>
      <c r="F2771" s="13"/>
      <c r="G2771" s="14"/>
      <c r="H2771" s="15"/>
      <c r="I2771" s="6">
        <v>20.96</v>
      </c>
      <c r="J2771" s="7">
        <v>44301</v>
      </c>
      <c r="K2771" s="12" t="s">
        <v>288</v>
      </c>
      <c r="L2771" s="6"/>
      <c r="M2771" s="12" t="s">
        <v>4919</v>
      </c>
      <c r="N2771" s="17"/>
      <c r="O2771" s="18"/>
      <c r="P2771" s="19"/>
      <c r="Q2771" s="19"/>
    </row>
    <row r="2772" spans="1:17" ht="15">
      <c r="A2772" s="11" t="str">
        <f t="shared" ref="A2772:A2835" si="52">CONCATENATE(B2772,"    ",C2772,"    ",D2772,"    ",E2772,"    ",F2772,"    ",G2772,"    ")</f>
        <v xml:space="preserve">VISSERIE    High-Strength Class 10 Steel Flange Nut, High Profile, Black Oxide, M24 x 3 mm Thread                    </v>
      </c>
      <c r="B2772" s="12" t="s">
        <v>4304</v>
      </c>
      <c r="C2772" s="12" t="s">
        <v>3821</v>
      </c>
      <c r="D2772" s="12"/>
      <c r="E2772" s="12"/>
      <c r="F2772" s="13"/>
      <c r="G2772" s="14"/>
      <c r="H2772" s="15"/>
      <c r="I2772" s="6">
        <v>9.14</v>
      </c>
      <c r="J2772" s="7">
        <v>44218</v>
      </c>
      <c r="K2772" s="12" t="s">
        <v>288</v>
      </c>
      <c r="L2772" s="6"/>
      <c r="M2772" s="12" t="s">
        <v>931</v>
      </c>
      <c r="N2772" s="17"/>
      <c r="O2772" s="18"/>
      <c r="P2772" s="19"/>
      <c r="Q2772" s="19"/>
    </row>
    <row r="2773" spans="1:17" ht="15">
      <c r="A2773" s="11" t="str">
        <f t="shared" si="52"/>
        <v xml:space="preserve">VISSERIE    High-Strength Class 10.9 Steel Hex Head Screw M10 x 1.5 mm Thread, 10 mm Long                    </v>
      </c>
      <c r="B2773" s="12" t="s">
        <v>4304</v>
      </c>
      <c r="C2773" s="12" t="s">
        <v>4920</v>
      </c>
      <c r="D2773" s="12"/>
      <c r="E2773" s="12"/>
      <c r="F2773" s="13"/>
      <c r="G2773" s="14"/>
      <c r="H2773" s="15"/>
      <c r="I2773" s="6">
        <v>11.3</v>
      </c>
      <c r="J2773" s="7">
        <v>44259</v>
      </c>
      <c r="K2773" s="12" t="s">
        <v>288</v>
      </c>
      <c r="L2773" s="6"/>
      <c r="M2773" s="12" t="s">
        <v>4921</v>
      </c>
      <c r="N2773" s="17"/>
      <c r="O2773" s="18"/>
      <c r="P2773" s="19"/>
      <c r="Q2773" s="19"/>
    </row>
    <row r="2774" spans="1:17" ht="15">
      <c r="A2774" s="11" t="str">
        <f t="shared" si="52"/>
        <v xml:space="preserve">VISSERIE    High-Strength Class 10.9 Steel Hex Head Screw M20 x 2.5 mm Thread, 50 mm Long                    </v>
      </c>
      <c r="B2774" s="12" t="s">
        <v>4304</v>
      </c>
      <c r="C2774" s="12" t="s">
        <v>4922</v>
      </c>
      <c r="D2774" s="12"/>
      <c r="E2774" s="12"/>
      <c r="F2774" s="13"/>
      <c r="G2774" s="14"/>
      <c r="H2774" s="15"/>
      <c r="I2774" s="6">
        <v>1.92</v>
      </c>
      <c r="J2774" s="7">
        <v>44161</v>
      </c>
      <c r="K2774" s="12" t="s">
        <v>288</v>
      </c>
      <c r="L2774" s="6"/>
      <c r="M2774" s="12" t="s">
        <v>4923</v>
      </c>
      <c r="N2774" s="17"/>
      <c r="O2774" s="18"/>
      <c r="P2774" s="19"/>
      <c r="Q2774" s="19"/>
    </row>
    <row r="2775" spans="1:17" ht="15">
      <c r="A2775" s="11" t="str">
        <f t="shared" si="52"/>
        <v xml:space="preserve">VISSERIE    High-Strength Class 10.9 Steel Hex Head Screw M20 x 2.5 mm Thread, 80 mm Long, Fully Threaded                    </v>
      </c>
      <c r="B2775" s="12" t="s">
        <v>4304</v>
      </c>
      <c r="C2775" s="12" t="s">
        <v>4924</v>
      </c>
      <c r="D2775" s="12"/>
      <c r="E2775" s="12"/>
      <c r="F2775" s="13"/>
      <c r="G2775" s="14"/>
      <c r="H2775" s="15"/>
      <c r="I2775" s="6">
        <v>4.3</v>
      </c>
      <c r="J2775" s="7">
        <v>44161</v>
      </c>
      <c r="K2775" s="12" t="s">
        <v>288</v>
      </c>
      <c r="L2775" s="6"/>
      <c r="M2775" s="12" t="s">
        <v>4925</v>
      </c>
      <c r="N2775" s="17"/>
      <c r="O2775" s="18"/>
      <c r="P2775" s="19"/>
      <c r="Q2775" s="19"/>
    </row>
    <row r="2776" spans="1:17" ht="15">
      <c r="A2776" s="11" t="str">
        <f t="shared" si="52"/>
        <v xml:space="preserve">VISSERIE    High-Strength Steel Nylon-Insert Locknut Grade 8, 1/2"-13 Thread Size                    </v>
      </c>
      <c r="B2776" s="12" t="s">
        <v>4304</v>
      </c>
      <c r="C2776" s="12" t="s">
        <v>4926</v>
      </c>
      <c r="D2776" s="12"/>
      <c r="E2776" s="12"/>
      <c r="F2776" s="13"/>
      <c r="G2776" s="14"/>
      <c r="H2776" s="15"/>
      <c r="I2776" s="6">
        <v>3.44</v>
      </c>
      <c r="J2776" s="7">
        <v>44201</v>
      </c>
      <c r="K2776" s="12" t="s">
        <v>288</v>
      </c>
      <c r="L2776" s="6"/>
      <c r="M2776" s="12" t="s">
        <v>4927</v>
      </c>
      <c r="N2776" s="17"/>
      <c r="O2776" s="18"/>
      <c r="P2776" s="19"/>
      <c r="Q2776" s="19"/>
    </row>
    <row r="2777" spans="1:17" ht="15">
      <c r="A2777" s="11" t="str">
        <f t="shared" si="52"/>
        <v xml:space="preserve">VISSERIE    High-Strength Steel Threaded Rod Zinc Yellow-Chromate Plated, 1/2"-13 Thread Size, 3 Feet Long                    </v>
      </c>
      <c r="B2777" s="12" t="s">
        <v>4304</v>
      </c>
      <c r="C2777" s="12" t="s">
        <v>4928</v>
      </c>
      <c r="D2777" s="12"/>
      <c r="E2777" s="12"/>
      <c r="F2777" s="13"/>
      <c r="G2777" s="14"/>
      <c r="H2777" s="15"/>
      <c r="I2777" s="6">
        <v>30.58</v>
      </c>
      <c r="J2777" s="7">
        <v>44201</v>
      </c>
      <c r="K2777" s="12" t="s">
        <v>288</v>
      </c>
      <c r="L2777" s="6"/>
      <c r="M2777" s="12" t="s">
        <v>4929</v>
      </c>
      <c r="N2777" s="17"/>
      <c r="O2777" s="18"/>
      <c r="P2777" s="19"/>
      <c r="Q2777" s="19"/>
    </row>
    <row r="2778" spans="1:17" ht="15">
      <c r="A2778" s="11" t="str">
        <f t="shared" si="52"/>
        <v xml:space="preserve">VISSERIE    Hold-Down Toggle Clamp, Open Arm, Steel, 600 lbs. Holding Capacity, 5-5/8" Overall Length                    </v>
      </c>
      <c r="B2778" s="12" t="s">
        <v>4304</v>
      </c>
      <c r="C2778" s="12" t="s">
        <v>4930</v>
      </c>
      <c r="D2778" s="12"/>
      <c r="E2778" s="12"/>
      <c r="F2778" s="13"/>
      <c r="G2778" s="14"/>
      <c r="H2778" s="15"/>
      <c r="I2778" s="6">
        <v>29.41</v>
      </c>
      <c r="J2778" s="7"/>
      <c r="K2778" s="12"/>
      <c r="L2778" s="6"/>
      <c r="M2778" s="12" t="s">
        <v>4931</v>
      </c>
      <c r="N2778" s="17"/>
      <c r="O2778" s="18"/>
      <c r="P2778" s="19"/>
      <c r="Q2778" s="19"/>
    </row>
    <row r="2779" spans="1:17" ht="15">
      <c r="A2779" s="11" t="str">
        <f t="shared" si="52"/>
        <v xml:space="preserve">VISSERIE    jam nut 3/4"-16                     </v>
      </c>
      <c r="B2779" s="12" t="s">
        <v>4304</v>
      </c>
      <c r="C2779" s="12" t="s">
        <v>4932</v>
      </c>
      <c r="D2779" s="12"/>
      <c r="E2779" s="12"/>
      <c r="F2779" s="13"/>
      <c r="G2779" s="14"/>
      <c r="H2779" s="15"/>
      <c r="I2779" s="6">
        <v>0.7</v>
      </c>
      <c r="J2779" s="7">
        <v>43964</v>
      </c>
      <c r="K2779" s="12" t="s">
        <v>307</v>
      </c>
      <c r="L2779" s="6"/>
      <c r="M2779" s="12" t="s">
        <v>4933</v>
      </c>
      <c r="N2779" s="17"/>
      <c r="O2779" s="18"/>
      <c r="P2779" s="19"/>
      <c r="Q2779" s="19"/>
    </row>
    <row r="2780" spans="1:17" ht="15">
      <c r="A2780" s="11" t="str">
        <f t="shared" si="52"/>
        <v xml:space="preserve">VISSERIE    JIS Hex Nut Medium-Strength Zinc-Plated Steel, Class 8, M4 x 0.7 mm Thread                    </v>
      </c>
      <c r="B2780" s="12" t="s">
        <v>4304</v>
      </c>
      <c r="C2780" s="12" t="s">
        <v>4934</v>
      </c>
      <c r="D2780" s="12"/>
      <c r="E2780" s="12"/>
      <c r="F2780" s="13"/>
      <c r="G2780" s="14"/>
      <c r="H2780" s="15"/>
      <c r="I2780" s="6">
        <v>10.67</v>
      </c>
      <c r="J2780" s="7">
        <v>44200</v>
      </c>
      <c r="K2780" s="12" t="s">
        <v>288</v>
      </c>
      <c r="L2780" s="6"/>
      <c r="M2780" s="12" t="s">
        <v>4935</v>
      </c>
      <c r="N2780" s="17"/>
      <c r="O2780" s="18"/>
      <c r="P2780" s="19"/>
      <c r="Q2780" s="19"/>
    </row>
    <row r="2781" spans="1:17" ht="15">
      <c r="A2781" s="11" t="str">
        <f t="shared" si="52"/>
        <v xml:space="preserve">VISSERIE    JIS Hex Nut Medium-Strength Zinc-Plated Steel, Class 8, M5 x 0.8 mm Thread                    </v>
      </c>
      <c r="B2781" s="12" t="s">
        <v>4304</v>
      </c>
      <c r="C2781" s="12" t="s">
        <v>4936</v>
      </c>
      <c r="D2781" s="12"/>
      <c r="E2781" s="12"/>
      <c r="F2781" s="13"/>
      <c r="G2781" s="14"/>
      <c r="H2781" s="15"/>
      <c r="I2781" s="6">
        <v>12.43</v>
      </c>
      <c r="J2781" s="7">
        <v>44200</v>
      </c>
      <c r="K2781" s="12" t="s">
        <v>288</v>
      </c>
      <c r="L2781" s="6"/>
      <c r="M2781" s="12" t="s">
        <v>4937</v>
      </c>
      <c r="N2781" s="17"/>
      <c r="O2781" s="18"/>
      <c r="P2781" s="19"/>
      <c r="Q2781" s="19"/>
    </row>
    <row r="2782" spans="1:17" ht="15">
      <c r="A2782" s="11" t="str">
        <f t="shared" si="52"/>
        <v xml:space="preserve">VISSERIE    JIS Hex Nut Medium-Strength Zinc-Plated Steel, M8 x 1.25 mm Thread                    </v>
      </c>
      <c r="B2782" s="12" t="s">
        <v>4304</v>
      </c>
      <c r="C2782" s="12" t="s">
        <v>4938</v>
      </c>
      <c r="D2782" s="12"/>
      <c r="E2782" s="12"/>
      <c r="F2782" s="13"/>
      <c r="G2782" s="14"/>
      <c r="H2782" s="15"/>
      <c r="I2782" s="6">
        <v>8.1999999999999993</v>
      </c>
      <c r="J2782" s="7">
        <v>44200</v>
      </c>
      <c r="K2782" s="12" t="s">
        <v>288</v>
      </c>
      <c r="L2782" s="6"/>
      <c r="M2782" s="12" t="s">
        <v>4939</v>
      </c>
      <c r="N2782" s="17"/>
      <c r="O2782" s="18"/>
      <c r="P2782" s="19"/>
      <c r="Q2782" s="19"/>
    </row>
    <row r="2783" spans="1:17" ht="15">
      <c r="A2783" s="11" t="str">
        <f t="shared" si="52"/>
        <v xml:space="preserve">VISSERIE    KIT HELICOIL 1/4-20 AVEC OUTIL                    </v>
      </c>
      <c r="B2783" s="12" t="s">
        <v>4304</v>
      </c>
      <c r="C2783" s="12" t="s">
        <v>4940</v>
      </c>
      <c r="D2783" s="12"/>
      <c r="E2783" s="12"/>
      <c r="F2783" s="13"/>
      <c r="G2783" s="14"/>
      <c r="H2783" s="15"/>
      <c r="I2783" s="6">
        <v>44.28</v>
      </c>
      <c r="J2783" s="7">
        <v>42668</v>
      </c>
      <c r="K2783" s="12" t="s">
        <v>307</v>
      </c>
      <c r="L2783" s="6"/>
      <c r="M2783" s="12" t="s">
        <v>4941</v>
      </c>
      <c r="N2783" s="17"/>
      <c r="O2783" s="18">
        <f>[1]INVENTAIRE!$N2279*[1]INVENTAIRE!$I2279</f>
        <v>0</v>
      </c>
      <c r="P2783" s="15"/>
      <c r="Q2783" s="15"/>
    </row>
    <row r="2784" spans="1:17" ht="15">
      <c r="A2784" s="11" t="str">
        <f t="shared" si="52"/>
        <v xml:space="preserve">VISSERIE    KIT SOCKET SCREW IMPERIAL                    </v>
      </c>
      <c r="B2784" s="12" t="s">
        <v>4304</v>
      </c>
      <c r="C2784" s="12" t="s">
        <v>4942</v>
      </c>
      <c r="D2784" s="12"/>
      <c r="E2784" s="12"/>
      <c r="F2784" s="13"/>
      <c r="G2784" s="14"/>
      <c r="H2784" s="15"/>
      <c r="I2784" s="6">
        <v>17.399999999999999</v>
      </c>
      <c r="J2784" s="7">
        <v>44077</v>
      </c>
      <c r="K2784" s="12" t="s">
        <v>307</v>
      </c>
      <c r="L2784" s="6"/>
      <c r="M2784" s="12" t="s">
        <v>4943</v>
      </c>
      <c r="N2784" s="17"/>
      <c r="O2784" s="18"/>
      <c r="P2784" s="19"/>
      <c r="Q2784" s="19"/>
    </row>
    <row r="2785" spans="1:17" ht="15">
      <c r="A2785" s="11" t="str">
        <f t="shared" si="52"/>
        <v xml:space="preserve">VISSERIE    KIT SOCKET SCREW METRIQUE                    </v>
      </c>
      <c r="B2785" s="12" t="s">
        <v>4304</v>
      </c>
      <c r="C2785" s="12" t="s">
        <v>4944</v>
      </c>
      <c r="D2785" s="12"/>
      <c r="E2785" s="12"/>
      <c r="F2785" s="13"/>
      <c r="G2785" s="14"/>
      <c r="H2785" s="15"/>
      <c r="I2785" s="6">
        <v>22.46</v>
      </c>
      <c r="J2785" s="7">
        <v>44077</v>
      </c>
      <c r="K2785" s="12" t="s">
        <v>307</v>
      </c>
      <c r="L2785" s="6"/>
      <c r="M2785" s="12" t="s">
        <v>4945</v>
      </c>
      <c r="N2785" s="17"/>
      <c r="O2785" s="18"/>
      <c r="P2785" s="19"/>
      <c r="Q2785" s="19"/>
    </row>
    <row r="2786" spans="1:17" ht="15">
      <c r="A2786" s="11" t="str">
        <f t="shared" si="52"/>
        <v xml:space="preserve">VISSERIE    Knob 6 lobes, tête 40mm, filet M10 x 1.50 x 70mm, inox                    </v>
      </c>
      <c r="B2786" s="12" t="s">
        <v>4304</v>
      </c>
      <c r="C2786" s="12" t="s">
        <v>4946</v>
      </c>
      <c r="D2786" s="12"/>
      <c r="E2786" s="12"/>
      <c r="F2786" s="13"/>
      <c r="G2786" s="14"/>
      <c r="H2786" s="15"/>
      <c r="I2786" s="6">
        <v>14.48</v>
      </c>
      <c r="J2786" s="7" t="s">
        <v>4947</v>
      </c>
      <c r="K2786" s="12" t="s">
        <v>2839</v>
      </c>
      <c r="L2786" s="6"/>
      <c r="M2786" s="12" t="s">
        <v>4948</v>
      </c>
      <c r="N2786" s="17"/>
      <c r="O2786" s="18">
        <f>[1]INVENTAIRE!$N2280*[1]INVENTAIRE!$I2280</f>
        <v>0</v>
      </c>
      <c r="P2786" s="15"/>
      <c r="Q2786" s="21"/>
    </row>
    <row r="2787" spans="1:17" ht="15">
      <c r="A2787" s="11" t="str">
        <f t="shared" si="52"/>
        <v xml:space="preserve">VISSERIE    KNOB PLAST, 1,26 '' DIA,1/4-20NC X 1/2''                    </v>
      </c>
      <c r="B2787" s="12" t="s">
        <v>4304</v>
      </c>
      <c r="C2787" s="12" t="s">
        <v>4949</v>
      </c>
      <c r="D2787" s="12"/>
      <c r="E2787" s="12"/>
      <c r="F2787" s="13"/>
      <c r="G2787" s="14"/>
      <c r="H2787" s="15"/>
      <c r="I2787" s="6">
        <v>14.507400000000001</v>
      </c>
      <c r="J2787" s="7">
        <v>42514</v>
      </c>
      <c r="K2787" s="12" t="s">
        <v>2839</v>
      </c>
      <c r="L2787" s="6"/>
      <c r="M2787" s="12" t="s">
        <v>4950</v>
      </c>
      <c r="N2787" s="17"/>
      <c r="O2787" s="18">
        <f>[1]INVENTAIRE!$N2281*[1]INVENTAIRE!$I2281</f>
        <v>0</v>
      </c>
      <c r="P2787" s="15"/>
      <c r="Q2787" s="21"/>
    </row>
    <row r="2788" spans="1:17" ht="15">
      <c r="A2788" s="11" t="str">
        <f t="shared" si="52"/>
        <v xml:space="preserve">VISSERIE    KNOB ROND FLEUR 1-5/8 DIA  X 1 FILET 3/8''                    </v>
      </c>
      <c r="B2788" s="96" t="s">
        <v>4304</v>
      </c>
      <c r="C2788" s="96" t="s">
        <v>4951</v>
      </c>
      <c r="D2788" s="96"/>
      <c r="E2788" s="96"/>
      <c r="F2788" s="97"/>
      <c r="G2788" s="98"/>
      <c r="H2788" s="99"/>
      <c r="I2788" s="6">
        <v>3.79</v>
      </c>
      <c r="J2788" s="7">
        <v>42758</v>
      </c>
      <c r="K2788" s="96" t="s">
        <v>307</v>
      </c>
      <c r="L2788" s="100"/>
      <c r="M2788" s="96" t="s">
        <v>4952</v>
      </c>
      <c r="N2788" s="17"/>
      <c r="O2788" s="18">
        <f>[1]INVENTAIRE!$N2290*[1]INVENTAIRE!$I2290</f>
        <v>0</v>
      </c>
      <c r="P2788" s="15"/>
      <c r="Q2788" s="15"/>
    </row>
    <row r="2789" spans="1:17" ht="15">
      <c r="A2789" s="11" t="str">
        <f t="shared" si="52"/>
        <v xml:space="preserve">VISSERIE    Knob-Style Retractable Spring Plunger Twist-Lock, Black-Oxide Steel, 1/2"-13, 1.9" Long, Thread Lock                    </v>
      </c>
      <c r="B2789" s="12" t="s">
        <v>4304</v>
      </c>
      <c r="C2789" s="12" t="s">
        <v>4953</v>
      </c>
      <c r="D2789" s="12"/>
      <c r="E2789" s="12"/>
      <c r="F2789" s="13"/>
      <c r="G2789" s="14"/>
      <c r="H2789" s="15"/>
      <c r="I2789" s="6">
        <v>15.38</v>
      </c>
      <c r="J2789" s="7">
        <v>44306</v>
      </c>
      <c r="K2789" s="12" t="s">
        <v>288</v>
      </c>
      <c r="L2789" s="6"/>
      <c r="M2789" s="12" t="s">
        <v>4954</v>
      </c>
      <c r="N2789" s="17"/>
      <c r="O2789" s="18"/>
      <c r="P2789" s="15"/>
      <c r="Q2789" s="15"/>
    </row>
    <row r="2790" spans="1:17" ht="15">
      <c r="A2790" s="11" t="str">
        <f t="shared" si="52"/>
        <v xml:space="preserve">VISSERIE    Left-Hand Threaded Medium-Strength Steel Hex Nut Class 8, Zinc-Plated, M6 x 1 mm Thread                    </v>
      </c>
      <c r="B2790" s="12" t="s">
        <v>4304</v>
      </c>
      <c r="C2790" s="12" t="s">
        <v>4955</v>
      </c>
      <c r="D2790" s="12"/>
      <c r="E2790" s="12"/>
      <c r="F2790" s="13"/>
      <c r="G2790" s="14"/>
      <c r="H2790" s="15"/>
      <c r="I2790" s="6">
        <v>14</v>
      </c>
      <c r="J2790" s="7">
        <v>44200</v>
      </c>
      <c r="K2790" s="12" t="s">
        <v>288</v>
      </c>
      <c r="L2790" s="6"/>
      <c r="M2790" s="12" t="s">
        <v>4956</v>
      </c>
      <c r="N2790" s="17"/>
      <c r="O2790" s="18"/>
      <c r="P2790" s="19"/>
      <c r="Q2790" s="20"/>
    </row>
    <row r="2791" spans="1:17" ht="15">
      <c r="A2791" s="11" t="str">
        <f t="shared" si="52"/>
        <v xml:space="preserve">VISSERIE    Leveling Pads, Zinc plated Steel, Nylon Base, 3" Base Dia., Threaded Rod 1/2 -13 x 6                    </v>
      </c>
      <c r="B2791" s="12" t="s">
        <v>4304</v>
      </c>
      <c r="C2791" s="12" t="s">
        <v>4957</v>
      </c>
      <c r="D2791" s="12"/>
      <c r="E2791" s="12"/>
      <c r="F2791" s="13"/>
      <c r="G2791" s="14"/>
      <c r="H2791" s="15"/>
      <c r="I2791" s="6">
        <v>18.78</v>
      </c>
      <c r="J2791" s="7">
        <v>43795</v>
      </c>
      <c r="K2791" s="12" t="s">
        <v>2839</v>
      </c>
      <c r="L2791" s="6"/>
      <c r="M2791" s="12" t="s">
        <v>4958</v>
      </c>
      <c r="N2791" s="17"/>
      <c r="O2791" s="18"/>
      <c r="P2791" s="15"/>
      <c r="Q2791" s="15"/>
    </row>
    <row r="2792" spans="1:17" ht="15">
      <c r="A2792" s="11" t="str">
        <f t="shared" si="52"/>
        <v xml:space="preserve">VISSERIE    Load-Rated Threaded Bumper Steel Base, M8 x 1.25mm Size, 40mm OD, 30mm High, 350 lbs.                    </v>
      </c>
      <c r="B2792" s="12" t="s">
        <v>4304</v>
      </c>
      <c r="C2792" s="12" t="s">
        <v>4959</v>
      </c>
      <c r="D2792" s="12"/>
      <c r="E2792" s="12"/>
      <c r="F2792" s="13"/>
      <c r="G2792" s="14"/>
      <c r="H2792" s="15"/>
      <c r="I2792" s="6">
        <v>6.67</v>
      </c>
      <c r="J2792" s="7">
        <v>44239</v>
      </c>
      <c r="K2792" s="12" t="s">
        <v>288</v>
      </c>
      <c r="L2792" s="6"/>
      <c r="M2792" s="12" t="s">
        <v>4960</v>
      </c>
      <c r="N2792" s="17"/>
      <c r="O2792" s="18"/>
      <c r="P2792" s="19"/>
      <c r="Q2792" s="20"/>
    </row>
    <row r="2793" spans="1:17" ht="15">
      <c r="A2793" s="11" t="str">
        <f t="shared" si="52"/>
        <v xml:space="preserve">VISSERIE    Load-Rated Threaded Bumper
Rubber with Steel Stud, M8 x 1.25mm Thread, 40mm OD,                    </v>
      </c>
      <c r="B2793" s="12" t="s">
        <v>4304</v>
      </c>
      <c r="C2793" s="12" t="s">
        <v>4961</v>
      </c>
      <c r="D2793" s="12"/>
      <c r="E2793" s="12"/>
      <c r="F2793" s="13"/>
      <c r="G2793" s="14"/>
      <c r="H2793" s="15"/>
      <c r="I2793" s="6">
        <v>8.08</v>
      </c>
      <c r="J2793" s="7">
        <v>44243</v>
      </c>
      <c r="K2793" s="12" t="s">
        <v>288</v>
      </c>
      <c r="L2793" s="6"/>
      <c r="M2793" s="12" t="s">
        <v>4962</v>
      </c>
      <c r="N2793" s="17"/>
      <c r="O2793" s="18"/>
      <c r="P2793" s="19"/>
      <c r="Q2793" s="20"/>
    </row>
    <row r="2794" spans="1:17" ht="15">
      <c r="A2794" s="11" t="str">
        <f t="shared" si="52"/>
        <v xml:space="preserve">VISSERIE    Lobe Knob, Plast., Dia. 1.26", Stainless Steel Stud 1/4-20 x 1"                     </v>
      </c>
      <c r="B2794" s="12" t="s">
        <v>4304</v>
      </c>
      <c r="C2794" s="12" t="s">
        <v>4963</v>
      </c>
      <c r="D2794" s="12"/>
      <c r="E2794" s="12"/>
      <c r="F2794" s="13"/>
      <c r="G2794" s="14"/>
      <c r="H2794" s="15"/>
      <c r="I2794" s="6">
        <v>15.28</v>
      </c>
      <c r="J2794" s="7">
        <v>43802</v>
      </c>
      <c r="K2794" s="12" t="s">
        <v>2839</v>
      </c>
      <c r="L2794" s="6"/>
      <c r="M2794" s="12" t="s">
        <v>4964</v>
      </c>
      <c r="N2794" s="17"/>
      <c r="O2794" s="18"/>
      <c r="P2794" s="15"/>
      <c r="Q2794" s="15"/>
    </row>
    <row r="2795" spans="1:17" ht="15">
      <c r="A2795" s="11" t="str">
        <f t="shared" si="52"/>
        <v xml:space="preserve">VISSERIE    Lobe Knob, Plast., Dia. 1.26", Stud 1/4-20 x 1"                    </v>
      </c>
      <c r="B2795" s="12" t="s">
        <v>4304</v>
      </c>
      <c r="C2795" s="12" t="s">
        <v>4965</v>
      </c>
      <c r="D2795" s="12"/>
      <c r="E2795" s="12"/>
      <c r="F2795" s="13"/>
      <c r="G2795" s="14"/>
      <c r="H2795" s="15"/>
      <c r="I2795" s="6">
        <v>4.8295000000000003</v>
      </c>
      <c r="J2795" s="7">
        <v>42563</v>
      </c>
      <c r="K2795" s="12" t="s">
        <v>2839</v>
      </c>
      <c r="L2795" s="6"/>
      <c r="M2795" s="12" t="s">
        <v>4966</v>
      </c>
      <c r="N2795" s="17"/>
      <c r="O2795" s="18">
        <f>[1]INVENTAIRE!$N2292*[1]INVENTAIRE!$I2292</f>
        <v>0</v>
      </c>
      <c r="P2795" s="15"/>
      <c r="Q2795" s="15"/>
    </row>
    <row r="2796" spans="1:17" ht="15">
      <c r="A2796" s="11" t="str">
        <f t="shared" si="52"/>
        <v xml:space="preserve">VISSERIE    Lobe Knob, Plast., METRIC, Dia. 50 mm, S.S. Stud M10 x 20                    </v>
      </c>
      <c r="B2796" s="12" t="s">
        <v>4304</v>
      </c>
      <c r="C2796" s="12" t="s">
        <v>4967</v>
      </c>
      <c r="D2796" s="12"/>
      <c r="E2796" s="12"/>
      <c r="F2796" s="13"/>
      <c r="G2796" s="14"/>
      <c r="H2796" s="15"/>
      <c r="I2796" s="6">
        <v>17.27</v>
      </c>
      <c r="J2796" s="7">
        <v>42472</v>
      </c>
      <c r="K2796" s="12" t="s">
        <v>2839</v>
      </c>
      <c r="L2796" s="6"/>
      <c r="M2796" s="12" t="s">
        <v>4968</v>
      </c>
      <c r="N2796" s="17"/>
      <c r="O2796" s="18">
        <f>[1]INVENTAIRE!$N2293*[1]INVENTAIRE!$I2293</f>
        <v>0</v>
      </c>
      <c r="P2796" s="15"/>
      <c r="Q2796" s="15"/>
    </row>
    <row r="2797" spans="1:17" ht="15">
      <c r="A2797" s="11" t="str">
        <f t="shared" si="52"/>
        <v xml:space="preserve">VISSERIE    LOCK SCREWS  IMP 5/16-18 SHOULDER 3/8''X 0,130                     </v>
      </c>
      <c r="B2797" s="12" t="s">
        <v>4304</v>
      </c>
      <c r="C2797" s="12" t="s">
        <v>4969</v>
      </c>
      <c r="D2797" s="12"/>
      <c r="E2797" s="12"/>
      <c r="F2797" s="13"/>
      <c r="G2797" s="14"/>
      <c r="H2797" s="15"/>
      <c r="I2797" s="6">
        <v>2.8</v>
      </c>
      <c r="J2797" s="7">
        <v>43144</v>
      </c>
      <c r="K2797" s="12" t="s">
        <v>2839</v>
      </c>
      <c r="L2797" s="6"/>
      <c r="M2797" s="12" t="s">
        <v>4970</v>
      </c>
      <c r="N2797" s="17"/>
      <c r="O2797" s="18">
        <f>[1]INVENTAIRE!$N2294*[1]INVENTAIRE!$I2294</f>
        <v>0</v>
      </c>
      <c r="P2797" s="15"/>
      <c r="Q2797" s="15"/>
    </row>
    <row r="2798" spans="1:17" ht="15">
      <c r="A2798" s="11" t="str">
        <f t="shared" si="52"/>
        <v xml:space="preserve">VISSERIE    LOCK SCREWS FOR SF DRILL BUSHING METRIC M8 X 1,25 SHOULDER 5,5MM                    </v>
      </c>
      <c r="B2798" s="12" t="s">
        <v>4304</v>
      </c>
      <c r="C2798" s="12" t="s">
        <v>4971</v>
      </c>
      <c r="D2798" s="12"/>
      <c r="E2798" s="12"/>
      <c r="F2798" s="13"/>
      <c r="G2798" s="14"/>
      <c r="H2798" s="15"/>
      <c r="I2798" s="6">
        <v>2.37</v>
      </c>
      <c r="J2798" s="7">
        <v>42383</v>
      </c>
      <c r="K2798" s="12" t="s">
        <v>2839</v>
      </c>
      <c r="L2798" s="6"/>
      <c r="M2798" s="12" t="s">
        <v>4972</v>
      </c>
      <c r="N2798" s="17"/>
      <c r="O2798" s="18">
        <f>[1]INVENTAIRE!$N2295*[1]INVENTAIRE!$I2295</f>
        <v>0</v>
      </c>
      <c r="P2798" s="15"/>
      <c r="Q2798" s="15"/>
    </row>
    <row r="2799" spans="1:17" ht="15">
      <c r="A2799" s="11" t="str">
        <f t="shared" si="52"/>
        <v xml:space="preserve">VISSERIE    LOCK WASHER 1/2''                     </v>
      </c>
      <c r="B2799" s="12" t="s">
        <v>4304</v>
      </c>
      <c r="C2799" s="12" t="s">
        <v>4973</v>
      </c>
      <c r="D2799" s="12"/>
      <c r="E2799" s="12"/>
      <c r="F2799" s="13"/>
      <c r="G2799" s="14"/>
      <c r="H2799" s="15"/>
      <c r="I2799" s="6">
        <v>0.41799999999999998</v>
      </c>
      <c r="J2799" s="7">
        <v>43595</v>
      </c>
      <c r="K2799" s="12" t="s">
        <v>307</v>
      </c>
      <c r="L2799" s="6"/>
      <c r="M2799" s="12" t="s">
        <v>4974</v>
      </c>
      <c r="N2799" s="17"/>
      <c r="O2799" s="18"/>
      <c r="P2799" s="15"/>
      <c r="Q2799" s="15"/>
    </row>
    <row r="2800" spans="1:17" ht="15">
      <c r="A2800" s="11" t="str">
        <f t="shared" si="52"/>
        <v xml:space="preserve">VISSERIE    LOCK WASHER 1/4''                     </v>
      </c>
      <c r="B2800" s="94" t="s">
        <v>4304</v>
      </c>
      <c r="C2800" s="94" t="s">
        <v>4975</v>
      </c>
      <c r="D2800" s="94"/>
      <c r="E2800" s="94"/>
      <c r="F2800" s="13"/>
      <c r="G2800" s="14"/>
      <c r="H2800" s="15"/>
      <c r="I2800" s="6">
        <v>1.6E-2</v>
      </c>
      <c r="J2800" s="7">
        <v>43591</v>
      </c>
      <c r="K2800" s="94" t="s">
        <v>307</v>
      </c>
      <c r="L2800" s="6"/>
      <c r="M2800" s="94" t="s">
        <v>4976</v>
      </c>
      <c r="N2800" s="17"/>
      <c r="O2800" s="18"/>
      <c r="P2800" s="15"/>
      <c r="Q2800" s="15"/>
    </row>
    <row r="2801" spans="1:17" ht="15">
      <c r="A2801" s="11" t="str">
        <f t="shared" si="52"/>
        <v xml:space="preserve">VISSERIE    LOCK WASHER 3/8''                     </v>
      </c>
      <c r="B2801" s="12" t="s">
        <v>4304</v>
      </c>
      <c r="C2801" s="12" t="s">
        <v>4977</v>
      </c>
      <c r="D2801" s="12"/>
      <c r="E2801" s="12"/>
      <c r="F2801" s="13"/>
      <c r="G2801" s="14"/>
      <c r="H2801" s="15"/>
      <c r="I2801" s="6">
        <v>1.9300000000000001E-2</v>
      </c>
      <c r="J2801" s="7">
        <v>43606</v>
      </c>
      <c r="K2801" s="12" t="s">
        <v>307</v>
      </c>
      <c r="L2801" s="6"/>
      <c r="M2801" s="12" t="s">
        <v>4978</v>
      </c>
      <c r="N2801" s="17"/>
      <c r="O2801" s="18"/>
      <c r="P2801" s="15"/>
      <c r="Q2801" s="15"/>
    </row>
    <row r="2802" spans="1:17" ht="15">
      <c r="A2802" s="11" t="str">
        <f t="shared" si="52"/>
        <v xml:space="preserve">VISSERIE    LOCK WASHER 5/16''                     </v>
      </c>
      <c r="B2802" s="12" t="s">
        <v>4304</v>
      </c>
      <c r="C2802" s="12" t="s">
        <v>4979</v>
      </c>
      <c r="D2802" s="12"/>
      <c r="E2802" s="12"/>
      <c r="F2802" s="13"/>
      <c r="G2802" s="14"/>
      <c r="H2802" s="15"/>
      <c r="I2802" s="6">
        <v>1.9E-2</v>
      </c>
      <c r="J2802" s="7">
        <v>43608</v>
      </c>
      <c r="K2802" s="12" t="s">
        <v>307</v>
      </c>
      <c r="L2802" s="6"/>
      <c r="M2802" s="12" t="s">
        <v>4980</v>
      </c>
      <c r="N2802" s="17"/>
      <c r="O2802" s="18"/>
      <c r="P2802" s="15"/>
      <c r="Q2802" s="21"/>
    </row>
    <row r="2803" spans="1:17" ht="15">
      <c r="A2803" s="11" t="str">
        <f t="shared" si="52"/>
        <v xml:space="preserve">VISSERIE    LOCK WASHER M10                    </v>
      </c>
      <c r="B2803" s="12" t="s">
        <v>4304</v>
      </c>
      <c r="C2803" s="12" t="s">
        <v>4981</v>
      </c>
      <c r="D2803" s="12"/>
      <c r="E2803" s="12"/>
      <c r="F2803" s="13"/>
      <c r="G2803" s="14"/>
      <c r="H2803" s="15"/>
      <c r="I2803" s="6">
        <v>3.36</v>
      </c>
      <c r="J2803" s="7">
        <v>44103</v>
      </c>
      <c r="K2803" s="12" t="s">
        <v>307</v>
      </c>
      <c r="L2803" s="6"/>
      <c r="M2803" s="12" t="s">
        <v>4982</v>
      </c>
      <c r="N2803" s="17"/>
      <c r="O2803" s="18"/>
      <c r="P2803" s="15"/>
      <c r="Q2803" s="15"/>
    </row>
    <row r="2804" spans="1:17" ht="15">
      <c r="A2804" s="11" t="str">
        <f t="shared" si="52"/>
        <v xml:space="preserve">VISSERIE    LOCK WASHER M10 ZINC                    </v>
      </c>
      <c r="B2804" s="12" t="s">
        <v>4304</v>
      </c>
      <c r="C2804" s="12" t="s">
        <v>4983</v>
      </c>
      <c r="D2804" s="12"/>
      <c r="E2804" s="12"/>
      <c r="F2804" s="13"/>
      <c r="G2804" s="14"/>
      <c r="H2804" s="15"/>
      <c r="I2804" s="6">
        <v>2.6599999999999999E-2</v>
      </c>
      <c r="J2804" s="7">
        <v>44186</v>
      </c>
      <c r="K2804" s="12"/>
      <c r="L2804" s="6"/>
      <c r="M2804" s="12" t="s">
        <v>4984</v>
      </c>
      <c r="N2804" s="17"/>
      <c r="O2804" s="18"/>
      <c r="P2804" s="15"/>
      <c r="Q2804" s="15"/>
    </row>
    <row r="2805" spans="1:17" ht="15">
      <c r="A2805" s="11" t="str">
        <f t="shared" si="52"/>
        <v xml:space="preserve">VISSERIE    LOCK WASHER M12 ZINC                    </v>
      </c>
      <c r="B2805" s="12" t="s">
        <v>4304</v>
      </c>
      <c r="C2805" s="12" t="s">
        <v>4985</v>
      </c>
      <c r="D2805" s="12"/>
      <c r="E2805" s="12"/>
      <c r="F2805" s="13"/>
      <c r="G2805" s="14"/>
      <c r="H2805" s="15"/>
      <c r="I2805" s="6">
        <v>4.0800000000000003E-2</v>
      </c>
      <c r="J2805" s="7">
        <v>44186</v>
      </c>
      <c r="K2805" s="12"/>
      <c r="L2805" s="6"/>
      <c r="M2805" s="12" t="s">
        <v>4986</v>
      </c>
      <c r="N2805" s="17"/>
      <c r="O2805" s="18"/>
      <c r="P2805" s="15"/>
      <c r="Q2805" s="15"/>
    </row>
    <row r="2806" spans="1:17" ht="15">
      <c r="A2806" s="11" t="str">
        <f t="shared" si="52"/>
        <v xml:space="preserve">VISSERIE    LOCK WASHER M16 ZINC                    </v>
      </c>
      <c r="B2806" s="12" t="s">
        <v>4304</v>
      </c>
      <c r="C2806" s="12" t="s">
        <v>4987</v>
      </c>
      <c r="D2806" s="12"/>
      <c r="E2806" s="12"/>
      <c r="F2806" s="13"/>
      <c r="G2806" s="14"/>
      <c r="H2806" s="15"/>
      <c r="I2806" s="6">
        <v>9.98E-2</v>
      </c>
      <c r="J2806" s="7">
        <v>44186</v>
      </c>
      <c r="K2806" s="12"/>
      <c r="L2806" s="6"/>
      <c r="M2806" s="12" t="s">
        <v>4988</v>
      </c>
      <c r="N2806" s="17"/>
      <c r="O2806" s="18"/>
      <c r="P2806" s="15"/>
      <c r="Q2806" s="15"/>
    </row>
    <row r="2807" spans="1:17" ht="15">
      <c r="A2807" s="11" t="str">
        <f t="shared" si="52"/>
        <v xml:space="preserve">VISSERIE    LOCK WASHER M20 P                    </v>
      </c>
      <c r="B2807" s="12" t="s">
        <v>4304</v>
      </c>
      <c r="C2807" s="12" t="s">
        <v>4989</v>
      </c>
      <c r="D2807" s="12"/>
      <c r="E2807" s="12"/>
      <c r="F2807" s="13"/>
      <c r="G2807" s="14"/>
      <c r="H2807" s="15"/>
      <c r="I2807" s="6">
        <v>0.2104</v>
      </c>
      <c r="J2807" s="7">
        <v>44161</v>
      </c>
      <c r="K2807" s="12" t="s">
        <v>307</v>
      </c>
      <c r="L2807" s="6"/>
      <c r="M2807" s="12" t="s">
        <v>4990</v>
      </c>
      <c r="N2807" s="17"/>
      <c r="O2807" s="18"/>
      <c r="P2807" s="15"/>
      <c r="Q2807" s="15"/>
    </row>
    <row r="2808" spans="1:17" ht="15">
      <c r="A2808" s="11" t="str">
        <f t="shared" si="52"/>
        <v xml:space="preserve">VISSERIE    LOCK WASHER M3 ZINC                    </v>
      </c>
      <c r="B2808" s="12" t="s">
        <v>4304</v>
      </c>
      <c r="C2808" s="12" t="s">
        <v>4991</v>
      </c>
      <c r="D2808" s="12"/>
      <c r="E2808" s="12"/>
      <c r="F2808" s="13"/>
      <c r="G2808" s="14"/>
      <c r="H2808" s="15"/>
      <c r="I2808" s="6">
        <v>5.1999999999999998E-3</v>
      </c>
      <c r="J2808" s="7">
        <v>44186</v>
      </c>
      <c r="K2808" s="12"/>
      <c r="L2808" s="6"/>
      <c r="M2808" s="12" t="s">
        <v>4992</v>
      </c>
      <c r="N2808" s="17"/>
      <c r="O2808" s="18"/>
      <c r="P2808" s="15"/>
      <c r="Q2808" s="15"/>
    </row>
    <row r="2809" spans="1:17" ht="15">
      <c r="A2809" s="11" t="str">
        <f t="shared" si="52"/>
        <v xml:space="preserve">VISSERIE    LOCK WASHER M4 ZINC                    </v>
      </c>
      <c r="B2809" s="12" t="s">
        <v>4304</v>
      </c>
      <c r="C2809" s="12" t="s">
        <v>4993</v>
      </c>
      <c r="D2809" s="12"/>
      <c r="E2809" s="12"/>
      <c r="F2809" s="13"/>
      <c r="G2809" s="14"/>
      <c r="H2809" s="15"/>
      <c r="I2809" s="6">
        <v>1.18E-2</v>
      </c>
      <c r="J2809" s="7">
        <v>44186</v>
      </c>
      <c r="K2809" s="12"/>
      <c r="L2809" s="6"/>
      <c r="M2809" s="12" t="s">
        <v>4994</v>
      </c>
      <c r="N2809" s="17"/>
      <c r="O2809" s="18"/>
      <c r="P2809" s="15"/>
      <c r="Q2809" s="15"/>
    </row>
    <row r="2810" spans="1:17" ht="15">
      <c r="A2810" s="11" t="str">
        <f t="shared" si="52"/>
        <v xml:space="preserve">VISSERIE    LOCK WASHER M5 ZINC                    </v>
      </c>
      <c r="B2810" s="12" t="s">
        <v>4304</v>
      </c>
      <c r="C2810" s="12" t="s">
        <v>4995</v>
      </c>
      <c r="D2810" s="12"/>
      <c r="E2810" s="12"/>
      <c r="F2810" s="13"/>
      <c r="G2810" s="14"/>
      <c r="H2810" s="15"/>
      <c r="I2810" s="6">
        <v>1.04E-2</v>
      </c>
      <c r="J2810" s="7">
        <v>44186</v>
      </c>
      <c r="K2810" s="12"/>
      <c r="L2810" s="6"/>
      <c r="M2810" s="12" t="s">
        <v>4996</v>
      </c>
      <c r="N2810" s="17"/>
      <c r="O2810" s="18"/>
      <c r="P2810" s="15"/>
      <c r="Q2810" s="15"/>
    </row>
    <row r="2811" spans="1:17" ht="15">
      <c r="A2811" s="11" t="str">
        <f t="shared" si="52"/>
        <v xml:space="preserve">VISSERIE    LOCK WASHER M6 ZINC                    </v>
      </c>
      <c r="B2811" s="12" t="s">
        <v>4304</v>
      </c>
      <c r="C2811" s="12" t="s">
        <v>4997</v>
      </c>
      <c r="D2811" s="12"/>
      <c r="E2811" s="12"/>
      <c r="F2811" s="13"/>
      <c r="G2811" s="14"/>
      <c r="H2811" s="15"/>
      <c r="I2811" s="6">
        <v>1.38E-2</v>
      </c>
      <c r="J2811" s="7">
        <v>44186</v>
      </c>
      <c r="K2811" s="12"/>
      <c r="L2811" s="6"/>
      <c r="M2811" s="12" t="s">
        <v>4998</v>
      </c>
      <c r="N2811" s="17"/>
      <c r="O2811" s="18"/>
      <c r="P2811" s="15"/>
      <c r="Q2811" s="15"/>
    </row>
    <row r="2812" spans="1:17" ht="15">
      <c r="A2812" s="11" t="str">
        <f t="shared" si="52"/>
        <v xml:space="preserve">VISSERIE    LOCK WASHER M8 ZINC                    </v>
      </c>
      <c r="B2812" s="12" t="s">
        <v>4304</v>
      </c>
      <c r="C2812" s="12" t="s">
        <v>4999</v>
      </c>
      <c r="D2812" s="12"/>
      <c r="E2812" s="12"/>
      <c r="F2812" s="13"/>
      <c r="G2812" s="14"/>
      <c r="H2812" s="15"/>
      <c r="I2812" s="6">
        <v>1.9199999999999998E-2</v>
      </c>
      <c r="J2812" s="7">
        <v>44186</v>
      </c>
      <c r="K2812" s="12"/>
      <c r="L2812" s="6"/>
      <c r="M2812" s="12" t="s">
        <v>5000</v>
      </c>
      <c r="N2812" s="17"/>
      <c r="O2812" s="18"/>
      <c r="P2812" s="15"/>
      <c r="Q2812" s="15"/>
    </row>
    <row r="2813" spans="1:17" ht="15">
      <c r="A2813" s="11" t="str">
        <f t="shared" si="52"/>
        <v xml:space="preserve">VISSERIE    Locknut for Plastic Conduit Fittings 1-1/4 NPT, Gray                    </v>
      </c>
      <c r="B2813" s="12" t="s">
        <v>4304</v>
      </c>
      <c r="C2813" s="12" t="s">
        <v>5001</v>
      </c>
      <c r="D2813" s="12"/>
      <c r="E2813" s="12"/>
      <c r="F2813" s="13"/>
      <c r="G2813" s="14"/>
      <c r="H2813" s="15"/>
      <c r="I2813" s="6">
        <v>2.56</v>
      </c>
      <c r="J2813" s="7">
        <v>44287</v>
      </c>
      <c r="K2813" s="12" t="s">
        <v>288</v>
      </c>
      <c r="L2813" s="6"/>
      <c r="M2813" s="12" t="s">
        <v>5002</v>
      </c>
      <c r="N2813" s="17"/>
      <c r="O2813" s="18"/>
      <c r="P2813" s="19"/>
      <c r="Q2813" s="19"/>
    </row>
    <row r="2814" spans="1:17" ht="15">
      <c r="A2814" s="11" t="str">
        <f t="shared" si="52"/>
        <v xml:space="preserve">VISSERIE    Low-Carbon Steel Round Tube 0.12" Wall Thickness, 7/8" OD, 6 Feet Long                    </v>
      </c>
      <c r="B2814" s="12" t="s">
        <v>4304</v>
      </c>
      <c r="C2814" s="12" t="s">
        <v>5003</v>
      </c>
      <c r="D2814" s="12"/>
      <c r="E2814" s="12"/>
      <c r="F2814" s="13"/>
      <c r="G2814" s="14"/>
      <c r="H2814" s="15"/>
      <c r="I2814" s="6">
        <v>18.739999999999998</v>
      </c>
      <c r="J2814" s="7">
        <v>44161</v>
      </c>
      <c r="K2814" s="12" t="s">
        <v>288</v>
      </c>
      <c r="L2814" s="6"/>
      <c r="M2814" s="12" t="s">
        <v>5004</v>
      </c>
      <c r="N2814" s="17"/>
      <c r="O2814" s="18"/>
      <c r="P2814" s="19"/>
      <c r="Q2814" s="19"/>
    </row>
    <row r="2815" spans="1:17" ht="15">
      <c r="A2815" s="11" t="str">
        <f t="shared" si="52"/>
        <v xml:space="preserve">VISSERIE    Low-Carbon Steel Round Tube 0.12" Wall Thickness, 7/8" OD, 6 Feet Long                    </v>
      </c>
      <c r="B2815" s="12" t="s">
        <v>4304</v>
      </c>
      <c r="C2815" s="12" t="s">
        <v>5003</v>
      </c>
      <c r="D2815" s="12"/>
      <c r="E2815" s="12"/>
      <c r="F2815" s="13"/>
      <c r="G2815" s="14"/>
      <c r="H2815" s="15"/>
      <c r="I2815" s="6">
        <v>18.739999999999998</v>
      </c>
      <c r="J2815" s="7">
        <v>44230</v>
      </c>
      <c r="K2815" s="12" t="s">
        <v>288</v>
      </c>
      <c r="L2815" s="6"/>
      <c r="M2815" s="12" t="s">
        <v>5004</v>
      </c>
      <c r="N2815" s="17"/>
      <c r="O2815" s="18"/>
      <c r="P2815" s="19"/>
      <c r="Q2815" s="19"/>
    </row>
    <row r="2816" spans="1:17" ht="15">
      <c r="A2816" s="11" t="str">
        <f t="shared" si="52"/>
        <v xml:space="preserve">VISSERIE    Low-Pressure 302 Stainless Steel Plug with Hex Drive 1/4 NPTF                    </v>
      </c>
      <c r="B2816" s="12" t="s">
        <v>4304</v>
      </c>
      <c r="C2816" s="12" t="s">
        <v>5005</v>
      </c>
      <c r="D2816" s="12"/>
      <c r="E2816" s="12"/>
      <c r="F2816" s="13"/>
      <c r="G2816" s="14"/>
      <c r="H2816" s="15"/>
      <c r="I2816" s="6">
        <v>0.9</v>
      </c>
      <c r="J2816" s="7">
        <v>44063</v>
      </c>
      <c r="K2816" s="12" t="s">
        <v>307</v>
      </c>
      <c r="L2816" s="6"/>
      <c r="M2816" s="12" t="s">
        <v>5006</v>
      </c>
      <c r="N2816" s="17"/>
      <c r="O2816" s="18"/>
      <c r="P2816" s="19"/>
      <c r="Q2816" s="19"/>
    </row>
    <row r="2817" spans="1:17" ht="15">
      <c r="A2817" s="11" t="str">
        <f t="shared" si="52"/>
        <v xml:space="preserve">VISSERIE    Low-Pressure 302 Stainless Steel Plug with Hex Drive 1/8 NPTF                    </v>
      </c>
      <c r="B2817" s="12" t="s">
        <v>4304</v>
      </c>
      <c r="C2817" s="12" t="s">
        <v>5007</v>
      </c>
      <c r="D2817" s="12"/>
      <c r="E2817" s="12"/>
      <c r="F2817" s="13"/>
      <c r="G2817" s="14"/>
      <c r="H2817" s="15"/>
      <c r="I2817" s="6">
        <v>0.6</v>
      </c>
      <c r="J2817" s="7">
        <v>44063</v>
      </c>
      <c r="K2817" s="12" t="s">
        <v>288</v>
      </c>
      <c r="L2817" s="6"/>
      <c r="M2817" s="12" t="s">
        <v>5008</v>
      </c>
      <c r="N2817" s="17"/>
      <c r="O2817" s="18"/>
      <c r="P2817" s="19"/>
      <c r="Q2817" s="19"/>
    </row>
    <row r="2818" spans="1:17" ht="15">
      <c r="A2818" s="11" t="str">
        <f t="shared" si="52"/>
        <v xml:space="preserve">VISSERIE    LYNCH PIN 1/4                    </v>
      </c>
      <c r="B2818" s="12" t="s">
        <v>4304</v>
      </c>
      <c r="C2818" s="12" t="s">
        <v>5009</v>
      </c>
      <c r="D2818" s="12"/>
      <c r="E2818" s="12"/>
      <c r="F2818" s="13"/>
      <c r="G2818" s="14"/>
      <c r="H2818" s="15"/>
      <c r="I2818" s="6">
        <v>0.56999999999999995</v>
      </c>
      <c r="J2818" s="7">
        <v>43403</v>
      </c>
      <c r="K2818" s="12" t="s">
        <v>3068</v>
      </c>
      <c r="L2818" s="6"/>
      <c r="M2818" s="12" t="s">
        <v>5010</v>
      </c>
      <c r="N2818" s="17"/>
      <c r="O2818" s="18"/>
      <c r="P2818" s="15"/>
      <c r="Q2818" s="15"/>
    </row>
    <row r="2819" spans="1:17" ht="15">
      <c r="A2819" s="11" t="str">
        <f t="shared" si="52"/>
        <v xml:space="preserve">VISSERIE    M24 ACME NUT                    </v>
      </c>
      <c r="B2819" s="12" t="s">
        <v>4304</v>
      </c>
      <c r="C2819" s="12" t="s">
        <v>5011</v>
      </c>
      <c r="D2819" s="12"/>
      <c r="E2819" s="12"/>
      <c r="F2819" s="13"/>
      <c r="G2819" s="14"/>
      <c r="H2819" s="15"/>
      <c r="I2819" s="6">
        <v>10</v>
      </c>
      <c r="J2819" s="7">
        <v>43384</v>
      </c>
      <c r="K2819" s="12" t="s">
        <v>3068</v>
      </c>
      <c r="L2819" s="6"/>
      <c r="M2819" s="12" t="s">
        <v>5012</v>
      </c>
      <c r="N2819" s="17"/>
      <c r="O2819" s="18"/>
      <c r="P2819" s="15"/>
      <c r="Q2819" s="15"/>
    </row>
    <row r="2820" spans="1:17" ht="15">
      <c r="A2820" s="11" t="str">
        <f t="shared" si="52"/>
        <v xml:space="preserve">VISSERIE    M24 ACME SCREW X 2MM PITCH X 1000MM                    </v>
      </c>
      <c r="B2820" s="12" t="s">
        <v>4304</v>
      </c>
      <c r="C2820" s="12" t="s">
        <v>5013</v>
      </c>
      <c r="D2820" s="12"/>
      <c r="E2820" s="12"/>
      <c r="F2820" s="13"/>
      <c r="G2820" s="14"/>
      <c r="H2820" s="15"/>
      <c r="I2820" s="6">
        <v>50.89</v>
      </c>
      <c r="J2820" s="7">
        <v>43384</v>
      </c>
      <c r="K2820" s="12" t="s">
        <v>3068</v>
      </c>
      <c r="L2820" s="6"/>
      <c r="M2820" s="12" t="s">
        <v>5014</v>
      </c>
      <c r="N2820" s="17"/>
      <c r="O2820" s="18"/>
      <c r="P2820" s="15"/>
      <c r="Q2820" s="15"/>
    </row>
    <row r="2821" spans="1:17" ht="15">
      <c r="A2821" s="11" t="str">
        <f t="shared" si="52"/>
        <v xml:space="preserve">VISSERIE    Machine Key Stock 305mm Long, 10mm x 10mm, Undersized                    </v>
      </c>
      <c r="B2821" s="12" t="s">
        <v>4304</v>
      </c>
      <c r="C2821" s="12" t="s">
        <v>5015</v>
      </c>
      <c r="D2821" s="12"/>
      <c r="E2821" s="12"/>
      <c r="F2821" s="13"/>
      <c r="G2821" s="14"/>
      <c r="H2821" s="15"/>
      <c r="I2821" s="6">
        <v>6.88</v>
      </c>
      <c r="J2821" s="7">
        <v>44077</v>
      </c>
      <c r="K2821" s="12" t="s">
        <v>288</v>
      </c>
      <c r="L2821" s="6"/>
      <c r="M2821" s="12" t="s">
        <v>5016</v>
      </c>
      <c r="N2821" s="17"/>
      <c r="O2821" s="18"/>
      <c r="P2821" s="19"/>
      <c r="Q2821" s="19"/>
    </row>
    <row r="2822" spans="1:17" ht="15">
      <c r="A2822" s="11" t="str">
        <f t="shared" si="52"/>
        <v xml:space="preserve">VISSERIE    Machine Key Stock 305mm Long, 5mm x 5mm, Undersized                    </v>
      </c>
      <c r="B2822" s="12" t="s">
        <v>4304</v>
      </c>
      <c r="C2822" s="12" t="s">
        <v>5017</v>
      </c>
      <c r="D2822" s="12"/>
      <c r="E2822" s="12"/>
      <c r="F2822" s="13"/>
      <c r="G2822" s="14"/>
      <c r="H2822" s="15"/>
      <c r="I2822" s="6">
        <v>2.41</v>
      </c>
      <c r="J2822" s="7">
        <v>44077</v>
      </c>
      <c r="K2822" s="12" t="s">
        <v>288</v>
      </c>
      <c r="L2822" s="6"/>
      <c r="M2822" s="12" t="s">
        <v>5018</v>
      </c>
      <c r="N2822" s="17"/>
      <c r="O2822" s="18"/>
      <c r="P2822" s="19"/>
      <c r="Q2822" s="19"/>
    </row>
    <row r="2823" spans="1:17" ht="15">
      <c r="A2823" s="11" t="str">
        <f t="shared" si="52"/>
        <v xml:space="preserve">VISSERIE    Machine Key Stock 305mm Long, 6mm x 6mm, Undersized                    </v>
      </c>
      <c r="B2823" s="12" t="s">
        <v>4304</v>
      </c>
      <c r="C2823" s="12" t="s">
        <v>5019</v>
      </c>
      <c r="D2823" s="12"/>
      <c r="E2823" s="12"/>
      <c r="F2823" s="13"/>
      <c r="G2823" s="14"/>
      <c r="H2823" s="15"/>
      <c r="I2823" s="6">
        <v>3.19</v>
      </c>
      <c r="J2823" s="7">
        <v>44077</v>
      </c>
      <c r="K2823" s="12" t="s">
        <v>288</v>
      </c>
      <c r="L2823" s="6"/>
      <c r="M2823" s="12" t="s">
        <v>5020</v>
      </c>
      <c r="N2823" s="17"/>
      <c r="O2823" s="18"/>
      <c r="P2823" s="19"/>
      <c r="Q2823" s="19"/>
    </row>
    <row r="2824" spans="1:17" ht="15">
      <c r="A2824" s="11" t="str">
        <f t="shared" si="52"/>
        <v xml:space="preserve">VISSERIE    Machine Key Stock 305mm Long, 7mm x 7mm, Undersized                    </v>
      </c>
      <c r="B2824" s="12" t="s">
        <v>4304</v>
      </c>
      <c r="C2824" s="12" t="s">
        <v>5021</v>
      </c>
      <c r="D2824" s="12"/>
      <c r="E2824" s="12"/>
      <c r="F2824" s="13"/>
      <c r="G2824" s="14"/>
      <c r="H2824" s="15"/>
      <c r="I2824" s="6">
        <v>4.2300000000000004</v>
      </c>
      <c r="J2824" s="7">
        <v>44077</v>
      </c>
      <c r="K2824" s="12" t="s">
        <v>288</v>
      </c>
      <c r="L2824" s="6"/>
      <c r="M2824" s="12" t="s">
        <v>5022</v>
      </c>
      <c r="N2824" s="17"/>
      <c r="O2824" s="18"/>
      <c r="P2824" s="19"/>
      <c r="Q2824" s="19"/>
    </row>
    <row r="2825" spans="1:17" ht="15">
      <c r="A2825" s="11" t="str">
        <f t="shared" si="52"/>
        <v xml:space="preserve">VISSERIE    Machine Key Stock 305mm Long, 8mm x 8mm, Undersized                    </v>
      </c>
      <c r="B2825" s="12" t="s">
        <v>4304</v>
      </c>
      <c r="C2825" s="12" t="s">
        <v>5023</v>
      </c>
      <c r="D2825" s="12"/>
      <c r="E2825" s="12"/>
      <c r="F2825" s="13"/>
      <c r="G2825" s="14"/>
      <c r="H2825" s="15"/>
      <c r="I2825" s="6">
        <v>4.2699999999999996</v>
      </c>
      <c r="J2825" s="7">
        <v>44077</v>
      </c>
      <c r="K2825" s="12" t="s">
        <v>288</v>
      </c>
      <c r="L2825" s="6"/>
      <c r="M2825" s="12" t="s">
        <v>5024</v>
      </c>
      <c r="N2825" s="17"/>
      <c r="O2825" s="18"/>
      <c r="P2825" s="19"/>
      <c r="Q2825" s="19"/>
    </row>
    <row r="2826" spans="1:17" ht="15">
      <c r="A2826" s="11" t="str">
        <f t="shared" si="52"/>
        <v xml:space="preserve">VISSERIE    Machine Key, 316 Stainless Steel, 6 mm x 6 mm, 100 mm Long, packs of 1                    </v>
      </c>
      <c r="B2826" s="12" t="s">
        <v>4304</v>
      </c>
      <c r="C2826" s="12" t="s">
        <v>5025</v>
      </c>
      <c r="D2826" s="12"/>
      <c r="E2826" s="12"/>
      <c r="F2826" s="13"/>
      <c r="G2826" s="14"/>
      <c r="H2826" s="15"/>
      <c r="I2826" s="6">
        <v>5.62</v>
      </c>
      <c r="J2826" s="7">
        <v>44193</v>
      </c>
      <c r="K2826" s="12" t="s">
        <v>288</v>
      </c>
      <c r="L2826" s="6"/>
      <c r="M2826" s="12" t="s">
        <v>5026</v>
      </c>
      <c r="N2826" s="17"/>
      <c r="O2826" s="18"/>
      <c r="P2826" s="19"/>
      <c r="Q2826" s="19"/>
    </row>
    <row r="2827" spans="1:17" ht="15">
      <c r="A2827" s="11" t="str">
        <f t="shared" si="52"/>
        <v xml:space="preserve">VISSERIE    MANILLE G-209 1/2" 2 T.M. B30 F: 6/1                    </v>
      </c>
      <c r="B2827" s="12" t="s">
        <v>4304</v>
      </c>
      <c r="C2827" s="12" t="s">
        <v>5027</v>
      </c>
      <c r="D2827" s="12"/>
      <c r="E2827" s="12"/>
      <c r="F2827" s="13"/>
      <c r="G2827" s="14"/>
      <c r="H2827" s="15"/>
      <c r="I2827" s="6">
        <v>5.89</v>
      </c>
      <c r="J2827" s="7">
        <v>42402</v>
      </c>
      <c r="K2827" s="12" t="s">
        <v>4726</v>
      </c>
      <c r="L2827" s="6"/>
      <c r="M2827" s="12" t="s">
        <v>5028</v>
      </c>
      <c r="N2827" s="17"/>
      <c r="O2827" s="18">
        <f>[1]INVENTAIRE!$N2302*[1]INVENTAIRE!$I2302</f>
        <v>0</v>
      </c>
      <c r="P2827" s="15"/>
      <c r="Q2827" s="15"/>
    </row>
    <row r="2828" spans="1:17" ht="15">
      <c r="A2828" s="11" t="str">
        <f t="shared" si="52"/>
        <v xml:space="preserve">VISSERIE    MANILLE G-209 3/4" 4-3/4 T.M. B30 F:6/1                    </v>
      </c>
      <c r="B2828" s="12" t="s">
        <v>4304</v>
      </c>
      <c r="C2828" s="12" t="s">
        <v>5029</v>
      </c>
      <c r="D2828" s="12"/>
      <c r="E2828" s="12"/>
      <c r="F2828" s="13"/>
      <c r="G2828" s="14"/>
      <c r="H2828" s="15"/>
      <c r="I2828" s="6">
        <v>13.66</v>
      </c>
      <c r="J2828" s="7">
        <v>42402</v>
      </c>
      <c r="K2828" s="12" t="s">
        <v>4726</v>
      </c>
      <c r="L2828" s="6"/>
      <c r="M2828" s="12" t="s">
        <v>5030</v>
      </c>
      <c r="N2828" s="17"/>
      <c r="O2828" s="18">
        <f>[1]INVENTAIRE!$N2303*[1]INVENTAIRE!$I2303</f>
        <v>0</v>
      </c>
      <c r="P2828" s="15"/>
      <c r="Q2828" s="15"/>
    </row>
    <row r="2829" spans="1:17" ht="15">
      <c r="A2829" s="11" t="str">
        <f t="shared" si="52"/>
        <v xml:space="preserve">VISSERIE    Medium-Strength Class 8.8 Steel Hex Head Screw Zinc-Plated, M10 x 1.5 mm Thread, 12 mm Long                    </v>
      </c>
      <c r="B2829" s="12" t="s">
        <v>4304</v>
      </c>
      <c r="C2829" s="12" t="s">
        <v>5031</v>
      </c>
      <c r="D2829" s="12"/>
      <c r="E2829" s="12"/>
      <c r="F2829" s="13"/>
      <c r="G2829" s="14"/>
      <c r="H2829" s="15"/>
      <c r="I2829" s="6">
        <v>9.83</v>
      </c>
      <c r="J2829" s="7">
        <v>44204</v>
      </c>
      <c r="K2829" s="12" t="s">
        <v>288</v>
      </c>
      <c r="L2829" s="6"/>
      <c r="M2829" s="12" t="s">
        <v>5032</v>
      </c>
      <c r="N2829" s="17"/>
      <c r="O2829" s="18"/>
      <c r="P2829" s="19"/>
      <c r="Q2829" s="19"/>
    </row>
    <row r="2830" spans="1:17" ht="15">
      <c r="A2830" s="11" t="str">
        <f t="shared" si="52"/>
        <v xml:space="preserve">VISSERIE    Medium-Strength Class 8.8 Steel Hex Head Screw Zinc-Plated, M12 x 1.75 mm Thread, 12 mm Long                    </v>
      </c>
      <c r="B2830" s="12" t="s">
        <v>4304</v>
      </c>
      <c r="C2830" s="12" t="s">
        <v>5033</v>
      </c>
      <c r="D2830" s="12"/>
      <c r="E2830" s="12"/>
      <c r="F2830" s="13"/>
      <c r="G2830" s="14"/>
      <c r="H2830" s="15"/>
      <c r="I2830" s="6">
        <v>12.62</v>
      </c>
      <c r="J2830" s="7">
        <v>44204</v>
      </c>
      <c r="K2830" s="12" t="s">
        <v>288</v>
      </c>
      <c r="L2830" s="6"/>
      <c r="M2830" s="12" t="s">
        <v>5034</v>
      </c>
      <c r="N2830" s="17"/>
      <c r="O2830" s="18"/>
      <c r="P2830" s="19"/>
      <c r="Q2830" s="20"/>
    </row>
    <row r="2831" spans="1:17" ht="15">
      <c r="A2831" s="11" t="str">
        <f t="shared" si="52"/>
        <v xml:space="preserve">VISSERIE    Medium-Strength Class 8.8 Steel Hex Head Screw Zinc-Plated, M3 x 0.5 mm Thread, 10 mm Long                    </v>
      </c>
      <c r="B2831" s="12" t="s">
        <v>4304</v>
      </c>
      <c r="C2831" s="12" t="s">
        <v>5035</v>
      </c>
      <c r="D2831" s="12"/>
      <c r="E2831" s="12"/>
      <c r="F2831" s="13"/>
      <c r="G2831" s="14"/>
      <c r="H2831" s="15"/>
      <c r="I2831" s="6">
        <v>8.86</v>
      </c>
      <c r="J2831" s="7">
        <v>44243</v>
      </c>
      <c r="K2831" s="12" t="s">
        <v>288</v>
      </c>
      <c r="L2831" s="6"/>
      <c r="M2831" s="12" t="s">
        <v>5036</v>
      </c>
      <c r="N2831" s="17"/>
      <c r="O2831" s="18"/>
      <c r="P2831" s="19"/>
      <c r="Q2831" s="19"/>
    </row>
    <row r="2832" spans="1:17" ht="15">
      <c r="A2832" s="11" t="str">
        <f t="shared" si="52"/>
        <v xml:space="preserve">VISSERIE    Medium-Strength Class 8.8 Steel Hex Head Screw Zinc-Plated, M4 x 0.7 mm Thread, 12 mm Long                    </v>
      </c>
      <c r="B2832" s="12" t="s">
        <v>4304</v>
      </c>
      <c r="C2832" s="12" t="s">
        <v>5037</v>
      </c>
      <c r="D2832" s="12"/>
      <c r="E2832" s="12"/>
      <c r="F2832" s="13"/>
      <c r="G2832" s="14"/>
      <c r="H2832" s="15"/>
      <c r="I2832" s="6">
        <v>7.13</v>
      </c>
      <c r="J2832" s="7">
        <v>44204</v>
      </c>
      <c r="K2832" s="12" t="s">
        <v>288</v>
      </c>
      <c r="L2832" s="6"/>
      <c r="M2832" s="12" t="s">
        <v>5038</v>
      </c>
      <c r="N2832" s="17"/>
      <c r="O2832" s="18"/>
      <c r="P2832" s="19"/>
      <c r="Q2832" s="19"/>
    </row>
    <row r="2833" spans="1:17" ht="15">
      <c r="A2833" s="11" t="str">
        <f t="shared" si="52"/>
        <v xml:space="preserve">VISSERIE    Medium-Strength Class 8.8 Steel Hex Head Screw Zinc-Plated, M5 x 0.8 mm Thread, 12 mm Long                    </v>
      </c>
      <c r="B2833" s="12" t="s">
        <v>4304</v>
      </c>
      <c r="C2833" s="12" t="s">
        <v>5039</v>
      </c>
      <c r="D2833" s="12"/>
      <c r="E2833" s="12"/>
      <c r="F2833" s="13"/>
      <c r="G2833" s="14"/>
      <c r="H2833" s="15"/>
      <c r="I2833" s="6">
        <v>9.35</v>
      </c>
      <c r="J2833" s="7">
        <v>44204</v>
      </c>
      <c r="K2833" s="12" t="s">
        <v>288</v>
      </c>
      <c r="L2833" s="6"/>
      <c r="M2833" s="12" t="s">
        <v>5040</v>
      </c>
      <c r="N2833" s="17"/>
      <c r="O2833" s="18"/>
      <c r="P2833" s="19"/>
      <c r="Q2833" s="20"/>
    </row>
    <row r="2834" spans="1:17" ht="15">
      <c r="A2834" s="11" t="str">
        <f t="shared" si="52"/>
        <v xml:space="preserve">VISSERIE    Medium-Strength Class 8.8 Steel Hex Head Screw Zinc-Plated, M6 x 1 mm Thread, 12 mm Long                    </v>
      </c>
      <c r="B2834" s="12" t="s">
        <v>4304</v>
      </c>
      <c r="C2834" s="12" t="s">
        <v>5041</v>
      </c>
      <c r="D2834" s="12"/>
      <c r="E2834" s="12"/>
      <c r="F2834" s="13"/>
      <c r="G2834" s="14"/>
      <c r="H2834" s="15"/>
      <c r="I2834" s="6">
        <v>8.92</v>
      </c>
      <c r="J2834" s="7">
        <v>44204</v>
      </c>
      <c r="K2834" s="12" t="s">
        <v>288</v>
      </c>
      <c r="L2834" s="6"/>
      <c r="M2834" s="12" t="s">
        <v>5042</v>
      </c>
      <c r="N2834" s="17"/>
      <c r="O2834" s="18"/>
      <c r="P2834" s="19"/>
      <c r="Q2834" s="19"/>
    </row>
    <row r="2835" spans="1:17" ht="15">
      <c r="A2835" s="11" t="str">
        <f t="shared" si="52"/>
        <v xml:space="preserve">VISSERIE    Medium-Strength Class 8.8 Steel Hex Head Screw Zinc-Plated, M8 x 1.25 mm Thread, 12 mm Long                    </v>
      </c>
      <c r="B2835" s="12" t="s">
        <v>4304</v>
      </c>
      <c r="C2835" s="12" t="s">
        <v>5043</v>
      </c>
      <c r="D2835" s="12"/>
      <c r="E2835" s="12"/>
      <c r="F2835" s="13"/>
      <c r="G2835" s="14"/>
      <c r="H2835" s="15"/>
      <c r="I2835" s="6">
        <v>9.59</v>
      </c>
      <c r="J2835" s="7">
        <v>44204</v>
      </c>
      <c r="K2835" s="12" t="s">
        <v>288</v>
      </c>
      <c r="L2835" s="6"/>
      <c r="M2835" s="12" t="s">
        <v>5044</v>
      </c>
      <c r="N2835" s="17"/>
      <c r="O2835" s="18"/>
      <c r="P2835" s="19"/>
      <c r="Q2835" s="20"/>
    </row>
    <row r="2836" spans="1:17" ht="15">
      <c r="A2836" s="11" t="str">
        <f t="shared" ref="A2836:A2899" si="53">CONCATENATE(B2836,"    ",C2836,"    ",D2836,"    ",E2836,"    ",F2836,"    ",G2836,"    ")</f>
        <v xml:space="preserve">VISSERIE    Medium-Strength Steel Serrated Flange Locknut, Class 8, Zinc-Plated, M20 x 2.5 mm Thread,                    </v>
      </c>
      <c r="B2836" s="12" t="s">
        <v>4304</v>
      </c>
      <c r="C2836" s="12" t="s">
        <v>5045</v>
      </c>
      <c r="D2836" s="12"/>
      <c r="E2836" s="12"/>
      <c r="F2836" s="13"/>
      <c r="G2836" s="14"/>
      <c r="H2836" s="15"/>
      <c r="I2836" s="6">
        <v>2.14</v>
      </c>
      <c r="J2836" s="7" t="s">
        <v>5046</v>
      </c>
      <c r="K2836" s="12" t="s">
        <v>288</v>
      </c>
      <c r="L2836" s="6"/>
      <c r="M2836" s="12" t="s">
        <v>5047</v>
      </c>
      <c r="N2836" s="17"/>
      <c r="O2836" s="18"/>
      <c r="P2836" s="19"/>
      <c r="Q2836" s="19"/>
    </row>
    <row r="2837" spans="1:17" ht="15">
      <c r="A2837" s="11" t="str">
        <f t="shared" si="53"/>
        <v xml:space="preserve">VISSERIE    MLPSO-2.50-M16-B1 LEVELING MOUNT BASE STAINLESS-TAPPED SOCKET STAINLESS                    </v>
      </c>
      <c r="B2837" s="12" t="s">
        <v>4304</v>
      </c>
      <c r="C2837" s="12" t="s">
        <v>5048</v>
      </c>
      <c r="D2837" s="12"/>
      <c r="E2837" s="12"/>
      <c r="F2837" s="13"/>
      <c r="G2837" s="14"/>
      <c r="H2837" s="15"/>
      <c r="I2837" s="6">
        <v>46.8</v>
      </c>
      <c r="J2837" s="7">
        <v>43663</v>
      </c>
      <c r="K2837" s="12" t="s">
        <v>2839</v>
      </c>
      <c r="L2837" s="6"/>
      <c r="M2837" s="12" t="s">
        <v>5049</v>
      </c>
      <c r="N2837" s="17"/>
      <c r="O2837" s="18"/>
      <c r="P2837" s="15"/>
      <c r="Q2837" s="15"/>
    </row>
    <row r="2838" spans="1:17" ht="15">
      <c r="A2838" s="11" t="str">
        <f t="shared" si="53"/>
        <v xml:space="preserve">VISSERIE    Mounting Brackets for 2" High x 3.6" Wide Snap-Together Cable and Hose Carrier                    </v>
      </c>
      <c r="B2838" s="12" t="s">
        <v>4304</v>
      </c>
      <c r="C2838" s="12" t="s">
        <v>4083</v>
      </c>
      <c r="D2838" s="12"/>
      <c r="E2838" s="12"/>
      <c r="F2838" s="13"/>
      <c r="G2838" s="14"/>
      <c r="H2838" s="15"/>
      <c r="I2838" s="6">
        <v>14.57</v>
      </c>
      <c r="J2838" s="7">
        <v>44239</v>
      </c>
      <c r="K2838" s="12" t="s">
        <v>288</v>
      </c>
      <c r="L2838" s="6"/>
      <c r="M2838" s="12" t="s">
        <v>4084</v>
      </c>
      <c r="N2838" s="17"/>
      <c r="O2838" s="18"/>
      <c r="P2838" s="19"/>
      <c r="Q2838" s="19"/>
    </row>
    <row r="2839" spans="1:17" ht="15">
      <c r="A2839" s="11" t="str">
        <f t="shared" si="53"/>
        <v xml:space="preserve">VISSERIE    Mounting Brackets for 2" High x 4.6" Wide Snap-Together Cable and Hose Carrier                    </v>
      </c>
      <c r="B2839" s="12" t="s">
        <v>4304</v>
      </c>
      <c r="C2839" s="12" t="s">
        <v>4085</v>
      </c>
      <c r="D2839" s="12"/>
      <c r="E2839" s="12"/>
      <c r="F2839" s="13"/>
      <c r="G2839" s="14"/>
      <c r="H2839" s="15"/>
      <c r="I2839" s="6">
        <v>14.57</v>
      </c>
      <c r="J2839" s="7">
        <v>44239</v>
      </c>
      <c r="K2839" s="12" t="s">
        <v>288</v>
      </c>
      <c r="L2839" s="6"/>
      <c r="M2839" s="12" t="s">
        <v>4086</v>
      </c>
      <c r="N2839" s="17"/>
      <c r="O2839" s="18"/>
      <c r="P2839" s="19"/>
      <c r="Q2839" s="19"/>
    </row>
    <row r="2840" spans="1:17" ht="15">
      <c r="A2840" s="11" t="str">
        <f t="shared" si="53"/>
        <v xml:space="preserve">VISSERIE    Mounting Brackets for 2" High x 4.6" Wide Snap-Together Cable and Hose Carrier                    </v>
      </c>
      <c r="B2840" s="12" t="s">
        <v>4304</v>
      </c>
      <c r="C2840" s="12" t="s">
        <v>4085</v>
      </c>
      <c r="D2840" s="12"/>
      <c r="E2840" s="12"/>
      <c r="F2840" s="13"/>
      <c r="G2840" s="14"/>
      <c r="H2840" s="15"/>
      <c r="I2840" s="6">
        <v>14.57</v>
      </c>
      <c r="J2840" s="7">
        <v>44239</v>
      </c>
      <c r="K2840" s="12" t="s">
        <v>288</v>
      </c>
      <c r="L2840" s="6"/>
      <c r="M2840" s="12" t="s">
        <v>4086</v>
      </c>
      <c r="N2840" s="17"/>
      <c r="O2840" s="18"/>
      <c r="P2840" s="19"/>
      <c r="Q2840" s="19"/>
    </row>
    <row r="2841" spans="1:17" ht="15">
      <c r="A2841" s="11" t="str">
        <f t="shared" si="53"/>
        <v xml:space="preserve">VISSERIE    Mounting Brackets for 2.5" High x 7.7" Wide Snap-Together Cable and Hose Carrier                    </v>
      </c>
      <c r="B2841" s="12" t="s">
        <v>4304</v>
      </c>
      <c r="C2841" s="12" t="s">
        <v>4087</v>
      </c>
      <c r="D2841" s="12"/>
      <c r="E2841" s="12"/>
      <c r="F2841" s="13"/>
      <c r="G2841" s="14"/>
      <c r="H2841" s="15"/>
      <c r="I2841" s="6">
        <v>18.62</v>
      </c>
      <c r="J2841" s="7">
        <v>44239</v>
      </c>
      <c r="K2841" s="12" t="s">
        <v>288</v>
      </c>
      <c r="L2841" s="6"/>
      <c r="M2841" s="12" t="s">
        <v>4088</v>
      </c>
      <c r="N2841" s="17"/>
      <c r="O2841" s="18"/>
      <c r="P2841" s="19"/>
      <c r="Q2841" s="19"/>
    </row>
    <row r="2842" spans="1:17" ht="15">
      <c r="A2842" s="11" t="str">
        <f t="shared" si="53"/>
        <v xml:space="preserve">VISSERIE    Multipurpose Flanged Sleeve Bearing for 16 mm Shaft Diameter and 22 mm Housing ID, 16 mm Long                    </v>
      </c>
      <c r="B2842" s="12" t="s">
        <v>4304</v>
      </c>
      <c r="C2842" s="12" t="s">
        <v>5050</v>
      </c>
      <c r="D2842" s="12"/>
      <c r="E2842" s="12"/>
      <c r="F2842" s="13"/>
      <c r="G2842" s="14"/>
      <c r="H2842" s="15"/>
      <c r="I2842" s="6">
        <v>8</v>
      </c>
      <c r="J2842" s="7">
        <v>44137</v>
      </c>
      <c r="K2842" s="12" t="s">
        <v>288</v>
      </c>
      <c r="L2842" s="6"/>
      <c r="M2842" s="12" t="s">
        <v>5051</v>
      </c>
      <c r="N2842" s="17"/>
      <c r="O2842" s="18"/>
      <c r="P2842" s="19"/>
      <c r="Q2842" s="19"/>
    </row>
    <row r="2843" spans="1:17" ht="15">
      <c r="A2843" s="11" t="str">
        <f t="shared" si="53"/>
        <v xml:space="preserve">VISSERIE    Neodymium Magnet with Countersunk Hole on One Side, 1/8" Thick, 3/8" OD                    </v>
      </c>
      <c r="B2843" s="12" t="s">
        <v>4304</v>
      </c>
      <c r="C2843" s="12" t="s">
        <v>5052</v>
      </c>
      <c r="D2843" s="12"/>
      <c r="E2843" s="12"/>
      <c r="F2843" s="13"/>
      <c r="G2843" s="14"/>
      <c r="H2843" s="15"/>
      <c r="I2843" s="6">
        <v>2.31</v>
      </c>
      <c r="J2843" s="7">
        <v>44137</v>
      </c>
      <c r="K2843" s="12" t="s">
        <v>288</v>
      </c>
      <c r="L2843" s="6"/>
      <c r="M2843" s="12" t="s">
        <v>5053</v>
      </c>
      <c r="N2843" s="17"/>
      <c r="O2843" s="18"/>
      <c r="P2843" s="19"/>
      <c r="Q2843" s="19"/>
    </row>
    <row r="2844" spans="1:17" ht="15">
      <c r="A2844" s="11" t="str">
        <f t="shared" si="53"/>
        <v xml:space="preserve">VISSERIE    NORD LOCK NLDF10                    </v>
      </c>
      <c r="B2844" s="12" t="s">
        <v>4304</v>
      </c>
      <c r="C2844" s="12" t="s">
        <v>5054</v>
      </c>
      <c r="D2844" s="12"/>
      <c r="E2844" s="12"/>
      <c r="F2844" s="13"/>
      <c r="G2844" s="14"/>
      <c r="H2844" s="15"/>
      <c r="I2844" s="6">
        <v>7.41</v>
      </c>
      <c r="J2844" s="7">
        <v>44137</v>
      </c>
      <c r="K2844" s="12" t="s">
        <v>315</v>
      </c>
      <c r="L2844" s="6"/>
      <c r="M2844" s="12" t="s">
        <v>5055</v>
      </c>
      <c r="N2844" s="17"/>
      <c r="O2844" s="18"/>
      <c r="P2844" s="19"/>
      <c r="Q2844" s="19"/>
    </row>
    <row r="2845" spans="1:17" ht="15">
      <c r="A2845" s="11" t="str">
        <f t="shared" si="53"/>
        <v xml:space="preserve">VISSERIE    NORD LOCK NLDF12                    </v>
      </c>
      <c r="B2845" s="12" t="s">
        <v>4304</v>
      </c>
      <c r="C2845" s="12" t="s">
        <v>5056</v>
      </c>
      <c r="D2845" s="12"/>
      <c r="E2845" s="12"/>
      <c r="F2845" s="13"/>
      <c r="G2845" s="14"/>
      <c r="H2845" s="15"/>
      <c r="I2845" s="6">
        <v>9.02</v>
      </c>
      <c r="J2845" s="7">
        <v>44137</v>
      </c>
      <c r="K2845" s="12" t="s">
        <v>315</v>
      </c>
      <c r="L2845" s="6"/>
      <c r="M2845" s="12" t="s">
        <v>5057</v>
      </c>
      <c r="N2845" s="17"/>
      <c r="O2845" s="18"/>
      <c r="P2845" s="19"/>
      <c r="Q2845" s="20"/>
    </row>
    <row r="2846" spans="1:17" ht="15">
      <c r="A2846" s="11" t="str">
        <f t="shared" si="53"/>
        <v xml:space="preserve">VISSERIE    NUTS FOR ALUMINUM FRAME                    </v>
      </c>
      <c r="B2846" s="12" t="s">
        <v>4304</v>
      </c>
      <c r="C2846" s="12" t="s">
        <v>5058</v>
      </c>
      <c r="D2846" s="12"/>
      <c r="E2846" s="12"/>
      <c r="F2846" s="13"/>
      <c r="G2846" s="14"/>
      <c r="H2846" s="15"/>
      <c r="I2846" s="6">
        <v>0.64</v>
      </c>
      <c r="J2846" s="7"/>
      <c r="K2846" s="12" t="s">
        <v>315</v>
      </c>
      <c r="L2846" s="6"/>
      <c r="M2846" s="12" t="s">
        <v>5059</v>
      </c>
      <c r="N2846" s="17"/>
      <c r="O2846" s="18"/>
      <c r="P2846" s="15"/>
      <c r="Q2846" s="21"/>
    </row>
    <row r="2847" spans="1:17" ht="15">
      <c r="A2847" s="11" t="str">
        <f t="shared" si="53"/>
        <v xml:space="preserve">VISSERIE    NUTS FOR ALUMINUM FRAME                    </v>
      </c>
      <c r="B2847" s="12" t="s">
        <v>4304</v>
      </c>
      <c r="C2847" s="12" t="s">
        <v>5058</v>
      </c>
      <c r="D2847" s="12"/>
      <c r="E2847" s="12"/>
      <c r="F2847" s="13"/>
      <c r="G2847" s="14"/>
      <c r="H2847" s="15"/>
      <c r="I2847" s="6">
        <v>0.67</v>
      </c>
      <c r="J2847" s="7">
        <v>43280</v>
      </c>
      <c r="K2847" s="12" t="s">
        <v>315</v>
      </c>
      <c r="L2847" s="6"/>
      <c r="M2847" s="12" t="s">
        <v>5060</v>
      </c>
      <c r="N2847" s="17"/>
      <c r="O2847" s="18"/>
      <c r="P2847" s="15"/>
      <c r="Q2847" s="21"/>
    </row>
    <row r="2848" spans="1:17" ht="15">
      <c r="A2848" s="11" t="str">
        <f t="shared" si="53"/>
        <v xml:space="preserve">VISSERIE    NUTS FOR ALUMINUM FRAME                     </v>
      </c>
      <c r="B2848" s="12" t="s">
        <v>4304</v>
      </c>
      <c r="C2848" s="12" t="s">
        <v>5061</v>
      </c>
      <c r="D2848" s="12"/>
      <c r="E2848" s="12"/>
      <c r="F2848" s="13"/>
      <c r="G2848" s="14"/>
      <c r="H2848" s="15"/>
      <c r="I2848" s="6">
        <v>0.63</v>
      </c>
      <c r="J2848" s="7"/>
      <c r="K2848" s="12"/>
      <c r="L2848" s="6"/>
      <c r="M2848" s="12" t="s">
        <v>5062</v>
      </c>
      <c r="N2848" s="17"/>
      <c r="O2848" s="18"/>
      <c r="P2848" s="15"/>
      <c r="Q2848" s="15"/>
    </row>
    <row r="2849" spans="1:17" ht="15">
      <c r="A2849" s="11" t="str">
        <f t="shared" si="53"/>
        <v xml:space="preserve">VISSERIE    NUTS FOR ALUMINUM FRAME HFS8                    </v>
      </c>
      <c r="B2849" s="12" t="s">
        <v>4304</v>
      </c>
      <c r="C2849" s="12" t="s">
        <v>5063</v>
      </c>
      <c r="D2849" s="12"/>
      <c r="E2849" s="12"/>
      <c r="F2849" s="13"/>
      <c r="G2849" s="14"/>
      <c r="H2849" s="15"/>
      <c r="I2849" s="6">
        <v>0.64</v>
      </c>
      <c r="J2849" s="7">
        <v>44127</v>
      </c>
      <c r="K2849" s="12" t="s">
        <v>315</v>
      </c>
      <c r="L2849" s="6"/>
      <c r="M2849" s="12" t="s">
        <v>4124</v>
      </c>
      <c r="N2849" s="17"/>
      <c r="O2849" s="18"/>
      <c r="P2849" s="15"/>
      <c r="Q2849" s="15"/>
    </row>
    <row r="2850" spans="1:17" ht="15">
      <c r="A2850" s="11" t="str">
        <f t="shared" si="53"/>
        <v xml:space="preserve">VISSERIE    Nuts, Coupling, Steel, Metric , M16 X 2.00                    </v>
      </c>
      <c r="B2850" s="12" t="s">
        <v>4304</v>
      </c>
      <c r="C2850" s="12" t="s">
        <v>5064</v>
      </c>
      <c r="D2850" s="12"/>
      <c r="E2850" s="12"/>
      <c r="F2850" s="13"/>
      <c r="G2850" s="14"/>
      <c r="H2850" s="15"/>
      <c r="I2850" s="6">
        <v>2.39</v>
      </c>
      <c r="J2850" s="7">
        <v>43368</v>
      </c>
      <c r="K2850" s="12" t="s">
        <v>307</v>
      </c>
      <c r="L2850" s="6"/>
      <c r="M2850" s="12" t="s">
        <v>5065</v>
      </c>
      <c r="N2850" s="17"/>
      <c r="O2850" s="18"/>
      <c r="P2850" s="15"/>
      <c r="Q2850" s="15"/>
    </row>
    <row r="2851" spans="1:17" ht="15">
      <c r="A2851" s="11" t="str">
        <f t="shared" si="53"/>
        <v xml:space="preserve">VISSERIE    Nuts, Coupling, Steel, Metric Din 6334, M16 X 2.00                    </v>
      </c>
      <c r="B2851" s="12" t="s">
        <v>4304</v>
      </c>
      <c r="C2851" s="12" t="s">
        <v>5066</v>
      </c>
      <c r="D2851" s="12"/>
      <c r="E2851" s="12"/>
      <c r="F2851" s="13"/>
      <c r="G2851" s="14"/>
      <c r="H2851" s="15"/>
      <c r="I2851" s="6">
        <v>10.997999999999999</v>
      </c>
      <c r="J2851" s="7">
        <v>43320</v>
      </c>
      <c r="K2851" s="12" t="s">
        <v>2839</v>
      </c>
      <c r="L2851" s="6"/>
      <c r="M2851" s="12" t="s">
        <v>5067</v>
      </c>
      <c r="N2851" s="17"/>
      <c r="O2851" s="18"/>
      <c r="P2851" s="15"/>
      <c r="Q2851" s="15"/>
    </row>
    <row r="2852" spans="1:17" ht="15">
      <c r="A2852" s="11" t="str">
        <f t="shared" si="53"/>
        <v xml:space="preserve">VISSERIE    Nuts, Square, Metric, Steel, Class 5, Din 557, Zinc Plated, M8 X 1.25                    </v>
      </c>
      <c r="B2852" s="12" t="s">
        <v>4304</v>
      </c>
      <c r="C2852" s="12" t="s">
        <v>5068</v>
      </c>
      <c r="D2852" s="12"/>
      <c r="E2852" s="12"/>
      <c r="F2852" s="13"/>
      <c r="G2852" s="14"/>
      <c r="H2852" s="15"/>
      <c r="I2852" s="6">
        <v>0.30780000000000002</v>
      </c>
      <c r="J2852" s="7">
        <v>43319</v>
      </c>
      <c r="K2852" s="12" t="s">
        <v>2839</v>
      </c>
      <c r="L2852" s="6"/>
      <c r="M2852" s="12" t="s">
        <v>5069</v>
      </c>
      <c r="N2852" s="17"/>
      <c r="O2852" s="18"/>
      <c r="P2852" s="15"/>
      <c r="Q2852" s="15"/>
    </row>
    <row r="2853" spans="1:17" ht="15">
      <c r="A2853" s="11" t="str">
        <f t="shared" si="53"/>
        <v xml:space="preserve">VISSERIE    Nylon Leveling Pads, Steel Stems, Threaded, 1/2-13, Hght 6.10" ( with Lag holes)                    </v>
      </c>
      <c r="B2853" s="12" t="s">
        <v>4304</v>
      </c>
      <c r="C2853" s="12" t="s">
        <v>5070</v>
      </c>
      <c r="D2853" s="12"/>
      <c r="E2853" s="12"/>
      <c r="F2853" s="13"/>
      <c r="G2853" s="14"/>
      <c r="H2853" s="15"/>
      <c r="I2853" s="6">
        <v>25.42</v>
      </c>
      <c r="J2853" s="7">
        <v>43297</v>
      </c>
      <c r="K2853" s="12" t="s">
        <v>2839</v>
      </c>
      <c r="L2853" s="6"/>
      <c r="M2853" s="12" t="s">
        <v>5071</v>
      </c>
      <c r="N2853" s="17"/>
      <c r="O2853" s="18"/>
      <c r="P2853" s="15"/>
      <c r="Q2853" s="15"/>
    </row>
    <row r="2854" spans="1:17" ht="15">
      <c r="A2854" s="11" t="str">
        <f t="shared" si="53"/>
        <v xml:space="preserve">VISSERIE    Nylon Plastic Flat-Tip Set Screws 5/16"-18 Thread, 1/2" Long                    </v>
      </c>
      <c r="B2854" s="12" t="s">
        <v>4304</v>
      </c>
      <c r="C2854" s="12" t="s">
        <v>5072</v>
      </c>
      <c r="D2854" s="12"/>
      <c r="E2854" s="12"/>
      <c r="F2854" s="13"/>
      <c r="G2854" s="14"/>
      <c r="H2854" s="15"/>
      <c r="I2854" s="6">
        <v>13.63</v>
      </c>
      <c r="J2854" s="7">
        <v>44054</v>
      </c>
      <c r="K2854" s="12" t="s">
        <v>288</v>
      </c>
      <c r="L2854" s="6"/>
      <c r="M2854" s="12" t="s">
        <v>5073</v>
      </c>
      <c r="N2854" s="17"/>
      <c r="O2854" s="18"/>
      <c r="P2854" s="19"/>
      <c r="Q2854" s="19"/>
    </row>
    <row r="2855" spans="1:17" ht="15">
      <c r="A2855" s="11" t="str">
        <f t="shared" si="53"/>
        <v xml:space="preserve">VISSERIE    ŒIL DE LEVAGE 3/8 1500 LBS                    </v>
      </c>
      <c r="B2855" s="12" t="s">
        <v>4304</v>
      </c>
      <c r="C2855" s="12" t="s">
        <v>5074</v>
      </c>
      <c r="D2855" s="12"/>
      <c r="E2855" s="12"/>
      <c r="F2855" s="13"/>
      <c r="G2855" s="14"/>
      <c r="H2855" s="15"/>
      <c r="I2855" s="6">
        <v>4.51</v>
      </c>
      <c r="J2855" s="7">
        <v>42536</v>
      </c>
      <c r="K2855" s="12" t="s">
        <v>307</v>
      </c>
      <c r="L2855" s="6"/>
      <c r="M2855" s="12" t="s">
        <v>5075</v>
      </c>
      <c r="N2855" s="17"/>
      <c r="O2855" s="18">
        <f>[1]INVENTAIRE!$N2320*[1]INVENTAIRE!$I2320</f>
        <v>0</v>
      </c>
      <c r="P2855" s="15"/>
      <c r="Q2855" s="15"/>
    </row>
    <row r="2856" spans="1:17" ht="15">
      <c r="A2856" s="11" t="str">
        <f t="shared" si="53"/>
        <v xml:space="preserve">VISSERIE    Oil-Embedded Bronze Sleeve Bearing for 5/16" Shaft Diameter and 1/2" Housing ID, 1" Long                    </v>
      </c>
      <c r="B2856" s="12" t="s">
        <v>4304</v>
      </c>
      <c r="C2856" s="12" t="s">
        <v>5076</v>
      </c>
      <c r="D2856" s="12"/>
      <c r="E2856" s="12"/>
      <c r="F2856" s="13"/>
      <c r="G2856" s="14"/>
      <c r="H2856" s="15"/>
      <c r="I2856" s="6">
        <v>2.5</v>
      </c>
      <c r="J2856" s="7">
        <v>44137</v>
      </c>
      <c r="K2856" s="12" t="s">
        <v>288</v>
      </c>
      <c r="L2856" s="6"/>
      <c r="M2856" s="12" t="s">
        <v>5077</v>
      </c>
      <c r="N2856" s="17"/>
      <c r="O2856" s="18"/>
      <c r="P2856" s="19"/>
      <c r="Q2856" s="19"/>
    </row>
    <row r="2857" spans="1:17" ht="15">
      <c r="A2857" s="11" t="str">
        <f t="shared" si="53"/>
        <v xml:space="preserve">VISSERIE    Oil-Embedded Bronze Sleeve Bearing for 5/16" Shaft Diameter and 1/2" Housing ID, 3/4" Long                    </v>
      </c>
      <c r="B2857" s="12" t="s">
        <v>4304</v>
      </c>
      <c r="C2857" s="12" t="s">
        <v>5078</v>
      </c>
      <c r="D2857" s="12"/>
      <c r="E2857" s="12"/>
      <c r="F2857" s="13"/>
      <c r="G2857" s="14"/>
      <c r="H2857" s="15"/>
      <c r="I2857" s="6">
        <v>1.9</v>
      </c>
      <c r="J2857" s="7">
        <v>44137</v>
      </c>
      <c r="K2857" s="12" t="s">
        <v>288</v>
      </c>
      <c r="L2857" s="6"/>
      <c r="M2857" s="12" t="s">
        <v>5079</v>
      </c>
      <c r="N2857" s="17"/>
      <c r="O2857" s="18"/>
      <c r="P2857" s="19"/>
      <c r="Q2857" s="19"/>
    </row>
    <row r="2858" spans="1:17" ht="15">
      <c r="A2858" s="11" t="str">
        <f t="shared" si="53"/>
        <v xml:space="preserve">VISSERIE    Oil-Embedded Flanged Sleeve Bearing for 1/2" Shaft Diameter and 3/4" Housing ID, 1/2" Long                    </v>
      </c>
      <c r="B2858" s="12" t="s">
        <v>4304</v>
      </c>
      <c r="C2858" s="12" t="s">
        <v>5080</v>
      </c>
      <c r="D2858" s="12"/>
      <c r="E2858" s="12"/>
      <c r="F2858" s="13"/>
      <c r="G2858" s="14"/>
      <c r="H2858" s="15"/>
      <c r="I2858" s="6">
        <v>1.92</v>
      </c>
      <c r="J2858" s="7">
        <v>44137</v>
      </c>
      <c r="K2858" s="12" t="s">
        <v>288</v>
      </c>
      <c r="L2858" s="6"/>
      <c r="M2858" s="12" t="s">
        <v>5081</v>
      </c>
      <c r="N2858" s="17"/>
      <c r="O2858" s="18"/>
      <c r="P2858" s="19"/>
      <c r="Q2858" s="19"/>
    </row>
    <row r="2859" spans="1:17" ht="15">
      <c r="A2859" s="11" t="str">
        <f t="shared" si="53"/>
        <v xml:space="preserve">VISSERIE    Oil-Embedded Flanged Sleeve Bearing for 20 mm Shaft Diameter and 26 mm Housing ID, 20 mm Long                    </v>
      </c>
      <c r="B2859" s="12" t="s">
        <v>4304</v>
      </c>
      <c r="C2859" s="12" t="s">
        <v>5082</v>
      </c>
      <c r="D2859" s="12"/>
      <c r="E2859" s="12"/>
      <c r="F2859" s="13"/>
      <c r="G2859" s="14"/>
      <c r="H2859" s="15"/>
      <c r="I2859" s="6">
        <v>2.59</v>
      </c>
      <c r="J2859" s="7">
        <v>44239</v>
      </c>
      <c r="K2859" s="12" t="s">
        <v>288</v>
      </c>
      <c r="L2859" s="6"/>
      <c r="M2859" s="12" t="s">
        <v>4090</v>
      </c>
      <c r="N2859" s="17"/>
      <c r="O2859" s="18"/>
      <c r="P2859" s="19"/>
      <c r="Q2859" s="19"/>
    </row>
    <row r="2860" spans="1:17" ht="15">
      <c r="A2860" s="11" t="str">
        <f t="shared" si="53"/>
        <v xml:space="preserve">VISSERIE    PATTE AJUSTABLE 5/16-18                    </v>
      </c>
      <c r="B2860" s="12" t="s">
        <v>4304</v>
      </c>
      <c r="C2860" s="12" t="s">
        <v>5083</v>
      </c>
      <c r="D2860" s="12"/>
      <c r="E2860" s="12"/>
      <c r="F2860" s="13"/>
      <c r="G2860" s="14"/>
      <c r="H2860" s="15"/>
      <c r="I2860" s="6">
        <v>2.25</v>
      </c>
      <c r="J2860" s="7">
        <v>43721</v>
      </c>
      <c r="K2860" s="12" t="s">
        <v>307</v>
      </c>
      <c r="L2860" s="6"/>
      <c r="M2860" s="12" t="s">
        <v>5084</v>
      </c>
      <c r="N2860" s="17"/>
      <c r="O2860" s="18"/>
      <c r="P2860" s="19"/>
      <c r="Q2860" s="19"/>
    </row>
    <row r="2861" spans="1:17" ht="15">
      <c r="A2861" s="11" t="str">
        <f t="shared" si="53"/>
        <v xml:space="preserve">VISSERIE    Plastic Adjustable-Position Handle with M6 x 1mm Threaded 30mm Long Stud, Red                    </v>
      </c>
      <c r="B2861" s="12" t="s">
        <v>4304</v>
      </c>
      <c r="C2861" s="12" t="s">
        <v>5085</v>
      </c>
      <c r="D2861" s="12"/>
      <c r="E2861" s="12"/>
      <c r="F2861" s="13"/>
      <c r="G2861" s="14"/>
      <c r="H2861" s="15"/>
      <c r="I2861" s="6">
        <v>7.08</v>
      </c>
      <c r="J2861" s="7">
        <v>44301</v>
      </c>
      <c r="K2861" s="12" t="s">
        <v>288</v>
      </c>
      <c r="L2861" s="6"/>
      <c r="M2861" s="12" t="s">
        <v>5086</v>
      </c>
      <c r="N2861" s="17"/>
      <c r="O2861" s="18"/>
      <c r="P2861" s="19"/>
      <c r="Q2861" s="19"/>
    </row>
    <row r="2862" spans="1:17" ht="15">
      <c r="A2862" s="11" t="str">
        <f t="shared" si="53"/>
        <v xml:space="preserve">VISSERIE    Plastic Adjustable-Position Handle with M8 x 1.25 mm Threaded, 20mm Long Stud                    </v>
      </c>
      <c r="B2862" s="12" t="s">
        <v>4304</v>
      </c>
      <c r="C2862" s="12" t="s">
        <v>5087</v>
      </c>
      <c r="D2862" s="12"/>
      <c r="E2862" s="12"/>
      <c r="F2862" s="13"/>
      <c r="G2862" s="14"/>
      <c r="H2862" s="15"/>
      <c r="I2862" s="6">
        <v>5.54</v>
      </c>
      <c r="J2862" s="7">
        <v>44127</v>
      </c>
      <c r="K2862" s="12" t="s">
        <v>288</v>
      </c>
      <c r="L2862" s="6"/>
      <c r="M2862" s="12" t="s">
        <v>5088</v>
      </c>
      <c r="N2862" s="17"/>
      <c r="O2862" s="18"/>
      <c r="P2862" s="19"/>
      <c r="Q2862" s="19"/>
    </row>
    <row r="2863" spans="1:17" ht="15">
      <c r="A2863" s="11" t="str">
        <f t="shared" si="53"/>
        <v xml:space="preserve">VISSERIE    Plastic Adjustable-Position Handle with M8 x 1.25 mm Threaded, 32mm Long Stud                    </v>
      </c>
      <c r="B2863" s="12" t="s">
        <v>4304</v>
      </c>
      <c r="C2863" s="12" t="s">
        <v>5089</v>
      </c>
      <c r="D2863" s="12"/>
      <c r="E2863" s="12"/>
      <c r="F2863" s="13"/>
      <c r="G2863" s="14"/>
      <c r="H2863" s="15"/>
      <c r="I2863" s="6">
        <v>5.89</v>
      </c>
      <c r="J2863" s="7">
        <v>44127</v>
      </c>
      <c r="K2863" s="12" t="s">
        <v>288</v>
      </c>
      <c r="L2863" s="6"/>
      <c r="M2863" s="12" t="s">
        <v>5090</v>
      </c>
      <c r="N2863" s="17"/>
      <c r="O2863" s="18"/>
      <c r="P2863" s="19"/>
      <c r="Q2863" s="19"/>
    </row>
    <row r="2864" spans="1:17" ht="15">
      <c r="A2864" s="11" t="str">
        <f t="shared" si="53"/>
        <v xml:space="preserve">VISSERIE    Plastic Adjustable-Position Handle with Stainless Steel 5/16"-18 Threaded Hole, 1-3/4" Projection, Black                    </v>
      </c>
      <c r="B2864" s="12" t="s">
        <v>4304</v>
      </c>
      <c r="C2864" s="12" t="s">
        <v>5091</v>
      </c>
      <c r="D2864" s="12"/>
      <c r="E2864" s="12"/>
      <c r="F2864" s="13"/>
      <c r="G2864" s="14"/>
      <c r="H2864" s="15"/>
      <c r="I2864" s="6">
        <v>8.94</v>
      </c>
      <c r="J2864" s="7"/>
      <c r="K2864" s="12"/>
      <c r="L2864" s="6"/>
      <c r="M2864" s="12" t="s">
        <v>5092</v>
      </c>
      <c r="N2864" s="17"/>
      <c r="O2864" s="18"/>
      <c r="P2864" s="19"/>
      <c r="Q2864" s="19"/>
    </row>
    <row r="2865" spans="1:17" ht="15">
      <c r="A2865" s="11" t="str">
        <f t="shared" si="53"/>
        <v xml:space="preserve">VISSERIE    Plastic Tapered Handle with 5/16"-18 Threaded 3/8" Long Stud                    </v>
      </c>
      <c r="B2865" s="12" t="s">
        <v>4304</v>
      </c>
      <c r="C2865" s="12" t="s">
        <v>5093</v>
      </c>
      <c r="D2865" s="12"/>
      <c r="E2865" s="12"/>
      <c r="F2865" s="13"/>
      <c r="G2865" s="14"/>
      <c r="H2865" s="15"/>
      <c r="I2865" s="6">
        <v>4.1900000000000004</v>
      </c>
      <c r="J2865" s="7">
        <v>44127</v>
      </c>
      <c r="K2865" s="12" t="s">
        <v>288</v>
      </c>
      <c r="L2865" s="6"/>
      <c r="M2865" s="12" t="s">
        <v>5094</v>
      </c>
      <c r="N2865" s="17"/>
      <c r="O2865" s="18"/>
      <c r="P2865" s="19"/>
      <c r="Q2865" s="19"/>
    </row>
    <row r="2866" spans="1:17" ht="15">
      <c r="A2866" s="11" t="str">
        <f t="shared" si="53"/>
        <v xml:space="preserve">VISSERIE    POIGNÉ RATCHET NYLON NOIR FILET M10 X 50MM                    </v>
      </c>
      <c r="B2866" s="12" t="s">
        <v>4304</v>
      </c>
      <c r="C2866" s="12" t="s">
        <v>5095</v>
      </c>
      <c r="D2866" s="12"/>
      <c r="E2866" s="12"/>
      <c r="F2866" s="13"/>
      <c r="G2866" s="14"/>
      <c r="H2866" s="15"/>
      <c r="I2866" s="6">
        <v>21.1</v>
      </c>
      <c r="J2866" s="7">
        <v>43271</v>
      </c>
      <c r="K2866" s="12" t="s">
        <v>307</v>
      </c>
      <c r="L2866" s="6"/>
      <c r="M2866" s="12" t="s">
        <v>5096</v>
      </c>
      <c r="N2866" s="17"/>
      <c r="O2866" s="18"/>
      <c r="P2866" s="15"/>
      <c r="Q2866" s="15"/>
    </row>
    <row r="2867" spans="1:17" ht="15">
      <c r="A2867" s="11" t="str">
        <f t="shared" si="53"/>
        <v xml:space="preserve">VISSERIE    Polished Unthreaded Spacers
5/8" OD, 1/2" Length                    </v>
      </c>
      <c r="B2867" s="12" t="s">
        <v>4304</v>
      </c>
      <c r="C2867" s="12" t="s">
        <v>5097</v>
      </c>
      <c r="D2867" s="12"/>
      <c r="E2867" s="12"/>
      <c r="F2867" s="13"/>
      <c r="G2867" s="14"/>
      <c r="H2867" s="15"/>
      <c r="I2867" s="6">
        <v>3.41</v>
      </c>
      <c r="J2867" s="7">
        <v>44228</v>
      </c>
      <c r="K2867" s="12" t="s">
        <v>288</v>
      </c>
      <c r="L2867" s="6"/>
      <c r="M2867" s="12" t="s">
        <v>5098</v>
      </c>
      <c r="N2867" s="17"/>
      <c r="O2867" s="18"/>
      <c r="P2867" s="19"/>
      <c r="Q2867" s="19"/>
    </row>
    <row r="2868" spans="1:17" ht="15">
      <c r="A2868" s="11" t="str">
        <f t="shared" si="53"/>
        <v xml:space="preserve">VISSERIE    Push Toggle Clamp 2500 lbs. Holding Capacity                    </v>
      </c>
      <c r="B2868" s="12" t="s">
        <v>4304</v>
      </c>
      <c r="C2868" s="12" t="s">
        <v>5099</v>
      </c>
      <c r="D2868" s="12"/>
      <c r="E2868" s="12"/>
      <c r="F2868" s="13"/>
      <c r="G2868" s="14"/>
      <c r="H2868" s="15"/>
      <c r="I2868" s="6">
        <v>54.64</v>
      </c>
      <c r="J2868" s="7">
        <v>44127</v>
      </c>
      <c r="K2868" s="12" t="s">
        <v>288</v>
      </c>
      <c r="L2868" s="6"/>
      <c r="M2868" s="12" t="s">
        <v>5100</v>
      </c>
      <c r="N2868" s="17"/>
      <c r="O2868" s="18"/>
      <c r="P2868" s="19"/>
      <c r="Q2868" s="19"/>
    </row>
    <row r="2869" spans="1:17" ht="15">
      <c r="A2869" s="11" t="str">
        <f t="shared" si="53"/>
        <v xml:space="preserve">VISSERIE    QUICK LATCH 1" X 3/4-24 POLISH                    </v>
      </c>
      <c r="B2869" s="12" t="s">
        <v>4304</v>
      </c>
      <c r="C2869" s="12" t="s">
        <v>5101</v>
      </c>
      <c r="D2869" s="12"/>
      <c r="E2869" s="12"/>
      <c r="F2869" s="13"/>
      <c r="G2869" s="14"/>
      <c r="H2869" s="15"/>
      <c r="I2869" s="6">
        <v>18.62</v>
      </c>
      <c r="J2869" s="7">
        <v>44354</v>
      </c>
      <c r="K2869" s="12" t="s">
        <v>5102</v>
      </c>
      <c r="L2869" s="6"/>
      <c r="M2869" s="12" t="s">
        <v>5103</v>
      </c>
      <c r="N2869" s="17"/>
      <c r="O2869" s="18"/>
      <c r="P2869" s="15"/>
      <c r="Q2869" s="15"/>
    </row>
    <row r="2870" spans="1:17" ht="15">
      <c r="A2870" s="11" t="str">
        <f t="shared" si="53"/>
        <v xml:space="preserve">VISSERIE    QUICK LATCH 1/4-20NC X 2,1 PIN                    </v>
      </c>
      <c r="B2870" s="12" t="s">
        <v>4304</v>
      </c>
      <c r="C2870" s="12" t="s">
        <v>5104</v>
      </c>
      <c r="D2870" s="12"/>
      <c r="E2870" s="12"/>
      <c r="F2870" s="13"/>
      <c r="G2870" s="14"/>
      <c r="H2870" s="15"/>
      <c r="I2870" s="6">
        <v>5.0199999999999996</v>
      </c>
      <c r="J2870" s="7">
        <v>43453</v>
      </c>
      <c r="K2870" s="12" t="s">
        <v>5102</v>
      </c>
      <c r="L2870" s="6"/>
      <c r="M2870" s="12" t="s">
        <v>5105</v>
      </c>
      <c r="N2870" s="17"/>
      <c r="O2870" s="18"/>
      <c r="P2870" s="15"/>
      <c r="Q2870" s="15"/>
    </row>
    <row r="2871" spans="1:17" ht="15">
      <c r="A2871" s="11" t="str">
        <f t="shared" si="53"/>
        <v xml:space="preserve">VISSERIE    Red Die Spring for 20 mm Hole Diameter 38 mm Long                    </v>
      </c>
      <c r="B2871" s="12" t="s">
        <v>4304</v>
      </c>
      <c r="C2871" s="12" t="s">
        <v>5106</v>
      </c>
      <c r="D2871" s="12"/>
      <c r="E2871" s="12"/>
      <c r="F2871" s="13"/>
      <c r="G2871" s="14"/>
      <c r="H2871" s="15"/>
      <c r="I2871" s="6">
        <v>5.44</v>
      </c>
      <c r="J2871" s="7">
        <v>44272</v>
      </c>
      <c r="K2871" s="12" t="s">
        <v>288</v>
      </c>
      <c r="L2871" s="6"/>
      <c r="M2871" s="12" t="s">
        <v>5107</v>
      </c>
      <c r="N2871" s="17"/>
      <c r="O2871" s="18"/>
      <c r="P2871" s="19"/>
      <c r="Q2871" s="19"/>
    </row>
    <row r="2872" spans="1:17" ht="15">
      <c r="A2872" s="11" t="str">
        <f t="shared" si="53"/>
        <v xml:space="preserve">VISSERIE    RESSORT 3/16 X 1-1/8                    </v>
      </c>
      <c r="B2872" s="12" t="s">
        <v>4304</v>
      </c>
      <c r="C2872" s="12" t="s">
        <v>5108</v>
      </c>
      <c r="D2872" s="12"/>
      <c r="E2872" s="12"/>
      <c r="F2872" s="13"/>
      <c r="G2872" s="14"/>
      <c r="H2872" s="15"/>
      <c r="I2872" s="6">
        <v>50.32</v>
      </c>
      <c r="J2872" s="7">
        <v>43403</v>
      </c>
      <c r="K2872" s="12" t="s">
        <v>3068</v>
      </c>
      <c r="L2872" s="6"/>
      <c r="M2872" s="12" t="s">
        <v>5108</v>
      </c>
      <c r="N2872" s="17"/>
      <c r="O2872" s="18"/>
      <c r="P2872" s="15"/>
      <c r="Q2872" s="15"/>
    </row>
    <row r="2873" spans="1:17" ht="15">
      <c r="A2873" s="11" t="str">
        <f t="shared" si="53"/>
        <v xml:space="preserve">VISSERIE    RETAINER RING EXTERNAL    15MM    14.3MM    1MM        </v>
      </c>
      <c r="B2873" s="12" t="s">
        <v>4304</v>
      </c>
      <c r="C2873" s="12" t="s">
        <v>5109</v>
      </c>
      <c r="D2873" s="12" t="s">
        <v>5110</v>
      </c>
      <c r="E2873" s="12" t="s">
        <v>5111</v>
      </c>
      <c r="F2873" s="13" t="s">
        <v>5112</v>
      </c>
      <c r="G2873" s="14"/>
      <c r="H2873" s="15"/>
      <c r="I2873" s="6">
        <v>0.3</v>
      </c>
      <c r="J2873" s="7">
        <v>43571</v>
      </c>
      <c r="K2873" s="12" t="s">
        <v>307</v>
      </c>
      <c r="L2873" s="6"/>
      <c r="M2873" s="12" t="s">
        <v>5113</v>
      </c>
      <c r="N2873" s="17"/>
      <c r="O2873" s="18"/>
      <c r="P2873" s="15"/>
      <c r="Q2873" s="15"/>
    </row>
    <row r="2874" spans="1:17" ht="15">
      <c r="A2874" s="11" t="str">
        <f t="shared" si="53"/>
        <v xml:space="preserve">VISSERIE    Retractable Plungers, Standard Lg., Locking, Long Reach, Steel, 5/8-11,                    </v>
      </c>
      <c r="B2874" s="12" t="s">
        <v>4304</v>
      </c>
      <c r="C2874" s="12" t="s">
        <v>5114</v>
      </c>
      <c r="D2874" s="12"/>
      <c r="E2874" s="12"/>
      <c r="F2874" s="13"/>
      <c r="G2874" s="14"/>
      <c r="H2874" s="15"/>
      <c r="I2874" s="6">
        <v>34.450000000000003</v>
      </c>
      <c r="J2874" s="7">
        <v>43427</v>
      </c>
      <c r="K2874" s="12" t="s">
        <v>2839</v>
      </c>
      <c r="L2874" s="6"/>
      <c r="M2874" s="12" t="s">
        <v>5115</v>
      </c>
      <c r="N2874" s="17"/>
      <c r="O2874" s="18"/>
      <c r="P2874" s="15"/>
      <c r="Q2874" s="15"/>
    </row>
    <row r="2875" spans="1:17" ht="15">
      <c r="A2875" s="11" t="str">
        <f t="shared" si="53"/>
        <v xml:space="preserve">VISSERIE    RIVET 1/8 ALUMINIUM (PK 100)                    </v>
      </c>
      <c r="B2875" s="12" t="s">
        <v>4304</v>
      </c>
      <c r="C2875" s="12" t="s">
        <v>5116</v>
      </c>
      <c r="D2875" s="12"/>
      <c r="E2875" s="12"/>
      <c r="F2875" s="13"/>
      <c r="G2875" s="14"/>
      <c r="H2875" s="15"/>
      <c r="I2875" s="6">
        <v>6.57</v>
      </c>
      <c r="J2875" s="7">
        <v>43585</v>
      </c>
      <c r="K2875" s="12" t="s">
        <v>148</v>
      </c>
      <c r="L2875" s="6"/>
      <c r="M2875" s="12" t="s">
        <v>5117</v>
      </c>
      <c r="N2875" s="17"/>
      <c r="O2875" s="18"/>
      <c r="P2875" s="15"/>
      <c r="Q2875" s="15"/>
    </row>
    <row r="2876" spans="1:17" ht="15">
      <c r="A2876" s="11" t="str">
        <f t="shared" si="53"/>
        <v xml:space="preserve">VISSERIE    SCREW FOR CLAMPS / BUSHING                    </v>
      </c>
      <c r="B2876" s="12" t="s">
        <v>4304</v>
      </c>
      <c r="C2876" s="12" t="s">
        <v>5118</v>
      </c>
      <c r="D2876" s="12"/>
      <c r="E2876" s="12"/>
      <c r="F2876" s="13"/>
      <c r="G2876" s="14"/>
      <c r="H2876" s="15"/>
      <c r="I2876" s="6">
        <v>0.5</v>
      </c>
      <c r="J2876" s="7">
        <v>43091</v>
      </c>
      <c r="K2876" s="12" t="s">
        <v>307</v>
      </c>
      <c r="L2876" s="6"/>
      <c r="M2876" s="12" t="s">
        <v>5119</v>
      </c>
      <c r="N2876" s="17"/>
      <c r="O2876" s="18">
        <f>[1]INVENTAIRE!$N2325*[1]INVENTAIRE!$I2325</f>
        <v>0</v>
      </c>
      <c r="P2876" s="15"/>
      <c r="Q2876" s="15"/>
    </row>
    <row r="2877" spans="1:17" ht="15">
      <c r="A2877" s="11" t="str">
        <f t="shared" si="53"/>
        <v xml:space="preserve">VISSERIE    SHCS M10 X 16 PLAQUE                    </v>
      </c>
      <c r="B2877" s="12" t="s">
        <v>4304</v>
      </c>
      <c r="C2877" s="12" t="s">
        <v>5120</v>
      </c>
      <c r="D2877" s="12"/>
      <c r="E2877" s="12"/>
      <c r="F2877" s="13"/>
      <c r="G2877" s="14"/>
      <c r="H2877" s="15"/>
      <c r="I2877" s="6">
        <v>0.56799999999999995</v>
      </c>
      <c r="J2877" s="7">
        <v>44025</v>
      </c>
      <c r="K2877" s="12" t="s">
        <v>307</v>
      </c>
      <c r="L2877" s="6"/>
      <c r="M2877" s="12" t="s">
        <v>5121</v>
      </c>
      <c r="N2877" s="17"/>
      <c r="O2877" s="18"/>
      <c r="P2877" s="19"/>
      <c r="Q2877" s="19"/>
    </row>
    <row r="2878" spans="1:17" ht="15">
      <c r="A2878" s="11" t="str">
        <f t="shared" si="53"/>
        <v xml:space="preserve">VISSERIE    SHCS M10 X 20 PLAQUE                    </v>
      </c>
      <c r="B2878" s="12" t="s">
        <v>4304</v>
      </c>
      <c r="C2878" s="12" t="s">
        <v>5122</v>
      </c>
      <c r="D2878" s="12"/>
      <c r="E2878" s="12"/>
      <c r="F2878" s="13"/>
      <c r="G2878" s="14"/>
      <c r="H2878" s="15"/>
      <c r="I2878" s="6">
        <v>0.71719999999999995</v>
      </c>
      <c r="J2878" s="7">
        <v>44229</v>
      </c>
      <c r="K2878" s="12" t="s">
        <v>307</v>
      </c>
      <c r="L2878" s="6"/>
      <c r="M2878" s="12" t="s">
        <v>5123</v>
      </c>
      <c r="N2878" s="17"/>
      <c r="O2878" s="18"/>
      <c r="P2878" s="19"/>
      <c r="Q2878" s="19"/>
    </row>
    <row r="2879" spans="1:17" ht="15">
      <c r="A2879" s="11" t="str">
        <f t="shared" si="53"/>
        <v xml:space="preserve">VISSERIE    SHCS M10 X 25 PLAQUE                    </v>
      </c>
      <c r="B2879" s="12" t="s">
        <v>4304</v>
      </c>
      <c r="C2879" s="12" t="s">
        <v>5124</v>
      </c>
      <c r="D2879" s="12"/>
      <c r="E2879" s="12"/>
      <c r="F2879" s="13"/>
      <c r="G2879" s="14"/>
      <c r="H2879" s="15"/>
      <c r="I2879" s="6">
        <v>0.82299999999999995</v>
      </c>
      <c r="J2879" s="7">
        <v>44076</v>
      </c>
      <c r="K2879" s="12" t="s">
        <v>307</v>
      </c>
      <c r="L2879" s="6"/>
      <c r="M2879" s="12" t="s">
        <v>5125</v>
      </c>
      <c r="N2879" s="17"/>
      <c r="O2879" s="18"/>
      <c r="P2879" s="19"/>
      <c r="Q2879" s="19"/>
    </row>
    <row r="2880" spans="1:17" ht="15">
      <c r="A2880" s="11" t="str">
        <f t="shared" si="53"/>
        <v xml:space="preserve">VISSERIE    SHCS M10 X 30 PLAQUE                    </v>
      </c>
      <c r="B2880" s="12" t="s">
        <v>4304</v>
      </c>
      <c r="C2880" s="12" t="s">
        <v>5126</v>
      </c>
      <c r="D2880" s="12"/>
      <c r="E2880" s="12"/>
      <c r="F2880" s="13"/>
      <c r="G2880" s="14"/>
      <c r="H2880" s="15"/>
      <c r="I2880" s="6">
        <v>0.83530000000000004</v>
      </c>
      <c r="J2880" s="7">
        <v>44076</v>
      </c>
      <c r="K2880" s="12" t="s">
        <v>307</v>
      </c>
      <c r="L2880" s="6"/>
      <c r="M2880" s="12" t="s">
        <v>5127</v>
      </c>
      <c r="N2880" s="17"/>
      <c r="O2880" s="18"/>
      <c r="P2880" s="19"/>
      <c r="Q2880" s="19"/>
    </row>
    <row r="2881" spans="1:17" ht="15">
      <c r="A2881" s="11" t="str">
        <f t="shared" si="53"/>
        <v xml:space="preserve">VISSERIE    SHCS M10 X 35 PLAQUE                    </v>
      </c>
      <c r="B2881" s="12" t="s">
        <v>4304</v>
      </c>
      <c r="C2881" s="12" t="s">
        <v>5128</v>
      </c>
      <c r="D2881" s="12"/>
      <c r="E2881" s="12"/>
      <c r="F2881" s="13"/>
      <c r="G2881" s="14"/>
      <c r="H2881" s="15"/>
      <c r="I2881" s="6">
        <v>0.56999999999999995</v>
      </c>
      <c r="J2881" s="7">
        <v>44208</v>
      </c>
      <c r="K2881" s="12" t="s">
        <v>307</v>
      </c>
      <c r="L2881" s="6"/>
      <c r="M2881" s="12" t="s">
        <v>5129</v>
      </c>
      <c r="N2881" s="17"/>
      <c r="O2881" s="18"/>
      <c r="P2881" s="19"/>
      <c r="Q2881" s="19"/>
    </row>
    <row r="2882" spans="1:17" ht="15">
      <c r="A2882" s="11" t="str">
        <f t="shared" si="53"/>
        <v xml:space="preserve">VISSERIE    SHCS M10 X 40 PLAQUE                    </v>
      </c>
      <c r="B2882" s="12" t="s">
        <v>4304</v>
      </c>
      <c r="C2882" s="12" t="s">
        <v>5130</v>
      </c>
      <c r="D2882" s="12"/>
      <c r="E2882" s="12"/>
      <c r="F2882" s="13"/>
      <c r="G2882" s="14"/>
      <c r="H2882" s="15"/>
      <c r="I2882" s="6">
        <v>1.05</v>
      </c>
      <c r="J2882" s="7"/>
      <c r="K2882" s="12"/>
      <c r="L2882" s="6"/>
      <c r="M2882" s="12" t="s">
        <v>5131</v>
      </c>
      <c r="N2882" s="17"/>
      <c r="O2882" s="18"/>
      <c r="P2882" s="19"/>
      <c r="Q2882" s="19"/>
    </row>
    <row r="2883" spans="1:17" ht="15">
      <c r="A2883" s="11" t="str">
        <f t="shared" si="53"/>
        <v xml:space="preserve">VISSERIE    SHCS M10 X 45 PLAQUE                    </v>
      </c>
      <c r="B2883" s="12" t="s">
        <v>4304</v>
      </c>
      <c r="C2883" s="12" t="s">
        <v>5132</v>
      </c>
      <c r="D2883" s="12"/>
      <c r="E2883" s="12"/>
      <c r="F2883" s="13"/>
      <c r="G2883" s="14"/>
      <c r="H2883" s="15"/>
      <c r="I2883" s="6">
        <v>1.151</v>
      </c>
      <c r="J2883" s="7"/>
      <c r="K2883" s="12"/>
      <c r="L2883" s="6"/>
      <c r="M2883" s="12" t="s">
        <v>5133</v>
      </c>
      <c r="N2883" s="17"/>
      <c r="O2883" s="18"/>
      <c r="P2883" s="19"/>
      <c r="Q2883" s="20"/>
    </row>
    <row r="2884" spans="1:17" ht="15">
      <c r="A2884" s="11" t="str">
        <f t="shared" si="53"/>
        <v xml:space="preserve">VISSERIE    SHCS M10 X 50 PLAQUE                    </v>
      </c>
      <c r="B2884" s="12" t="s">
        <v>4304</v>
      </c>
      <c r="C2884" s="12" t="s">
        <v>5134</v>
      </c>
      <c r="D2884" s="12"/>
      <c r="E2884" s="12"/>
      <c r="F2884" s="13"/>
      <c r="G2884" s="14"/>
      <c r="H2884" s="15"/>
      <c r="I2884" s="6">
        <v>0.6925</v>
      </c>
      <c r="J2884" s="7">
        <v>43863</v>
      </c>
      <c r="K2884" s="12" t="s">
        <v>307</v>
      </c>
      <c r="L2884" s="6"/>
      <c r="M2884" s="12" t="s">
        <v>5135</v>
      </c>
      <c r="N2884" s="17"/>
      <c r="O2884" s="18"/>
      <c r="P2884" s="19"/>
      <c r="Q2884" s="19"/>
    </row>
    <row r="2885" spans="1:17" ht="15">
      <c r="A2885" s="11" t="str">
        <f t="shared" si="53"/>
        <v xml:space="preserve">VISSERIE    SHCS M10 X 60 PLAQUE                    </v>
      </c>
      <c r="B2885" s="12" t="s">
        <v>4304</v>
      </c>
      <c r="C2885" s="12" t="s">
        <v>5136</v>
      </c>
      <c r="D2885" s="12"/>
      <c r="E2885" s="12"/>
      <c r="F2885" s="13"/>
      <c r="G2885" s="14"/>
      <c r="H2885" s="15"/>
      <c r="I2885" s="6">
        <v>1.3109999999999999</v>
      </c>
      <c r="J2885" s="7">
        <v>44200</v>
      </c>
      <c r="K2885" s="12" t="s">
        <v>307</v>
      </c>
      <c r="L2885" s="6"/>
      <c r="M2885" s="12" t="s">
        <v>5137</v>
      </c>
      <c r="N2885" s="17"/>
      <c r="O2885" s="18"/>
      <c r="P2885" s="19"/>
      <c r="Q2885" s="19"/>
    </row>
    <row r="2886" spans="1:17" ht="15">
      <c r="A2886" s="11" t="str">
        <f t="shared" si="53"/>
        <v xml:space="preserve">VISSERIE    SHCS M10 X 70 PLAQUE                    </v>
      </c>
      <c r="B2886" s="12" t="s">
        <v>4304</v>
      </c>
      <c r="C2886" s="12" t="s">
        <v>5138</v>
      </c>
      <c r="D2886" s="12"/>
      <c r="E2886" s="12"/>
      <c r="F2886" s="13"/>
      <c r="G2886" s="14"/>
      <c r="H2886" s="15"/>
      <c r="I2886" s="6">
        <v>1.7</v>
      </c>
      <c r="J2886" s="7"/>
      <c r="K2886" s="12"/>
      <c r="L2886" s="6"/>
      <c r="M2886" s="12" t="s">
        <v>5139</v>
      </c>
      <c r="N2886" s="17"/>
      <c r="O2886" s="18"/>
      <c r="P2886" s="19"/>
      <c r="Q2886" s="19"/>
    </row>
    <row r="2887" spans="1:17" ht="15">
      <c r="A2887" s="11" t="str">
        <f t="shared" si="53"/>
        <v xml:space="preserve">VISSERIE    SHCS M10 X 75 PLAQUE                    </v>
      </c>
      <c r="B2887" s="12" t="s">
        <v>4304</v>
      </c>
      <c r="C2887" s="12" t="s">
        <v>5140</v>
      </c>
      <c r="D2887" s="12"/>
      <c r="E2887" s="12"/>
      <c r="F2887" s="13"/>
      <c r="G2887" s="14"/>
      <c r="H2887" s="15"/>
      <c r="I2887" s="6">
        <v>1.831</v>
      </c>
      <c r="J2887" s="7"/>
      <c r="K2887" s="12"/>
      <c r="L2887" s="6"/>
      <c r="M2887" s="12" t="s">
        <v>5141</v>
      </c>
      <c r="N2887" s="17"/>
      <c r="O2887" s="18"/>
      <c r="P2887" s="19"/>
      <c r="Q2887" s="19"/>
    </row>
    <row r="2888" spans="1:17" ht="15">
      <c r="A2888" s="11" t="str">
        <f t="shared" si="53"/>
        <v xml:space="preserve">VISSERIE    SHCS M10 X 80 PLAQUE                    </v>
      </c>
      <c r="B2888" s="12" t="s">
        <v>4304</v>
      </c>
      <c r="C2888" s="12" t="s">
        <v>5142</v>
      </c>
      <c r="D2888" s="12"/>
      <c r="E2888" s="12"/>
      <c r="F2888" s="13"/>
      <c r="G2888" s="14"/>
      <c r="H2888" s="15"/>
      <c r="I2888" s="6">
        <v>1.8</v>
      </c>
      <c r="J2888" s="7"/>
      <c r="K2888" s="12"/>
      <c r="L2888" s="6"/>
      <c r="M2888" s="12" t="s">
        <v>5143</v>
      </c>
      <c r="N2888" s="17"/>
      <c r="O2888" s="18"/>
      <c r="P2888" s="19"/>
      <c r="Q2888" s="19"/>
    </row>
    <row r="2889" spans="1:17" ht="15">
      <c r="A2889" s="11" t="str">
        <f t="shared" si="53"/>
        <v xml:space="preserve">VISSERIE    SHCS M12X20 PLAQUE                    </v>
      </c>
      <c r="B2889" s="12" t="s">
        <v>4304</v>
      </c>
      <c r="C2889" s="12" t="s">
        <v>5144</v>
      </c>
      <c r="D2889" s="12"/>
      <c r="E2889" s="12"/>
      <c r="F2889" s="13"/>
      <c r="G2889" s="14"/>
      <c r="H2889" s="15"/>
      <c r="I2889" s="6">
        <v>1.0900000000000001</v>
      </c>
      <c r="J2889" s="7"/>
      <c r="K2889" s="12"/>
      <c r="L2889" s="6"/>
      <c r="M2889" s="12" t="s">
        <v>5145</v>
      </c>
      <c r="N2889" s="17"/>
      <c r="O2889" s="18"/>
      <c r="P2889" s="19"/>
      <c r="Q2889" s="19"/>
    </row>
    <row r="2890" spans="1:17" ht="15">
      <c r="A2890" s="11" t="str">
        <f t="shared" si="53"/>
        <v xml:space="preserve">VISSERIE    SHCS M12X25 PLAQUE                    </v>
      </c>
      <c r="B2890" s="12" t="s">
        <v>4304</v>
      </c>
      <c r="C2890" s="12" t="s">
        <v>5146</v>
      </c>
      <c r="D2890" s="12"/>
      <c r="E2890" s="12"/>
      <c r="F2890" s="13"/>
      <c r="G2890" s="14"/>
      <c r="H2890" s="15"/>
      <c r="I2890" s="6">
        <v>1.36</v>
      </c>
      <c r="J2890" s="7">
        <v>44088</v>
      </c>
      <c r="K2890" s="12" t="s">
        <v>307</v>
      </c>
      <c r="L2890" s="6"/>
      <c r="M2890" s="12" t="s">
        <v>5147</v>
      </c>
      <c r="N2890" s="17"/>
      <c r="O2890" s="18"/>
      <c r="P2890" s="19"/>
      <c r="Q2890" s="19"/>
    </row>
    <row r="2891" spans="1:17" ht="15">
      <c r="A2891" s="11" t="str">
        <f t="shared" si="53"/>
        <v xml:space="preserve">VISSERIE    SHCS M12X30 PLAQUE                    </v>
      </c>
      <c r="B2891" s="12" t="s">
        <v>4304</v>
      </c>
      <c r="C2891" s="12" t="s">
        <v>5148</v>
      </c>
      <c r="D2891" s="12"/>
      <c r="E2891" s="12"/>
      <c r="F2891" s="13"/>
      <c r="G2891" s="14"/>
      <c r="H2891" s="15"/>
      <c r="I2891" s="6">
        <v>1.1200000000000001</v>
      </c>
      <c r="J2891" s="7"/>
      <c r="K2891" s="12"/>
      <c r="L2891" s="6"/>
      <c r="M2891" s="12" t="s">
        <v>5149</v>
      </c>
      <c r="N2891" s="17"/>
      <c r="O2891" s="18"/>
      <c r="P2891" s="19"/>
      <c r="Q2891" s="19"/>
    </row>
    <row r="2892" spans="1:17" ht="15">
      <c r="A2892" s="11" t="str">
        <f t="shared" si="53"/>
        <v xml:space="preserve">VISSERIE    SHCS M12X50 PLAQUE                    </v>
      </c>
      <c r="B2892" s="12" t="s">
        <v>4304</v>
      </c>
      <c r="C2892" s="12" t="s">
        <v>5150</v>
      </c>
      <c r="D2892" s="12"/>
      <c r="E2892" s="12"/>
      <c r="F2892" s="13"/>
      <c r="G2892" s="14"/>
      <c r="H2892" s="15"/>
      <c r="I2892" s="6">
        <v>1.85</v>
      </c>
      <c r="J2892" s="7">
        <v>44208</v>
      </c>
      <c r="K2892" s="12" t="s">
        <v>307</v>
      </c>
      <c r="L2892" s="6"/>
      <c r="M2892" s="12" t="s">
        <v>5151</v>
      </c>
      <c r="N2892" s="17"/>
      <c r="O2892" s="18"/>
      <c r="P2892" s="19"/>
      <c r="Q2892" s="19"/>
    </row>
    <row r="2893" spans="1:17" ht="15">
      <c r="A2893" s="11" t="str">
        <f t="shared" si="53"/>
        <v xml:space="preserve">VISSERIE    SHCS M12X90 PLAQUE                    </v>
      </c>
      <c r="B2893" s="12" t="s">
        <v>4304</v>
      </c>
      <c r="C2893" s="12" t="s">
        <v>5152</v>
      </c>
      <c r="D2893" s="12"/>
      <c r="E2893" s="12"/>
      <c r="F2893" s="13"/>
      <c r="G2893" s="14"/>
      <c r="H2893" s="15"/>
      <c r="I2893" s="6">
        <v>2.7810000000000001</v>
      </c>
      <c r="J2893" s="7"/>
      <c r="K2893" s="12"/>
      <c r="L2893" s="6"/>
      <c r="M2893" s="12" t="s">
        <v>5153</v>
      </c>
      <c r="N2893" s="17"/>
      <c r="O2893" s="18"/>
      <c r="P2893" s="19"/>
      <c r="Q2893" s="19"/>
    </row>
    <row r="2894" spans="1:17" ht="15">
      <c r="A2894" s="11" t="str">
        <f t="shared" si="53"/>
        <v xml:space="preserve">VISSERIE    SHCS M16 X 45 PLAQUE                    </v>
      </c>
      <c r="B2894" s="12" t="s">
        <v>4304</v>
      </c>
      <c r="C2894" s="12" t="s">
        <v>5154</v>
      </c>
      <c r="D2894" s="12"/>
      <c r="E2894" s="12"/>
      <c r="F2894" s="13"/>
      <c r="G2894" s="14"/>
      <c r="H2894" s="15"/>
      <c r="I2894" s="6">
        <v>2.94</v>
      </c>
      <c r="J2894" s="7">
        <v>44188</v>
      </c>
      <c r="K2894" s="12"/>
      <c r="L2894" s="6"/>
      <c r="M2894" s="12" t="s">
        <v>5155</v>
      </c>
      <c r="N2894" s="17"/>
      <c r="O2894" s="18"/>
      <c r="P2894" s="19"/>
      <c r="Q2894" s="19"/>
    </row>
    <row r="2895" spans="1:17" ht="15">
      <c r="A2895" s="11" t="str">
        <f t="shared" si="53"/>
        <v xml:space="preserve">VISSERIE    SHCS M3 X 12 PLAQUE                    </v>
      </c>
      <c r="B2895" s="12" t="s">
        <v>4304</v>
      </c>
      <c r="C2895" s="12" t="s">
        <v>5156</v>
      </c>
      <c r="D2895" s="12"/>
      <c r="E2895" s="12"/>
      <c r="F2895" s="13"/>
      <c r="G2895" s="14"/>
      <c r="H2895" s="15"/>
      <c r="I2895" s="6">
        <v>0.1182</v>
      </c>
      <c r="J2895" s="7" t="s">
        <v>5157</v>
      </c>
      <c r="K2895" s="12" t="s">
        <v>307</v>
      </c>
      <c r="L2895" s="6"/>
      <c r="M2895" s="12" t="s">
        <v>5158</v>
      </c>
      <c r="N2895" s="17"/>
      <c r="O2895" s="18"/>
      <c r="P2895" s="19"/>
      <c r="Q2895" s="19"/>
    </row>
    <row r="2896" spans="1:17" ht="15">
      <c r="A2896" s="11" t="str">
        <f t="shared" si="53"/>
        <v xml:space="preserve">VISSERIE    SHCS M3 X 16 PLAQUE                    </v>
      </c>
      <c r="B2896" s="12" t="s">
        <v>4304</v>
      </c>
      <c r="C2896" s="12" t="s">
        <v>5159</v>
      </c>
      <c r="D2896" s="12"/>
      <c r="E2896" s="12"/>
      <c r="F2896" s="13"/>
      <c r="G2896" s="14"/>
      <c r="H2896" s="15"/>
      <c r="I2896" s="6">
        <v>0.13159999999999999</v>
      </c>
      <c r="J2896" s="7" t="s">
        <v>5157</v>
      </c>
      <c r="K2896" s="12" t="s">
        <v>307</v>
      </c>
      <c r="L2896" s="6"/>
      <c r="M2896" s="12" t="s">
        <v>5160</v>
      </c>
      <c r="N2896" s="17"/>
      <c r="O2896" s="18"/>
      <c r="P2896" s="19"/>
      <c r="Q2896" s="19"/>
    </row>
    <row r="2897" spans="1:17" ht="15">
      <c r="A2897" s="11" t="str">
        <f t="shared" si="53"/>
        <v xml:space="preserve">VISSERIE    SHCS M3 X 18 PLAQUE                    </v>
      </c>
      <c r="B2897" s="12" t="s">
        <v>4304</v>
      </c>
      <c r="C2897" s="12" t="s">
        <v>5161</v>
      </c>
      <c r="D2897" s="12"/>
      <c r="E2897" s="12"/>
      <c r="F2897" s="13"/>
      <c r="G2897" s="14"/>
      <c r="H2897" s="15"/>
      <c r="I2897" s="6"/>
      <c r="J2897" s="7" t="s">
        <v>5157</v>
      </c>
      <c r="K2897" s="12" t="s">
        <v>307</v>
      </c>
      <c r="L2897" s="6"/>
      <c r="M2897" s="12" t="s">
        <v>5162</v>
      </c>
      <c r="N2897" s="17"/>
      <c r="O2897" s="18"/>
      <c r="P2897" s="19"/>
      <c r="Q2897" s="19"/>
    </row>
    <row r="2898" spans="1:17" ht="15">
      <c r="A2898" s="11" t="str">
        <f t="shared" si="53"/>
        <v xml:space="preserve">VISSERIE    SHCS M3 X 20 PLAQUE                    </v>
      </c>
      <c r="B2898" s="12" t="s">
        <v>4304</v>
      </c>
      <c r="C2898" s="12" t="s">
        <v>5163</v>
      </c>
      <c r="D2898" s="12"/>
      <c r="E2898" s="12"/>
      <c r="F2898" s="13"/>
      <c r="G2898" s="14"/>
      <c r="H2898" s="15"/>
      <c r="I2898" s="6">
        <v>0.14699999999999999</v>
      </c>
      <c r="J2898" s="7" t="s">
        <v>5157</v>
      </c>
      <c r="K2898" s="12" t="s">
        <v>307</v>
      </c>
      <c r="L2898" s="6"/>
      <c r="M2898" s="12" t="s">
        <v>5164</v>
      </c>
      <c r="N2898" s="17"/>
      <c r="O2898" s="18"/>
      <c r="P2898" s="19"/>
      <c r="Q2898" s="19"/>
    </row>
    <row r="2899" spans="1:17" ht="15">
      <c r="A2899" s="11" t="str">
        <f t="shared" si="53"/>
        <v xml:space="preserve">VISSERIE    SHCS M3 X 25 PLAQUE                    </v>
      </c>
      <c r="B2899" s="12" t="s">
        <v>4304</v>
      </c>
      <c r="C2899" s="12" t="s">
        <v>5165</v>
      </c>
      <c r="D2899" s="12"/>
      <c r="E2899" s="12"/>
      <c r="F2899" s="13"/>
      <c r="G2899" s="14"/>
      <c r="H2899" s="15"/>
      <c r="I2899" s="6">
        <v>0.16880000000000001</v>
      </c>
      <c r="J2899" s="7" t="s">
        <v>5157</v>
      </c>
      <c r="K2899" s="12" t="s">
        <v>307</v>
      </c>
      <c r="L2899" s="6"/>
      <c r="M2899" s="12" t="s">
        <v>5166</v>
      </c>
      <c r="N2899" s="17"/>
      <c r="O2899" s="18"/>
      <c r="P2899" s="19"/>
      <c r="Q2899" s="19"/>
    </row>
    <row r="2900" spans="1:17" ht="15">
      <c r="A2900" s="11" t="str">
        <f t="shared" ref="A2900:A2963" si="54">CONCATENATE(B2900,"    ",C2900,"    ",D2900,"    ",E2900,"    ",F2900,"    ",G2900,"    ")</f>
        <v xml:space="preserve">VISSERIE    SHCS M3 X 30 PLAQUE                    </v>
      </c>
      <c r="B2900" s="12" t="s">
        <v>4304</v>
      </c>
      <c r="C2900" s="12" t="s">
        <v>5167</v>
      </c>
      <c r="D2900" s="12"/>
      <c r="E2900" s="12"/>
      <c r="F2900" s="13"/>
      <c r="G2900" s="14"/>
      <c r="H2900" s="15"/>
      <c r="I2900" s="6">
        <v>0.1888</v>
      </c>
      <c r="J2900" s="7" t="s">
        <v>5157</v>
      </c>
      <c r="K2900" s="12" t="s">
        <v>307</v>
      </c>
      <c r="L2900" s="6"/>
      <c r="M2900" s="12" t="s">
        <v>5168</v>
      </c>
      <c r="N2900" s="17"/>
      <c r="O2900" s="18"/>
      <c r="P2900" s="19"/>
      <c r="Q2900" s="19"/>
    </row>
    <row r="2901" spans="1:17" ht="15">
      <c r="A2901" s="11" t="str">
        <f t="shared" si="54"/>
        <v xml:space="preserve">VISSERIE    SHCS M3 X 35 PLAQUE                    </v>
      </c>
      <c r="B2901" s="12" t="s">
        <v>4304</v>
      </c>
      <c r="C2901" s="12" t="s">
        <v>5169</v>
      </c>
      <c r="D2901" s="12"/>
      <c r="E2901" s="12"/>
      <c r="F2901" s="13"/>
      <c r="G2901" s="14"/>
      <c r="H2901" s="15"/>
      <c r="I2901" s="6">
        <v>0.27839999999999998</v>
      </c>
      <c r="J2901" s="7" t="s">
        <v>5157</v>
      </c>
      <c r="K2901" s="12" t="s">
        <v>307</v>
      </c>
      <c r="L2901" s="6"/>
      <c r="M2901" s="12" t="s">
        <v>5170</v>
      </c>
      <c r="N2901" s="17"/>
      <c r="O2901" s="18"/>
      <c r="P2901" s="19"/>
      <c r="Q2901" s="19"/>
    </row>
    <row r="2902" spans="1:17" ht="15">
      <c r="A2902" s="11" t="str">
        <f t="shared" si="54"/>
        <v xml:space="preserve">VISSERIE    SHCS M3 X 40 PLAQUE                    </v>
      </c>
      <c r="B2902" s="12" t="s">
        <v>4304</v>
      </c>
      <c r="C2902" s="12" t="s">
        <v>5171</v>
      </c>
      <c r="D2902" s="12"/>
      <c r="E2902" s="12"/>
      <c r="F2902" s="13"/>
      <c r="G2902" s="14"/>
      <c r="H2902" s="15"/>
      <c r="I2902" s="6"/>
      <c r="J2902" s="7" t="s">
        <v>5157</v>
      </c>
      <c r="K2902" s="12" t="s">
        <v>307</v>
      </c>
      <c r="L2902" s="6"/>
      <c r="M2902" s="12" t="s">
        <v>5172</v>
      </c>
      <c r="N2902" s="17"/>
      <c r="O2902" s="18"/>
      <c r="P2902" s="19"/>
      <c r="Q2902" s="19"/>
    </row>
    <row r="2903" spans="1:17" ht="15">
      <c r="A2903" s="11" t="str">
        <f t="shared" si="54"/>
        <v xml:space="preserve">VISSERIE    SHCS M4 X 10 PLAQUE                    </v>
      </c>
      <c r="B2903" s="12" t="s">
        <v>4304</v>
      </c>
      <c r="C2903" s="12" t="s">
        <v>5173</v>
      </c>
      <c r="D2903" s="12"/>
      <c r="E2903" s="12"/>
      <c r="F2903" s="13"/>
      <c r="G2903" s="14"/>
      <c r="H2903" s="15"/>
      <c r="I2903" s="6">
        <v>8.9899999999999994E-2</v>
      </c>
      <c r="J2903" s="7" t="s">
        <v>5157</v>
      </c>
      <c r="K2903" s="12" t="s">
        <v>307</v>
      </c>
      <c r="L2903" s="6"/>
      <c r="M2903" s="12" t="s">
        <v>5174</v>
      </c>
      <c r="N2903" s="17"/>
      <c r="O2903" s="18"/>
      <c r="P2903" s="19"/>
      <c r="Q2903" s="19"/>
    </row>
    <row r="2904" spans="1:17" ht="15">
      <c r="A2904" s="11" t="str">
        <f t="shared" si="54"/>
        <v xml:space="preserve">VISSERIE    SHCS M4 X 16 PLAQUE                    </v>
      </c>
      <c r="B2904" s="12" t="s">
        <v>4304</v>
      </c>
      <c r="C2904" s="12" t="s">
        <v>5175</v>
      </c>
      <c r="D2904" s="12"/>
      <c r="E2904" s="12"/>
      <c r="F2904" s="13"/>
      <c r="G2904" s="14"/>
      <c r="H2904" s="15"/>
      <c r="I2904" s="6">
        <v>7.1999999999999995E-2</v>
      </c>
      <c r="J2904" s="7" t="s">
        <v>5157</v>
      </c>
      <c r="K2904" s="12" t="s">
        <v>307</v>
      </c>
      <c r="L2904" s="6"/>
      <c r="M2904" s="12" t="s">
        <v>5176</v>
      </c>
      <c r="N2904" s="17"/>
      <c r="O2904" s="18"/>
      <c r="P2904" s="19"/>
      <c r="Q2904" s="19"/>
    </row>
    <row r="2905" spans="1:17" ht="15">
      <c r="A2905" s="11" t="str">
        <f t="shared" si="54"/>
        <v xml:space="preserve">VISSERIE    SHCS M4 X 20 PLAQUE                    </v>
      </c>
      <c r="B2905" s="12" t="s">
        <v>4304</v>
      </c>
      <c r="C2905" s="12" t="s">
        <v>5177</v>
      </c>
      <c r="D2905" s="12"/>
      <c r="E2905" s="12"/>
      <c r="F2905" s="13"/>
      <c r="G2905" s="14"/>
      <c r="H2905" s="15"/>
      <c r="I2905" s="6">
        <v>0.11509999999999999</v>
      </c>
      <c r="J2905" s="7" t="s">
        <v>5157</v>
      </c>
      <c r="K2905" s="12" t="s">
        <v>307</v>
      </c>
      <c r="L2905" s="6"/>
      <c r="M2905" s="12" t="s">
        <v>5178</v>
      </c>
      <c r="N2905" s="17"/>
      <c r="O2905" s="18"/>
      <c r="P2905" s="19"/>
      <c r="Q2905" s="19"/>
    </row>
    <row r="2906" spans="1:17" ht="15">
      <c r="A2906" s="11" t="str">
        <f t="shared" si="54"/>
        <v xml:space="preserve">VISSERIE    SHCS M4 X 25 PLAQUE                    </v>
      </c>
      <c r="B2906" s="12" t="s">
        <v>4304</v>
      </c>
      <c r="C2906" s="12" t="s">
        <v>5179</v>
      </c>
      <c r="D2906" s="12"/>
      <c r="E2906" s="12"/>
      <c r="F2906" s="13"/>
      <c r="G2906" s="14"/>
      <c r="H2906" s="15"/>
      <c r="I2906" s="6">
        <v>0.1258</v>
      </c>
      <c r="J2906" s="7" t="s">
        <v>5157</v>
      </c>
      <c r="K2906" s="12" t="s">
        <v>307</v>
      </c>
      <c r="L2906" s="6"/>
      <c r="M2906" s="12" t="s">
        <v>5180</v>
      </c>
      <c r="N2906" s="17"/>
      <c r="O2906" s="18"/>
      <c r="P2906" s="19"/>
      <c r="Q2906" s="19"/>
    </row>
    <row r="2907" spans="1:17" ht="15">
      <c r="A2907" s="11" t="str">
        <f t="shared" si="54"/>
        <v xml:space="preserve">VISSERIE    SHCS M4 X 30 PLAQUE                    </v>
      </c>
      <c r="B2907" s="12" t="s">
        <v>4304</v>
      </c>
      <c r="C2907" s="12" t="s">
        <v>5181</v>
      </c>
      <c r="D2907" s="12"/>
      <c r="E2907" s="12"/>
      <c r="F2907" s="13"/>
      <c r="G2907" s="14"/>
      <c r="H2907" s="15"/>
      <c r="I2907" s="6">
        <v>0.14480000000000001</v>
      </c>
      <c r="J2907" s="7" t="s">
        <v>5157</v>
      </c>
      <c r="K2907" s="12" t="s">
        <v>307</v>
      </c>
      <c r="L2907" s="6"/>
      <c r="M2907" s="12" t="s">
        <v>5182</v>
      </c>
      <c r="N2907" s="17"/>
      <c r="O2907" s="18"/>
      <c r="P2907" s="19"/>
      <c r="Q2907" s="19"/>
    </row>
    <row r="2908" spans="1:17" ht="15">
      <c r="A2908" s="11" t="str">
        <f t="shared" si="54"/>
        <v xml:space="preserve">VISSERIE    SHCS M4 X 35 PLAQUE                    </v>
      </c>
      <c r="B2908" s="12" t="s">
        <v>4304</v>
      </c>
      <c r="C2908" s="12" t="s">
        <v>5183</v>
      </c>
      <c r="D2908" s="12"/>
      <c r="E2908" s="12"/>
      <c r="F2908" s="13"/>
      <c r="G2908" s="14"/>
      <c r="H2908" s="15"/>
      <c r="I2908" s="6">
        <v>0.16489999999999999</v>
      </c>
      <c r="J2908" s="7" t="s">
        <v>5157</v>
      </c>
      <c r="K2908" s="12" t="s">
        <v>307</v>
      </c>
      <c r="L2908" s="6"/>
      <c r="M2908" s="12" t="s">
        <v>5184</v>
      </c>
      <c r="N2908" s="17"/>
      <c r="O2908" s="18"/>
      <c r="P2908" s="19"/>
      <c r="Q2908" s="19"/>
    </row>
    <row r="2909" spans="1:17" ht="15">
      <c r="A2909" s="11" t="str">
        <f t="shared" si="54"/>
        <v xml:space="preserve">VISSERIE    SHCS M4 X 40 PLAQUE                    </v>
      </c>
      <c r="B2909" s="12" t="s">
        <v>4304</v>
      </c>
      <c r="C2909" s="12" t="s">
        <v>5185</v>
      </c>
      <c r="D2909" s="12"/>
      <c r="E2909" s="12"/>
      <c r="F2909" s="13"/>
      <c r="G2909" s="14"/>
      <c r="H2909" s="15"/>
      <c r="I2909" s="6">
        <v>0.14219999999999999</v>
      </c>
      <c r="J2909" s="7">
        <v>44229</v>
      </c>
      <c r="K2909" s="12" t="s">
        <v>307</v>
      </c>
      <c r="L2909" s="6"/>
      <c r="M2909" s="12" t="s">
        <v>5186</v>
      </c>
      <c r="N2909" s="17"/>
      <c r="O2909" s="18"/>
      <c r="P2909" s="19"/>
      <c r="Q2909" s="19"/>
    </row>
    <row r="2910" spans="1:17" ht="15">
      <c r="A2910" s="11" t="str">
        <f t="shared" si="54"/>
        <v xml:space="preserve">VISSERIE    SHCS M4 X 55 PLAQUE                    </v>
      </c>
      <c r="B2910" s="12" t="s">
        <v>4304</v>
      </c>
      <c r="C2910" s="12" t="s">
        <v>5187</v>
      </c>
      <c r="D2910" s="12"/>
      <c r="E2910" s="12"/>
      <c r="F2910" s="13"/>
      <c r="G2910" s="14"/>
      <c r="H2910" s="15"/>
      <c r="I2910" s="6">
        <v>0.30520000000000003</v>
      </c>
      <c r="J2910" s="7" t="s">
        <v>5157</v>
      </c>
      <c r="K2910" s="12" t="s">
        <v>307</v>
      </c>
      <c r="L2910" s="6"/>
      <c r="M2910" s="12" t="s">
        <v>5188</v>
      </c>
      <c r="N2910" s="17"/>
      <c r="O2910" s="18"/>
      <c r="P2910" s="19"/>
      <c r="Q2910" s="19"/>
    </row>
    <row r="2911" spans="1:17" ht="15">
      <c r="A2911" s="11" t="str">
        <f t="shared" si="54"/>
        <v xml:space="preserve">VISSERIE    SHCS M4 X 60 PLAQUE                    </v>
      </c>
      <c r="B2911" s="12" t="s">
        <v>4304</v>
      </c>
      <c r="C2911" s="12" t="s">
        <v>5189</v>
      </c>
      <c r="D2911" s="12"/>
      <c r="E2911" s="12"/>
      <c r="F2911" s="13"/>
      <c r="G2911" s="14"/>
      <c r="H2911" s="15"/>
      <c r="I2911" s="6"/>
      <c r="J2911" s="7"/>
      <c r="K2911" s="12" t="s">
        <v>307</v>
      </c>
      <c r="L2911" s="6"/>
      <c r="M2911" s="12" t="s">
        <v>5190</v>
      </c>
      <c r="N2911" s="17"/>
      <c r="O2911" s="18"/>
      <c r="P2911" s="19"/>
      <c r="Q2911" s="19"/>
    </row>
    <row r="2912" spans="1:17" ht="15">
      <c r="A2912" s="11" t="str">
        <f t="shared" si="54"/>
        <v xml:space="preserve">VISSERIE    SHCS M5 X 10 PLAQUE                    </v>
      </c>
      <c r="B2912" s="12" t="s">
        <v>4304</v>
      </c>
      <c r="C2912" s="12" t="s">
        <v>5191</v>
      </c>
      <c r="D2912" s="12"/>
      <c r="E2912" s="12"/>
      <c r="F2912" s="13"/>
      <c r="G2912" s="14"/>
      <c r="H2912" s="15"/>
      <c r="I2912" s="6">
        <v>0.13639999999999999</v>
      </c>
      <c r="J2912" s="7">
        <v>44025</v>
      </c>
      <c r="K2912" s="12" t="s">
        <v>307</v>
      </c>
      <c r="L2912" s="6"/>
      <c r="M2912" s="12" t="s">
        <v>5192</v>
      </c>
      <c r="N2912" s="17"/>
      <c r="O2912" s="18"/>
      <c r="P2912" s="19"/>
      <c r="Q2912" s="19"/>
    </row>
    <row r="2913" spans="1:17" ht="15">
      <c r="A2913" s="11" t="str">
        <f t="shared" si="54"/>
        <v xml:space="preserve">VISSERIE    SHCS M5 X 16 PLAQUE                    </v>
      </c>
      <c r="B2913" s="12" t="s">
        <v>4304</v>
      </c>
      <c r="C2913" s="12" t="s">
        <v>5193</v>
      </c>
      <c r="D2913" s="12"/>
      <c r="E2913" s="12"/>
      <c r="F2913" s="13"/>
      <c r="G2913" s="14"/>
      <c r="H2913" s="15"/>
      <c r="I2913" s="6">
        <v>0.184</v>
      </c>
      <c r="J2913" s="7">
        <v>44025</v>
      </c>
      <c r="K2913" s="12" t="s">
        <v>307</v>
      </c>
      <c r="L2913" s="6"/>
      <c r="M2913" s="12" t="s">
        <v>5194</v>
      </c>
      <c r="N2913" s="17"/>
      <c r="O2913" s="18"/>
      <c r="P2913" s="19"/>
      <c r="Q2913" s="19"/>
    </row>
    <row r="2914" spans="1:17" ht="15">
      <c r="A2914" s="11" t="str">
        <f t="shared" si="54"/>
        <v xml:space="preserve">VISSERIE    SHCS M5 X 20 PLAQUE                    </v>
      </c>
      <c r="B2914" s="12" t="s">
        <v>4304</v>
      </c>
      <c r="C2914" s="12" t="s">
        <v>5195</v>
      </c>
      <c r="D2914" s="12"/>
      <c r="E2914" s="12"/>
      <c r="F2914" s="13"/>
      <c r="G2914" s="14"/>
      <c r="H2914" s="15"/>
      <c r="I2914" s="6">
        <v>0.2056</v>
      </c>
      <c r="J2914" s="7">
        <v>44025</v>
      </c>
      <c r="K2914" s="12" t="s">
        <v>307</v>
      </c>
      <c r="L2914" s="6"/>
      <c r="M2914" s="12" t="s">
        <v>5196</v>
      </c>
      <c r="N2914" s="17"/>
      <c r="O2914" s="18"/>
      <c r="P2914" s="19"/>
      <c r="Q2914" s="19"/>
    </row>
    <row r="2915" spans="1:17" ht="15">
      <c r="A2915" s="11" t="str">
        <f t="shared" si="54"/>
        <v xml:space="preserve">VISSERIE    SHCS M5 X 25 PLAQUE                    </v>
      </c>
      <c r="B2915" s="12" t="s">
        <v>4304</v>
      </c>
      <c r="C2915" s="12" t="s">
        <v>5197</v>
      </c>
      <c r="D2915" s="12"/>
      <c r="E2915" s="12"/>
      <c r="F2915" s="13"/>
      <c r="G2915" s="14"/>
      <c r="H2915" s="15"/>
      <c r="I2915" s="6">
        <v>0.25</v>
      </c>
      <c r="J2915" s="7" t="s">
        <v>5198</v>
      </c>
      <c r="K2915" s="12" t="s">
        <v>307</v>
      </c>
      <c r="L2915" s="6"/>
      <c r="M2915" s="12" t="s">
        <v>5199</v>
      </c>
      <c r="N2915" s="17"/>
      <c r="O2915" s="18"/>
      <c r="P2915" s="19"/>
      <c r="Q2915" s="19"/>
    </row>
    <row r="2916" spans="1:17" ht="15">
      <c r="A2916" s="11" t="str">
        <f t="shared" si="54"/>
        <v xml:space="preserve">VISSERIE    SHCS M5 X 30 PLAQUE                    </v>
      </c>
      <c r="B2916" s="12" t="s">
        <v>4304</v>
      </c>
      <c r="C2916" s="12" t="s">
        <v>5200</v>
      </c>
      <c r="D2916" s="12"/>
      <c r="E2916" s="12"/>
      <c r="F2916" s="13"/>
      <c r="G2916" s="14"/>
      <c r="H2916" s="15"/>
      <c r="I2916" s="6">
        <v>0.28760000000000002</v>
      </c>
      <c r="J2916" s="7">
        <v>44025</v>
      </c>
      <c r="K2916" s="12" t="s">
        <v>307</v>
      </c>
      <c r="L2916" s="6"/>
      <c r="M2916" s="12" t="s">
        <v>5201</v>
      </c>
      <c r="N2916" s="17"/>
      <c r="O2916" s="18"/>
      <c r="P2916" s="19"/>
      <c r="Q2916" s="19"/>
    </row>
    <row r="2917" spans="1:17" ht="15">
      <c r="A2917" s="11" t="str">
        <f t="shared" si="54"/>
        <v xml:space="preserve">VISSERIE    SHCS M5 X 40 PLAQUE                    </v>
      </c>
      <c r="B2917" s="12" t="s">
        <v>4304</v>
      </c>
      <c r="C2917" s="12" t="s">
        <v>5202</v>
      </c>
      <c r="D2917" s="12"/>
      <c r="E2917" s="12"/>
      <c r="F2917" s="13"/>
      <c r="G2917" s="14"/>
      <c r="H2917" s="15"/>
      <c r="I2917" s="6">
        <v>0.3478</v>
      </c>
      <c r="J2917" s="7">
        <v>44025</v>
      </c>
      <c r="K2917" s="12" t="s">
        <v>307</v>
      </c>
      <c r="L2917" s="6"/>
      <c r="M2917" s="12" t="s">
        <v>5203</v>
      </c>
      <c r="N2917" s="17"/>
      <c r="O2917" s="18"/>
      <c r="P2917" s="19"/>
      <c r="Q2917" s="19"/>
    </row>
    <row r="2918" spans="1:17" ht="15">
      <c r="A2918" s="11" t="str">
        <f t="shared" si="54"/>
        <v xml:space="preserve">VISSERIE    SHCS M5 X 50 PLAQUE                    </v>
      </c>
      <c r="B2918" s="12" t="s">
        <v>4304</v>
      </c>
      <c r="C2918" s="12" t="s">
        <v>5204</v>
      </c>
      <c r="D2918" s="12"/>
      <c r="E2918" s="12"/>
      <c r="F2918" s="13"/>
      <c r="G2918" s="14"/>
      <c r="H2918" s="15"/>
      <c r="I2918" s="6">
        <v>0.3478</v>
      </c>
      <c r="J2918" s="7">
        <v>44025</v>
      </c>
      <c r="K2918" s="12" t="s">
        <v>307</v>
      </c>
      <c r="L2918" s="6"/>
      <c r="M2918" s="12" t="s">
        <v>5205</v>
      </c>
      <c r="N2918" s="17"/>
      <c r="O2918" s="18"/>
      <c r="P2918" s="19"/>
      <c r="Q2918" s="19"/>
    </row>
    <row r="2919" spans="1:17" ht="15">
      <c r="A2919" s="11" t="str">
        <f t="shared" si="54"/>
        <v xml:space="preserve">VISSERIE    SHCS M6 X 10 PLAQUE                    </v>
      </c>
      <c r="B2919" s="12" t="s">
        <v>4304</v>
      </c>
      <c r="C2919" s="12" t="s">
        <v>5206</v>
      </c>
      <c r="D2919" s="12"/>
      <c r="E2919" s="12"/>
      <c r="F2919" s="13"/>
      <c r="G2919" s="14"/>
      <c r="H2919" s="15"/>
      <c r="I2919" s="6">
        <v>0.17960000000000001</v>
      </c>
      <c r="J2919" s="7">
        <v>44025</v>
      </c>
      <c r="K2919" s="12" t="s">
        <v>307</v>
      </c>
      <c r="L2919" s="6"/>
      <c r="M2919" s="12" t="s">
        <v>5207</v>
      </c>
      <c r="N2919" s="17"/>
      <c r="O2919" s="18"/>
      <c r="P2919" s="19"/>
      <c r="Q2919" s="19"/>
    </row>
    <row r="2920" spans="1:17" ht="15">
      <c r="A2920" s="11" t="str">
        <f t="shared" si="54"/>
        <v xml:space="preserve">VISSERIE    SHCS M6 X 100 PLAQUE                    </v>
      </c>
      <c r="B2920" s="12" t="s">
        <v>4304</v>
      </c>
      <c r="C2920" s="12" t="s">
        <v>5208</v>
      </c>
      <c r="D2920" s="12"/>
      <c r="E2920" s="12"/>
      <c r="F2920" s="13"/>
      <c r="G2920" s="14"/>
      <c r="H2920" s="15"/>
      <c r="I2920" s="6">
        <v>0.5</v>
      </c>
      <c r="J2920" s="7">
        <v>44069</v>
      </c>
      <c r="K2920" s="12" t="s">
        <v>307</v>
      </c>
      <c r="L2920" s="6"/>
      <c r="M2920" s="12" t="s">
        <v>5209</v>
      </c>
      <c r="N2920" s="17"/>
      <c r="O2920" s="18"/>
      <c r="P2920" s="19"/>
      <c r="Q2920" s="19"/>
    </row>
    <row r="2921" spans="1:17" ht="15">
      <c r="A2921" s="11" t="str">
        <f t="shared" si="54"/>
        <v xml:space="preserve">VISSERIE    SHCS M6 X 100 PLAQUE                    </v>
      </c>
      <c r="B2921" s="12" t="s">
        <v>4304</v>
      </c>
      <c r="C2921" s="12" t="s">
        <v>5208</v>
      </c>
      <c r="D2921" s="12"/>
      <c r="E2921" s="12"/>
      <c r="F2921" s="13"/>
      <c r="G2921" s="14"/>
      <c r="H2921" s="15"/>
      <c r="I2921" s="6">
        <v>0.5</v>
      </c>
      <c r="J2921" s="7"/>
      <c r="K2921" s="12"/>
      <c r="L2921" s="6"/>
      <c r="M2921" s="12" t="s">
        <v>5209</v>
      </c>
      <c r="N2921" s="17"/>
      <c r="O2921" s="18"/>
      <c r="P2921" s="19"/>
      <c r="Q2921" s="19"/>
    </row>
    <row r="2922" spans="1:17" ht="15">
      <c r="A2922" s="11" t="str">
        <f t="shared" si="54"/>
        <v xml:space="preserve">VISSERIE    SHCS M6 X 12 PLAQUE                    </v>
      </c>
      <c r="B2922" s="12" t="s">
        <v>4304</v>
      </c>
      <c r="C2922" s="12" t="s">
        <v>5210</v>
      </c>
      <c r="D2922" s="12"/>
      <c r="E2922" s="12"/>
      <c r="F2922" s="13"/>
      <c r="G2922" s="14"/>
      <c r="H2922" s="15"/>
      <c r="I2922" s="6">
        <v>0.18840000000000001</v>
      </c>
      <c r="J2922" s="7">
        <v>44062</v>
      </c>
      <c r="K2922" s="12" t="s">
        <v>307</v>
      </c>
      <c r="L2922" s="6"/>
      <c r="M2922" s="12" t="s">
        <v>5211</v>
      </c>
      <c r="N2922" s="17"/>
      <c r="O2922" s="18"/>
      <c r="P2922" s="19"/>
      <c r="Q2922" s="19"/>
    </row>
    <row r="2923" spans="1:17" ht="15">
      <c r="A2923" s="11" t="str">
        <f t="shared" si="54"/>
        <v xml:space="preserve">VISSERIE    SHCS M6 X 16 PLAQUE                    </v>
      </c>
      <c r="B2923" s="12" t="s">
        <v>4304</v>
      </c>
      <c r="C2923" s="12" t="s">
        <v>5212</v>
      </c>
      <c r="D2923" s="12"/>
      <c r="E2923" s="12"/>
      <c r="F2923" s="13"/>
      <c r="G2923" s="14"/>
      <c r="H2923" s="15"/>
      <c r="I2923" s="6">
        <v>0.21759999999999999</v>
      </c>
      <c r="J2923" s="7">
        <v>44025</v>
      </c>
      <c r="K2923" s="12" t="s">
        <v>307</v>
      </c>
      <c r="L2923" s="6"/>
      <c r="M2923" s="12" t="s">
        <v>5213</v>
      </c>
      <c r="N2923" s="17"/>
      <c r="O2923" s="18"/>
      <c r="P2923" s="19"/>
      <c r="Q2923" s="19"/>
    </row>
    <row r="2924" spans="1:17" ht="15">
      <c r="A2924" s="11" t="str">
        <f t="shared" si="54"/>
        <v xml:space="preserve">VISSERIE    SHCS M6 X 20 PLAQUE                    </v>
      </c>
      <c r="B2924" s="12" t="s">
        <v>4304</v>
      </c>
      <c r="C2924" s="12" t="s">
        <v>5214</v>
      </c>
      <c r="D2924" s="12"/>
      <c r="E2924" s="12"/>
      <c r="F2924" s="13"/>
      <c r="G2924" s="14"/>
      <c r="H2924" s="15"/>
      <c r="I2924" s="6">
        <v>0.24279999999999999</v>
      </c>
      <c r="J2924" s="7">
        <v>44025</v>
      </c>
      <c r="K2924" s="12" t="s">
        <v>307</v>
      </c>
      <c r="L2924" s="6"/>
      <c r="M2924" s="12" t="s">
        <v>5215</v>
      </c>
      <c r="N2924" s="17"/>
      <c r="O2924" s="18"/>
      <c r="P2924" s="19"/>
      <c r="Q2924" s="19"/>
    </row>
    <row r="2925" spans="1:17" ht="15">
      <c r="A2925" s="11" t="str">
        <f t="shared" si="54"/>
        <v xml:space="preserve">VISSERIE    SHCS M6 X 25 PLAQUE                    </v>
      </c>
      <c r="B2925" s="12" t="s">
        <v>4304</v>
      </c>
      <c r="C2925" s="12" t="s">
        <v>5216</v>
      </c>
      <c r="D2925" s="12"/>
      <c r="E2925" s="12"/>
      <c r="F2925" s="13"/>
      <c r="G2925" s="14"/>
      <c r="H2925" s="15"/>
      <c r="I2925" s="6">
        <v>0.28000000000000003</v>
      </c>
      <c r="J2925" s="7" t="s">
        <v>5198</v>
      </c>
      <c r="K2925" s="12" t="s">
        <v>307</v>
      </c>
      <c r="L2925" s="6"/>
      <c r="M2925" s="12" t="s">
        <v>5217</v>
      </c>
      <c r="N2925" s="17"/>
      <c r="O2925" s="18"/>
      <c r="P2925" s="19"/>
      <c r="Q2925" s="19"/>
    </row>
    <row r="2926" spans="1:17" ht="15">
      <c r="A2926" s="11" t="str">
        <f t="shared" si="54"/>
        <v xml:space="preserve">VISSERIE    SHCS M6 X 30 PLAQUE                    </v>
      </c>
      <c r="B2926" s="12" t="s">
        <v>4304</v>
      </c>
      <c r="C2926" s="12" t="s">
        <v>5218</v>
      </c>
      <c r="D2926" s="12"/>
      <c r="E2926" s="12"/>
      <c r="F2926" s="13"/>
      <c r="G2926" s="14"/>
      <c r="H2926" s="15"/>
      <c r="I2926" s="6">
        <v>0.318</v>
      </c>
      <c r="J2926" s="7">
        <v>44025</v>
      </c>
      <c r="K2926" s="12" t="s">
        <v>307</v>
      </c>
      <c r="L2926" s="6"/>
      <c r="M2926" s="12" t="s">
        <v>5219</v>
      </c>
      <c r="N2926" s="17"/>
      <c r="O2926" s="18"/>
      <c r="P2926" s="19"/>
      <c r="Q2926" s="19"/>
    </row>
    <row r="2927" spans="1:17" ht="15">
      <c r="A2927" s="11" t="str">
        <f t="shared" si="54"/>
        <v xml:space="preserve">VISSERIE    SHCS M6 X 35 PLAQUE                    </v>
      </c>
      <c r="B2927" s="12" t="s">
        <v>4304</v>
      </c>
      <c r="C2927" s="12" t="s">
        <v>5220</v>
      </c>
      <c r="D2927" s="12"/>
      <c r="E2927" s="12"/>
      <c r="F2927" s="13"/>
      <c r="G2927" s="14"/>
      <c r="H2927" s="15"/>
      <c r="I2927" s="6">
        <v>0.35820000000000002</v>
      </c>
      <c r="J2927" s="7"/>
      <c r="K2927" s="12"/>
      <c r="L2927" s="6"/>
      <c r="M2927" s="12" t="s">
        <v>5221</v>
      </c>
      <c r="N2927" s="17"/>
      <c r="O2927" s="18"/>
      <c r="P2927" s="19"/>
      <c r="Q2927" s="19"/>
    </row>
    <row r="2928" spans="1:17" ht="15">
      <c r="A2928" s="11" t="str">
        <f t="shared" si="54"/>
        <v xml:space="preserve">VISSERIE    SHCS M6 X 40 PLAQUE                    </v>
      </c>
      <c r="B2928" s="12" t="s">
        <v>4304</v>
      </c>
      <c r="C2928" s="12" t="s">
        <v>5222</v>
      </c>
      <c r="D2928" s="12"/>
      <c r="E2928" s="12"/>
      <c r="F2928" s="13"/>
      <c r="G2928" s="14"/>
      <c r="H2928" s="15"/>
      <c r="I2928" s="6">
        <v>0.4012</v>
      </c>
      <c r="J2928" s="7">
        <v>44025</v>
      </c>
      <c r="K2928" s="12" t="s">
        <v>307</v>
      </c>
      <c r="L2928" s="6"/>
      <c r="M2928" s="12" t="s">
        <v>5223</v>
      </c>
      <c r="N2928" s="17"/>
      <c r="O2928" s="18"/>
      <c r="P2928" s="19"/>
      <c r="Q2928" s="19"/>
    </row>
    <row r="2929" spans="1:17" ht="15">
      <c r="A2929" s="11" t="str">
        <f t="shared" si="54"/>
        <v xml:space="preserve">VISSERIE    SHCS M6 X 50 PLAQUE                    </v>
      </c>
      <c r="B2929" s="12" t="s">
        <v>4304</v>
      </c>
      <c r="C2929" s="12" t="s">
        <v>5224</v>
      </c>
      <c r="D2929" s="12"/>
      <c r="E2929" s="12"/>
      <c r="F2929" s="13"/>
      <c r="G2929" s="14"/>
      <c r="H2929" s="15"/>
      <c r="I2929" s="6">
        <v>0.48859999999999998</v>
      </c>
      <c r="J2929" s="7">
        <v>44025</v>
      </c>
      <c r="K2929" s="12" t="s">
        <v>307</v>
      </c>
      <c r="L2929" s="6"/>
      <c r="M2929" s="12" t="s">
        <v>5225</v>
      </c>
      <c r="N2929" s="17"/>
      <c r="O2929" s="18"/>
      <c r="P2929" s="19"/>
      <c r="Q2929" s="19"/>
    </row>
    <row r="2930" spans="1:17" ht="15">
      <c r="A2930" s="11" t="str">
        <f t="shared" si="54"/>
        <v xml:space="preserve">VISSERIE    SHCS M6 X 60 PLAQUE                    </v>
      </c>
      <c r="B2930" s="12" t="s">
        <v>4304</v>
      </c>
      <c r="C2930" s="12" t="s">
        <v>5226</v>
      </c>
      <c r="D2930" s="12"/>
      <c r="E2930" s="12"/>
      <c r="F2930" s="13"/>
      <c r="G2930" s="14"/>
      <c r="H2930" s="15"/>
      <c r="I2930" s="6">
        <v>0.58599999999999997</v>
      </c>
      <c r="J2930" s="7"/>
      <c r="K2930" s="12"/>
      <c r="L2930" s="6"/>
      <c r="M2930" s="12" t="s">
        <v>5227</v>
      </c>
      <c r="N2930" s="17"/>
      <c r="O2930" s="18"/>
      <c r="P2930" s="19"/>
      <c r="Q2930" s="19"/>
    </row>
    <row r="2931" spans="1:17" ht="15">
      <c r="A2931" s="11" t="str">
        <f t="shared" si="54"/>
        <v xml:space="preserve">VISSERIE    SHCS M6 X 70 PLAQUE                    </v>
      </c>
      <c r="B2931" s="12" t="s">
        <v>4304</v>
      </c>
      <c r="C2931" s="12" t="s">
        <v>5228</v>
      </c>
      <c r="D2931" s="12"/>
      <c r="E2931" s="12"/>
      <c r="F2931" s="13"/>
      <c r="G2931" s="14"/>
      <c r="H2931" s="15"/>
      <c r="I2931" s="6">
        <v>0.42</v>
      </c>
      <c r="J2931" s="7">
        <v>44049</v>
      </c>
      <c r="K2931" s="12" t="s">
        <v>307</v>
      </c>
      <c r="L2931" s="6"/>
      <c r="M2931" s="12" t="s">
        <v>5229</v>
      </c>
      <c r="N2931" s="17"/>
      <c r="O2931" s="18"/>
      <c r="P2931" s="19"/>
      <c r="Q2931" s="20"/>
    </row>
    <row r="2932" spans="1:17" ht="15">
      <c r="A2932" s="11" t="str">
        <f t="shared" si="54"/>
        <v xml:space="preserve">VISSERIE    SHCS M8 X 10 PLAQUE                    </v>
      </c>
      <c r="B2932" s="12" t="s">
        <v>4304</v>
      </c>
      <c r="C2932" s="12" t="s">
        <v>5230</v>
      </c>
      <c r="D2932" s="12"/>
      <c r="E2932" s="12"/>
      <c r="F2932" s="13"/>
      <c r="G2932" s="14"/>
      <c r="H2932" s="15"/>
      <c r="I2932" s="6">
        <v>0.3624</v>
      </c>
      <c r="J2932" s="7">
        <v>44025</v>
      </c>
      <c r="K2932" s="12" t="s">
        <v>307</v>
      </c>
      <c r="L2932" s="6"/>
      <c r="M2932" s="12" t="s">
        <v>5231</v>
      </c>
      <c r="N2932" s="17"/>
      <c r="O2932" s="18"/>
      <c r="P2932" s="19"/>
      <c r="Q2932" s="20"/>
    </row>
    <row r="2933" spans="1:17" ht="15">
      <c r="A2933" s="11" t="str">
        <f t="shared" si="54"/>
        <v xml:space="preserve">VISSERIE    SHCS M8 X 100 PLAQUE                    </v>
      </c>
      <c r="B2933" s="12" t="s">
        <v>4304</v>
      </c>
      <c r="C2933" s="12" t="s">
        <v>5232</v>
      </c>
      <c r="D2933" s="12"/>
      <c r="E2933" s="12"/>
      <c r="F2933" s="13"/>
      <c r="G2933" s="14"/>
      <c r="H2933" s="15"/>
      <c r="I2933" s="6">
        <v>0.97160000000000002</v>
      </c>
      <c r="J2933" s="7"/>
      <c r="K2933" s="12"/>
      <c r="L2933" s="6"/>
      <c r="M2933" s="12" t="s">
        <v>5233</v>
      </c>
      <c r="N2933" s="17"/>
      <c r="O2933" s="18"/>
      <c r="P2933" s="19"/>
      <c r="Q2933" s="19"/>
    </row>
    <row r="2934" spans="1:17" ht="15">
      <c r="A2934" s="11" t="str">
        <f t="shared" si="54"/>
        <v xml:space="preserve">VISSERIE    SHCS M8 X 16 PLAQUE                    </v>
      </c>
      <c r="B2934" s="12" t="s">
        <v>4304</v>
      </c>
      <c r="C2934" s="12" t="s">
        <v>5234</v>
      </c>
      <c r="D2934" s="12"/>
      <c r="E2934" s="12"/>
      <c r="F2934" s="13"/>
      <c r="G2934" s="14"/>
      <c r="H2934" s="15"/>
      <c r="I2934" s="6">
        <v>0.44800000000000001</v>
      </c>
      <c r="J2934" s="7">
        <v>44025</v>
      </c>
      <c r="K2934" s="12" t="s">
        <v>307</v>
      </c>
      <c r="L2934" s="6"/>
      <c r="M2934" s="12" t="s">
        <v>5235</v>
      </c>
      <c r="N2934" s="17"/>
      <c r="O2934" s="18"/>
      <c r="P2934" s="19"/>
      <c r="Q2934" s="19"/>
    </row>
    <row r="2935" spans="1:17" ht="15">
      <c r="A2935" s="11" t="str">
        <f t="shared" si="54"/>
        <v xml:space="preserve">VISSERIE    SHCS M8 X 20 PLAQUE                    </v>
      </c>
      <c r="B2935" s="12" t="s">
        <v>4304</v>
      </c>
      <c r="C2935" s="12" t="s">
        <v>5236</v>
      </c>
      <c r="D2935" s="12"/>
      <c r="E2935" s="12"/>
      <c r="F2935" s="13"/>
      <c r="G2935" s="14"/>
      <c r="H2935" s="15"/>
      <c r="I2935" s="6">
        <v>0.50039999999999996</v>
      </c>
      <c r="J2935" s="7">
        <v>44025</v>
      </c>
      <c r="K2935" s="12" t="s">
        <v>307</v>
      </c>
      <c r="L2935" s="6"/>
      <c r="M2935" s="12" t="s">
        <v>5237</v>
      </c>
      <c r="N2935" s="17"/>
      <c r="O2935" s="18"/>
      <c r="P2935" s="19"/>
      <c r="Q2935" s="19"/>
    </row>
    <row r="2936" spans="1:17" ht="15">
      <c r="A2936" s="11" t="str">
        <f t="shared" si="54"/>
        <v xml:space="preserve">VISSERIE    SHCS M8 X 25 PLAQUE                    </v>
      </c>
      <c r="B2936" s="12" t="s">
        <v>4304</v>
      </c>
      <c r="C2936" s="12" t="s">
        <v>5238</v>
      </c>
      <c r="D2936" s="12"/>
      <c r="E2936" s="12"/>
      <c r="F2936" s="13"/>
      <c r="G2936" s="14"/>
      <c r="H2936" s="15"/>
      <c r="I2936" s="6">
        <v>0.504</v>
      </c>
      <c r="J2936" s="7">
        <v>44061</v>
      </c>
      <c r="K2936" s="12" t="s">
        <v>307</v>
      </c>
      <c r="L2936" s="6"/>
      <c r="M2936" s="12" t="s">
        <v>5239</v>
      </c>
      <c r="N2936" s="17"/>
      <c r="O2936" s="18"/>
      <c r="P2936" s="19"/>
      <c r="Q2936" s="19"/>
    </row>
    <row r="2937" spans="1:17" ht="15">
      <c r="A2937" s="11" t="str">
        <f t="shared" si="54"/>
        <v xml:space="preserve">VISSERIE    SHCS M8 X 30 PLAQUE                    </v>
      </c>
      <c r="B2937" s="12" t="s">
        <v>4304</v>
      </c>
      <c r="C2937" s="12" t="s">
        <v>5240</v>
      </c>
      <c r="D2937" s="12"/>
      <c r="E2937" s="12"/>
      <c r="F2937" s="13"/>
      <c r="G2937" s="14"/>
      <c r="H2937" s="15"/>
      <c r="I2937" s="6">
        <v>0.62080000000000002</v>
      </c>
      <c r="J2937" s="7">
        <v>44025</v>
      </c>
      <c r="K2937" s="12" t="s">
        <v>307</v>
      </c>
      <c r="L2937" s="6"/>
      <c r="M2937" s="12" t="s">
        <v>5241</v>
      </c>
      <c r="N2937" s="17"/>
      <c r="O2937" s="18"/>
      <c r="P2937" s="19"/>
      <c r="Q2937" s="19"/>
    </row>
    <row r="2938" spans="1:17" ht="15">
      <c r="A2938" s="11" t="str">
        <f t="shared" si="54"/>
        <v xml:space="preserve">VISSERIE    SHCS M8 X 35 PLAQUE                    </v>
      </c>
      <c r="B2938" s="12" t="s">
        <v>4304</v>
      </c>
      <c r="C2938" s="12" t="s">
        <v>5242</v>
      </c>
      <c r="D2938" s="12"/>
      <c r="E2938" s="12"/>
      <c r="F2938" s="13"/>
      <c r="G2938" s="14"/>
      <c r="H2938" s="15"/>
      <c r="I2938" s="6">
        <v>0.42680000000000001</v>
      </c>
      <c r="J2938" s="7">
        <v>44200</v>
      </c>
      <c r="K2938" s="12" t="s">
        <v>307</v>
      </c>
      <c r="L2938" s="6"/>
      <c r="M2938" s="12" t="s">
        <v>5243</v>
      </c>
      <c r="N2938" s="17"/>
      <c r="O2938" s="18"/>
      <c r="P2938" s="19"/>
      <c r="Q2938" s="19"/>
    </row>
    <row r="2939" spans="1:17" ht="15">
      <c r="A2939" s="11" t="str">
        <f t="shared" si="54"/>
        <v xml:space="preserve">VISSERIE    SHCS M8 X 40 PLAQUE                    </v>
      </c>
      <c r="B2939" s="12" t="s">
        <v>4304</v>
      </c>
      <c r="C2939" s="12" t="s">
        <v>5244</v>
      </c>
      <c r="D2939" s="12"/>
      <c r="E2939" s="12"/>
      <c r="F2939" s="13"/>
      <c r="G2939" s="14"/>
      <c r="H2939" s="15"/>
      <c r="I2939" s="6">
        <v>0.76180000000000003</v>
      </c>
      <c r="J2939" s="7">
        <v>44025</v>
      </c>
      <c r="K2939" s="12" t="s">
        <v>307</v>
      </c>
      <c r="L2939" s="6"/>
      <c r="M2939" s="12" t="s">
        <v>5245</v>
      </c>
      <c r="N2939" s="17"/>
      <c r="O2939" s="18"/>
      <c r="P2939" s="19"/>
      <c r="Q2939" s="19"/>
    </row>
    <row r="2940" spans="1:17" ht="15">
      <c r="A2940" s="11" t="str">
        <f t="shared" si="54"/>
        <v xml:space="preserve">VISSERIE    SHCS M8 X 50 PLAQUE                    </v>
      </c>
      <c r="B2940" s="12" t="s">
        <v>4304</v>
      </c>
      <c r="C2940" s="12" t="s">
        <v>5246</v>
      </c>
      <c r="D2940" s="12"/>
      <c r="E2940" s="12"/>
      <c r="F2940" s="13"/>
      <c r="G2940" s="14"/>
      <c r="H2940" s="15"/>
      <c r="I2940" s="6">
        <v>0.95</v>
      </c>
      <c r="J2940" s="7">
        <v>44193</v>
      </c>
      <c r="K2940" s="12"/>
      <c r="L2940" s="6"/>
      <c r="M2940" s="12" t="s">
        <v>5247</v>
      </c>
      <c r="N2940" s="17"/>
      <c r="O2940" s="18"/>
      <c r="P2940" s="19"/>
      <c r="Q2940" s="19"/>
    </row>
    <row r="2941" spans="1:17" ht="15">
      <c r="A2941" s="11" t="str">
        <f t="shared" si="54"/>
        <v xml:space="preserve">VISSERIE    SHCS M8 X 55 PLAQUE                    </v>
      </c>
      <c r="B2941" s="12" t="s">
        <v>4304</v>
      </c>
      <c r="C2941" s="12" t="s">
        <v>5248</v>
      </c>
      <c r="D2941" s="12"/>
      <c r="E2941" s="12"/>
      <c r="F2941" s="13"/>
      <c r="G2941" s="14"/>
      <c r="H2941" s="15"/>
      <c r="I2941" s="6">
        <v>0.98819999999999997</v>
      </c>
      <c r="J2941" s="7"/>
      <c r="K2941" s="12"/>
      <c r="L2941" s="6"/>
      <c r="M2941" s="12" t="s">
        <v>5249</v>
      </c>
      <c r="N2941" s="17"/>
      <c r="O2941" s="18"/>
      <c r="P2941" s="19"/>
      <c r="Q2941" s="19"/>
    </row>
    <row r="2942" spans="1:17" ht="15">
      <c r="A2942" s="11" t="str">
        <f t="shared" si="54"/>
        <v xml:space="preserve">VISSERIE    SHCS M8 X 60 PLAQUE                    </v>
      </c>
      <c r="B2942" s="12" t="s">
        <v>4304</v>
      </c>
      <c r="C2942" s="12" t="s">
        <v>5250</v>
      </c>
      <c r="D2942" s="12"/>
      <c r="E2942" s="12"/>
      <c r="F2942" s="13"/>
      <c r="G2942" s="14"/>
      <c r="H2942" s="15"/>
      <c r="I2942" s="6">
        <v>1.0664</v>
      </c>
      <c r="J2942" s="7"/>
      <c r="K2942" s="12"/>
      <c r="L2942" s="6"/>
      <c r="M2942" s="12" t="s">
        <v>5251</v>
      </c>
      <c r="N2942" s="17"/>
      <c r="O2942" s="18"/>
      <c r="P2942" s="19"/>
      <c r="Q2942" s="19"/>
    </row>
    <row r="2943" spans="1:17" ht="15">
      <c r="A2943" s="11" t="str">
        <f t="shared" si="54"/>
        <v xml:space="preserve">VISSERIE    SHCS M8 X 80 PLAQUE                    </v>
      </c>
      <c r="B2943" s="12" t="s">
        <v>4304</v>
      </c>
      <c r="C2943" s="12" t="s">
        <v>5252</v>
      </c>
      <c r="D2943" s="12"/>
      <c r="E2943" s="12"/>
      <c r="F2943" s="13"/>
      <c r="G2943" s="14"/>
      <c r="H2943" s="15"/>
      <c r="I2943" s="6">
        <v>1.65</v>
      </c>
      <c r="J2943" s="7">
        <v>44063</v>
      </c>
      <c r="K2943" s="12" t="s">
        <v>307</v>
      </c>
      <c r="L2943" s="6"/>
      <c r="M2943" s="12" t="s">
        <v>5253</v>
      </c>
      <c r="N2943" s="17"/>
      <c r="O2943" s="18"/>
      <c r="P2943" s="19"/>
      <c r="Q2943" s="19"/>
    </row>
    <row r="2944" spans="1:17" ht="15">
      <c r="A2944" s="11" t="str">
        <f t="shared" si="54"/>
        <v xml:space="preserve">VISSERIE    SHIM PAQUET DE 10X ID.3/8 X OD.5/8 X 0.002"                    </v>
      </c>
      <c r="B2944" s="12" t="s">
        <v>4304</v>
      </c>
      <c r="C2944" s="12" t="s">
        <v>5254</v>
      </c>
      <c r="D2944" s="12"/>
      <c r="E2944" s="12"/>
      <c r="F2944" s="13"/>
      <c r="G2944" s="14"/>
      <c r="H2944" s="15"/>
      <c r="I2944" s="6">
        <v>9.8230000000000004</v>
      </c>
      <c r="J2944" s="7">
        <v>43844</v>
      </c>
      <c r="K2944" s="12" t="s">
        <v>307</v>
      </c>
      <c r="L2944" s="6"/>
      <c r="M2944" s="12" t="s">
        <v>5255</v>
      </c>
      <c r="N2944" s="17"/>
      <c r="O2944" s="18"/>
      <c r="P2944" s="15"/>
      <c r="Q2944" s="15"/>
    </row>
    <row r="2945" spans="1:17" ht="15">
      <c r="A2945" s="11" t="str">
        <f t="shared" si="54"/>
        <v xml:space="preserve">VISSERIE    SHIM PAQUET DE 10X ID.3/8 X OD.5/8 X 0.003"                    </v>
      </c>
      <c r="B2945" s="12" t="s">
        <v>4304</v>
      </c>
      <c r="C2945" s="12" t="s">
        <v>5256</v>
      </c>
      <c r="D2945" s="12"/>
      <c r="E2945" s="12"/>
      <c r="F2945" s="13"/>
      <c r="G2945" s="14"/>
      <c r="H2945" s="15"/>
      <c r="I2945" s="6">
        <v>9.2970000000000006</v>
      </c>
      <c r="J2945" s="7">
        <v>43844</v>
      </c>
      <c r="K2945" s="12" t="s">
        <v>307</v>
      </c>
      <c r="L2945" s="6"/>
      <c r="M2945" s="12" t="s">
        <v>5257</v>
      </c>
      <c r="N2945" s="17"/>
      <c r="O2945" s="18"/>
      <c r="P2945" s="15"/>
      <c r="Q2945" s="15"/>
    </row>
    <row r="2946" spans="1:17" ht="15">
      <c r="A2946" s="11" t="str">
        <f t="shared" si="54"/>
        <v xml:space="preserve">VISSERIE    SHIM PAQUET DE 10X ID.3/8 X OD.5/8 X 0.005"                    </v>
      </c>
      <c r="B2946" s="12" t="s">
        <v>4304</v>
      </c>
      <c r="C2946" s="12" t="s">
        <v>5258</v>
      </c>
      <c r="D2946" s="12"/>
      <c r="E2946" s="12"/>
      <c r="F2946" s="13"/>
      <c r="G2946" s="14"/>
      <c r="H2946" s="15"/>
      <c r="I2946" s="6">
        <v>8.2089999999999996</v>
      </c>
      <c r="J2946" s="7">
        <v>43844</v>
      </c>
      <c r="K2946" s="12" t="s">
        <v>307</v>
      </c>
      <c r="L2946" s="6"/>
      <c r="M2946" s="12" t="s">
        <v>5259</v>
      </c>
      <c r="N2946" s="17"/>
      <c r="O2946" s="18"/>
      <c r="P2946" s="15"/>
      <c r="Q2946" s="15"/>
    </row>
    <row r="2947" spans="1:17" ht="15">
      <c r="A2947" s="11" t="str">
        <f t="shared" si="54"/>
        <v xml:space="preserve">VISSERIE    SHIM PAQUET DE 10X ID.3/8 X OD.5/8 X 0.010"                    </v>
      </c>
      <c r="B2947" s="12" t="s">
        <v>4304</v>
      </c>
      <c r="C2947" s="12" t="s">
        <v>5260</v>
      </c>
      <c r="D2947" s="12"/>
      <c r="E2947" s="12"/>
      <c r="F2947" s="13"/>
      <c r="G2947" s="14"/>
      <c r="H2947" s="15"/>
      <c r="I2947" s="6">
        <v>8.2089999999999996</v>
      </c>
      <c r="J2947" s="7">
        <v>43844</v>
      </c>
      <c r="K2947" s="12" t="s">
        <v>307</v>
      </c>
      <c r="L2947" s="6"/>
      <c r="M2947" s="12" t="s">
        <v>5261</v>
      </c>
      <c r="N2947" s="17"/>
      <c r="O2947" s="18"/>
      <c r="P2947" s="15"/>
      <c r="Q2947" s="15"/>
    </row>
    <row r="2948" spans="1:17" ht="15">
      <c r="A2948" s="11" t="str">
        <f t="shared" si="54"/>
        <v xml:space="preserve">VISSERIE    SHIM PAQUET DE 10X ID.3/8 X OD.5/8 X 0.015"                    </v>
      </c>
      <c r="B2948" s="12" t="s">
        <v>4304</v>
      </c>
      <c r="C2948" s="12" t="s">
        <v>5262</v>
      </c>
      <c r="D2948" s="12"/>
      <c r="E2948" s="12"/>
      <c r="F2948" s="13"/>
      <c r="G2948" s="14"/>
      <c r="H2948" s="15"/>
      <c r="I2948" s="6">
        <v>6.4649999999999999</v>
      </c>
      <c r="J2948" s="7">
        <v>43844</v>
      </c>
      <c r="K2948" s="12" t="s">
        <v>307</v>
      </c>
      <c r="L2948" s="6"/>
      <c r="M2948" s="12" t="s">
        <v>5263</v>
      </c>
      <c r="N2948" s="17"/>
      <c r="O2948" s="18"/>
      <c r="P2948" s="15"/>
      <c r="Q2948" s="15"/>
    </row>
    <row r="2949" spans="1:17" ht="15">
      <c r="A2949" s="11" t="str">
        <f t="shared" si="54"/>
        <v xml:space="preserve">VISSERIE    SHIM PAQUET DE 10X ID.3/8 X OD.5/8 X 0.062"                    </v>
      </c>
      <c r="B2949" s="12" t="s">
        <v>4304</v>
      </c>
      <c r="C2949" s="12" t="s">
        <v>5264</v>
      </c>
      <c r="D2949" s="12"/>
      <c r="E2949" s="12"/>
      <c r="F2949" s="13"/>
      <c r="G2949" s="14"/>
      <c r="H2949" s="15"/>
      <c r="I2949" s="6">
        <v>9.2970000000000006</v>
      </c>
      <c r="J2949" s="7">
        <v>43844</v>
      </c>
      <c r="K2949" s="12" t="s">
        <v>307</v>
      </c>
      <c r="L2949" s="6"/>
      <c r="M2949" s="12" t="s">
        <v>5265</v>
      </c>
      <c r="N2949" s="17"/>
      <c r="O2949" s="18"/>
      <c r="P2949" s="15"/>
      <c r="Q2949" s="15"/>
    </row>
    <row r="2950" spans="1:17" ht="15">
      <c r="A2950" s="11" t="str">
        <f t="shared" si="54"/>
        <v xml:space="preserve">VISSERIE    SHIM PAQUET DE 10X ID.3/8 X OD.5/8 X 0.20"                    </v>
      </c>
      <c r="B2950" s="12" t="s">
        <v>4304</v>
      </c>
      <c r="C2950" s="12" t="s">
        <v>5266</v>
      </c>
      <c r="D2950" s="12"/>
      <c r="E2950" s="12"/>
      <c r="F2950" s="13"/>
      <c r="G2950" s="14"/>
      <c r="H2950" s="15"/>
      <c r="I2950" s="6">
        <v>8.2100000000000009</v>
      </c>
      <c r="J2950" s="7">
        <v>43844</v>
      </c>
      <c r="K2950" s="12" t="s">
        <v>307</v>
      </c>
      <c r="L2950" s="6"/>
      <c r="M2950" s="12" t="s">
        <v>5267</v>
      </c>
      <c r="N2950" s="17"/>
      <c r="O2950" s="18"/>
      <c r="P2950" s="15"/>
      <c r="Q2950" s="15"/>
    </row>
    <row r="2951" spans="1:17" ht="15">
      <c r="A2951" s="11" t="str">
        <f t="shared" si="54"/>
        <v xml:space="preserve">VISSERIE    SHIM PAQUET DE 10X ID.3/8 X OD.5/8 X 0.31"                    </v>
      </c>
      <c r="B2951" s="12" t="s">
        <v>4304</v>
      </c>
      <c r="C2951" s="12" t="s">
        <v>5268</v>
      </c>
      <c r="D2951" s="12"/>
      <c r="E2951" s="12"/>
      <c r="F2951" s="13"/>
      <c r="G2951" s="14"/>
      <c r="H2951" s="15"/>
      <c r="I2951" s="6">
        <v>8.2089999999999996</v>
      </c>
      <c r="J2951" s="7">
        <v>43844</v>
      </c>
      <c r="K2951" s="12" t="s">
        <v>307</v>
      </c>
      <c r="L2951" s="6"/>
      <c r="M2951" s="12" t="s">
        <v>5269</v>
      </c>
      <c r="N2951" s="17"/>
      <c r="O2951" s="18"/>
      <c r="P2951" s="15"/>
      <c r="Q2951" s="15"/>
    </row>
    <row r="2952" spans="1:17" ht="15">
      <c r="A2952" s="11" t="str">
        <f t="shared" si="54"/>
        <v xml:space="preserve">VISSERIE    SHIM PAQUET DE 10X ID.3/8 X OD.5/8 X 0.47"                    </v>
      </c>
      <c r="B2952" s="12" t="s">
        <v>4304</v>
      </c>
      <c r="C2952" s="12" t="s">
        <v>5270</v>
      </c>
      <c r="D2952" s="12"/>
      <c r="E2952" s="12"/>
      <c r="F2952" s="13"/>
      <c r="G2952" s="14"/>
      <c r="H2952" s="15"/>
      <c r="I2952" s="6">
        <v>9.2970000000000006</v>
      </c>
      <c r="J2952" s="7">
        <v>43844</v>
      </c>
      <c r="K2952" s="12" t="s">
        <v>307</v>
      </c>
      <c r="L2952" s="6"/>
      <c r="M2952" s="12" t="s">
        <v>5271</v>
      </c>
      <c r="N2952" s="17"/>
      <c r="O2952" s="18"/>
      <c r="P2952" s="15"/>
      <c r="Q2952" s="15"/>
    </row>
    <row r="2953" spans="1:17" ht="15">
      <c r="A2953" s="11" t="str">
        <f t="shared" si="54"/>
        <v xml:space="preserve">VISSERIE    SHOULDER BUSHING ID 1,500 X 2-7/8 LG                    </v>
      </c>
      <c r="B2953" s="12" t="s">
        <v>4304</v>
      </c>
      <c r="C2953" s="12" t="s">
        <v>5272</v>
      </c>
      <c r="D2953" s="12"/>
      <c r="E2953" s="12"/>
      <c r="F2953" s="13"/>
      <c r="G2953" s="14"/>
      <c r="H2953" s="15"/>
      <c r="I2953" s="6">
        <v>51.8</v>
      </c>
      <c r="J2953" s="7">
        <v>43146</v>
      </c>
      <c r="K2953" s="12" t="s">
        <v>797</v>
      </c>
      <c r="L2953" s="6"/>
      <c r="M2953" s="12" t="s">
        <v>5273</v>
      </c>
      <c r="N2953" s="17">
        <v>2</v>
      </c>
      <c r="O2953" s="18">
        <f>[1]INVENTAIRE!$N2326*[1]INVENTAIRE!$I2326</f>
        <v>0</v>
      </c>
      <c r="P2953" s="15"/>
      <c r="Q2953" s="15"/>
    </row>
    <row r="2954" spans="1:17" ht="15">
      <c r="A2954" s="11" t="str">
        <f t="shared" si="54"/>
        <v xml:space="preserve">VISSERIE    SHOULDER SRCEW 1/4 DIA  X 1 3/4" LG, X 10-24nc                    </v>
      </c>
      <c r="B2954" s="12" t="s">
        <v>4304</v>
      </c>
      <c r="C2954" s="12" t="s">
        <v>5274</v>
      </c>
      <c r="D2954" s="12"/>
      <c r="E2954" s="12"/>
      <c r="F2954" s="13"/>
      <c r="G2954" s="14"/>
      <c r="H2954" s="15"/>
      <c r="I2954" s="6"/>
      <c r="J2954" s="7"/>
      <c r="K2954" s="12" t="s">
        <v>307</v>
      </c>
      <c r="L2954" s="6"/>
      <c r="M2954" s="12" t="s">
        <v>5275</v>
      </c>
      <c r="N2954" s="17"/>
      <c r="O2954" s="18"/>
      <c r="P2954" s="15"/>
      <c r="Q2954" s="15"/>
    </row>
    <row r="2955" spans="1:17" ht="15">
      <c r="A2955" s="11" t="str">
        <f t="shared" si="54"/>
        <v xml:space="preserve">VISSERIE    SHOULDER SRCEW 1/4 DIA  X 1/4" LG, X 10-24nc                    </v>
      </c>
      <c r="B2955" s="12" t="s">
        <v>4304</v>
      </c>
      <c r="C2955" s="12" t="s">
        <v>5276</v>
      </c>
      <c r="D2955" s="12"/>
      <c r="E2955" s="12"/>
      <c r="F2955" s="13"/>
      <c r="G2955" s="14"/>
      <c r="H2955" s="15"/>
      <c r="I2955" s="6">
        <v>1.08</v>
      </c>
      <c r="J2955" s="7">
        <v>43444</v>
      </c>
      <c r="K2955" s="12" t="s">
        <v>307</v>
      </c>
      <c r="L2955" s="6"/>
      <c r="M2955" s="12" t="s">
        <v>5277</v>
      </c>
      <c r="N2955" s="17"/>
      <c r="O2955" s="18"/>
      <c r="P2955" s="15"/>
      <c r="Q2955" s="15"/>
    </row>
    <row r="2956" spans="1:17" ht="15">
      <c r="A2956" s="11" t="str">
        <f t="shared" si="54"/>
        <v xml:space="preserve">VISSERIE    SHOULDER SRCEW 1/4 DIA  X 2 1/2 " LG, X 10-24nc                    </v>
      </c>
      <c r="B2956" s="12" t="s">
        <v>4304</v>
      </c>
      <c r="C2956" s="12" t="s">
        <v>5278</v>
      </c>
      <c r="D2956" s="12"/>
      <c r="E2956" s="12"/>
      <c r="F2956" s="13"/>
      <c r="G2956" s="14"/>
      <c r="H2956" s="15"/>
      <c r="I2956" s="6"/>
      <c r="J2956" s="7">
        <v>43978</v>
      </c>
      <c r="K2956" s="12" t="s">
        <v>307</v>
      </c>
      <c r="L2956" s="6"/>
      <c r="M2956" s="12" t="s">
        <v>5279</v>
      </c>
      <c r="N2956" s="17"/>
      <c r="O2956" s="18"/>
      <c r="P2956" s="15"/>
      <c r="Q2956" s="15"/>
    </row>
    <row r="2957" spans="1:17" ht="15">
      <c r="A2957" s="11" t="str">
        <f t="shared" si="54"/>
        <v xml:space="preserve">VISSERIE    SHOULDER SRCEW 1/4 DIA  X 4" LG, X 10-24nc                    </v>
      </c>
      <c r="B2957" s="12" t="s">
        <v>4304</v>
      </c>
      <c r="C2957" s="12" t="s">
        <v>5280</v>
      </c>
      <c r="D2957" s="12"/>
      <c r="E2957" s="12"/>
      <c r="F2957" s="13"/>
      <c r="G2957" s="14"/>
      <c r="H2957" s="15"/>
      <c r="I2957" s="6">
        <v>3.51</v>
      </c>
      <c r="J2957" s="7">
        <v>43805</v>
      </c>
      <c r="K2957" s="12" t="s">
        <v>307</v>
      </c>
      <c r="L2957" s="6"/>
      <c r="M2957" s="12" t="s">
        <v>5281</v>
      </c>
      <c r="N2957" s="17"/>
      <c r="O2957" s="18"/>
      <c r="P2957" s="15"/>
      <c r="Q2957" s="15"/>
    </row>
    <row r="2958" spans="1:17" ht="15">
      <c r="A2958" s="11" t="str">
        <f t="shared" si="54"/>
        <v xml:space="preserve">VISSERIE    SHOULDER SRCEW 3/8 DIA  X 1 LG, X 5/16-18                    </v>
      </c>
      <c r="B2958" s="12" t="s">
        <v>4304</v>
      </c>
      <c r="C2958" s="12" t="s">
        <v>5282</v>
      </c>
      <c r="D2958" s="12"/>
      <c r="E2958" s="12"/>
      <c r="F2958" s="13"/>
      <c r="G2958" s="14"/>
      <c r="H2958" s="15"/>
      <c r="I2958" s="6">
        <v>1.23</v>
      </c>
      <c r="J2958" s="7">
        <v>43354</v>
      </c>
      <c r="K2958" s="12" t="s">
        <v>307</v>
      </c>
      <c r="L2958" s="6"/>
      <c r="M2958" s="12" t="s">
        <v>5283</v>
      </c>
      <c r="N2958" s="17"/>
      <c r="O2958" s="18"/>
      <c r="P2958" s="15"/>
      <c r="Q2958" s="15"/>
    </row>
    <row r="2959" spans="1:17" ht="15">
      <c r="A2959" s="11" t="str">
        <f t="shared" si="54"/>
        <v xml:space="preserve">VISSERIE    SHOULDER SRCEW 3/8 DIA  X 1/2LG, X 5/16-18                    </v>
      </c>
      <c r="B2959" s="12" t="s">
        <v>4304</v>
      </c>
      <c r="C2959" s="12" t="s">
        <v>5284</v>
      </c>
      <c r="D2959" s="12"/>
      <c r="E2959" s="12"/>
      <c r="F2959" s="13"/>
      <c r="G2959" s="14"/>
      <c r="H2959" s="15"/>
      <c r="I2959" s="6">
        <v>0.68930000000000002</v>
      </c>
      <c r="J2959" s="7">
        <v>42760</v>
      </c>
      <c r="K2959" s="12" t="s">
        <v>307</v>
      </c>
      <c r="L2959" s="6"/>
      <c r="M2959" s="12" t="s">
        <v>5285</v>
      </c>
      <c r="N2959" s="17"/>
      <c r="O2959" s="18">
        <f>[1]INVENTAIRE!$N2330*[1]INVENTAIRE!$I2330</f>
        <v>0</v>
      </c>
      <c r="P2959" s="15"/>
      <c r="Q2959" s="15"/>
    </row>
    <row r="2960" spans="1:17" ht="15">
      <c r="A2960" s="11" t="str">
        <f t="shared" si="54"/>
        <v xml:space="preserve">VISSERIE    SHOULDER SRCEW 3/8 DIA  X 1/4LG, X 5/16-18                    </v>
      </c>
      <c r="B2960" s="12" t="s">
        <v>4304</v>
      </c>
      <c r="C2960" s="12" t="s">
        <v>5286</v>
      </c>
      <c r="D2960" s="12"/>
      <c r="E2960" s="12"/>
      <c r="F2960" s="13"/>
      <c r="G2960" s="14"/>
      <c r="H2960" s="15"/>
      <c r="I2960" s="6">
        <v>1.45</v>
      </c>
      <c r="J2960" s="7">
        <v>43144</v>
      </c>
      <c r="K2960" s="12" t="s">
        <v>307</v>
      </c>
      <c r="L2960" s="6"/>
      <c r="M2960" s="12" t="s">
        <v>5287</v>
      </c>
      <c r="N2960" s="17"/>
      <c r="O2960" s="18">
        <f>[1]INVENTAIRE!$N2331*[1]INVENTAIRE!$I2331</f>
        <v>0</v>
      </c>
      <c r="P2960" s="15"/>
      <c r="Q2960" s="15"/>
    </row>
    <row r="2961" spans="1:17" ht="15">
      <c r="A2961" s="11" t="str">
        <f t="shared" si="54"/>
        <v xml:space="preserve">VISSERIE    SHOULDER SRCEW 3/8 DIA  X 1-1/2" LG, X 5/16-18                    </v>
      </c>
      <c r="B2961" s="12" t="s">
        <v>4304</v>
      </c>
      <c r="C2961" s="12" t="s">
        <v>5288</v>
      </c>
      <c r="D2961" s="12"/>
      <c r="E2961" s="12"/>
      <c r="F2961" s="13"/>
      <c r="G2961" s="14"/>
      <c r="H2961" s="15"/>
      <c r="I2961" s="6">
        <v>1.66</v>
      </c>
      <c r="J2961" s="7">
        <v>43510</v>
      </c>
      <c r="K2961" s="12" t="s">
        <v>307</v>
      </c>
      <c r="L2961" s="6"/>
      <c r="M2961" s="12" t="s">
        <v>5289</v>
      </c>
      <c r="N2961" s="17"/>
      <c r="O2961" s="18"/>
      <c r="P2961" s="15"/>
      <c r="Q2961" s="15"/>
    </row>
    <row r="2962" spans="1:17" ht="15">
      <c r="A2962" s="11" t="str">
        <f t="shared" si="54"/>
        <v xml:space="preserve">VISSERIE    SHOULDER SRCEW 3/8 DIA  X 1-1/4" LG, X 5/16-18                    </v>
      </c>
      <c r="B2962" s="12" t="s">
        <v>4304</v>
      </c>
      <c r="C2962" s="12" t="s">
        <v>5290</v>
      </c>
      <c r="D2962" s="12"/>
      <c r="E2962" s="12"/>
      <c r="F2962" s="13"/>
      <c r="G2962" s="14"/>
      <c r="H2962" s="15"/>
      <c r="I2962" s="6">
        <v>1.01</v>
      </c>
      <c r="J2962" s="7">
        <v>43250</v>
      </c>
      <c r="K2962" s="12" t="s">
        <v>307</v>
      </c>
      <c r="L2962" s="6"/>
      <c r="M2962" s="12" t="s">
        <v>5291</v>
      </c>
      <c r="N2962" s="17"/>
      <c r="O2962" s="18">
        <f>[1]INVENTAIRE!$N2342*[1]INVENTAIRE!$I2342</f>
        <v>0</v>
      </c>
      <c r="P2962" s="15"/>
      <c r="Q2962" s="15"/>
    </row>
    <row r="2963" spans="1:17" ht="15">
      <c r="A2963" s="11" t="str">
        <f t="shared" si="54"/>
        <v xml:space="preserve">VISSERIE    SHOULDER SRCEW 3/8 DIA  X 2'' LG, X 5/16-18                    </v>
      </c>
      <c r="B2963" s="12" t="s">
        <v>4304</v>
      </c>
      <c r="C2963" s="12" t="s">
        <v>5292</v>
      </c>
      <c r="D2963" s="12"/>
      <c r="E2963" s="12"/>
      <c r="F2963" s="13"/>
      <c r="G2963" s="14"/>
      <c r="H2963" s="15"/>
      <c r="I2963" s="6">
        <v>2.0699999999999998</v>
      </c>
      <c r="J2963" s="7">
        <v>43844</v>
      </c>
      <c r="K2963" s="12" t="s">
        <v>307</v>
      </c>
      <c r="L2963" s="6"/>
      <c r="M2963" s="12" t="s">
        <v>5293</v>
      </c>
      <c r="N2963" s="17"/>
      <c r="O2963" s="18"/>
      <c r="P2963" s="15"/>
      <c r="Q2963" s="15"/>
    </row>
    <row r="2964" spans="1:17" ht="15">
      <c r="A2964" s="11" t="str">
        <f t="shared" ref="A2964:A3027" si="55">CONCATENATE(B2964,"    ",C2964,"    ",D2964,"    ",E2964,"    ",F2964,"    ",G2964,"    ")</f>
        <v xml:space="preserve">VISSERIE    SHOULDER SRCEW 3/8 DIA  X 2-1/2" LG, X 5/16-18                    </v>
      </c>
      <c r="B2964" s="12" t="s">
        <v>4304</v>
      </c>
      <c r="C2964" s="12" t="s">
        <v>5294</v>
      </c>
      <c r="D2964" s="12"/>
      <c r="E2964" s="12"/>
      <c r="F2964" s="13"/>
      <c r="G2964" s="14"/>
      <c r="H2964" s="15"/>
      <c r="I2964" s="6">
        <v>2.5</v>
      </c>
      <c r="J2964" s="7">
        <v>43844</v>
      </c>
      <c r="K2964" s="12" t="s">
        <v>307</v>
      </c>
      <c r="L2964" s="6"/>
      <c r="M2964" s="12" t="s">
        <v>5295</v>
      </c>
      <c r="N2964" s="17"/>
      <c r="O2964" s="18"/>
      <c r="P2964" s="15"/>
      <c r="Q2964" s="15"/>
    </row>
    <row r="2965" spans="1:17" ht="15">
      <c r="A2965" s="11" t="str">
        <f t="shared" si="55"/>
        <v xml:space="preserve">VISSERIE    SHOULDER SRCEW 3/8 DIA  X 3" LG, X 5/16-18 NC                    </v>
      </c>
      <c r="B2965" s="12" t="s">
        <v>4304</v>
      </c>
      <c r="C2965" s="12" t="s">
        <v>5296</v>
      </c>
      <c r="D2965" s="12"/>
      <c r="E2965" s="12"/>
      <c r="F2965" s="13"/>
      <c r="G2965" s="14"/>
      <c r="H2965" s="15"/>
      <c r="I2965" s="6">
        <v>2.94</v>
      </c>
      <c r="J2965" s="7">
        <v>43844</v>
      </c>
      <c r="K2965" s="12" t="s">
        <v>307</v>
      </c>
      <c r="L2965" s="6"/>
      <c r="M2965" s="12" t="s">
        <v>5297</v>
      </c>
      <c r="N2965" s="17"/>
      <c r="O2965" s="18"/>
      <c r="P2965" s="15"/>
      <c r="Q2965" s="15"/>
    </row>
    <row r="2966" spans="1:17" ht="15">
      <c r="A2966" s="11" t="str">
        <f t="shared" si="55"/>
        <v xml:space="preserve">VISSERIE    SHOULDER SRCEW 3/8 DIA  X 3-1/2" LG, X 5/16-18 NC                    </v>
      </c>
      <c r="B2966" s="12" t="s">
        <v>4304</v>
      </c>
      <c r="C2966" s="12" t="s">
        <v>5298</v>
      </c>
      <c r="D2966" s="12"/>
      <c r="E2966" s="12"/>
      <c r="F2966" s="13"/>
      <c r="G2966" s="14"/>
      <c r="H2966" s="15"/>
      <c r="I2966" s="6">
        <v>3.42</v>
      </c>
      <c r="J2966" s="7">
        <v>43510</v>
      </c>
      <c r="K2966" s="12" t="s">
        <v>307</v>
      </c>
      <c r="L2966" s="6"/>
      <c r="M2966" s="12" t="s">
        <v>5299</v>
      </c>
      <c r="N2966" s="17"/>
      <c r="O2966" s="18"/>
      <c r="P2966" s="15"/>
      <c r="Q2966" s="15"/>
    </row>
    <row r="2967" spans="1:17" ht="15">
      <c r="A2967" s="11" t="str">
        <f t="shared" si="55"/>
        <v xml:space="preserve">VISSERIE    SHOULDER SRCEW 3/8 DIA  X 3-1/4" LG, X 5/16-18 NC                    </v>
      </c>
      <c r="B2967" s="12" t="s">
        <v>4304</v>
      </c>
      <c r="C2967" s="12" t="s">
        <v>5300</v>
      </c>
      <c r="D2967" s="12"/>
      <c r="E2967" s="12"/>
      <c r="F2967" s="13"/>
      <c r="G2967" s="14"/>
      <c r="H2967" s="15"/>
      <c r="I2967" s="6">
        <v>2.98</v>
      </c>
      <c r="J2967" s="7">
        <v>43476</v>
      </c>
      <c r="K2967" s="12" t="s">
        <v>307</v>
      </c>
      <c r="L2967" s="6"/>
      <c r="M2967" s="12" t="s">
        <v>5301</v>
      </c>
      <c r="N2967" s="17"/>
      <c r="O2967" s="18"/>
      <c r="P2967" s="15"/>
      <c r="Q2967" s="15"/>
    </row>
    <row r="2968" spans="1:17" ht="15">
      <c r="A2968" s="11" t="str">
        <f t="shared" si="55"/>
        <v xml:space="preserve">VISSERIE    SHOULDER SRCEW 3/8 DIA  X 4" LG, X 5/16-18                    </v>
      </c>
      <c r="B2968" s="12" t="s">
        <v>4304</v>
      </c>
      <c r="C2968" s="12" t="s">
        <v>5302</v>
      </c>
      <c r="D2968" s="12"/>
      <c r="E2968" s="12"/>
      <c r="F2968" s="13"/>
      <c r="G2968" s="14"/>
      <c r="H2968" s="15"/>
      <c r="I2968" s="6">
        <v>4.2300000000000004</v>
      </c>
      <c r="J2968" s="7">
        <v>43195</v>
      </c>
      <c r="K2968" s="12" t="s">
        <v>307</v>
      </c>
      <c r="L2968" s="6"/>
      <c r="M2968" s="12" t="s">
        <v>5303</v>
      </c>
      <c r="N2968" s="17"/>
      <c r="O2968" s="18"/>
      <c r="P2968" s="15"/>
      <c r="Q2968" s="15"/>
    </row>
    <row r="2969" spans="1:17" ht="15">
      <c r="A2969" s="11" t="str">
        <f t="shared" si="55"/>
        <v xml:space="preserve">VISSERIE    SHOULDER SRCEW 5/16 DIA  X 1/2" LG, X 1/4-20nc                    </v>
      </c>
      <c r="B2969" s="12" t="s">
        <v>4304</v>
      </c>
      <c r="C2969" s="12" t="s">
        <v>5304</v>
      </c>
      <c r="D2969" s="12"/>
      <c r="E2969" s="12"/>
      <c r="F2969" s="13"/>
      <c r="G2969" s="14"/>
      <c r="H2969" s="15"/>
      <c r="I2969" s="6">
        <v>1</v>
      </c>
      <c r="J2969" s="7"/>
      <c r="K2969" s="12" t="s">
        <v>307</v>
      </c>
      <c r="L2969" s="6"/>
      <c r="M2969" s="12" t="s">
        <v>5305</v>
      </c>
      <c r="N2969" s="17"/>
      <c r="O2969" s="18"/>
      <c r="P2969" s="15"/>
      <c r="Q2969" s="15"/>
    </row>
    <row r="2970" spans="1:17" ht="15">
      <c r="A2970" s="11" t="str">
        <f t="shared" si="55"/>
        <v xml:space="preserve">VISSERIE    SHOULDER SRCEW 5/16 DIA  X 1-1/4" LG, X 1/4-20nc                    </v>
      </c>
      <c r="B2970" s="12" t="s">
        <v>4304</v>
      </c>
      <c r="C2970" s="12" t="s">
        <v>5306</v>
      </c>
      <c r="D2970" s="12"/>
      <c r="E2970" s="12"/>
      <c r="F2970" s="13"/>
      <c r="G2970" s="14"/>
      <c r="H2970" s="15"/>
      <c r="I2970" s="6">
        <v>1.44</v>
      </c>
      <c r="J2970" s="7">
        <v>43251</v>
      </c>
      <c r="K2970" s="12" t="s">
        <v>307</v>
      </c>
      <c r="L2970" s="6"/>
      <c r="M2970" s="12" t="s">
        <v>5307</v>
      </c>
      <c r="N2970" s="17"/>
      <c r="O2970" s="18"/>
      <c r="P2970" s="15"/>
      <c r="Q2970" s="15"/>
    </row>
    <row r="2971" spans="1:17" ht="15">
      <c r="A2971" s="11" t="str">
        <f t="shared" si="55"/>
        <v xml:space="preserve">VISSERIE    SHOULDER SRCEW 5/16 DIA  X4" LG, X 1/4-20nc                    </v>
      </c>
      <c r="B2971" s="12" t="s">
        <v>4304</v>
      </c>
      <c r="C2971" s="12" t="s">
        <v>5308</v>
      </c>
      <c r="D2971" s="12"/>
      <c r="E2971" s="12"/>
      <c r="F2971" s="13"/>
      <c r="G2971" s="14"/>
      <c r="H2971" s="15"/>
      <c r="I2971" s="6">
        <v>4.97</v>
      </c>
      <c r="J2971" s="7">
        <v>43476</v>
      </c>
      <c r="K2971" s="12" t="s">
        <v>307</v>
      </c>
      <c r="L2971" s="6"/>
      <c r="M2971" s="12" t="s">
        <v>5309</v>
      </c>
      <c r="N2971" s="17"/>
      <c r="O2971" s="18"/>
      <c r="P2971" s="15"/>
      <c r="Q2971" s="15"/>
    </row>
    <row r="2972" spans="1:17" ht="15">
      <c r="A2972" s="11" t="str">
        <f t="shared" si="55"/>
        <v xml:space="preserve">VISSERIE    Silicone Rubber High-Temperature Grommets                    </v>
      </c>
      <c r="B2972" s="12" t="s">
        <v>4304</v>
      </c>
      <c r="C2972" s="12" t="s">
        <v>5310</v>
      </c>
      <c r="D2972" s="12"/>
      <c r="E2972" s="12"/>
      <c r="F2972" s="13"/>
      <c r="G2972" s="14"/>
      <c r="H2972" s="15"/>
      <c r="I2972" s="6">
        <v>0.98</v>
      </c>
      <c r="J2972" s="7">
        <v>44004</v>
      </c>
      <c r="K2972" s="12" t="s">
        <v>288</v>
      </c>
      <c r="L2972" s="6"/>
      <c r="M2972" s="12" t="s">
        <v>5311</v>
      </c>
      <c r="N2972" s="17"/>
      <c r="O2972" s="18"/>
      <c r="P2972" s="19"/>
      <c r="Q2972" s="19"/>
    </row>
    <row r="2973" spans="1:17" ht="15">
      <c r="A2973" s="11" t="str">
        <f t="shared" si="55"/>
        <v xml:space="preserve">VISSERIE    Silicone Rubber High-Temperature Grommets for 1" Hole Diameter and 1/4" Material Thickness, 11/16" ID                    </v>
      </c>
      <c r="B2973" s="12" t="s">
        <v>4304</v>
      </c>
      <c r="C2973" s="12" t="s">
        <v>5312</v>
      </c>
      <c r="D2973" s="12"/>
      <c r="E2973" s="12"/>
      <c r="F2973" s="13"/>
      <c r="G2973" s="14"/>
      <c r="H2973" s="15"/>
      <c r="I2973" s="6">
        <v>3.67</v>
      </c>
      <c r="J2973" s="7">
        <v>44259</v>
      </c>
      <c r="K2973" s="12" t="s">
        <v>288</v>
      </c>
      <c r="L2973" s="6"/>
      <c r="M2973" s="12" t="s">
        <v>5313</v>
      </c>
      <c r="N2973" s="17"/>
      <c r="O2973" s="18"/>
      <c r="P2973" s="19"/>
      <c r="Q2973" s="19"/>
    </row>
    <row r="2974" spans="1:17" ht="15">
      <c r="A2974" s="11" t="str">
        <f t="shared" si="55"/>
        <v xml:space="preserve">VISSERIE    Silicone Rubber High-Temperature Grommets for 13/16" Hole Diameter and 1/4" Material Thickness, 1/2" ID PK 5                    </v>
      </c>
      <c r="B2974" s="12" t="s">
        <v>4304</v>
      </c>
      <c r="C2974" s="12" t="s">
        <v>5314</v>
      </c>
      <c r="D2974" s="12"/>
      <c r="E2974" s="12"/>
      <c r="F2974" s="13"/>
      <c r="G2974" s="14"/>
      <c r="H2974" s="15"/>
      <c r="I2974" s="6">
        <v>9.75</v>
      </c>
      <c r="J2974" s="7">
        <v>44004</v>
      </c>
      <c r="K2974" s="12" t="s">
        <v>288</v>
      </c>
      <c r="L2974" s="6"/>
      <c r="M2974" s="12" t="s">
        <v>5315</v>
      </c>
      <c r="N2974" s="17"/>
      <c r="O2974" s="18"/>
      <c r="P2974" s="19"/>
      <c r="Q2974" s="19"/>
    </row>
    <row r="2975" spans="1:17" ht="15">
      <c r="A2975" s="11" t="str">
        <f t="shared" si="55"/>
        <v xml:space="preserve">VISSERIE    slim nut 3/4"-24 7/8" 3/16"                    </v>
      </c>
      <c r="B2975" s="12" t="s">
        <v>4304</v>
      </c>
      <c r="C2975" s="12" t="s">
        <v>5316</v>
      </c>
      <c r="D2975" s="12"/>
      <c r="E2975" s="12"/>
      <c r="F2975" s="13"/>
      <c r="G2975" s="14"/>
      <c r="H2975" s="15"/>
      <c r="I2975" s="6">
        <v>1.36</v>
      </c>
      <c r="J2975" s="7">
        <v>43964</v>
      </c>
      <c r="K2975" s="12" t="s">
        <v>307</v>
      </c>
      <c r="L2975" s="6"/>
      <c r="M2975" s="12" t="s">
        <v>5317</v>
      </c>
      <c r="N2975" s="17"/>
      <c r="O2975" s="18"/>
      <c r="P2975" s="19"/>
      <c r="Q2975" s="19"/>
    </row>
    <row r="2976" spans="1:17" ht="15">
      <c r="A2976" s="11" t="str">
        <f t="shared" si="55"/>
        <v xml:space="preserve">VISSERIE    Slotted Spring Pins Spring Steel, 6mm Diameter, 20mm Long, for 6-6.2mm Hole                    </v>
      </c>
      <c r="B2976" s="12" t="s">
        <v>4304</v>
      </c>
      <c r="C2976" s="12" t="s">
        <v>5318</v>
      </c>
      <c r="D2976" s="12"/>
      <c r="E2976" s="12"/>
      <c r="F2976" s="13"/>
      <c r="G2976" s="14"/>
      <c r="H2976" s="15"/>
      <c r="I2976" s="6">
        <v>10.88</v>
      </c>
      <c r="J2976" s="7">
        <v>44063</v>
      </c>
      <c r="K2976" s="12" t="s">
        <v>288</v>
      </c>
      <c r="L2976" s="6"/>
      <c r="M2976" s="12" t="s">
        <v>5319</v>
      </c>
      <c r="N2976" s="17"/>
      <c r="O2976" s="18"/>
      <c r="P2976" s="19"/>
      <c r="Q2976" s="19"/>
    </row>
    <row r="2977" spans="1:17" ht="15">
      <c r="A2977" s="11" t="str">
        <f t="shared" si="55"/>
        <v xml:space="preserve">VISSERIE    Slotted Spring Pins, Spring Steel, 12 mm Diameter, 26 mm Long, for 12 mm Hole 5pk                    </v>
      </c>
      <c r="B2977" s="12" t="s">
        <v>4304</v>
      </c>
      <c r="C2977" s="12" t="s">
        <v>5320</v>
      </c>
      <c r="D2977" s="12"/>
      <c r="E2977" s="12"/>
      <c r="F2977" s="13"/>
      <c r="G2977" s="14"/>
      <c r="H2977" s="15"/>
      <c r="I2977" s="6">
        <v>7.14</v>
      </c>
      <c r="J2977" s="7">
        <v>44193</v>
      </c>
      <c r="K2977" s="12" t="s">
        <v>288</v>
      </c>
      <c r="L2977" s="6"/>
      <c r="M2977" s="12" t="s">
        <v>5321</v>
      </c>
      <c r="N2977" s="17"/>
      <c r="O2977" s="18"/>
      <c r="P2977" s="19"/>
      <c r="Q2977" s="19"/>
    </row>
    <row r="2978" spans="1:17" ht="15">
      <c r="A2978" s="11" t="str">
        <f t="shared" si="55"/>
        <v xml:space="preserve">VISSERIE    SNAP RING 1/2 R3100-50                     </v>
      </c>
      <c r="B2978" s="12" t="s">
        <v>4304</v>
      </c>
      <c r="C2978" s="12" t="s">
        <v>5322</v>
      </c>
      <c r="D2978" s="12"/>
      <c r="E2978" s="12"/>
      <c r="F2978" s="13"/>
      <c r="G2978" s="14"/>
      <c r="H2978" s="15"/>
      <c r="I2978" s="6">
        <v>0.23480000000000001</v>
      </c>
      <c r="J2978" s="7">
        <v>43797</v>
      </c>
      <c r="K2978" s="12" t="s">
        <v>307</v>
      </c>
      <c r="L2978" s="6"/>
      <c r="M2978" s="12" t="s">
        <v>5323</v>
      </c>
      <c r="N2978" s="17"/>
      <c r="O2978" s="18"/>
      <c r="P2978" s="19"/>
      <c r="Q2978" s="20"/>
    </row>
    <row r="2979" spans="1:17" ht="15">
      <c r="A2979" s="11" t="str">
        <f t="shared" si="55"/>
        <v xml:space="preserve">VISSERIE    SNAP RING IMPERIAL 245 PCS X 16 GRANDEURS SPEANAUR                    </v>
      </c>
      <c r="B2979" s="12" t="s">
        <v>4304</v>
      </c>
      <c r="C2979" s="12" t="s">
        <v>5324</v>
      </c>
      <c r="D2979" s="12"/>
      <c r="E2979" s="12"/>
      <c r="F2979" s="13"/>
      <c r="G2979" s="14"/>
      <c r="H2979" s="15"/>
      <c r="I2979" s="6">
        <v>20.8</v>
      </c>
      <c r="J2979" s="7">
        <v>43557</v>
      </c>
      <c r="K2979" s="12" t="s">
        <v>307</v>
      </c>
      <c r="L2979" s="6"/>
      <c r="M2979" s="12" t="s">
        <v>5325</v>
      </c>
      <c r="N2979" s="17"/>
      <c r="O2979" s="18"/>
      <c r="P2979" s="15"/>
      <c r="Q2979" s="15"/>
    </row>
    <row r="2980" spans="1:17" ht="15">
      <c r="A2980" s="11" t="str">
        <f t="shared" si="55"/>
        <v xml:space="preserve">VISSERIE    Snap-Together Cable and Hose Carrier for 1.3" Maximum OD/2.4" Wide Cable, 3.9" Bend Radius, 3' Long                    </v>
      </c>
      <c r="B2980" s="12" t="s">
        <v>4304</v>
      </c>
      <c r="C2980" s="12" t="s">
        <v>4166</v>
      </c>
      <c r="D2980" s="12"/>
      <c r="E2980" s="12"/>
      <c r="F2980" s="13"/>
      <c r="G2980" s="14"/>
      <c r="H2980" s="15"/>
      <c r="I2980" s="6">
        <v>139.32</v>
      </c>
      <c r="J2980" s="7">
        <v>44239</v>
      </c>
      <c r="K2980" s="12" t="s">
        <v>288</v>
      </c>
      <c r="L2980" s="6"/>
      <c r="M2980" s="12" t="s">
        <v>4167</v>
      </c>
      <c r="N2980" s="17"/>
      <c r="O2980" s="18"/>
      <c r="P2980" s="19"/>
      <c r="Q2980" s="19"/>
    </row>
    <row r="2981" spans="1:17" ht="15">
      <c r="A2981" s="11" t="str">
        <f t="shared" si="55"/>
        <v xml:space="preserve">VISSERIE    Snap-Together Cable and Hose Carrier for 1.3" Maximum OD/3.2" Wide Cable, 3.9" Bend Radius, 6' Long                    </v>
      </c>
      <c r="B2981" s="12" t="s">
        <v>4304</v>
      </c>
      <c r="C2981" s="12" t="s">
        <v>4168</v>
      </c>
      <c r="D2981" s="12"/>
      <c r="E2981" s="12"/>
      <c r="F2981" s="13"/>
      <c r="G2981" s="14"/>
      <c r="H2981" s="15"/>
      <c r="I2981" s="6">
        <v>286.2</v>
      </c>
      <c r="J2981" s="7">
        <v>44239</v>
      </c>
      <c r="K2981" s="12" t="s">
        <v>288</v>
      </c>
      <c r="L2981" s="6"/>
      <c r="M2981" s="12" t="s">
        <v>4169</v>
      </c>
      <c r="N2981" s="17"/>
      <c r="O2981" s="18"/>
      <c r="P2981" s="19"/>
      <c r="Q2981" s="19"/>
    </row>
    <row r="2982" spans="1:17" ht="15">
      <c r="A2982" s="11" t="str">
        <f t="shared" si="55"/>
        <v xml:space="preserve">VISSERIE    Snap-Together Cable and Hose Carrier for 1.7" Maximum OD/5.5" Wide Cable, 5.9" Bend Radius, 6' Long                    </v>
      </c>
      <c r="B2982" s="12" t="s">
        <v>4304</v>
      </c>
      <c r="C2982" s="12" t="s">
        <v>4170</v>
      </c>
      <c r="D2982" s="12"/>
      <c r="E2982" s="12"/>
      <c r="F2982" s="13"/>
      <c r="G2982" s="14"/>
      <c r="H2982" s="15"/>
      <c r="I2982" s="6">
        <v>331.8</v>
      </c>
      <c r="J2982" s="7">
        <v>44239</v>
      </c>
      <c r="K2982" s="12" t="s">
        <v>288</v>
      </c>
      <c r="L2982" s="6"/>
      <c r="M2982" s="12" t="s">
        <v>4171</v>
      </c>
      <c r="N2982" s="17"/>
      <c r="O2982" s="18"/>
      <c r="P2982" s="19"/>
      <c r="Q2982" s="19"/>
    </row>
    <row r="2983" spans="1:17" ht="15">
      <c r="A2983" s="11" t="str">
        <f t="shared" si="55"/>
        <v xml:space="preserve">VISSERIE    SOCKET HEAD CAP SCREW 1/2 X 1 NC                    </v>
      </c>
      <c r="B2983" s="12" t="s">
        <v>4304</v>
      </c>
      <c r="C2983" s="12" t="s">
        <v>5326</v>
      </c>
      <c r="D2983" s="12"/>
      <c r="E2983" s="12"/>
      <c r="F2983" s="13"/>
      <c r="G2983" s="14"/>
      <c r="H2983" s="15"/>
      <c r="I2983" s="6">
        <v>0.26729999999999998</v>
      </c>
      <c r="J2983" s="7">
        <v>44131</v>
      </c>
      <c r="K2983" s="12" t="s">
        <v>307</v>
      </c>
      <c r="L2983" s="6"/>
      <c r="M2983" s="12" t="s">
        <v>5327</v>
      </c>
      <c r="N2983" s="17">
        <v>20</v>
      </c>
      <c r="O2983" s="18">
        <f>[1]INVENTAIRE!$N2352*[1]INVENTAIRE!$I2352</f>
        <v>0</v>
      </c>
      <c r="P2983" s="15"/>
      <c r="Q2983" s="15"/>
    </row>
    <row r="2984" spans="1:17" ht="15">
      <c r="A2984" s="11" t="str">
        <f t="shared" si="55"/>
        <v xml:space="preserve">VISSERIE    SOCKET HEAD CAP SCREW 1/2 X 1/2 NC                    </v>
      </c>
      <c r="B2984" s="12" t="s">
        <v>4304</v>
      </c>
      <c r="C2984" s="12" t="s">
        <v>5328</v>
      </c>
      <c r="D2984" s="12"/>
      <c r="E2984" s="12"/>
      <c r="F2984" s="13"/>
      <c r="G2984" s="14"/>
      <c r="H2984" s="15"/>
      <c r="I2984" s="6">
        <v>0.52680000000000005</v>
      </c>
      <c r="J2984" s="7">
        <v>43271</v>
      </c>
      <c r="K2984" s="12" t="s">
        <v>307</v>
      </c>
      <c r="L2984" s="6"/>
      <c r="M2984" s="12" t="s">
        <v>5329</v>
      </c>
      <c r="N2984" s="17"/>
      <c r="O2984" s="18"/>
      <c r="P2984" s="15"/>
      <c r="Q2984" s="15"/>
    </row>
    <row r="2985" spans="1:17" ht="15">
      <c r="A2985" s="11" t="str">
        <f t="shared" si="55"/>
        <v xml:space="preserve">VISSERIE    SOCKET HEAD CAP SCREW 1/2 X 1-1/2 NC                    </v>
      </c>
      <c r="B2985" s="12" t="s">
        <v>4304</v>
      </c>
      <c r="C2985" s="12" t="s">
        <v>5330</v>
      </c>
      <c r="D2985" s="12"/>
      <c r="E2985" s="12"/>
      <c r="F2985" s="13"/>
      <c r="G2985" s="14"/>
      <c r="H2985" s="15"/>
      <c r="I2985" s="6">
        <v>0.7</v>
      </c>
      <c r="J2985" s="7">
        <v>42377</v>
      </c>
      <c r="K2985" s="12" t="s">
        <v>307</v>
      </c>
      <c r="L2985" s="6"/>
      <c r="M2985" s="12" t="s">
        <v>5331</v>
      </c>
      <c r="N2985" s="17">
        <v>20</v>
      </c>
      <c r="O2985" s="18">
        <f>[1]INVENTAIRE!$N2359*[1]INVENTAIRE!$I2359</f>
        <v>0</v>
      </c>
      <c r="P2985" s="15"/>
      <c r="Q2985" s="15"/>
    </row>
    <row r="2986" spans="1:17" ht="15">
      <c r="A2986" s="11" t="str">
        <f t="shared" si="55"/>
        <v xml:space="preserve">VISSERIE    SOCKET HEAD CAP SCREW 1/2 X 1-1/4 NC                    </v>
      </c>
      <c r="B2986" s="12" t="s">
        <v>4304</v>
      </c>
      <c r="C2986" s="12" t="s">
        <v>5332</v>
      </c>
      <c r="D2986" s="12"/>
      <c r="E2986" s="12"/>
      <c r="F2986" s="13"/>
      <c r="G2986" s="14"/>
      <c r="H2986" s="15"/>
      <c r="I2986" s="6">
        <v>0.61609999999999998</v>
      </c>
      <c r="J2986" s="7">
        <v>42557</v>
      </c>
      <c r="K2986" s="12" t="s">
        <v>307</v>
      </c>
      <c r="L2986" s="6"/>
      <c r="M2986" s="12" t="s">
        <v>5333</v>
      </c>
      <c r="N2986" s="17">
        <v>20</v>
      </c>
      <c r="O2986" s="18">
        <f>[1]INVENTAIRE!$N2360*[1]INVENTAIRE!$I2360</f>
        <v>0</v>
      </c>
      <c r="P2986" s="15"/>
      <c r="Q2986" s="15"/>
    </row>
    <row r="2987" spans="1:17" ht="15">
      <c r="A2987" s="11" t="str">
        <f t="shared" si="55"/>
        <v xml:space="preserve">VISSERIE    SOCKET HEAD CAP SCREW 1/2 X 2"NC                    </v>
      </c>
      <c r="B2987" s="12" t="s">
        <v>4304</v>
      </c>
      <c r="C2987" s="12" t="s">
        <v>5334</v>
      </c>
      <c r="D2987" s="12"/>
      <c r="E2987" s="12"/>
      <c r="F2987" s="13"/>
      <c r="G2987" s="14"/>
      <c r="H2987" s="15"/>
      <c r="I2987" s="6">
        <v>1</v>
      </c>
      <c r="J2987" s="7">
        <v>43451</v>
      </c>
      <c r="K2987" s="12" t="s">
        <v>307</v>
      </c>
      <c r="L2987" s="6"/>
      <c r="M2987" s="12" t="s">
        <v>5335</v>
      </c>
      <c r="N2987" s="17"/>
      <c r="O2987" s="18"/>
      <c r="P2987" s="15"/>
      <c r="Q2987" s="15"/>
    </row>
    <row r="2988" spans="1:17" ht="15">
      <c r="A2988" s="11" t="str">
        <f t="shared" si="55"/>
        <v xml:space="preserve">VISSERIE    SOCKET HEAD CAP SCREW 1/2 X 2-1/2 NC                    </v>
      </c>
      <c r="B2988" s="12" t="s">
        <v>4304</v>
      </c>
      <c r="C2988" s="12" t="s">
        <v>5336</v>
      </c>
      <c r="D2988" s="12"/>
      <c r="E2988" s="12"/>
      <c r="F2988" s="13"/>
      <c r="G2988" s="14"/>
      <c r="H2988" s="15"/>
      <c r="I2988" s="6">
        <v>0.68</v>
      </c>
      <c r="J2988" s="7">
        <v>43642</v>
      </c>
      <c r="K2988" s="12" t="s">
        <v>307</v>
      </c>
      <c r="L2988" s="6"/>
      <c r="M2988" s="12" t="s">
        <v>5337</v>
      </c>
      <c r="N2988" s="17"/>
      <c r="O2988" s="18">
        <f>[1]INVENTAIRE!$N2362*[1]INVENTAIRE!$I2362</f>
        <v>0</v>
      </c>
      <c r="P2988" s="15"/>
      <c r="Q2988" s="15"/>
    </row>
    <row r="2989" spans="1:17" ht="15">
      <c r="A2989" s="11" t="str">
        <f t="shared" si="55"/>
        <v xml:space="preserve">VISSERIE    SOCKET HEAD CAP SCREW 1/2 X 2-1/4 NC                    </v>
      </c>
      <c r="B2989" s="12" t="s">
        <v>4304</v>
      </c>
      <c r="C2989" s="12" t="s">
        <v>5338</v>
      </c>
      <c r="D2989" s="12"/>
      <c r="E2989" s="12"/>
      <c r="F2989" s="13"/>
      <c r="G2989" s="14"/>
      <c r="H2989" s="15"/>
      <c r="I2989" s="6">
        <v>0.96489999999999998</v>
      </c>
      <c r="J2989" s="7">
        <v>42557</v>
      </c>
      <c r="K2989" s="12" t="s">
        <v>307</v>
      </c>
      <c r="L2989" s="6"/>
      <c r="M2989" s="12" t="s">
        <v>5339</v>
      </c>
      <c r="N2989" s="17"/>
      <c r="O2989" s="18">
        <f>[1]INVENTAIRE!$N2363*[1]INVENTAIRE!$I2363</f>
        <v>0</v>
      </c>
      <c r="P2989" s="15"/>
      <c r="Q2989" s="15"/>
    </row>
    <row r="2990" spans="1:17" ht="15">
      <c r="A2990" s="11" t="str">
        <f t="shared" si="55"/>
        <v xml:space="preserve">VISSERIE    SOCKET HEAD CAP SCREW 1/2 X 2-3/4"NC                    </v>
      </c>
      <c r="B2990" s="12" t="s">
        <v>4304</v>
      </c>
      <c r="C2990" s="12" t="s">
        <v>5340</v>
      </c>
      <c r="D2990" s="12"/>
      <c r="E2990" s="12"/>
      <c r="F2990" s="13"/>
      <c r="G2990" s="14"/>
      <c r="H2990" s="15"/>
      <c r="I2990" s="6">
        <v>1.0900000000000001</v>
      </c>
      <c r="J2990" s="7">
        <v>43416</v>
      </c>
      <c r="K2990" s="12" t="s">
        <v>307</v>
      </c>
      <c r="L2990" s="6"/>
      <c r="M2990" s="12" t="s">
        <v>5341</v>
      </c>
      <c r="N2990" s="17"/>
      <c r="O2990" s="18">
        <f>[1]INVENTAIRE!$N2364*[1]INVENTAIRE!$I2364</f>
        <v>0</v>
      </c>
      <c r="P2990" s="15"/>
      <c r="Q2990" s="15"/>
    </row>
    <row r="2991" spans="1:17" ht="15">
      <c r="A2991" s="11" t="str">
        <f t="shared" si="55"/>
        <v xml:space="preserve">VISSERIE    SOCKET HEAD CAP SCREW 1/2 X 3/4 NC                    </v>
      </c>
      <c r="B2991" s="12" t="s">
        <v>4304</v>
      </c>
      <c r="C2991" s="12" t="s">
        <v>5342</v>
      </c>
      <c r="D2991" s="12"/>
      <c r="E2991" s="12"/>
      <c r="F2991" s="13"/>
      <c r="G2991" s="14"/>
      <c r="H2991" s="15"/>
      <c r="I2991" s="6">
        <v>0.439</v>
      </c>
      <c r="J2991" s="7">
        <v>43271</v>
      </c>
      <c r="K2991" s="12" t="s">
        <v>307</v>
      </c>
      <c r="L2991" s="6"/>
      <c r="M2991" s="12" t="s">
        <v>5343</v>
      </c>
      <c r="N2991" s="17"/>
      <c r="O2991" s="18"/>
      <c r="P2991" s="15"/>
      <c r="Q2991" s="15"/>
    </row>
    <row r="2992" spans="1:17" ht="15">
      <c r="A2992" s="11" t="str">
        <f t="shared" si="55"/>
        <v xml:space="preserve">VISSERIE    SOCKET HEAD CAP SCREW 1/2 X 3-1/2 NC                    </v>
      </c>
      <c r="B2992" s="12" t="s">
        <v>4304</v>
      </c>
      <c r="C2992" s="12" t="s">
        <v>5344</v>
      </c>
      <c r="D2992" s="12"/>
      <c r="E2992" s="12"/>
      <c r="F2992" s="13"/>
      <c r="G2992" s="14"/>
      <c r="H2992" s="15"/>
      <c r="I2992" s="6">
        <v>1.39</v>
      </c>
      <c r="J2992" s="7">
        <v>43427</v>
      </c>
      <c r="K2992" s="12" t="s">
        <v>307</v>
      </c>
      <c r="L2992" s="6"/>
      <c r="M2992" s="12" t="s">
        <v>5345</v>
      </c>
      <c r="N2992" s="17"/>
      <c r="O2992" s="18"/>
      <c r="P2992" s="15"/>
      <c r="Q2992" s="15"/>
    </row>
    <row r="2993" spans="1:17" ht="15">
      <c r="A2993" s="11" t="str">
        <f t="shared" si="55"/>
        <v xml:space="preserve">VISSERIE    SOCKET HEAD CAP SCREW 1/2 X 4 NC                    </v>
      </c>
      <c r="B2993" s="12" t="s">
        <v>4304</v>
      </c>
      <c r="C2993" s="12" t="s">
        <v>5346</v>
      </c>
      <c r="D2993" s="12"/>
      <c r="E2993" s="12"/>
      <c r="F2993" s="13"/>
      <c r="G2993" s="14"/>
      <c r="H2993" s="15"/>
      <c r="I2993" s="6"/>
      <c r="J2993" s="7"/>
      <c r="K2993" s="12" t="s">
        <v>307</v>
      </c>
      <c r="L2993" s="6"/>
      <c r="M2993" s="12" t="s">
        <v>5347</v>
      </c>
      <c r="N2993" s="17"/>
      <c r="O2993" s="18">
        <f>[1]INVENTAIRE!$N2368*[1]INVENTAIRE!$I2368</f>
        <v>0</v>
      </c>
      <c r="P2993" s="15"/>
      <c r="Q2993" s="15"/>
    </row>
    <row r="2994" spans="1:17" ht="15">
      <c r="A2994" s="11" t="str">
        <f t="shared" si="55"/>
        <v xml:space="preserve">VISSERIE    SOCKET HEAD CAP SCREW 1/4 -20 X 1/2 NC                    </v>
      </c>
      <c r="B2994" s="12" t="s">
        <v>4304</v>
      </c>
      <c r="C2994" s="12" t="s">
        <v>5348</v>
      </c>
      <c r="D2994" s="12"/>
      <c r="E2994" s="12"/>
      <c r="F2994" s="13"/>
      <c r="G2994" s="14"/>
      <c r="H2994" s="15"/>
      <c r="I2994" s="6">
        <v>4.2599999999999999E-2</v>
      </c>
      <c r="J2994" s="7">
        <v>42388</v>
      </c>
      <c r="K2994" s="12" t="s">
        <v>307</v>
      </c>
      <c r="L2994" s="6"/>
      <c r="M2994" s="12" t="s">
        <v>5349</v>
      </c>
      <c r="N2994" s="17">
        <v>50</v>
      </c>
      <c r="O2994" s="18">
        <f>[1]INVENTAIRE!$N2369*[1]INVENTAIRE!$I2369</f>
        <v>0</v>
      </c>
      <c r="P2994" s="15"/>
      <c r="Q2994" s="15"/>
    </row>
    <row r="2995" spans="1:17" ht="15">
      <c r="A2995" s="11" t="str">
        <f t="shared" si="55"/>
        <v xml:space="preserve">VISSERIE    SOCKET HEAD CAP SCREW 1/4 -20 X 1-1/2 NC                    </v>
      </c>
      <c r="B2995" s="12" t="s">
        <v>4304</v>
      </c>
      <c r="C2995" s="12" t="s">
        <v>5350</v>
      </c>
      <c r="D2995" s="12"/>
      <c r="E2995" s="12"/>
      <c r="F2995" s="13"/>
      <c r="G2995" s="14"/>
      <c r="H2995" s="15"/>
      <c r="I2995" s="6">
        <v>0.15</v>
      </c>
      <c r="J2995" s="7">
        <v>43615</v>
      </c>
      <c r="K2995" s="12" t="s">
        <v>307</v>
      </c>
      <c r="L2995" s="6"/>
      <c r="M2995" s="12" t="s">
        <v>5351</v>
      </c>
      <c r="N2995" s="17">
        <v>50</v>
      </c>
      <c r="O2995" s="18">
        <f>[1]INVENTAIRE!$N2370*[1]INVENTAIRE!$I2370</f>
        <v>0</v>
      </c>
      <c r="P2995" s="15"/>
      <c r="Q2995" s="15"/>
    </row>
    <row r="2996" spans="1:17" ht="15">
      <c r="A2996" s="11" t="str">
        <f t="shared" si="55"/>
        <v xml:space="preserve">VISSERIE    SOCKET HEAD CAP SCREW 1/4 -20 X 1-1/4 NC                    </v>
      </c>
      <c r="B2996" s="12" t="s">
        <v>4304</v>
      </c>
      <c r="C2996" s="12" t="s">
        <v>5352</v>
      </c>
      <c r="D2996" s="12"/>
      <c r="E2996" s="12"/>
      <c r="F2996" s="13"/>
      <c r="G2996" s="14"/>
      <c r="H2996" s="15"/>
      <c r="I2996" s="6">
        <v>5.8099999999999999E-2</v>
      </c>
      <c r="J2996" s="7">
        <v>42453</v>
      </c>
      <c r="K2996" s="12" t="s">
        <v>307</v>
      </c>
      <c r="L2996" s="6"/>
      <c r="M2996" s="12" t="s">
        <v>5353</v>
      </c>
      <c r="N2996" s="17">
        <v>50</v>
      </c>
      <c r="O2996" s="18">
        <f>[1]INVENTAIRE!$N2374*[1]INVENTAIRE!$I2374</f>
        <v>0</v>
      </c>
      <c r="P2996" s="15"/>
      <c r="Q2996" s="15"/>
    </row>
    <row r="2997" spans="1:17" ht="15">
      <c r="A2997" s="11" t="str">
        <f t="shared" si="55"/>
        <v xml:space="preserve">VISSERIE    SOCKET HEAD CAP SCREW 1/4 -20 X 1''NC                    </v>
      </c>
      <c r="B2997" s="12" t="s">
        <v>4304</v>
      </c>
      <c r="C2997" s="12" t="s">
        <v>5354</v>
      </c>
      <c r="D2997" s="12"/>
      <c r="E2997" s="12"/>
      <c r="F2997" s="13"/>
      <c r="G2997" s="14"/>
      <c r="H2997" s="15"/>
      <c r="I2997" s="6">
        <v>0.13</v>
      </c>
      <c r="J2997" s="7">
        <v>42453</v>
      </c>
      <c r="K2997" s="12" t="s">
        <v>307</v>
      </c>
      <c r="L2997" s="6"/>
      <c r="M2997" s="12" t="s">
        <v>5355</v>
      </c>
      <c r="N2997" s="17">
        <v>50</v>
      </c>
      <c r="O2997" s="18">
        <f>[1]INVENTAIRE!$N2375*[1]INVENTAIRE!$I2375</f>
        <v>0</v>
      </c>
      <c r="P2997" s="15"/>
      <c r="Q2997" s="15"/>
    </row>
    <row r="2998" spans="1:17" ht="15">
      <c r="A2998" s="11" t="str">
        <f t="shared" si="55"/>
        <v xml:space="preserve">VISSERIE    SOCKET HEAD CAP SCREW 1/4 -20 X 2-1/2 NC                    </v>
      </c>
      <c r="B2998" s="12" t="s">
        <v>4304</v>
      </c>
      <c r="C2998" s="12" t="s">
        <v>5356</v>
      </c>
      <c r="D2998" s="12"/>
      <c r="E2998" s="12"/>
      <c r="F2998" s="13"/>
      <c r="G2998" s="14"/>
      <c r="H2998" s="15"/>
      <c r="I2998" s="6">
        <v>0.126</v>
      </c>
      <c r="J2998" s="7">
        <v>42611</v>
      </c>
      <c r="K2998" s="12" t="s">
        <v>307</v>
      </c>
      <c r="L2998" s="6"/>
      <c r="M2998" s="12" t="s">
        <v>5357</v>
      </c>
      <c r="N2998" s="17">
        <v>50</v>
      </c>
      <c r="O2998" s="18">
        <f>[1]INVENTAIRE!$N2381*[1]INVENTAIRE!$I2381</f>
        <v>0</v>
      </c>
      <c r="P2998" s="15"/>
      <c r="Q2998" s="15"/>
    </row>
    <row r="2999" spans="1:17" ht="15">
      <c r="A2999" s="11" t="str">
        <f t="shared" si="55"/>
        <v xml:space="preserve">VISSERIE    SOCKET HEAD CAP SCREW 1/4 -20 X 2-1/2 NC FULL TREAD                    </v>
      </c>
      <c r="B2999" s="12" t="s">
        <v>4304</v>
      </c>
      <c r="C2999" s="12" t="s">
        <v>5358</v>
      </c>
      <c r="D2999" s="12"/>
      <c r="E2999" s="12"/>
      <c r="F2999" s="13"/>
      <c r="G2999" s="14"/>
      <c r="H2999" s="15"/>
      <c r="I2999" s="6">
        <v>0.47289999999999999</v>
      </c>
      <c r="J2999" s="7">
        <v>43591</v>
      </c>
      <c r="K2999" s="12" t="s">
        <v>307</v>
      </c>
      <c r="L2999" s="6"/>
      <c r="M2999" s="12" t="s">
        <v>5359</v>
      </c>
      <c r="N2999" s="17"/>
      <c r="O2999" s="18"/>
      <c r="P2999" s="15"/>
      <c r="Q2999" s="15"/>
    </row>
    <row r="3000" spans="1:17" ht="15">
      <c r="A3000" s="11" t="str">
        <f t="shared" si="55"/>
        <v xml:space="preserve">VISSERIE    SOCKET HEAD CAP SCREW 1/4 -20 X 2-1/4 NC                    </v>
      </c>
      <c r="B3000" s="12" t="s">
        <v>4304</v>
      </c>
      <c r="C3000" s="12" t="s">
        <v>5360</v>
      </c>
      <c r="D3000" s="12"/>
      <c r="E3000" s="12"/>
      <c r="F3000" s="13"/>
      <c r="G3000" s="14"/>
      <c r="H3000" s="15"/>
      <c r="I3000" s="6">
        <v>8.0799999999999997E-2</v>
      </c>
      <c r="J3000" s="7">
        <v>42453</v>
      </c>
      <c r="K3000" s="12" t="s">
        <v>307</v>
      </c>
      <c r="L3000" s="6"/>
      <c r="M3000" s="12" t="s">
        <v>5361</v>
      </c>
      <c r="N3000" s="17">
        <v>50</v>
      </c>
      <c r="O3000" s="18">
        <f>[1]INVENTAIRE!$N2382*[1]INVENTAIRE!$I2382</f>
        <v>0</v>
      </c>
      <c r="P3000" s="15"/>
      <c r="Q3000" s="21"/>
    </row>
    <row r="3001" spans="1:17" ht="15">
      <c r="A3001" s="11" t="str">
        <f t="shared" si="55"/>
        <v xml:space="preserve">VISSERIE    SOCKET HEAD CAP SCREW 1/4 -20 X 3 1/2'' NC                    </v>
      </c>
      <c r="B3001" s="12" t="s">
        <v>4304</v>
      </c>
      <c r="C3001" s="12" t="s">
        <v>5362</v>
      </c>
      <c r="D3001" s="12"/>
      <c r="E3001" s="12"/>
      <c r="F3001" s="13"/>
      <c r="G3001" s="14"/>
      <c r="H3001" s="15"/>
      <c r="I3001" s="6">
        <v>1.39</v>
      </c>
      <c r="J3001" s="7">
        <v>42502</v>
      </c>
      <c r="K3001" s="12" t="s">
        <v>307</v>
      </c>
      <c r="L3001" s="6"/>
      <c r="M3001" s="12" t="s">
        <v>5363</v>
      </c>
      <c r="N3001" s="17">
        <v>50</v>
      </c>
      <c r="O3001" s="18">
        <f>[1]INVENTAIRE!$N2383*[1]INVENTAIRE!$I2383</f>
        <v>0</v>
      </c>
      <c r="P3001" s="15"/>
      <c r="Q3001" s="15"/>
    </row>
    <row r="3002" spans="1:17" ht="15">
      <c r="A3002" s="11" t="str">
        <f t="shared" si="55"/>
        <v xml:space="preserve">VISSERIE    SOCKET HEAD CAP SCREW 1/4 -20 X 3 1/4'' NC                    </v>
      </c>
      <c r="B3002" s="12" t="s">
        <v>4304</v>
      </c>
      <c r="C3002" s="12" t="s">
        <v>5364</v>
      </c>
      <c r="D3002" s="12"/>
      <c r="E3002" s="12"/>
      <c r="F3002" s="13"/>
      <c r="G3002" s="14"/>
      <c r="H3002" s="15"/>
      <c r="I3002" s="6">
        <v>0.28999999999999998</v>
      </c>
      <c r="J3002" s="7">
        <v>42502</v>
      </c>
      <c r="K3002" s="12" t="s">
        <v>307</v>
      </c>
      <c r="L3002" s="6"/>
      <c r="M3002" s="12" t="s">
        <v>5365</v>
      </c>
      <c r="N3002" s="17">
        <v>50</v>
      </c>
      <c r="O3002" s="18">
        <f>[1]INVENTAIRE!$N2384*[1]INVENTAIRE!$I2384</f>
        <v>0</v>
      </c>
      <c r="P3002" s="15"/>
      <c r="Q3002" s="15"/>
    </row>
    <row r="3003" spans="1:17" ht="15">
      <c r="A3003" s="11" t="str">
        <f t="shared" si="55"/>
        <v xml:space="preserve">VISSERIE    SOCKET HEAD CAP SCREW 1/4 -20 X 3'' NC                    </v>
      </c>
      <c r="B3003" s="12" t="s">
        <v>4304</v>
      </c>
      <c r="C3003" s="12" t="s">
        <v>5366</v>
      </c>
      <c r="D3003" s="12"/>
      <c r="E3003" s="12"/>
      <c r="F3003" s="13"/>
      <c r="G3003" s="14"/>
      <c r="H3003" s="15"/>
      <c r="I3003" s="6">
        <v>0.26</v>
      </c>
      <c r="J3003" s="7">
        <v>42453</v>
      </c>
      <c r="K3003" s="12" t="s">
        <v>307</v>
      </c>
      <c r="L3003" s="6"/>
      <c r="M3003" s="12" t="s">
        <v>5367</v>
      </c>
      <c r="N3003" s="17">
        <v>50</v>
      </c>
      <c r="O3003" s="18">
        <f>[1]INVENTAIRE!$N2388*[1]INVENTAIRE!$I2388</f>
        <v>0</v>
      </c>
      <c r="P3003" s="15"/>
      <c r="Q3003" s="15"/>
    </row>
    <row r="3004" spans="1:17" ht="15">
      <c r="A3004" s="11" t="str">
        <f t="shared" si="55"/>
        <v xml:space="preserve">VISSERIE    SOCKET HEAD CAP SCREW 1/4 -20 X 3/4 NC                    </v>
      </c>
      <c r="B3004" s="12" t="s">
        <v>4304</v>
      </c>
      <c r="C3004" s="12" t="s">
        <v>5368</v>
      </c>
      <c r="D3004" s="12"/>
      <c r="E3004" s="12"/>
      <c r="F3004" s="13"/>
      <c r="G3004" s="14"/>
      <c r="H3004" s="15"/>
      <c r="I3004" s="6">
        <v>4.5900000000000003E-2</v>
      </c>
      <c r="J3004" s="7">
        <v>42447</v>
      </c>
      <c r="K3004" s="12" t="s">
        <v>307</v>
      </c>
      <c r="L3004" s="6"/>
      <c r="M3004" s="12" t="s">
        <v>5369</v>
      </c>
      <c r="N3004" s="17">
        <v>50</v>
      </c>
      <c r="O3004" s="18">
        <f>[1]INVENTAIRE!$N2389*[1]INVENTAIRE!$I2389</f>
        <v>0</v>
      </c>
      <c r="P3004" s="15"/>
      <c r="Q3004" s="15"/>
    </row>
    <row r="3005" spans="1:17" ht="15">
      <c r="A3005" s="11" t="str">
        <f t="shared" si="55"/>
        <v xml:space="preserve">VISSERIE    SOCKET HEAD CAP SCREW 1/4 -20 X 3-3/4 NC                    </v>
      </c>
      <c r="B3005" s="12" t="s">
        <v>4304</v>
      </c>
      <c r="C3005" s="12" t="s">
        <v>5370</v>
      </c>
      <c r="D3005" s="12"/>
      <c r="E3005" s="12"/>
      <c r="F3005" s="13"/>
      <c r="G3005" s="14"/>
      <c r="H3005" s="15"/>
      <c r="I3005" s="6">
        <v>0.53</v>
      </c>
      <c r="J3005" s="7">
        <v>43819</v>
      </c>
      <c r="K3005" s="12" t="s">
        <v>307</v>
      </c>
      <c r="L3005" s="6"/>
      <c r="M3005" s="12" t="s">
        <v>5371</v>
      </c>
      <c r="N3005" s="17"/>
      <c r="O3005" s="18"/>
      <c r="P3005" s="15"/>
      <c r="Q3005" s="15"/>
    </row>
    <row r="3006" spans="1:17" ht="15">
      <c r="A3006" s="11" t="str">
        <f t="shared" si="55"/>
        <v xml:space="preserve">VISSERIE    SOCKET HEAD CAP SCREW 1/4 -20 X 5/8'' NC                    </v>
      </c>
      <c r="B3006" s="12" t="s">
        <v>4304</v>
      </c>
      <c r="C3006" s="12" t="s">
        <v>5372</v>
      </c>
      <c r="D3006" s="12"/>
      <c r="E3006" s="12"/>
      <c r="F3006" s="13"/>
      <c r="G3006" s="14"/>
      <c r="H3006" s="15"/>
      <c r="I3006" s="6">
        <v>4.3499999999999997E-2</v>
      </c>
      <c r="J3006" s="7">
        <v>42649</v>
      </c>
      <c r="K3006" s="12" t="s">
        <v>307</v>
      </c>
      <c r="L3006" s="6"/>
      <c r="M3006" s="12" t="s">
        <v>5373</v>
      </c>
      <c r="N3006" s="17">
        <v>50</v>
      </c>
      <c r="O3006" s="18">
        <f>[1]INVENTAIRE!$N2391*[1]INVENTAIRE!$I2391</f>
        <v>0</v>
      </c>
      <c r="P3006" s="15"/>
      <c r="Q3006" s="15"/>
    </row>
    <row r="3007" spans="1:17" ht="15">
      <c r="A3007" s="11" t="str">
        <f t="shared" si="55"/>
        <v xml:space="preserve">VISSERIE    SOCKET HEAD CAP SCREW 1/4 -20 X1-3/4 NC                    </v>
      </c>
      <c r="B3007" s="12" t="s">
        <v>4304</v>
      </c>
      <c r="C3007" s="12" t="s">
        <v>5374</v>
      </c>
      <c r="D3007" s="12"/>
      <c r="E3007" s="12"/>
      <c r="F3007" s="13"/>
      <c r="G3007" s="14"/>
      <c r="H3007" s="15"/>
      <c r="I3007" s="6">
        <v>0.11559999999999999</v>
      </c>
      <c r="J3007" s="7">
        <v>43615</v>
      </c>
      <c r="K3007" s="12" t="s">
        <v>307</v>
      </c>
      <c r="L3007" s="6"/>
      <c r="M3007" s="12" t="s">
        <v>5375</v>
      </c>
      <c r="N3007" s="17">
        <v>50</v>
      </c>
      <c r="O3007" s="18">
        <f>[1]INVENTAIRE!$N2392*[1]INVENTAIRE!$I2392</f>
        <v>0</v>
      </c>
      <c r="P3007" s="15"/>
      <c r="Q3007" s="15"/>
    </row>
    <row r="3008" spans="1:17" ht="15">
      <c r="A3008" s="11" t="str">
        <f t="shared" si="55"/>
        <v xml:space="preserve">VISSERIE    SOCKET HEAD CAP SCREW 1/4 -20 X2 NC                    </v>
      </c>
      <c r="B3008" s="12" t="s">
        <v>4304</v>
      </c>
      <c r="C3008" s="12" t="s">
        <v>5376</v>
      </c>
      <c r="D3008" s="12"/>
      <c r="E3008" s="12"/>
      <c r="F3008" s="13"/>
      <c r="G3008" s="14"/>
      <c r="H3008" s="15"/>
      <c r="I3008" s="6">
        <v>8.8599999999999998E-2</v>
      </c>
      <c r="J3008" s="7">
        <v>42453</v>
      </c>
      <c r="K3008" s="12" t="s">
        <v>307</v>
      </c>
      <c r="L3008" s="6"/>
      <c r="M3008" s="12" t="s">
        <v>5377</v>
      </c>
      <c r="N3008" s="17">
        <v>50</v>
      </c>
      <c r="O3008" s="18">
        <f>[1]INVENTAIRE!$N2393*[1]INVENTAIRE!$I2393</f>
        <v>0</v>
      </c>
      <c r="P3008" s="15"/>
      <c r="Q3008" s="21"/>
    </row>
    <row r="3009" spans="1:17" ht="15">
      <c r="A3009" s="11" t="str">
        <f t="shared" si="55"/>
        <v xml:space="preserve">VISSERIE    SOCKET HEAD CAP SCREW 1/4 -20 X2-3/4 NC                    </v>
      </c>
      <c r="B3009" s="12" t="s">
        <v>4304</v>
      </c>
      <c r="C3009" s="12" t="s">
        <v>5378</v>
      </c>
      <c r="D3009" s="12"/>
      <c r="E3009" s="12"/>
      <c r="F3009" s="13"/>
      <c r="G3009" s="14"/>
      <c r="H3009" s="15"/>
      <c r="I3009" s="6">
        <v>0.14680000000000001</v>
      </c>
      <c r="J3009" s="7">
        <v>42772</v>
      </c>
      <c r="K3009" s="12" t="s">
        <v>307</v>
      </c>
      <c r="L3009" s="6"/>
      <c r="M3009" s="12" t="s">
        <v>5379</v>
      </c>
      <c r="N3009" s="17">
        <v>50</v>
      </c>
      <c r="O3009" s="18">
        <f>[1]INVENTAIRE!$N2395*[1]INVENTAIRE!$I2395</f>
        <v>0</v>
      </c>
      <c r="P3009" s="15"/>
      <c r="Q3009" s="15"/>
    </row>
    <row r="3010" spans="1:17" ht="15">
      <c r="A3010" s="11" t="str">
        <f t="shared" si="55"/>
        <v xml:space="preserve">VISSERIE    SOCKET HEAD CAP SCREW 3/4-16 UNC X 2"                    </v>
      </c>
      <c r="B3010" s="12" t="s">
        <v>4304</v>
      </c>
      <c r="C3010" s="12" t="s">
        <v>5380</v>
      </c>
      <c r="D3010" s="12"/>
      <c r="E3010" s="12"/>
      <c r="F3010" s="13"/>
      <c r="G3010" s="14"/>
      <c r="H3010" s="15"/>
      <c r="I3010" s="6">
        <v>3.12</v>
      </c>
      <c r="J3010" s="7">
        <v>43886</v>
      </c>
      <c r="K3010" s="12" t="s">
        <v>307</v>
      </c>
      <c r="L3010" s="6"/>
      <c r="M3010" s="12" t="s">
        <v>5381</v>
      </c>
      <c r="N3010" s="17"/>
      <c r="O3010" s="18"/>
      <c r="P3010" s="15"/>
      <c r="Q3010" s="15"/>
    </row>
    <row r="3011" spans="1:17" ht="15">
      <c r="A3011" s="11" t="str">
        <f t="shared" si="55"/>
        <v xml:space="preserve">VISSERIE    SOCKET HEAD CAP SCREW 3/8'' X  4'' NC                    </v>
      </c>
      <c r="B3011" s="12" t="s">
        <v>4304</v>
      </c>
      <c r="C3011" s="12" t="s">
        <v>5382</v>
      </c>
      <c r="D3011" s="12"/>
      <c r="E3011" s="12"/>
      <c r="F3011" s="13"/>
      <c r="G3011" s="14"/>
      <c r="H3011" s="15"/>
      <c r="I3011" s="6">
        <v>0.56830000000000003</v>
      </c>
      <c r="J3011" s="7">
        <v>42682</v>
      </c>
      <c r="K3011" s="12" t="s">
        <v>307</v>
      </c>
      <c r="L3011" s="6"/>
      <c r="M3011" s="12" t="s">
        <v>5383</v>
      </c>
      <c r="N3011" s="17">
        <v>50</v>
      </c>
      <c r="O3011" s="18">
        <f>[1]INVENTAIRE!$N2397*[1]INVENTAIRE!$I2397</f>
        <v>0</v>
      </c>
      <c r="P3011" s="15"/>
      <c r="Q3011" s="15"/>
    </row>
    <row r="3012" spans="1:17" ht="15">
      <c r="A3012" s="11" t="str">
        <f t="shared" si="55"/>
        <v xml:space="preserve">VISSERIE    SOCKET HEAD CAP SCREW 3/8'' X 1'' NC                    </v>
      </c>
      <c r="B3012" s="12" t="s">
        <v>4304</v>
      </c>
      <c r="C3012" s="12" t="s">
        <v>5384</v>
      </c>
      <c r="D3012" s="12"/>
      <c r="E3012" s="12"/>
      <c r="F3012" s="13"/>
      <c r="G3012" s="14"/>
      <c r="H3012" s="15"/>
      <c r="I3012" s="6">
        <v>0.12989999999999999</v>
      </c>
      <c r="J3012" s="7">
        <v>42682</v>
      </c>
      <c r="K3012" s="12" t="s">
        <v>307</v>
      </c>
      <c r="L3012" s="6"/>
      <c r="M3012" s="12" t="s">
        <v>5385</v>
      </c>
      <c r="N3012" s="17">
        <v>50</v>
      </c>
      <c r="O3012" s="18">
        <f>[1]INVENTAIRE!$N2398*[1]INVENTAIRE!$I2398</f>
        <v>0</v>
      </c>
      <c r="P3012" s="15"/>
      <c r="Q3012" s="15"/>
    </row>
    <row r="3013" spans="1:17" ht="15">
      <c r="A3013" s="11" t="str">
        <f t="shared" si="55"/>
        <v xml:space="preserve">VISSERIE    SOCKET HEAD CAP SCREW 3/8'' X 1-1/2'' NC                    </v>
      </c>
      <c r="B3013" s="12" t="s">
        <v>4304</v>
      </c>
      <c r="C3013" s="12" t="s">
        <v>5386</v>
      </c>
      <c r="D3013" s="12"/>
      <c r="E3013" s="12"/>
      <c r="F3013" s="13"/>
      <c r="G3013" s="14"/>
      <c r="H3013" s="15"/>
      <c r="I3013" s="6">
        <v>0.15679999999999999</v>
      </c>
      <c r="J3013" s="7">
        <v>42682</v>
      </c>
      <c r="K3013" s="12" t="s">
        <v>307</v>
      </c>
      <c r="L3013" s="6"/>
      <c r="M3013" s="12" t="s">
        <v>5387</v>
      </c>
      <c r="N3013" s="17">
        <v>50</v>
      </c>
      <c r="O3013" s="18">
        <f>[1]INVENTAIRE!$N2399*[1]INVENTAIRE!$I2399</f>
        <v>0</v>
      </c>
      <c r="P3013" s="15"/>
      <c r="Q3013" s="15"/>
    </row>
    <row r="3014" spans="1:17" ht="15">
      <c r="A3014" s="11" t="str">
        <f t="shared" si="55"/>
        <v xml:space="preserve">VISSERIE    SOCKET HEAD CAP SCREW 3/8'' X 1-3/4'' NC                    </v>
      </c>
      <c r="B3014" s="12" t="s">
        <v>4304</v>
      </c>
      <c r="C3014" s="12" t="s">
        <v>5388</v>
      </c>
      <c r="D3014" s="12"/>
      <c r="E3014" s="12"/>
      <c r="F3014" s="13"/>
      <c r="G3014" s="14"/>
      <c r="H3014" s="15"/>
      <c r="I3014" s="6">
        <v>0.18140000000000001</v>
      </c>
      <c r="J3014" s="7">
        <v>42536</v>
      </c>
      <c r="K3014" s="12" t="s">
        <v>307</v>
      </c>
      <c r="L3014" s="6"/>
      <c r="M3014" s="12" t="s">
        <v>5389</v>
      </c>
      <c r="N3014" s="17">
        <v>50</v>
      </c>
      <c r="O3014" s="18" t="e">
        <f>[1]INVENTAIRE!#REF!*[1]INVENTAIRE!#REF!</f>
        <v>#REF!</v>
      </c>
      <c r="P3014" s="15"/>
      <c r="Q3014" s="15"/>
    </row>
    <row r="3015" spans="1:17" ht="15">
      <c r="A3015" s="11" t="str">
        <f t="shared" si="55"/>
        <v xml:space="preserve">VISSERIE    SOCKET HEAD CAP SCREW 3/8'' X 2'' NC                    </v>
      </c>
      <c r="B3015" s="12" t="s">
        <v>4304</v>
      </c>
      <c r="C3015" s="12" t="s">
        <v>5390</v>
      </c>
      <c r="D3015" s="12"/>
      <c r="E3015" s="12"/>
      <c r="F3015" s="13"/>
      <c r="G3015" s="14"/>
      <c r="H3015" s="15"/>
      <c r="I3015" s="6">
        <v>0.19320000000000001</v>
      </c>
      <c r="J3015" s="7">
        <v>42473</v>
      </c>
      <c r="K3015" s="12" t="s">
        <v>307</v>
      </c>
      <c r="L3015" s="6"/>
      <c r="M3015" s="12" t="s">
        <v>5391</v>
      </c>
      <c r="N3015" s="17">
        <v>50</v>
      </c>
      <c r="O3015" s="18" t="e">
        <f>[1]INVENTAIRE!#REF!*[1]INVENTAIRE!#REF!</f>
        <v>#REF!</v>
      </c>
      <c r="P3015" s="15"/>
      <c r="Q3015" s="15"/>
    </row>
    <row r="3016" spans="1:17" ht="15">
      <c r="A3016" s="11" t="str">
        <f t="shared" si="55"/>
        <v xml:space="preserve">VISSERIE    SOCKET HEAD CAP SCREW 3/8'' X 2-1/2'' NC                    </v>
      </c>
      <c r="B3016" s="12" t="s">
        <v>4304</v>
      </c>
      <c r="C3016" s="12" t="s">
        <v>5392</v>
      </c>
      <c r="D3016" s="12"/>
      <c r="E3016" s="12"/>
      <c r="F3016" s="13"/>
      <c r="G3016" s="14"/>
      <c r="H3016" s="15"/>
      <c r="I3016" s="6">
        <v>0.25</v>
      </c>
      <c r="J3016" s="7">
        <v>42473</v>
      </c>
      <c r="K3016" s="12" t="s">
        <v>307</v>
      </c>
      <c r="L3016" s="6"/>
      <c r="M3016" s="12" t="s">
        <v>5393</v>
      </c>
      <c r="N3016" s="17">
        <v>50</v>
      </c>
      <c r="O3016" s="18" t="e">
        <f>[1]INVENTAIRE!#REF!*[1]INVENTAIRE!#REF!</f>
        <v>#REF!</v>
      </c>
      <c r="P3016" s="15"/>
      <c r="Q3016" s="15"/>
    </row>
    <row r="3017" spans="1:17" ht="15">
      <c r="A3017" s="11" t="str">
        <f t="shared" si="55"/>
        <v xml:space="preserve">VISSERIE    SOCKET HEAD CAP SCREW 3/8'' X 2-1/4'' NC                    </v>
      </c>
      <c r="B3017" s="12" t="s">
        <v>4304</v>
      </c>
      <c r="C3017" s="12" t="s">
        <v>5394</v>
      </c>
      <c r="D3017" s="12"/>
      <c r="E3017" s="12"/>
      <c r="F3017" s="13"/>
      <c r="G3017" s="14"/>
      <c r="H3017" s="15"/>
      <c r="I3017" s="6">
        <v>0.2273</v>
      </c>
      <c r="J3017" s="7">
        <v>42473</v>
      </c>
      <c r="K3017" s="12" t="s">
        <v>307</v>
      </c>
      <c r="L3017" s="6"/>
      <c r="M3017" s="12" t="s">
        <v>5395</v>
      </c>
      <c r="N3017" s="17">
        <v>50</v>
      </c>
      <c r="O3017" s="18" t="e">
        <f>[1]INVENTAIRE!#REF!*[1]INVENTAIRE!#REF!</f>
        <v>#REF!</v>
      </c>
      <c r="P3017" s="15"/>
      <c r="Q3017" s="15"/>
    </row>
    <row r="3018" spans="1:17" ht="15">
      <c r="A3018" s="11" t="str">
        <f t="shared" si="55"/>
        <v xml:space="preserve">VISSERIE    SOCKET HEAD CAP SCREW 3/8'' X 3" NC                    </v>
      </c>
      <c r="B3018" s="12" t="s">
        <v>4304</v>
      </c>
      <c r="C3018" s="12" t="s">
        <v>5396</v>
      </c>
      <c r="D3018" s="12"/>
      <c r="E3018" s="12"/>
      <c r="F3018" s="13"/>
      <c r="G3018" s="14"/>
      <c r="H3018" s="15"/>
      <c r="I3018" s="6">
        <v>0.72</v>
      </c>
      <c r="J3018" s="7">
        <v>43221</v>
      </c>
      <c r="K3018" s="12" t="s">
        <v>307</v>
      </c>
      <c r="L3018" s="6"/>
      <c r="M3018" s="12" t="s">
        <v>5397</v>
      </c>
      <c r="N3018" s="17"/>
      <c r="O3018" s="18"/>
      <c r="P3018" s="15"/>
      <c r="Q3018" s="15"/>
    </row>
    <row r="3019" spans="1:17" ht="15">
      <c r="A3019" s="11" t="str">
        <f t="shared" si="55"/>
        <v xml:space="preserve">VISSERIE    SOCKET HEAD CAP SCREW 3/8'' X 3/4'' NC                    </v>
      </c>
      <c r="B3019" s="12" t="s">
        <v>4304</v>
      </c>
      <c r="C3019" s="12" t="s">
        <v>5398</v>
      </c>
      <c r="D3019" s="12"/>
      <c r="E3019" s="12"/>
      <c r="F3019" s="13"/>
      <c r="G3019" s="14"/>
      <c r="H3019" s="15"/>
      <c r="I3019" s="6">
        <v>0.28000000000000003</v>
      </c>
      <c r="J3019" s="7">
        <v>43367</v>
      </c>
      <c r="K3019" s="12" t="s">
        <v>307</v>
      </c>
      <c r="L3019" s="6"/>
      <c r="M3019" s="12" t="s">
        <v>5399</v>
      </c>
      <c r="N3019" s="17"/>
      <c r="O3019" s="18"/>
      <c r="P3019" s="15"/>
      <c r="Q3019" s="15"/>
    </row>
    <row r="3020" spans="1:17" ht="15">
      <c r="A3020" s="11" t="str">
        <f t="shared" si="55"/>
        <v xml:space="preserve">VISSERIE    SOCKET HEAD CAP SCREW 5/16-18 X 1-1/2 NC                    </v>
      </c>
      <c r="B3020" s="12" t="s">
        <v>4304</v>
      </c>
      <c r="C3020" s="12" t="s">
        <v>5400</v>
      </c>
      <c r="D3020" s="12"/>
      <c r="E3020" s="12"/>
      <c r="F3020" s="13"/>
      <c r="G3020" s="14"/>
      <c r="H3020" s="15"/>
      <c r="I3020" s="6">
        <v>0.33460000000000001</v>
      </c>
      <c r="J3020" s="7">
        <v>43683</v>
      </c>
      <c r="K3020" s="12" t="s">
        <v>307</v>
      </c>
      <c r="L3020" s="6"/>
      <c r="M3020" s="12" t="s">
        <v>5401</v>
      </c>
      <c r="N3020" s="17"/>
      <c r="O3020" s="18"/>
      <c r="P3020" s="15"/>
      <c r="Q3020" s="15"/>
    </row>
    <row r="3021" spans="1:17" ht="15">
      <c r="A3021" s="11" t="str">
        <f t="shared" si="55"/>
        <v xml:space="preserve">VISSERIE    SOCKET HEAD CAP SCREW 5/16-18 X 1-1/4 NC                    </v>
      </c>
      <c r="B3021" s="12" t="s">
        <v>4304</v>
      </c>
      <c r="C3021" s="12" t="s">
        <v>5402</v>
      </c>
      <c r="D3021" s="12"/>
      <c r="E3021" s="12"/>
      <c r="F3021" s="13"/>
      <c r="G3021" s="14"/>
      <c r="H3021" s="15"/>
      <c r="I3021" s="6">
        <v>0.2324</v>
      </c>
      <c r="J3021" s="7">
        <v>43683</v>
      </c>
      <c r="K3021" s="12" t="s">
        <v>307</v>
      </c>
      <c r="L3021" s="6"/>
      <c r="M3021" s="12" t="s">
        <v>5403</v>
      </c>
      <c r="N3021" s="17">
        <v>50</v>
      </c>
      <c r="O3021" s="18" t="e">
        <f>[1]INVENTAIRE!#REF!*[1]INVENTAIRE!#REF!</f>
        <v>#REF!</v>
      </c>
      <c r="P3021" s="15"/>
      <c r="Q3021" s="15"/>
    </row>
    <row r="3022" spans="1:17" ht="15">
      <c r="A3022" s="11" t="str">
        <f t="shared" si="55"/>
        <v xml:space="preserve">VISSERIE    SOCKET HEAD CAP SCREW 5/16-18 X 1-3/4 NC                    </v>
      </c>
      <c r="B3022" s="12" t="s">
        <v>4304</v>
      </c>
      <c r="C3022" s="12" t="s">
        <v>5404</v>
      </c>
      <c r="D3022" s="12"/>
      <c r="E3022" s="12"/>
      <c r="F3022" s="13"/>
      <c r="G3022" s="14"/>
      <c r="H3022" s="15"/>
      <c r="I3022" s="6">
        <v>0.19620000000000001</v>
      </c>
      <c r="J3022" s="7">
        <v>43843</v>
      </c>
      <c r="K3022" s="12" t="s">
        <v>307</v>
      </c>
      <c r="L3022" s="6"/>
      <c r="M3022" s="12" t="s">
        <v>5405</v>
      </c>
      <c r="N3022" s="17"/>
      <c r="O3022" s="18"/>
      <c r="P3022" s="15"/>
      <c r="Q3022" s="15"/>
    </row>
    <row r="3023" spans="1:17" ht="15">
      <c r="A3023" s="11" t="str">
        <f t="shared" si="55"/>
        <v xml:space="preserve">VISSERIE    SOCKET HEAD CAP SCREW 5/16-18 X 2 NC                    </v>
      </c>
      <c r="B3023" s="12" t="s">
        <v>4304</v>
      </c>
      <c r="C3023" s="12" t="s">
        <v>5406</v>
      </c>
      <c r="D3023" s="12"/>
      <c r="E3023" s="12"/>
      <c r="F3023" s="13"/>
      <c r="G3023" s="14"/>
      <c r="H3023" s="15"/>
      <c r="I3023" s="6">
        <v>0.2462</v>
      </c>
      <c r="J3023" s="7">
        <v>43843</v>
      </c>
      <c r="K3023" s="12" t="s">
        <v>307</v>
      </c>
      <c r="L3023" s="6"/>
      <c r="M3023" s="12" t="s">
        <v>5407</v>
      </c>
      <c r="N3023" s="17">
        <v>50</v>
      </c>
      <c r="O3023" s="18" t="e">
        <f>[1]INVENTAIRE!#REF!*[1]INVENTAIRE!#REF!</f>
        <v>#REF!</v>
      </c>
      <c r="P3023" s="15"/>
      <c r="Q3023" s="15"/>
    </row>
    <row r="3024" spans="1:17" ht="15">
      <c r="A3024" s="11" t="str">
        <f t="shared" si="55"/>
        <v xml:space="preserve">VISSERIE    SOCKET HEAD CAP SCREW 5/16-18 X 2-1/2NC                    </v>
      </c>
      <c r="B3024" s="12" t="s">
        <v>4304</v>
      </c>
      <c r="C3024" s="12" t="s">
        <v>5408</v>
      </c>
      <c r="D3024" s="12"/>
      <c r="E3024" s="12"/>
      <c r="F3024" s="13"/>
      <c r="G3024" s="14"/>
      <c r="H3024" s="15"/>
      <c r="I3024" s="6">
        <v>0.1706</v>
      </c>
      <c r="J3024" s="7">
        <v>42572</v>
      </c>
      <c r="K3024" s="12" t="s">
        <v>307</v>
      </c>
      <c r="L3024" s="6"/>
      <c r="M3024" s="12" t="s">
        <v>5409</v>
      </c>
      <c r="N3024" s="17">
        <v>50</v>
      </c>
      <c r="O3024" s="18" t="e">
        <f>[1]INVENTAIRE!#REF!*[1]INVENTAIRE!#REF!</f>
        <v>#REF!</v>
      </c>
      <c r="P3024" s="15"/>
      <c r="Q3024" s="15"/>
    </row>
    <row r="3025" spans="1:17" ht="15">
      <c r="A3025" s="11" t="str">
        <f t="shared" si="55"/>
        <v xml:space="preserve">VISSERIE    SOCKET HEAD CAP SCREW 5/16-18 X 2-1/4NC                    </v>
      </c>
      <c r="B3025" s="12" t="s">
        <v>4304</v>
      </c>
      <c r="C3025" s="12" t="s">
        <v>5410</v>
      </c>
      <c r="D3025" s="12"/>
      <c r="E3025" s="12"/>
      <c r="F3025" s="13"/>
      <c r="G3025" s="14"/>
      <c r="H3025" s="15"/>
      <c r="I3025" s="6">
        <v>0.1046</v>
      </c>
      <c r="J3025" s="7">
        <v>42557</v>
      </c>
      <c r="K3025" s="12" t="s">
        <v>307</v>
      </c>
      <c r="L3025" s="6"/>
      <c r="M3025" s="12" t="s">
        <v>5411</v>
      </c>
      <c r="N3025" s="17">
        <v>50</v>
      </c>
      <c r="O3025" s="18" t="e">
        <f>[1]INVENTAIRE!#REF!*[1]INVENTAIRE!#REF!</f>
        <v>#REF!</v>
      </c>
      <c r="P3025" s="15"/>
      <c r="Q3025" s="15"/>
    </row>
    <row r="3026" spans="1:17" ht="15">
      <c r="A3026" s="11" t="str">
        <f t="shared" si="55"/>
        <v xml:space="preserve">VISSERIE    SOCKET HEAD CAP SCREW 5/16-18 X 2-1/4NC                    </v>
      </c>
      <c r="B3026" s="12" t="s">
        <v>4304</v>
      </c>
      <c r="C3026" s="12" t="s">
        <v>5410</v>
      </c>
      <c r="D3026" s="12"/>
      <c r="E3026" s="12"/>
      <c r="F3026" s="13"/>
      <c r="G3026" s="14"/>
      <c r="H3026" s="15"/>
      <c r="I3026" s="6">
        <v>0.1046</v>
      </c>
      <c r="J3026" s="7">
        <v>42557</v>
      </c>
      <c r="K3026" s="12" t="s">
        <v>307</v>
      </c>
      <c r="L3026" s="6"/>
      <c r="M3026" s="12" t="s">
        <v>5411</v>
      </c>
      <c r="N3026" s="17">
        <v>50</v>
      </c>
      <c r="O3026" s="18" t="e">
        <f>[1]INVENTAIRE!#REF!*[1]INVENTAIRE!#REF!</f>
        <v>#REF!</v>
      </c>
      <c r="P3026" s="15"/>
      <c r="Q3026" s="15"/>
    </row>
    <row r="3027" spans="1:17" ht="15">
      <c r="A3027" s="11" t="str">
        <f t="shared" si="55"/>
        <v xml:space="preserve">VISSERIE    SOCKET HEAD CAP SCREW 5/16-18 X 2-3/4 NC                    </v>
      </c>
      <c r="B3027" s="12" t="s">
        <v>4304</v>
      </c>
      <c r="C3027" s="12" t="s">
        <v>5412</v>
      </c>
      <c r="D3027" s="12"/>
      <c r="E3027" s="12"/>
      <c r="F3027" s="13"/>
      <c r="G3027" s="14"/>
      <c r="H3027" s="15"/>
      <c r="I3027" s="6">
        <v>0.20549999999999999</v>
      </c>
      <c r="J3027" s="7">
        <v>42557</v>
      </c>
      <c r="K3027" s="12" t="s">
        <v>307</v>
      </c>
      <c r="L3027" s="6"/>
      <c r="M3027" s="12" t="s">
        <v>5413</v>
      </c>
      <c r="N3027" s="17">
        <v>50</v>
      </c>
      <c r="O3027" s="18" t="e">
        <f>[1]INVENTAIRE!#REF!*[1]INVENTAIRE!#REF!</f>
        <v>#REF!</v>
      </c>
      <c r="P3027" s="15"/>
      <c r="Q3027" s="15"/>
    </row>
    <row r="3028" spans="1:17" ht="15">
      <c r="A3028" s="11" t="str">
        <f t="shared" ref="A3028:A3091" si="56">CONCATENATE(B3028,"    ",C3028,"    ",D3028,"    ",E3028,"    ",F3028,"    ",G3028,"    ")</f>
        <v xml:space="preserve">VISSERIE    SOCKET HEAD CAP SCREW 5/8-11 NC X 4"                    </v>
      </c>
      <c r="B3028" s="12" t="s">
        <v>4304</v>
      </c>
      <c r="C3028" s="12" t="s">
        <v>5414</v>
      </c>
      <c r="D3028" s="12"/>
      <c r="E3028" s="12"/>
      <c r="F3028" s="13"/>
      <c r="G3028" s="14"/>
      <c r="H3028" s="15"/>
      <c r="I3028" s="6">
        <v>2.76</v>
      </c>
      <c r="J3028" s="7">
        <v>43900</v>
      </c>
      <c r="K3028" s="12" t="s">
        <v>307</v>
      </c>
      <c r="L3028" s="6"/>
      <c r="M3028" s="12" t="s">
        <v>5415</v>
      </c>
      <c r="N3028" s="17"/>
      <c r="O3028" s="18"/>
      <c r="P3028" s="15"/>
      <c r="Q3028" s="15"/>
    </row>
    <row r="3029" spans="1:17" ht="15">
      <c r="A3029" s="11" t="str">
        <f t="shared" si="56"/>
        <v xml:space="preserve">VISSERIE    Socket Head Cap Screw CBLH10-45                    </v>
      </c>
      <c r="B3029" s="12" t="s">
        <v>4304</v>
      </c>
      <c r="C3029" s="12" t="s">
        <v>5416</v>
      </c>
      <c r="D3029" s="12"/>
      <c r="E3029" s="12"/>
      <c r="F3029" s="13"/>
      <c r="G3029" s="14"/>
      <c r="H3029" s="15"/>
      <c r="I3029" s="6">
        <v>5.8</v>
      </c>
      <c r="J3029" s="7">
        <v>44137</v>
      </c>
      <c r="K3029" s="12" t="s">
        <v>315</v>
      </c>
      <c r="L3029" s="6"/>
      <c r="M3029" s="12" t="s">
        <v>5417</v>
      </c>
      <c r="N3029" s="17"/>
      <c r="O3029" s="18"/>
      <c r="P3029" s="19"/>
      <c r="Q3029" s="19"/>
    </row>
    <row r="3030" spans="1:17" ht="15">
      <c r="A3030" s="11" t="str">
        <f t="shared" si="56"/>
        <v xml:space="preserve">VISSERIE    Socket Head Cap Screw CBLH12-45                    </v>
      </c>
      <c r="B3030" s="12" t="s">
        <v>4304</v>
      </c>
      <c r="C3030" s="12" t="s">
        <v>5418</v>
      </c>
      <c r="D3030" s="12"/>
      <c r="E3030" s="12"/>
      <c r="F3030" s="13"/>
      <c r="G3030" s="14"/>
      <c r="H3030" s="15"/>
      <c r="I3030" s="6">
        <v>5.96</v>
      </c>
      <c r="J3030" s="7">
        <v>44137</v>
      </c>
      <c r="K3030" s="12" t="s">
        <v>315</v>
      </c>
      <c r="L3030" s="6"/>
      <c r="M3030" s="12" t="s">
        <v>5419</v>
      </c>
      <c r="N3030" s="17"/>
      <c r="O3030" s="18"/>
      <c r="P3030" s="19"/>
      <c r="Q3030" s="19"/>
    </row>
    <row r="3031" spans="1:17" ht="15">
      <c r="A3031" s="11" t="str">
        <f t="shared" si="56"/>
        <v xml:space="preserve">VISSERIE    SOCKET HEAD CAP SCREW M10X18MM                    </v>
      </c>
      <c r="B3031" s="12" t="s">
        <v>4304</v>
      </c>
      <c r="C3031" s="12" t="s">
        <v>5420</v>
      </c>
      <c r="D3031" s="12"/>
      <c r="E3031" s="12"/>
      <c r="F3031" s="13"/>
      <c r="G3031" s="14"/>
      <c r="H3031" s="15"/>
      <c r="I3031" s="6">
        <v>0.18379999999999999</v>
      </c>
      <c r="J3031" s="7">
        <v>44013</v>
      </c>
      <c r="K3031" s="12" t="s">
        <v>307</v>
      </c>
      <c r="L3031" s="6"/>
      <c r="M3031" s="12" t="s">
        <v>5421</v>
      </c>
      <c r="N3031" s="17"/>
      <c r="O3031" s="18"/>
      <c r="P3031" s="15"/>
      <c r="Q3031" s="15"/>
    </row>
    <row r="3032" spans="1:17" ht="15">
      <c r="A3032" s="11" t="str">
        <f t="shared" si="56"/>
        <v xml:space="preserve">VISSERIE    SOCKET HEAD CAP SCREW M10X20MM                    </v>
      </c>
      <c r="B3032" s="12" t="s">
        <v>4304</v>
      </c>
      <c r="C3032" s="12" t="s">
        <v>5422</v>
      </c>
      <c r="D3032" s="12"/>
      <c r="E3032" s="12"/>
      <c r="F3032" s="13"/>
      <c r="G3032" s="14"/>
      <c r="H3032" s="15"/>
      <c r="I3032" s="6">
        <v>0.28000000000000003</v>
      </c>
      <c r="J3032" s="7">
        <v>44306</v>
      </c>
      <c r="K3032" s="12" t="s">
        <v>288</v>
      </c>
      <c r="L3032" s="6"/>
      <c r="M3032" s="12" t="s">
        <v>5423</v>
      </c>
      <c r="N3032" s="17"/>
      <c r="O3032" s="18"/>
      <c r="P3032" s="15"/>
      <c r="Q3032" s="15"/>
    </row>
    <row r="3033" spans="1:17" ht="15">
      <c r="A3033" s="11" t="str">
        <f t="shared" si="56"/>
        <v xml:space="preserve">VISSERIE    SOCKET HEAD CAP SCREW M10X25M                    </v>
      </c>
      <c r="B3033" s="12" t="s">
        <v>4304</v>
      </c>
      <c r="C3033" s="12" t="s">
        <v>5424</v>
      </c>
      <c r="D3033" s="12"/>
      <c r="E3033" s="12"/>
      <c r="F3033" s="13"/>
      <c r="G3033" s="14"/>
      <c r="H3033" s="15"/>
      <c r="I3033" s="6">
        <v>0.2392</v>
      </c>
      <c r="J3033" s="7">
        <v>44013</v>
      </c>
      <c r="K3033" s="12" t="s">
        <v>307</v>
      </c>
      <c r="L3033" s="6"/>
      <c r="M3033" s="12" t="s">
        <v>5425</v>
      </c>
      <c r="N3033" s="17"/>
      <c r="O3033" s="18"/>
      <c r="P3033" s="15"/>
      <c r="Q3033" s="15"/>
    </row>
    <row r="3034" spans="1:17" ht="15">
      <c r="A3034" s="11" t="str">
        <f t="shared" si="56"/>
        <v xml:space="preserve">VISSERIE    SOCKET HEAD CAP SCREW M10X40MM                    </v>
      </c>
      <c r="B3034" s="12" t="s">
        <v>4304</v>
      </c>
      <c r="C3034" s="12" t="s">
        <v>5426</v>
      </c>
      <c r="D3034" s="12"/>
      <c r="E3034" s="12"/>
      <c r="F3034" s="13"/>
      <c r="G3034" s="14"/>
      <c r="H3034" s="15"/>
      <c r="I3034" s="6">
        <v>0.2898</v>
      </c>
      <c r="J3034" s="7">
        <v>44013</v>
      </c>
      <c r="K3034" s="12" t="s">
        <v>307</v>
      </c>
      <c r="L3034" s="6"/>
      <c r="M3034" s="12" t="s">
        <v>5427</v>
      </c>
      <c r="N3034" s="17"/>
      <c r="O3034" s="18"/>
      <c r="P3034" s="15"/>
      <c r="Q3034" s="15"/>
    </row>
    <row r="3035" spans="1:17" ht="15">
      <c r="A3035" s="11" t="str">
        <f t="shared" si="56"/>
        <v xml:space="preserve">VISSERIE    SOCKET HEAD CAP SCREW M12 x 20                    </v>
      </c>
      <c r="B3035" s="12" t="s">
        <v>4304</v>
      </c>
      <c r="C3035" s="12" t="s">
        <v>5428</v>
      </c>
      <c r="D3035" s="12"/>
      <c r="E3035" s="12"/>
      <c r="F3035" s="13"/>
      <c r="G3035" s="14"/>
      <c r="H3035" s="15"/>
      <c r="I3035" s="6">
        <v>0.28000000000000003</v>
      </c>
      <c r="J3035" s="7">
        <v>43602</v>
      </c>
      <c r="K3035" s="12" t="s">
        <v>307</v>
      </c>
      <c r="L3035" s="6"/>
      <c r="M3035" s="12" t="s">
        <v>5429</v>
      </c>
      <c r="N3035" s="17">
        <v>50</v>
      </c>
      <c r="O3035" s="18"/>
      <c r="P3035" s="15"/>
      <c r="Q3035" s="15"/>
    </row>
    <row r="3036" spans="1:17" ht="15">
      <c r="A3036" s="11" t="str">
        <f t="shared" si="56"/>
        <v xml:space="preserve">VISSERIE    SOCKET HEAD CAP SCREW M12 x 25                    </v>
      </c>
      <c r="B3036" s="12" t="s">
        <v>4304</v>
      </c>
      <c r="C3036" s="12" t="s">
        <v>5430</v>
      </c>
      <c r="D3036" s="12"/>
      <c r="E3036" s="12"/>
      <c r="F3036" s="13"/>
      <c r="G3036" s="14"/>
      <c r="H3036" s="15"/>
      <c r="I3036" s="6">
        <v>0.3296</v>
      </c>
      <c r="J3036" s="7">
        <v>43595</v>
      </c>
      <c r="K3036" s="12" t="s">
        <v>307</v>
      </c>
      <c r="L3036" s="6"/>
      <c r="M3036" s="12" t="s">
        <v>5431</v>
      </c>
      <c r="N3036" s="17">
        <v>50</v>
      </c>
      <c r="O3036" s="18"/>
      <c r="P3036" s="15"/>
      <c r="Q3036" s="15"/>
    </row>
    <row r="3037" spans="1:17" ht="15">
      <c r="A3037" s="11" t="str">
        <f t="shared" si="56"/>
        <v xml:space="preserve">VISSERIE    SOCKET HEAD CAP SCREW M12 X 25MM PLAQUE                    </v>
      </c>
      <c r="B3037" s="12" t="s">
        <v>4304</v>
      </c>
      <c r="C3037" s="12" t="s">
        <v>5432</v>
      </c>
      <c r="D3037" s="12"/>
      <c r="E3037" s="12"/>
      <c r="F3037" s="13"/>
      <c r="G3037" s="14"/>
      <c r="H3037" s="15"/>
      <c r="I3037" s="6">
        <v>1.0259</v>
      </c>
      <c r="J3037" s="7">
        <v>44166</v>
      </c>
      <c r="K3037" s="12" t="s">
        <v>307</v>
      </c>
      <c r="L3037" s="6"/>
      <c r="M3037" s="12" t="s">
        <v>5147</v>
      </c>
      <c r="N3037" s="17"/>
      <c r="O3037" s="18"/>
      <c r="P3037" s="19"/>
      <c r="Q3037" s="19"/>
    </row>
    <row r="3038" spans="1:17" ht="15">
      <c r="A3038" s="11" t="str">
        <f t="shared" si="56"/>
        <v xml:space="preserve">VISSERIE    SOCKET HEAD CAP SCREW M12 X 30MM PLAQUE                    </v>
      </c>
      <c r="B3038" s="12" t="s">
        <v>4304</v>
      </c>
      <c r="C3038" s="12" t="s">
        <v>5433</v>
      </c>
      <c r="D3038" s="12"/>
      <c r="E3038" s="12"/>
      <c r="F3038" s="13"/>
      <c r="G3038" s="14"/>
      <c r="H3038" s="15"/>
      <c r="I3038" s="6">
        <v>1.1475</v>
      </c>
      <c r="J3038" s="7">
        <v>44166</v>
      </c>
      <c r="K3038" s="12" t="s">
        <v>307</v>
      </c>
      <c r="L3038" s="6"/>
      <c r="M3038" s="12" t="s">
        <v>5149</v>
      </c>
      <c r="N3038" s="17"/>
      <c r="O3038" s="18"/>
      <c r="P3038" s="19"/>
      <c r="Q3038" s="19"/>
    </row>
    <row r="3039" spans="1:17" ht="15">
      <c r="A3039" s="11" t="str">
        <f t="shared" si="56"/>
        <v xml:space="preserve">VISSERIE    SOCKET HEAD CAP SCREW M12 X 35MM PLAQUE                    </v>
      </c>
      <c r="B3039" s="12" t="s">
        <v>4304</v>
      </c>
      <c r="C3039" s="12" t="s">
        <v>5434</v>
      </c>
      <c r="D3039" s="12"/>
      <c r="E3039" s="12"/>
      <c r="F3039" s="13"/>
      <c r="G3039" s="14"/>
      <c r="H3039" s="15"/>
      <c r="I3039" s="6">
        <v>1.28</v>
      </c>
      <c r="J3039" s="7">
        <v>44193</v>
      </c>
      <c r="K3039" s="12"/>
      <c r="L3039" s="6"/>
      <c r="M3039" s="12" t="s">
        <v>5435</v>
      </c>
      <c r="N3039" s="17"/>
      <c r="O3039" s="18"/>
      <c r="P3039" s="19"/>
      <c r="Q3039" s="19"/>
    </row>
    <row r="3040" spans="1:17" ht="15">
      <c r="A3040" s="11" t="str">
        <f t="shared" si="56"/>
        <v xml:space="preserve">VISSERIE    SOCKET HEAD CAP SCREW M12 x 40                    </v>
      </c>
      <c r="B3040" s="12" t="s">
        <v>4304</v>
      </c>
      <c r="C3040" s="12" t="s">
        <v>5436</v>
      </c>
      <c r="D3040" s="12"/>
      <c r="E3040" s="12"/>
      <c r="F3040" s="13"/>
      <c r="G3040" s="14"/>
      <c r="H3040" s="15"/>
      <c r="I3040" s="6">
        <v>0.4088</v>
      </c>
      <c r="J3040" s="7">
        <v>43595</v>
      </c>
      <c r="K3040" s="12" t="s">
        <v>307</v>
      </c>
      <c r="L3040" s="6"/>
      <c r="M3040" s="12" t="s">
        <v>5437</v>
      </c>
      <c r="N3040" s="17">
        <v>50</v>
      </c>
      <c r="O3040" s="18"/>
      <c r="P3040" s="15"/>
      <c r="Q3040" s="15"/>
    </row>
    <row r="3041" spans="1:17" ht="15">
      <c r="A3041" s="11" t="str">
        <f t="shared" si="56"/>
        <v xml:space="preserve">VISSERIE    SOCKET HEAD CAP SCREW M12 X 40MM PLAQUE                    </v>
      </c>
      <c r="B3041" s="12" t="s">
        <v>4304</v>
      </c>
      <c r="C3041" s="12" t="s">
        <v>5438</v>
      </c>
      <c r="D3041" s="12"/>
      <c r="E3041" s="12"/>
      <c r="F3041" s="13"/>
      <c r="G3041" s="14"/>
      <c r="H3041" s="15"/>
      <c r="I3041" s="6">
        <v>1.3357000000000001</v>
      </c>
      <c r="J3041" s="7">
        <v>44166</v>
      </c>
      <c r="K3041" s="12" t="s">
        <v>307</v>
      </c>
      <c r="L3041" s="6"/>
      <c r="M3041" s="12" t="s">
        <v>5439</v>
      </c>
      <c r="N3041" s="17"/>
      <c r="O3041" s="18"/>
      <c r="P3041" s="19"/>
      <c r="Q3041" s="19"/>
    </row>
    <row r="3042" spans="1:17" ht="15">
      <c r="A3042" s="11" t="str">
        <f t="shared" si="56"/>
        <v xml:space="preserve">VISSERIE    SOCKET HEAD CAP SCREW M12 X 75MM PLAQUE                    </v>
      </c>
      <c r="B3042" s="12" t="s">
        <v>4304</v>
      </c>
      <c r="C3042" s="12" t="s">
        <v>5440</v>
      </c>
      <c r="D3042" s="12"/>
      <c r="E3042" s="12"/>
      <c r="F3042" s="13"/>
      <c r="G3042" s="14"/>
      <c r="H3042" s="15"/>
      <c r="I3042" s="6">
        <v>2.2599999999999998</v>
      </c>
      <c r="J3042" s="7">
        <v>44188</v>
      </c>
      <c r="K3042" s="12"/>
      <c r="L3042" s="6"/>
      <c r="M3042" s="12" t="s">
        <v>5441</v>
      </c>
      <c r="N3042" s="17"/>
      <c r="O3042" s="18"/>
      <c r="P3042" s="19"/>
      <c r="Q3042" s="19"/>
    </row>
    <row r="3043" spans="1:17" ht="15">
      <c r="A3043" s="11" t="str">
        <f t="shared" si="56"/>
        <v xml:space="preserve">VISSERIE    SOCKET HEAD CAP SCREW M3 X 100MM                    </v>
      </c>
      <c r="B3043" s="12" t="s">
        <v>4304</v>
      </c>
      <c r="C3043" s="12" t="s">
        <v>5442</v>
      </c>
      <c r="D3043" s="12"/>
      <c r="E3043" s="12"/>
      <c r="F3043" s="13"/>
      <c r="G3043" s="14"/>
      <c r="H3043" s="15"/>
      <c r="I3043" s="6">
        <v>0.61799999999999999</v>
      </c>
      <c r="J3043" s="7">
        <v>42543</v>
      </c>
      <c r="K3043" s="12" t="s">
        <v>307</v>
      </c>
      <c r="L3043" s="6"/>
      <c r="M3043" s="12" t="s">
        <v>5443</v>
      </c>
      <c r="N3043" s="17">
        <v>50</v>
      </c>
      <c r="O3043" s="18" t="e">
        <f>[1]INVENTAIRE!#REF!*[1]INVENTAIRE!#REF!</f>
        <v>#REF!</v>
      </c>
      <c r="P3043" s="15"/>
      <c r="Q3043" s="15"/>
    </row>
    <row r="3044" spans="1:17" ht="15">
      <c r="A3044" s="11" t="str">
        <f t="shared" si="56"/>
        <v xml:space="preserve">VISSERIE    SOCKET HEAD CAP SCREW M3 X 12MM                    </v>
      </c>
      <c r="B3044" s="12" t="s">
        <v>4304</v>
      </c>
      <c r="C3044" s="12" t="s">
        <v>5444</v>
      </c>
      <c r="D3044" s="12"/>
      <c r="E3044" s="12"/>
      <c r="F3044" s="13"/>
      <c r="G3044" s="14"/>
      <c r="H3044" s="15"/>
      <c r="I3044" s="6">
        <v>4.0599999999999997E-2</v>
      </c>
      <c r="J3044" s="7">
        <v>43972</v>
      </c>
      <c r="K3044" s="12" t="s">
        <v>307</v>
      </c>
      <c r="L3044" s="6"/>
      <c r="M3044" s="12" t="s">
        <v>5445</v>
      </c>
      <c r="N3044" s="17"/>
      <c r="O3044" s="18"/>
      <c r="P3044" s="15"/>
      <c r="Q3044" s="15"/>
    </row>
    <row r="3045" spans="1:17" ht="15">
      <c r="A3045" s="11" t="str">
        <f t="shared" si="56"/>
        <v xml:space="preserve">VISSERIE    SOCKET HEAD CAP SCREW M3 X 25MM                    </v>
      </c>
      <c r="B3045" s="12" t="s">
        <v>4304</v>
      </c>
      <c r="C3045" s="12" t="s">
        <v>5446</v>
      </c>
      <c r="D3045" s="12"/>
      <c r="E3045" s="12"/>
      <c r="F3045" s="13"/>
      <c r="G3045" s="14"/>
      <c r="H3045" s="15"/>
      <c r="I3045" s="6">
        <v>5.8000000000000003E-2</v>
      </c>
      <c r="J3045" s="7">
        <v>44013</v>
      </c>
      <c r="K3045" s="12" t="s">
        <v>307</v>
      </c>
      <c r="L3045" s="6"/>
      <c r="M3045" s="12" t="s">
        <v>5447</v>
      </c>
      <c r="N3045" s="17"/>
      <c r="O3045" s="18"/>
      <c r="P3045" s="15"/>
      <c r="Q3045" s="15"/>
    </row>
    <row r="3046" spans="1:17" ht="15">
      <c r="A3046" s="11" t="str">
        <f t="shared" si="56"/>
        <v xml:space="preserve">VISSERIE    SOCKET HEAD CAP SCREW M3 X 6MM                    </v>
      </c>
      <c r="B3046" s="12" t="s">
        <v>4304</v>
      </c>
      <c r="C3046" s="12" t="s">
        <v>5448</v>
      </c>
      <c r="D3046" s="12"/>
      <c r="E3046" s="12"/>
      <c r="F3046" s="13"/>
      <c r="G3046" s="14"/>
      <c r="H3046" s="15"/>
      <c r="I3046" s="6">
        <v>3.8899999999999997E-2</v>
      </c>
      <c r="J3046" s="7">
        <v>43972</v>
      </c>
      <c r="K3046" s="12" t="s">
        <v>307</v>
      </c>
      <c r="L3046" s="6"/>
      <c r="M3046" s="12" t="s">
        <v>5449</v>
      </c>
      <c r="N3046" s="17"/>
      <c r="O3046" s="18"/>
      <c r="P3046" s="15"/>
      <c r="Q3046" s="15"/>
    </row>
    <row r="3047" spans="1:17" ht="15">
      <c r="A3047" s="11" t="str">
        <f t="shared" si="56"/>
        <v xml:space="preserve">VISSERIE    SOCKET HEAD CAP SCREW M4 X 10MM                    </v>
      </c>
      <c r="B3047" s="12" t="s">
        <v>4304</v>
      </c>
      <c r="C3047" s="12" t="s">
        <v>5450</v>
      </c>
      <c r="D3047" s="12"/>
      <c r="E3047" s="12"/>
      <c r="F3047" s="13"/>
      <c r="G3047" s="14"/>
      <c r="H3047" s="15"/>
      <c r="I3047" s="6">
        <v>3.78E-2</v>
      </c>
      <c r="J3047" s="7">
        <v>44013</v>
      </c>
      <c r="K3047" s="12" t="s">
        <v>307</v>
      </c>
      <c r="L3047" s="6"/>
      <c r="M3047" s="12" t="s">
        <v>5451</v>
      </c>
      <c r="N3047" s="17"/>
      <c r="O3047" s="18"/>
      <c r="P3047" s="15"/>
      <c r="Q3047" s="15"/>
    </row>
    <row r="3048" spans="1:17" ht="15">
      <c r="A3048" s="11" t="str">
        <f t="shared" si="56"/>
        <v xml:space="preserve">VISSERIE    SOCKET HEAD CAP SCREW M4 X 16MM                    </v>
      </c>
      <c r="B3048" s="12" t="s">
        <v>4304</v>
      </c>
      <c r="C3048" s="12" t="s">
        <v>5452</v>
      </c>
      <c r="D3048" s="12"/>
      <c r="E3048" s="12"/>
      <c r="F3048" s="13"/>
      <c r="G3048" s="14"/>
      <c r="H3048" s="15"/>
      <c r="I3048" s="6">
        <v>3.9100000000000003E-2</v>
      </c>
      <c r="J3048" s="7">
        <v>43559</v>
      </c>
      <c r="K3048" s="12" t="s">
        <v>307</v>
      </c>
      <c r="L3048" s="6"/>
      <c r="M3048" s="12" t="s">
        <v>5453</v>
      </c>
      <c r="N3048" s="17"/>
      <c r="O3048" s="18"/>
      <c r="P3048" s="15"/>
      <c r="Q3048" s="15"/>
    </row>
    <row r="3049" spans="1:17" ht="15">
      <c r="A3049" s="11" t="str">
        <f t="shared" si="56"/>
        <v xml:space="preserve">VISSERIE    SOCKET HEAD CAP SCREW M4 X 20 MM                    </v>
      </c>
      <c r="B3049" s="12" t="s">
        <v>4304</v>
      </c>
      <c r="C3049" s="12" t="s">
        <v>5454</v>
      </c>
      <c r="D3049" s="12"/>
      <c r="E3049" s="12"/>
      <c r="F3049" s="13"/>
      <c r="G3049" s="14"/>
      <c r="H3049" s="15"/>
      <c r="I3049" s="6">
        <v>4.6399999999999997E-2</v>
      </c>
      <c r="J3049" s="7">
        <v>43559</v>
      </c>
      <c r="K3049" s="12" t="s">
        <v>307</v>
      </c>
      <c r="L3049" s="6"/>
      <c r="M3049" s="12" t="s">
        <v>5455</v>
      </c>
      <c r="N3049" s="17"/>
      <c r="O3049" s="18"/>
      <c r="P3049" s="15"/>
      <c r="Q3049" s="15"/>
    </row>
    <row r="3050" spans="1:17" ht="15">
      <c r="A3050" s="11" t="str">
        <f t="shared" si="56"/>
        <v xml:space="preserve">VISSERIE    SOCKET HEAD CAP SCREW M4 X 25 MM                    </v>
      </c>
      <c r="B3050" s="12" t="s">
        <v>4304</v>
      </c>
      <c r="C3050" s="12" t="s">
        <v>5456</v>
      </c>
      <c r="D3050" s="12"/>
      <c r="E3050" s="12"/>
      <c r="F3050" s="13"/>
      <c r="G3050" s="14"/>
      <c r="H3050" s="15"/>
      <c r="I3050" s="6">
        <v>4.8599999999999997E-2</v>
      </c>
      <c r="J3050" s="7">
        <v>43559</v>
      </c>
      <c r="K3050" s="12" t="s">
        <v>307</v>
      </c>
      <c r="L3050" s="6"/>
      <c r="M3050" s="12" t="s">
        <v>5457</v>
      </c>
      <c r="N3050" s="17"/>
      <c r="O3050" s="18"/>
      <c r="P3050" s="15"/>
      <c r="Q3050" s="15"/>
    </row>
    <row r="3051" spans="1:17" ht="15">
      <c r="A3051" s="11" t="str">
        <f t="shared" si="56"/>
        <v xml:space="preserve">VISSERIE    SOCKET HEAD CAP SCREW M4 X 30 MM                    </v>
      </c>
      <c r="B3051" s="12" t="s">
        <v>4304</v>
      </c>
      <c r="C3051" s="12" t="s">
        <v>5458</v>
      </c>
      <c r="D3051" s="12"/>
      <c r="E3051" s="12"/>
      <c r="F3051" s="13"/>
      <c r="G3051" s="14"/>
      <c r="H3051" s="15"/>
      <c r="I3051" s="6">
        <v>5.8400000000000001E-2</v>
      </c>
      <c r="J3051" s="7">
        <v>44013</v>
      </c>
      <c r="K3051" s="12" t="s">
        <v>307</v>
      </c>
      <c r="L3051" s="6"/>
      <c r="M3051" s="12" t="s">
        <v>5459</v>
      </c>
      <c r="N3051" s="17"/>
      <c r="O3051" s="18"/>
      <c r="P3051" s="15"/>
      <c r="Q3051" s="15"/>
    </row>
    <row r="3052" spans="1:17" ht="15">
      <c r="A3052" s="11" t="str">
        <f t="shared" si="56"/>
        <v xml:space="preserve">VISSERIE    SOCKET HEAD CAP SCREW M4 X 40 MM                    </v>
      </c>
      <c r="B3052" s="12" t="s">
        <v>4304</v>
      </c>
      <c r="C3052" s="12" t="s">
        <v>5460</v>
      </c>
      <c r="D3052" s="12"/>
      <c r="E3052" s="12"/>
      <c r="F3052" s="13"/>
      <c r="G3052" s="14"/>
      <c r="H3052" s="15"/>
      <c r="I3052" s="6">
        <v>7.1999999999999995E-2</v>
      </c>
      <c r="J3052" s="7">
        <v>43616</v>
      </c>
      <c r="K3052" s="12" t="s">
        <v>307</v>
      </c>
      <c r="L3052" s="6"/>
      <c r="M3052" s="12" t="s">
        <v>5461</v>
      </c>
      <c r="N3052" s="17"/>
      <c r="O3052" s="18"/>
      <c r="P3052" s="15"/>
      <c r="Q3052" s="15"/>
    </row>
    <row r="3053" spans="1:17" ht="15">
      <c r="A3053" s="11" t="str">
        <f t="shared" si="56"/>
        <v xml:space="preserve">VISSERIE    SOCKET HEAD CAP SCREW M5 X 15MM                    </v>
      </c>
      <c r="B3053" s="12" t="s">
        <v>4304</v>
      </c>
      <c r="C3053" s="12" t="s">
        <v>5462</v>
      </c>
      <c r="D3053" s="12"/>
      <c r="E3053" s="12"/>
      <c r="F3053" s="13"/>
      <c r="G3053" s="14"/>
      <c r="H3053" s="15"/>
      <c r="I3053" s="6">
        <v>5.2600000000000001E-2</v>
      </c>
      <c r="J3053" s="7"/>
      <c r="K3053" s="12" t="s">
        <v>307</v>
      </c>
      <c r="L3053" s="6"/>
      <c r="M3053" s="12" t="s">
        <v>5463</v>
      </c>
      <c r="N3053" s="17">
        <v>50</v>
      </c>
      <c r="O3053" s="18" t="e">
        <f>[1]INVENTAIRE!#REF!*[1]INVENTAIRE!#REF!</f>
        <v>#REF!</v>
      </c>
      <c r="P3053" s="15"/>
      <c r="Q3053" s="15"/>
    </row>
    <row r="3054" spans="1:17" ht="15">
      <c r="A3054" s="11" t="str">
        <f t="shared" si="56"/>
        <v xml:space="preserve">VISSERIE    SOCKET HEAD CAP SCREW M5 X 16MM                    </v>
      </c>
      <c r="B3054" s="12" t="s">
        <v>4304</v>
      </c>
      <c r="C3054" s="12" t="s">
        <v>5464</v>
      </c>
      <c r="D3054" s="12"/>
      <c r="E3054" s="12"/>
      <c r="F3054" s="13"/>
      <c r="G3054" s="14"/>
      <c r="H3054" s="15"/>
      <c r="I3054" s="6">
        <v>4.4999999999999998E-2</v>
      </c>
      <c r="J3054" s="7">
        <v>44312</v>
      </c>
      <c r="K3054" s="12" t="s">
        <v>307</v>
      </c>
      <c r="L3054" s="6"/>
      <c r="M3054" s="12" t="s">
        <v>5465</v>
      </c>
      <c r="N3054" s="17"/>
      <c r="O3054" s="18"/>
      <c r="P3054" s="15"/>
      <c r="Q3054" s="15"/>
    </row>
    <row r="3055" spans="1:17" ht="15">
      <c r="A3055" s="11" t="str">
        <f t="shared" si="56"/>
        <v xml:space="preserve">VISSERIE    SOCKET HEAD CAP SCREW M5 X 20MM                    </v>
      </c>
      <c r="B3055" s="12" t="s">
        <v>4304</v>
      </c>
      <c r="C3055" s="12" t="s">
        <v>5466</v>
      </c>
      <c r="D3055" s="12"/>
      <c r="E3055" s="12"/>
      <c r="F3055" s="13"/>
      <c r="G3055" s="14"/>
      <c r="H3055" s="15"/>
      <c r="I3055" s="6">
        <v>7.0000000000000007E-2</v>
      </c>
      <c r="J3055" s="7"/>
      <c r="K3055" s="12" t="s">
        <v>307</v>
      </c>
      <c r="L3055" s="6"/>
      <c r="M3055" s="12" t="s">
        <v>5467</v>
      </c>
      <c r="N3055" s="17">
        <v>50</v>
      </c>
      <c r="O3055" s="18" t="e">
        <f>[1]INVENTAIRE!#REF!*[1]INVENTAIRE!#REF!</f>
        <v>#REF!</v>
      </c>
      <c r="P3055" s="15"/>
      <c r="Q3055" s="15"/>
    </row>
    <row r="3056" spans="1:17" ht="15">
      <c r="A3056" s="11" t="str">
        <f t="shared" si="56"/>
        <v xml:space="preserve">VISSERIE    SOCKET HEAD CAP SCREW M5 X 30MM                    </v>
      </c>
      <c r="B3056" s="12" t="s">
        <v>4304</v>
      </c>
      <c r="C3056" s="12" t="s">
        <v>5468</v>
      </c>
      <c r="D3056" s="12"/>
      <c r="E3056" s="12"/>
      <c r="F3056" s="13"/>
      <c r="G3056" s="14"/>
      <c r="H3056" s="15"/>
      <c r="I3056" s="6">
        <v>5.2999999999999999E-2</v>
      </c>
      <c r="J3056" s="7">
        <v>44013</v>
      </c>
      <c r="K3056" s="12" t="s">
        <v>307</v>
      </c>
      <c r="L3056" s="6"/>
      <c r="M3056" s="12" t="s">
        <v>5469</v>
      </c>
      <c r="N3056" s="17">
        <v>50</v>
      </c>
      <c r="O3056" s="18" t="e">
        <f>[1]INVENTAIRE!#REF!*[1]INVENTAIRE!#REF!</f>
        <v>#REF!</v>
      </c>
      <c r="P3056" s="15"/>
      <c r="Q3056" s="15"/>
    </row>
    <row r="3057" spans="1:17" ht="15">
      <c r="A3057" s="11" t="str">
        <f t="shared" si="56"/>
        <v xml:space="preserve">VISSERIE    SOCKET HEAD CAP SCREW M5 X 40MM                    </v>
      </c>
      <c r="B3057" s="12" t="s">
        <v>4304</v>
      </c>
      <c r="C3057" s="12" t="s">
        <v>5470</v>
      </c>
      <c r="D3057" s="12"/>
      <c r="E3057" s="12"/>
      <c r="F3057" s="13"/>
      <c r="G3057" s="14"/>
      <c r="H3057" s="15"/>
      <c r="I3057" s="6">
        <v>7.4200000000000002E-2</v>
      </c>
      <c r="J3057" s="7">
        <v>44013</v>
      </c>
      <c r="K3057" s="12" t="s">
        <v>307</v>
      </c>
      <c r="L3057" s="6"/>
      <c r="M3057" s="12" t="s">
        <v>5471</v>
      </c>
      <c r="N3057" s="17">
        <v>50</v>
      </c>
      <c r="O3057" s="18" t="e">
        <f>[1]INVENTAIRE!#REF!*[1]INVENTAIRE!#REF!</f>
        <v>#REF!</v>
      </c>
      <c r="P3057" s="15"/>
      <c r="Q3057" s="15"/>
    </row>
    <row r="3058" spans="1:17" ht="15">
      <c r="A3058" s="11" t="str">
        <f t="shared" si="56"/>
        <v xml:space="preserve">VISSERIE    SOCKET HEAD CAP SCREW M5 X 50MM                    </v>
      </c>
      <c r="B3058" s="12" t="s">
        <v>4304</v>
      </c>
      <c r="C3058" s="12" t="s">
        <v>5472</v>
      </c>
      <c r="D3058" s="12"/>
      <c r="E3058" s="12"/>
      <c r="F3058" s="13"/>
      <c r="G3058" s="14"/>
      <c r="H3058" s="15"/>
      <c r="I3058" s="6">
        <v>0.115</v>
      </c>
      <c r="J3058" s="7">
        <v>43503</v>
      </c>
      <c r="K3058" s="12" t="s">
        <v>307</v>
      </c>
      <c r="L3058" s="6"/>
      <c r="M3058" s="12" t="s">
        <v>5473</v>
      </c>
      <c r="N3058" s="17"/>
      <c r="O3058" s="18"/>
      <c r="P3058" s="15"/>
      <c r="Q3058" s="15"/>
    </row>
    <row r="3059" spans="1:17" ht="15">
      <c r="A3059" s="11" t="str">
        <f t="shared" si="56"/>
        <v xml:space="preserve">VISSERIE    SOCKET HEAD CAP SCREW M5 X 70MM                    </v>
      </c>
      <c r="B3059" s="12" t="s">
        <v>4304</v>
      </c>
      <c r="C3059" s="12" t="s">
        <v>5474</v>
      </c>
      <c r="D3059" s="12"/>
      <c r="E3059" s="12"/>
      <c r="F3059" s="13"/>
      <c r="G3059" s="14"/>
      <c r="H3059" s="15"/>
      <c r="I3059" s="6"/>
      <c r="J3059" s="7"/>
      <c r="K3059" s="12" t="s">
        <v>307</v>
      </c>
      <c r="L3059" s="6"/>
      <c r="M3059" s="12" t="s">
        <v>5475</v>
      </c>
      <c r="N3059" s="17">
        <v>50</v>
      </c>
      <c r="O3059" s="18">
        <f>[1]INVENTAIRE!$N2400*[1]INVENTAIRE!$I2400</f>
        <v>0</v>
      </c>
      <c r="P3059" s="15"/>
      <c r="Q3059" s="15"/>
    </row>
    <row r="3060" spans="1:17" ht="15">
      <c r="A3060" s="11" t="str">
        <f t="shared" si="56"/>
        <v xml:space="preserve">VISSERIE    SOCKET HEAD CAP SCREW M6 X 12MM                    </v>
      </c>
      <c r="B3060" s="12" t="s">
        <v>4304</v>
      </c>
      <c r="C3060" s="12" t="s">
        <v>5476</v>
      </c>
      <c r="D3060" s="12"/>
      <c r="E3060" s="12"/>
      <c r="F3060" s="13"/>
      <c r="G3060" s="14"/>
      <c r="H3060" s="15"/>
      <c r="I3060" s="6">
        <v>5.0200000000000002E-2</v>
      </c>
      <c r="J3060" s="7">
        <v>43269</v>
      </c>
      <c r="K3060" s="12" t="s">
        <v>307</v>
      </c>
      <c r="L3060" s="6"/>
      <c r="M3060" s="12" t="s">
        <v>5477</v>
      </c>
      <c r="N3060" s="17"/>
      <c r="O3060" s="18"/>
      <c r="P3060" s="15"/>
      <c r="Q3060" s="15"/>
    </row>
    <row r="3061" spans="1:17" ht="15">
      <c r="A3061" s="11" t="str">
        <f t="shared" si="56"/>
        <v xml:space="preserve">VISSERIE    SOCKET HEAD CAP SCREW M6 X 15MM                    </v>
      </c>
      <c r="B3061" s="12" t="s">
        <v>4304</v>
      </c>
      <c r="C3061" s="12" t="s">
        <v>5478</v>
      </c>
      <c r="D3061" s="12"/>
      <c r="E3061" s="12"/>
      <c r="F3061" s="13"/>
      <c r="G3061" s="14"/>
      <c r="H3061" s="15"/>
      <c r="I3061" s="6">
        <v>7.8899999999999998E-2</v>
      </c>
      <c r="J3061" s="7">
        <v>44013</v>
      </c>
      <c r="K3061" s="12" t="s">
        <v>307</v>
      </c>
      <c r="L3061" s="6"/>
      <c r="M3061" s="12" t="s">
        <v>5479</v>
      </c>
      <c r="N3061" s="17">
        <v>50</v>
      </c>
      <c r="O3061" s="18">
        <f>[1]INVENTAIRE!$N2405*[1]INVENTAIRE!$I2405</f>
        <v>0</v>
      </c>
      <c r="P3061" s="15"/>
      <c r="Q3061" s="15"/>
    </row>
    <row r="3062" spans="1:17" ht="15">
      <c r="A3062" s="11" t="str">
        <f t="shared" si="56"/>
        <v xml:space="preserve">VISSERIE    SOCKET HEAD CAP SCREW M6 X 16MM                    </v>
      </c>
      <c r="B3062" s="12" t="s">
        <v>4304</v>
      </c>
      <c r="C3062" s="12" t="s">
        <v>5480</v>
      </c>
      <c r="D3062" s="12"/>
      <c r="E3062" s="12"/>
      <c r="F3062" s="13"/>
      <c r="G3062" s="14"/>
      <c r="H3062" s="15"/>
      <c r="I3062" s="6">
        <v>4.4999999999999998E-2</v>
      </c>
      <c r="J3062" s="7">
        <v>44312</v>
      </c>
      <c r="K3062" s="12" t="s">
        <v>307</v>
      </c>
      <c r="L3062" s="6"/>
      <c r="M3062" s="12" t="s">
        <v>5481</v>
      </c>
      <c r="N3062" s="17"/>
      <c r="O3062" s="18"/>
      <c r="P3062" s="15"/>
      <c r="Q3062" s="15"/>
    </row>
    <row r="3063" spans="1:17" ht="15">
      <c r="A3063" s="11" t="str">
        <f t="shared" si="56"/>
        <v xml:space="preserve">VISSERIE    SOCKET HEAD CAP SCREW M6 X 20MM                    </v>
      </c>
      <c r="B3063" s="12" t="s">
        <v>4304</v>
      </c>
      <c r="C3063" s="12" t="s">
        <v>5482</v>
      </c>
      <c r="D3063" s="12"/>
      <c r="E3063" s="12"/>
      <c r="F3063" s="13"/>
      <c r="G3063" s="14"/>
      <c r="H3063" s="15"/>
      <c r="I3063" s="6">
        <v>5.3800000000000001E-2</v>
      </c>
      <c r="J3063" s="7">
        <v>43014</v>
      </c>
      <c r="K3063" s="12" t="s">
        <v>307</v>
      </c>
      <c r="L3063" s="6"/>
      <c r="M3063" s="12" t="s">
        <v>5483</v>
      </c>
      <c r="N3063" s="17">
        <v>50</v>
      </c>
      <c r="O3063" s="18">
        <f>[1]INVENTAIRE!$N2406*[1]INVENTAIRE!$I2406</f>
        <v>0</v>
      </c>
      <c r="P3063" s="15"/>
      <c r="Q3063" s="15"/>
    </row>
    <row r="3064" spans="1:17" ht="15">
      <c r="A3064" s="11" t="str">
        <f t="shared" si="56"/>
        <v xml:space="preserve">VISSERIE    SOCKET HEAD CAP SCREW M6 X 25MM                    </v>
      </c>
      <c r="B3064" s="12" t="s">
        <v>4304</v>
      </c>
      <c r="C3064" s="12" t="s">
        <v>5484</v>
      </c>
      <c r="D3064" s="12"/>
      <c r="E3064" s="12"/>
      <c r="F3064" s="13"/>
      <c r="G3064" s="14"/>
      <c r="H3064" s="15"/>
      <c r="I3064" s="6">
        <v>9.9400000000000002E-2</v>
      </c>
      <c r="J3064" s="7">
        <v>43014</v>
      </c>
      <c r="K3064" s="12" t="s">
        <v>307</v>
      </c>
      <c r="L3064" s="6"/>
      <c r="M3064" s="12" t="s">
        <v>5485</v>
      </c>
      <c r="N3064" s="17">
        <v>50</v>
      </c>
      <c r="O3064" s="18">
        <f>[1]INVENTAIRE!$N2408*[1]INVENTAIRE!$I2408</f>
        <v>0</v>
      </c>
      <c r="P3064" s="15"/>
      <c r="Q3064" s="15"/>
    </row>
    <row r="3065" spans="1:17" ht="15">
      <c r="A3065" s="11" t="str">
        <f t="shared" si="56"/>
        <v xml:space="preserve">VISSERIE    SOCKET HEAD CAP SCREW M6 X 30MM                    </v>
      </c>
      <c r="B3065" s="12" t="s">
        <v>4304</v>
      </c>
      <c r="C3065" s="12" t="s">
        <v>5486</v>
      </c>
      <c r="D3065" s="12"/>
      <c r="E3065" s="12"/>
      <c r="F3065" s="13"/>
      <c r="G3065" s="14"/>
      <c r="H3065" s="15"/>
      <c r="I3065" s="6">
        <v>0.08</v>
      </c>
      <c r="J3065" s="7">
        <v>43844</v>
      </c>
      <c r="K3065" s="12" t="s">
        <v>307</v>
      </c>
      <c r="L3065" s="6"/>
      <c r="M3065" s="12" t="s">
        <v>5487</v>
      </c>
      <c r="N3065" s="17">
        <v>50</v>
      </c>
      <c r="O3065" s="18">
        <f>[1]INVENTAIRE!$N2409*[1]INVENTAIRE!$I2409</f>
        <v>0</v>
      </c>
      <c r="P3065" s="15"/>
      <c r="Q3065" s="15"/>
    </row>
    <row r="3066" spans="1:17" ht="15">
      <c r="A3066" s="11" t="str">
        <f t="shared" si="56"/>
        <v xml:space="preserve">VISSERIE    SOCKET HEAD CAP SCREW M6 X 40MM                    </v>
      </c>
      <c r="B3066" s="12" t="s">
        <v>4304</v>
      </c>
      <c r="C3066" s="12" t="s">
        <v>5488</v>
      </c>
      <c r="D3066" s="12"/>
      <c r="E3066" s="12"/>
      <c r="F3066" s="13"/>
      <c r="G3066" s="14"/>
      <c r="H3066" s="15"/>
      <c r="I3066" s="6">
        <v>9.7100000000000006E-2</v>
      </c>
      <c r="J3066" s="7">
        <v>44013</v>
      </c>
      <c r="K3066" s="12" t="s">
        <v>307</v>
      </c>
      <c r="L3066" s="6"/>
      <c r="M3066" s="12" t="s">
        <v>5489</v>
      </c>
      <c r="N3066" s="17">
        <v>50</v>
      </c>
      <c r="O3066" s="18">
        <f>[1]INVENTAIRE!$N2411*[1]INVENTAIRE!$I2411</f>
        <v>0</v>
      </c>
      <c r="P3066" s="15"/>
      <c r="Q3066" s="15"/>
    </row>
    <row r="3067" spans="1:17" ht="15">
      <c r="A3067" s="11" t="str">
        <f t="shared" si="56"/>
        <v xml:space="preserve">VISSERIE    SOCKET HEAD CAP SCREW M6 X 60MM                    </v>
      </c>
      <c r="B3067" s="12" t="s">
        <v>4304</v>
      </c>
      <c r="C3067" s="12" t="s">
        <v>5490</v>
      </c>
      <c r="D3067" s="12"/>
      <c r="E3067" s="12"/>
      <c r="F3067" s="13"/>
      <c r="G3067" s="14"/>
      <c r="H3067" s="15"/>
      <c r="I3067" s="6">
        <v>0.1162</v>
      </c>
      <c r="J3067" s="7">
        <v>42543</v>
      </c>
      <c r="K3067" s="12" t="s">
        <v>307</v>
      </c>
      <c r="L3067" s="6"/>
      <c r="M3067" s="12" t="s">
        <v>5491</v>
      </c>
      <c r="N3067" s="17">
        <v>50</v>
      </c>
      <c r="O3067" s="18">
        <f>[1]INVENTAIRE!$N2412*[1]INVENTAIRE!$I2412</f>
        <v>0</v>
      </c>
      <c r="P3067" s="15"/>
      <c r="Q3067" s="15"/>
    </row>
    <row r="3068" spans="1:17" ht="15">
      <c r="A3068" s="11" t="str">
        <f t="shared" si="56"/>
        <v xml:space="preserve">VISSERIE    SOCKET HEAD CAP SCREW M6 X 85MM PLAQUE                    </v>
      </c>
      <c r="B3068" s="12" t="s">
        <v>4304</v>
      </c>
      <c r="C3068" s="12" t="s">
        <v>5492</v>
      </c>
      <c r="D3068" s="12"/>
      <c r="E3068" s="12"/>
      <c r="F3068" s="13"/>
      <c r="G3068" s="14"/>
      <c r="H3068" s="15"/>
      <c r="I3068" s="6">
        <v>0.49</v>
      </c>
      <c r="J3068" s="7"/>
      <c r="K3068" s="12"/>
      <c r="L3068" s="6"/>
      <c r="M3068" s="12" t="s">
        <v>5493</v>
      </c>
      <c r="N3068" s="17"/>
      <c r="O3068" s="18"/>
      <c r="P3068" s="15"/>
      <c r="Q3068" s="15"/>
    </row>
    <row r="3069" spans="1:17" ht="15">
      <c r="A3069" s="11" t="str">
        <f t="shared" si="56"/>
        <v xml:space="preserve">VISSERIE    SOCKET HEAD CAP SCREW M8 X 15MM                    </v>
      </c>
      <c r="B3069" s="12" t="s">
        <v>4304</v>
      </c>
      <c r="C3069" s="12" t="s">
        <v>5494</v>
      </c>
      <c r="D3069" s="12"/>
      <c r="E3069" s="12"/>
      <c r="F3069" s="13"/>
      <c r="G3069" s="14"/>
      <c r="H3069" s="15"/>
      <c r="I3069" s="6">
        <v>0.22</v>
      </c>
      <c r="J3069" s="7"/>
      <c r="K3069" s="12" t="s">
        <v>307</v>
      </c>
      <c r="L3069" s="6"/>
      <c r="M3069" s="12" t="s">
        <v>5495</v>
      </c>
      <c r="N3069" s="17">
        <v>50</v>
      </c>
      <c r="O3069" s="18">
        <f>[1]INVENTAIRE!$N2413*[1]INVENTAIRE!$I2413</f>
        <v>0</v>
      </c>
      <c r="P3069" s="15"/>
      <c r="Q3069" s="15"/>
    </row>
    <row r="3070" spans="1:17" ht="15">
      <c r="A3070" s="11" t="str">
        <f t="shared" si="56"/>
        <v xml:space="preserve">VISSERIE    SOCKET HEAD CAP SCREW M8 X 20MM                    </v>
      </c>
      <c r="B3070" s="12" t="s">
        <v>4304</v>
      </c>
      <c r="C3070" s="12" t="s">
        <v>5496</v>
      </c>
      <c r="D3070" s="12"/>
      <c r="E3070" s="12"/>
      <c r="F3070" s="13"/>
      <c r="G3070" s="14"/>
      <c r="H3070" s="15"/>
      <c r="I3070" s="6">
        <v>0.15</v>
      </c>
      <c r="J3070" s="7">
        <v>2020</v>
      </c>
      <c r="K3070" s="12" t="s">
        <v>307</v>
      </c>
      <c r="L3070" s="6"/>
      <c r="M3070" s="12" t="s">
        <v>5497</v>
      </c>
      <c r="N3070" s="17">
        <v>50</v>
      </c>
      <c r="O3070" s="18">
        <f>[1]INVENTAIRE!$N2414*[1]INVENTAIRE!$I2414</f>
        <v>0</v>
      </c>
      <c r="P3070" s="15"/>
      <c r="Q3070" s="15"/>
    </row>
    <row r="3071" spans="1:17" ht="15">
      <c r="A3071" s="11" t="str">
        <f t="shared" si="56"/>
        <v xml:space="preserve">VISSERIE    SOCKET HEAD CAP SCREW M8 X 25MM                    </v>
      </c>
      <c r="B3071" s="12" t="s">
        <v>4304</v>
      </c>
      <c r="C3071" s="12" t="s">
        <v>5498</v>
      </c>
      <c r="D3071" s="12"/>
      <c r="E3071" s="12"/>
      <c r="F3071" s="13"/>
      <c r="G3071" s="14"/>
      <c r="H3071" s="15"/>
      <c r="I3071" s="6">
        <v>0.13</v>
      </c>
      <c r="J3071" s="7">
        <v>43844</v>
      </c>
      <c r="K3071" s="12" t="s">
        <v>307</v>
      </c>
      <c r="L3071" s="6"/>
      <c r="M3071" s="12" t="s">
        <v>5499</v>
      </c>
      <c r="N3071" s="17">
        <v>50</v>
      </c>
      <c r="O3071" s="18">
        <f>[1]INVENTAIRE!$N2415*[1]INVENTAIRE!$I2415</f>
        <v>0</v>
      </c>
      <c r="P3071" s="15"/>
      <c r="Q3071" s="15"/>
    </row>
    <row r="3072" spans="1:17" ht="15">
      <c r="A3072" s="11" t="str">
        <f t="shared" si="56"/>
        <v xml:space="preserve">VISSERIE    SOCKET HEAD CAP SCREW M8 X 30MM                    </v>
      </c>
      <c r="B3072" s="12" t="s">
        <v>4304</v>
      </c>
      <c r="C3072" s="12" t="s">
        <v>5500</v>
      </c>
      <c r="D3072" s="12"/>
      <c r="E3072" s="12"/>
      <c r="F3072" s="13"/>
      <c r="G3072" s="14"/>
      <c r="H3072" s="15"/>
      <c r="I3072" s="6">
        <v>0.20499999999999999</v>
      </c>
      <c r="J3072" s="7">
        <v>44047</v>
      </c>
      <c r="K3072" s="12" t="s">
        <v>307</v>
      </c>
      <c r="L3072" s="6"/>
      <c r="M3072" s="12" t="s">
        <v>5501</v>
      </c>
      <c r="N3072" s="17">
        <v>50</v>
      </c>
      <c r="O3072" s="18">
        <f>[1]INVENTAIRE!$N2416*[1]INVENTAIRE!$I2416</f>
        <v>0</v>
      </c>
      <c r="P3072" s="15"/>
      <c r="Q3072" s="15"/>
    </row>
    <row r="3073" spans="1:17" ht="15">
      <c r="A3073" s="11" t="str">
        <f t="shared" si="56"/>
        <v xml:space="preserve">VISSERIE    SOCKET HEAD CAP SCREW M8 X 40MM                    </v>
      </c>
      <c r="B3073" s="12" t="s">
        <v>4304</v>
      </c>
      <c r="C3073" s="12" t="s">
        <v>5502</v>
      </c>
      <c r="D3073" s="12"/>
      <c r="E3073" s="12"/>
      <c r="F3073" s="13"/>
      <c r="G3073" s="14"/>
      <c r="H3073" s="15"/>
      <c r="I3073" s="6"/>
      <c r="J3073" s="7"/>
      <c r="K3073" s="12" t="s">
        <v>307</v>
      </c>
      <c r="L3073" s="6"/>
      <c r="M3073" s="12" t="s">
        <v>5503</v>
      </c>
      <c r="N3073" s="17">
        <v>50</v>
      </c>
      <c r="O3073" s="18">
        <f>[1]INVENTAIRE!$N2417*[1]INVENTAIRE!$I2417</f>
        <v>0</v>
      </c>
      <c r="P3073" s="15"/>
      <c r="Q3073" s="15"/>
    </row>
    <row r="3074" spans="1:17" ht="15">
      <c r="A3074" s="11" t="str">
        <f t="shared" si="56"/>
        <v xml:space="preserve">VISSERIE    SOCKET HEAD CAP SCREW M8 X 50MM                    </v>
      </c>
      <c r="B3074" s="12" t="s">
        <v>4304</v>
      </c>
      <c r="C3074" s="12" t="s">
        <v>5504</v>
      </c>
      <c r="D3074" s="12"/>
      <c r="E3074" s="12"/>
      <c r="F3074" s="13"/>
      <c r="G3074" s="14"/>
      <c r="H3074" s="15"/>
      <c r="I3074" s="6">
        <v>0.20880000000000001</v>
      </c>
      <c r="J3074" s="7">
        <v>43606</v>
      </c>
      <c r="K3074" s="12" t="s">
        <v>307</v>
      </c>
      <c r="L3074" s="6"/>
      <c r="M3074" s="12" t="s">
        <v>5505</v>
      </c>
      <c r="N3074" s="17"/>
      <c r="O3074" s="18"/>
      <c r="P3074" s="15"/>
      <c r="Q3074" s="15"/>
    </row>
    <row r="3075" spans="1:17" ht="15">
      <c r="A3075" s="11" t="str">
        <f t="shared" si="56"/>
        <v xml:space="preserve">VISSERIE    SOCKET HEAD CAP SCREW M8 X 60MM                    </v>
      </c>
      <c r="B3075" s="12" t="s">
        <v>4304</v>
      </c>
      <c r="C3075" s="12" t="s">
        <v>5506</v>
      </c>
      <c r="D3075" s="12"/>
      <c r="E3075" s="12"/>
      <c r="F3075" s="13"/>
      <c r="G3075" s="14"/>
      <c r="H3075" s="15"/>
      <c r="I3075" s="6"/>
      <c r="J3075" s="7"/>
      <c r="K3075" s="12" t="s">
        <v>307</v>
      </c>
      <c r="L3075" s="6"/>
      <c r="M3075" s="12" t="s">
        <v>5507</v>
      </c>
      <c r="N3075" s="17">
        <v>50</v>
      </c>
      <c r="O3075" s="18">
        <f>[1]INVENTAIRE!$N2418*[1]INVENTAIRE!$I2418</f>
        <v>0</v>
      </c>
      <c r="P3075" s="15"/>
      <c r="Q3075" s="15"/>
    </row>
    <row r="3076" spans="1:17" ht="15">
      <c r="A3076" s="11" t="str">
        <f t="shared" si="56"/>
        <v xml:space="preserve">VISSERIE    SOCKET HEAD CAP SCREW M8 X 70MM PLAQUE                     </v>
      </c>
      <c r="B3076" s="12" t="s">
        <v>4304</v>
      </c>
      <c r="C3076" s="12" t="s">
        <v>5508</v>
      </c>
      <c r="D3076" s="12"/>
      <c r="E3076" s="12"/>
      <c r="F3076" s="13"/>
      <c r="G3076" s="14"/>
      <c r="H3076" s="15"/>
      <c r="I3076" s="6">
        <v>1.0900000000000001</v>
      </c>
      <c r="J3076" s="7">
        <v>44300</v>
      </c>
      <c r="K3076" s="12" t="s">
        <v>307</v>
      </c>
      <c r="L3076" s="6"/>
      <c r="M3076" s="12" t="s">
        <v>5509</v>
      </c>
      <c r="N3076" s="17"/>
      <c r="O3076" s="18"/>
      <c r="P3076" s="15"/>
      <c r="Q3076" s="15"/>
    </row>
    <row r="3077" spans="1:17" ht="15">
      <c r="A3077" s="11" t="str">
        <f t="shared" si="56"/>
        <v xml:space="preserve">VISSERIE    SOCKET HEAD CAP SCREW M8 X 70MM STAINLESS STEEL                    </v>
      </c>
      <c r="B3077" s="12" t="s">
        <v>4304</v>
      </c>
      <c r="C3077" s="12" t="s">
        <v>5510</v>
      </c>
      <c r="D3077" s="12"/>
      <c r="E3077" s="12"/>
      <c r="F3077" s="13"/>
      <c r="G3077" s="14"/>
      <c r="H3077" s="15"/>
      <c r="I3077" s="6">
        <v>1.25</v>
      </c>
      <c r="J3077" s="7">
        <v>43978</v>
      </c>
      <c r="K3077" s="12" t="s">
        <v>307</v>
      </c>
      <c r="L3077" s="6"/>
      <c r="M3077" s="12" t="s">
        <v>5511</v>
      </c>
      <c r="N3077" s="17"/>
      <c r="O3077" s="18"/>
      <c r="P3077" s="15"/>
      <c r="Q3077" s="15"/>
    </row>
    <row r="3078" spans="1:17" ht="15">
      <c r="A3078" s="11" t="str">
        <f t="shared" si="56"/>
        <v xml:space="preserve">VISSERIE    SOCKET HEAD CAP SCREW M8 X 75MM                    </v>
      </c>
      <c r="B3078" s="12" t="s">
        <v>4304</v>
      </c>
      <c r="C3078" s="12" t="s">
        <v>5512</v>
      </c>
      <c r="D3078" s="12"/>
      <c r="E3078" s="12"/>
      <c r="F3078" s="13"/>
      <c r="G3078" s="14"/>
      <c r="H3078" s="15"/>
      <c r="I3078" s="6">
        <v>0.25080000000000002</v>
      </c>
      <c r="J3078" s="7">
        <v>43025</v>
      </c>
      <c r="K3078" s="12" t="s">
        <v>307</v>
      </c>
      <c r="L3078" s="6"/>
      <c r="M3078" s="12" t="s">
        <v>5513</v>
      </c>
      <c r="N3078" s="17">
        <v>50</v>
      </c>
      <c r="O3078" s="18">
        <f>[1]INVENTAIRE!$N2419*[1]INVENTAIRE!$I2419</f>
        <v>0</v>
      </c>
      <c r="P3078" s="15"/>
      <c r="Q3078" s="15"/>
    </row>
    <row r="3079" spans="1:17" ht="15">
      <c r="A3079" s="11" t="str">
        <f t="shared" si="56"/>
        <v xml:space="preserve">VISSERIE    SOCKET HEAD CAP SREW 10-24 X 1                    </v>
      </c>
      <c r="B3079" s="12" t="s">
        <v>4304</v>
      </c>
      <c r="C3079" s="12" t="s">
        <v>5514</v>
      </c>
      <c r="D3079" s="12"/>
      <c r="E3079" s="12"/>
      <c r="F3079" s="13"/>
      <c r="G3079" s="14"/>
      <c r="H3079" s="15"/>
      <c r="I3079" s="6">
        <v>0.06</v>
      </c>
      <c r="J3079" s="7">
        <v>43263</v>
      </c>
      <c r="K3079" s="12" t="s">
        <v>307</v>
      </c>
      <c r="L3079" s="6"/>
      <c r="M3079" s="12" t="s">
        <v>5515</v>
      </c>
      <c r="N3079" s="17"/>
      <c r="O3079" s="18"/>
      <c r="P3079" s="15"/>
      <c r="Q3079" s="15"/>
    </row>
    <row r="3080" spans="1:17" ht="15">
      <c r="A3080" s="11" t="str">
        <f t="shared" si="56"/>
        <v xml:space="preserve">VISSERIE    SOCKET HEAD CAP SREW 10-24 X 1/2                    </v>
      </c>
      <c r="B3080" s="12" t="s">
        <v>4304</v>
      </c>
      <c r="C3080" s="12" t="s">
        <v>5516</v>
      </c>
      <c r="D3080" s="12"/>
      <c r="E3080" s="12"/>
      <c r="F3080" s="13"/>
      <c r="G3080" s="14"/>
      <c r="H3080" s="15"/>
      <c r="I3080" s="6">
        <v>0.06</v>
      </c>
      <c r="J3080" s="7">
        <v>42557</v>
      </c>
      <c r="K3080" s="12" t="s">
        <v>307</v>
      </c>
      <c r="L3080" s="6"/>
      <c r="M3080" s="12" t="s">
        <v>5517</v>
      </c>
      <c r="N3080" s="17">
        <v>50</v>
      </c>
      <c r="O3080" s="18">
        <f>[1]INVENTAIRE!$N2421*[1]INVENTAIRE!$I2421</f>
        <v>0</v>
      </c>
      <c r="P3080" s="15"/>
      <c r="Q3080" s="15"/>
    </row>
    <row r="3081" spans="1:17" ht="15">
      <c r="A3081" s="11" t="str">
        <f t="shared" si="56"/>
        <v xml:space="preserve">VISSERIE    SOCKET HEAD CAP SREW 10-24 X 3/4                    </v>
      </c>
      <c r="B3081" s="12" t="s">
        <v>4304</v>
      </c>
      <c r="C3081" s="12" t="s">
        <v>5518</v>
      </c>
      <c r="D3081" s="12"/>
      <c r="E3081" s="12"/>
      <c r="F3081" s="13"/>
      <c r="G3081" s="14"/>
      <c r="H3081" s="15"/>
      <c r="I3081" s="6">
        <v>8.4000000000000005E-2</v>
      </c>
      <c r="J3081" s="7">
        <v>42514</v>
      </c>
      <c r="K3081" s="12" t="s">
        <v>307</v>
      </c>
      <c r="L3081" s="6"/>
      <c r="M3081" s="12" t="s">
        <v>5519</v>
      </c>
      <c r="N3081" s="17">
        <v>50</v>
      </c>
      <c r="O3081" s="18">
        <f>[1]INVENTAIRE!$N2423*[1]INVENTAIRE!$I2423</f>
        <v>0</v>
      </c>
      <c r="P3081" s="15"/>
      <c r="Q3081" s="15"/>
    </row>
    <row r="3082" spans="1:17" ht="15">
      <c r="A3082" s="11" t="str">
        <f t="shared" si="56"/>
        <v xml:space="preserve">VISSERIE    SOCKET SCREW 1/2-NC X 1/2'                    </v>
      </c>
      <c r="B3082" s="12" t="s">
        <v>4304</v>
      </c>
      <c r="C3082" s="12" t="s">
        <v>5520</v>
      </c>
      <c r="D3082" s="12"/>
      <c r="E3082" s="12"/>
      <c r="F3082" s="13"/>
      <c r="G3082" s="14"/>
      <c r="H3082" s="15"/>
      <c r="I3082" s="6">
        <v>0.33</v>
      </c>
      <c r="J3082" s="7">
        <v>43333</v>
      </c>
      <c r="K3082" s="12" t="s">
        <v>307</v>
      </c>
      <c r="L3082" s="6"/>
      <c r="M3082" s="12" t="s">
        <v>5521</v>
      </c>
      <c r="N3082" s="17"/>
      <c r="O3082" s="18"/>
      <c r="P3082" s="15"/>
      <c r="Q3082" s="15"/>
    </row>
    <row r="3083" spans="1:17" ht="15">
      <c r="A3083" s="11" t="str">
        <f t="shared" si="56"/>
        <v xml:space="preserve">VISSERIE    SOCKET SCREW 1/4" -20 nc x 1/2" NYLON BOITE DE 100X                    </v>
      </c>
      <c r="B3083" s="12" t="s">
        <v>4304</v>
      </c>
      <c r="C3083" s="12" t="s">
        <v>5522</v>
      </c>
      <c r="D3083" s="12"/>
      <c r="E3083" s="12"/>
      <c r="F3083" s="13"/>
      <c r="G3083" s="14"/>
      <c r="H3083" s="15"/>
      <c r="I3083" s="6">
        <v>12.87</v>
      </c>
      <c r="J3083" s="7">
        <v>43866</v>
      </c>
      <c r="K3083" s="12" t="s">
        <v>307</v>
      </c>
      <c r="L3083" s="6"/>
      <c r="M3083" s="12" t="s">
        <v>5523</v>
      </c>
      <c r="N3083" s="17"/>
      <c r="O3083" s="18"/>
      <c r="P3083" s="15"/>
      <c r="Q3083" s="15"/>
    </row>
    <row r="3084" spans="1:17" ht="15">
      <c r="A3084" s="11" t="str">
        <f t="shared" si="56"/>
        <v xml:space="preserve">VISSERIE    SOCKET SCREW 1/4-NC X 1/4"                    </v>
      </c>
      <c r="B3084" s="12" t="s">
        <v>4304</v>
      </c>
      <c r="C3084" s="12" t="s">
        <v>5524</v>
      </c>
      <c r="D3084" s="12"/>
      <c r="E3084" s="12"/>
      <c r="F3084" s="13"/>
      <c r="G3084" s="14"/>
      <c r="H3084" s="15"/>
      <c r="I3084" s="6">
        <v>8.8200000000000001E-2</v>
      </c>
      <c r="J3084" s="7">
        <v>43809</v>
      </c>
      <c r="K3084" s="12" t="s">
        <v>307</v>
      </c>
      <c r="L3084" s="6"/>
      <c r="M3084" s="12" t="s">
        <v>5525</v>
      </c>
      <c r="N3084" s="17"/>
      <c r="O3084" s="18"/>
      <c r="P3084" s="15"/>
      <c r="Q3084" s="15"/>
    </row>
    <row r="3085" spans="1:17" ht="15">
      <c r="A3085" s="11" t="str">
        <f t="shared" si="56"/>
        <v xml:space="preserve">VISSERIE    SOCKET SCREW 1/4-NC X 3/4"                    </v>
      </c>
      <c r="B3085" s="12" t="s">
        <v>4304</v>
      </c>
      <c r="C3085" s="12" t="s">
        <v>5526</v>
      </c>
      <c r="D3085" s="12"/>
      <c r="E3085" s="12"/>
      <c r="F3085" s="13"/>
      <c r="G3085" s="14"/>
      <c r="H3085" s="15"/>
      <c r="I3085" s="6">
        <v>0.13070000000000001</v>
      </c>
      <c r="J3085" s="7">
        <v>43279</v>
      </c>
      <c r="K3085" s="12" t="s">
        <v>307</v>
      </c>
      <c r="L3085" s="6"/>
      <c r="M3085" s="12" t="s">
        <v>5527</v>
      </c>
      <c r="N3085" s="17"/>
      <c r="O3085" s="18"/>
      <c r="P3085" s="15"/>
      <c r="Q3085" s="15"/>
    </row>
    <row r="3086" spans="1:17" ht="15">
      <c r="A3086" s="11" t="str">
        <f t="shared" si="56"/>
        <v xml:space="preserve">VISSERIE    SOCKET SCREW 1/4-NC X 3/8"                    </v>
      </c>
      <c r="B3086" s="12" t="s">
        <v>4304</v>
      </c>
      <c r="C3086" s="12" t="s">
        <v>5528</v>
      </c>
      <c r="D3086" s="12"/>
      <c r="E3086" s="12"/>
      <c r="F3086" s="13"/>
      <c r="G3086" s="14"/>
      <c r="H3086" s="15"/>
      <c r="I3086" s="6">
        <v>8.4000000000000005E-2</v>
      </c>
      <c r="J3086" s="7">
        <v>43284</v>
      </c>
      <c r="K3086" s="12" t="s">
        <v>307</v>
      </c>
      <c r="L3086" s="6"/>
      <c r="M3086" s="12" t="s">
        <v>5529</v>
      </c>
      <c r="N3086" s="17"/>
      <c r="O3086" s="18"/>
      <c r="P3086" s="15"/>
      <c r="Q3086" s="15"/>
    </row>
    <row r="3087" spans="1:17" ht="15">
      <c r="A3087" s="11" t="str">
        <f t="shared" si="56"/>
        <v xml:space="preserve">VISSERIE    SOCKET SCREW 5/16-NC X 1 1/2"                    </v>
      </c>
      <c r="B3087" s="12" t="s">
        <v>4304</v>
      </c>
      <c r="C3087" s="12" t="s">
        <v>5530</v>
      </c>
      <c r="D3087" s="12"/>
      <c r="E3087" s="12"/>
      <c r="F3087" s="13"/>
      <c r="G3087" s="14"/>
      <c r="H3087" s="15"/>
      <c r="I3087" s="6">
        <v>0.33460000000000001</v>
      </c>
      <c r="J3087" s="7">
        <v>43682</v>
      </c>
      <c r="K3087" s="12" t="s">
        <v>307</v>
      </c>
      <c r="L3087" s="6"/>
      <c r="M3087" s="12" t="s">
        <v>5531</v>
      </c>
      <c r="N3087" s="17"/>
      <c r="O3087" s="18"/>
      <c r="P3087" s="15"/>
      <c r="Q3087" s="15"/>
    </row>
    <row r="3088" spans="1:17" ht="15">
      <c r="A3088" s="11" t="str">
        <f t="shared" si="56"/>
        <v xml:space="preserve">VISSERIE    SOCKET SCREW 5/16-NC X 1 1/4"                    </v>
      </c>
      <c r="B3088" s="12" t="s">
        <v>4304</v>
      </c>
      <c r="C3088" s="12" t="s">
        <v>5532</v>
      </c>
      <c r="D3088" s="12"/>
      <c r="E3088" s="12"/>
      <c r="F3088" s="13"/>
      <c r="G3088" s="14"/>
      <c r="H3088" s="15"/>
      <c r="I3088" s="6">
        <v>0.2324</v>
      </c>
      <c r="J3088" s="7">
        <v>43683</v>
      </c>
      <c r="K3088" s="12" t="s">
        <v>307</v>
      </c>
      <c r="L3088" s="6"/>
      <c r="M3088" s="12" t="s">
        <v>5533</v>
      </c>
      <c r="N3088" s="17"/>
      <c r="O3088" s="18"/>
      <c r="P3088" s="15"/>
      <c r="Q3088" s="15"/>
    </row>
    <row r="3089" spans="1:17" ht="15">
      <c r="A3089" s="11" t="str">
        <f t="shared" si="56"/>
        <v xml:space="preserve">VISSERIE    SOCKET SCREW 5/16-NC X 1/2"                    </v>
      </c>
      <c r="B3089" s="12" t="s">
        <v>4304</v>
      </c>
      <c r="C3089" s="12" t="s">
        <v>5534</v>
      </c>
      <c r="D3089" s="12"/>
      <c r="E3089" s="12"/>
      <c r="F3089" s="13"/>
      <c r="G3089" s="14"/>
      <c r="H3089" s="15"/>
      <c r="I3089" s="6">
        <v>0.1205</v>
      </c>
      <c r="J3089" s="7">
        <v>43271</v>
      </c>
      <c r="K3089" s="12" t="s">
        <v>307</v>
      </c>
      <c r="L3089" s="6"/>
      <c r="M3089" s="12" t="s">
        <v>5535</v>
      </c>
      <c r="N3089" s="17"/>
      <c r="O3089" s="18"/>
      <c r="P3089" s="15"/>
      <c r="Q3089" s="15"/>
    </row>
    <row r="3090" spans="1:17" ht="15">
      <c r="A3090" s="11" t="str">
        <f t="shared" si="56"/>
        <v xml:space="preserve">VISSERIE    SOCKET SCREW 5/16-NC X 3/8"                    </v>
      </c>
      <c r="B3090" s="12" t="s">
        <v>4304</v>
      </c>
      <c r="C3090" s="12" t="s">
        <v>5536</v>
      </c>
      <c r="D3090" s="12"/>
      <c r="E3090" s="12"/>
      <c r="F3090" s="13"/>
      <c r="G3090" s="14"/>
      <c r="H3090" s="15"/>
      <c r="I3090" s="6">
        <v>0.1</v>
      </c>
      <c r="J3090" s="7"/>
      <c r="K3090" s="12"/>
      <c r="L3090" s="6"/>
      <c r="M3090" s="12" t="s">
        <v>5537</v>
      </c>
      <c r="N3090" s="17"/>
      <c r="O3090" s="18"/>
      <c r="P3090" s="15"/>
      <c r="Q3090" s="15"/>
    </row>
    <row r="3091" spans="1:17" ht="15">
      <c r="A3091" s="11" t="str">
        <f t="shared" si="56"/>
        <v xml:space="preserve">VISSERIE    SOCKET SCREW M3X16                     </v>
      </c>
      <c r="B3091" s="12" t="s">
        <v>4304</v>
      </c>
      <c r="C3091" s="12" t="s">
        <v>5538</v>
      </c>
      <c r="D3091" s="12"/>
      <c r="E3091" s="12"/>
      <c r="F3091" s="13"/>
      <c r="G3091" s="14"/>
      <c r="H3091" s="15"/>
      <c r="I3091" s="6">
        <v>7.0000000000000007E-2</v>
      </c>
      <c r="J3091" s="7">
        <v>43502</v>
      </c>
      <c r="K3091" s="12" t="s">
        <v>307</v>
      </c>
      <c r="L3091" s="6"/>
      <c r="M3091" s="12" t="s">
        <v>5539</v>
      </c>
      <c r="N3091" s="17"/>
      <c r="O3091" s="18"/>
      <c r="P3091" s="15"/>
      <c r="Q3091" s="15"/>
    </row>
    <row r="3092" spans="1:17" ht="15">
      <c r="A3092" s="11" t="str">
        <f t="shared" ref="A3092:A3155" si="57">CONCATENATE(B3092,"    ",C3092,"    ",D3092,"    ",E3092,"    ",F3092,"    ",G3092,"    ")</f>
        <v xml:space="preserve">VISSERIE    SOCKET SCREW M3X6                     </v>
      </c>
      <c r="B3092" s="12" t="s">
        <v>4304</v>
      </c>
      <c r="C3092" s="12" t="s">
        <v>5540</v>
      </c>
      <c r="D3092" s="12"/>
      <c r="E3092" s="12"/>
      <c r="F3092" s="13"/>
      <c r="G3092" s="14"/>
      <c r="H3092" s="15"/>
      <c r="I3092" s="6">
        <v>0.05</v>
      </c>
      <c r="J3092" s="7">
        <v>43502</v>
      </c>
      <c r="K3092" s="12" t="s">
        <v>307</v>
      </c>
      <c r="L3092" s="6"/>
      <c r="M3092" s="12" t="s">
        <v>5541</v>
      </c>
      <c r="N3092" s="17"/>
      <c r="O3092" s="18"/>
      <c r="P3092" s="15"/>
      <c r="Q3092" s="15"/>
    </row>
    <row r="3093" spans="1:17" ht="15">
      <c r="A3093" s="11" t="str">
        <f t="shared" si="57"/>
        <v xml:space="preserve">VISSERIE    SOCKET SCREW M4x6                    </v>
      </c>
      <c r="B3093" s="12" t="s">
        <v>4304</v>
      </c>
      <c r="C3093" s="12" t="s">
        <v>5542</v>
      </c>
      <c r="D3093" s="12"/>
      <c r="E3093" s="12"/>
      <c r="F3093" s="13"/>
      <c r="G3093" s="14"/>
      <c r="H3093" s="15"/>
      <c r="I3093" s="6">
        <v>3.78E-2</v>
      </c>
      <c r="J3093" s="7">
        <v>43682</v>
      </c>
      <c r="K3093" s="12" t="s">
        <v>307</v>
      </c>
      <c r="L3093" s="6"/>
      <c r="M3093" s="12" t="s">
        <v>5543</v>
      </c>
      <c r="N3093" s="17"/>
      <c r="O3093" s="18"/>
      <c r="P3093" s="15"/>
      <c r="Q3093" s="15"/>
    </row>
    <row r="3094" spans="1:17" ht="15">
      <c r="A3094" s="11" t="str">
        <f t="shared" si="57"/>
        <v xml:space="preserve">VISSERIE    SOCKET SCREW M6X6                     </v>
      </c>
      <c r="B3094" s="12" t="s">
        <v>4304</v>
      </c>
      <c r="C3094" s="12" t="s">
        <v>5544</v>
      </c>
      <c r="D3094" s="12"/>
      <c r="E3094" s="12"/>
      <c r="F3094" s="13"/>
      <c r="G3094" s="14"/>
      <c r="H3094" s="15"/>
      <c r="I3094" s="6">
        <v>3.8399999999999997E-2</v>
      </c>
      <c r="J3094" s="7">
        <v>43481</v>
      </c>
      <c r="K3094" s="12" t="s">
        <v>307</v>
      </c>
      <c r="L3094" s="6"/>
      <c r="M3094" s="12" t="s">
        <v>5545</v>
      </c>
      <c r="N3094" s="17"/>
      <c r="O3094" s="18"/>
      <c r="P3094" s="15"/>
      <c r="Q3094" s="15"/>
    </row>
    <row r="3095" spans="1:17" ht="15">
      <c r="A3095" s="11" t="str">
        <f t="shared" si="57"/>
        <v xml:space="preserve">VISSERIE    SPAENAUR# 32mmID x 45mmOD x 0.3mm                     </v>
      </c>
      <c r="B3095" s="12" t="s">
        <v>4304</v>
      </c>
      <c r="C3095" s="12" t="s">
        <v>5546</v>
      </c>
      <c r="D3095" s="12"/>
      <c r="E3095" s="12"/>
      <c r="F3095" s="13"/>
      <c r="G3095" s="14"/>
      <c r="H3095" s="15"/>
      <c r="I3095" s="6">
        <v>0.28849999999999998</v>
      </c>
      <c r="J3095" s="7">
        <v>42520</v>
      </c>
      <c r="K3095" s="12" t="s">
        <v>307</v>
      </c>
      <c r="L3095" s="6"/>
      <c r="M3095" s="12" t="s">
        <v>5547</v>
      </c>
      <c r="N3095" s="17"/>
      <c r="O3095" s="18">
        <f>[1]INVENTAIRE!$N2438*[1]INVENTAIRE!$I2438</f>
        <v>0</v>
      </c>
      <c r="P3095" s="15"/>
      <c r="Q3095" s="15"/>
    </row>
    <row r="3096" spans="1:17" ht="15">
      <c r="A3096" s="11" t="str">
        <f t="shared" si="57"/>
        <v xml:space="preserve">VISSERIE    Spring Lock Washer for Chamfered Slotted Bearing Nuts, for M15 Screw Size                    </v>
      </c>
      <c r="B3096" s="12" t="s">
        <v>4304</v>
      </c>
      <c r="C3096" s="12" t="s">
        <v>5548</v>
      </c>
      <c r="D3096" s="12"/>
      <c r="E3096" s="12"/>
      <c r="F3096" s="13"/>
      <c r="G3096" s="14"/>
      <c r="H3096" s="15"/>
      <c r="I3096" s="6">
        <v>1.54</v>
      </c>
      <c r="J3096" s="7">
        <v>44063</v>
      </c>
      <c r="K3096" s="12" t="s">
        <v>288</v>
      </c>
      <c r="L3096" s="6"/>
      <c r="M3096" s="12" t="s">
        <v>5549</v>
      </c>
      <c r="N3096" s="17"/>
      <c r="O3096" s="18"/>
      <c r="P3096" s="19"/>
      <c r="Q3096" s="19"/>
    </row>
    <row r="3097" spans="1:17" ht="15">
      <c r="A3097" s="11" t="str">
        <f t="shared" si="57"/>
        <v xml:space="preserve">VISSERIE    Spring Lock Washer for Stepped Slotted Bearing Nuts, for M16 Screw Size                    </v>
      </c>
      <c r="B3097" s="12" t="s">
        <v>4304</v>
      </c>
      <c r="C3097" s="12" t="s">
        <v>4172</v>
      </c>
      <c r="D3097" s="12"/>
      <c r="E3097" s="12"/>
      <c r="F3097" s="13"/>
      <c r="G3097" s="14"/>
      <c r="H3097" s="15"/>
      <c r="I3097" s="6">
        <v>3.29</v>
      </c>
      <c r="J3097" s="7">
        <v>44321</v>
      </c>
      <c r="K3097" s="12" t="s">
        <v>288</v>
      </c>
      <c r="L3097" s="6"/>
      <c r="M3097" s="12" t="s">
        <v>4173</v>
      </c>
      <c r="N3097" s="17"/>
      <c r="O3097" s="18"/>
      <c r="P3097" s="19"/>
      <c r="Q3097" s="19"/>
    </row>
    <row r="3098" spans="1:17" ht="15">
      <c r="A3098" s="11" t="str">
        <f t="shared" si="57"/>
        <v xml:space="preserve">VISSERIE    SPRING PIN 1/4 X 1"                    </v>
      </c>
      <c r="B3098" s="12" t="s">
        <v>4304</v>
      </c>
      <c r="C3098" s="12" t="s">
        <v>5550</v>
      </c>
      <c r="D3098" s="12"/>
      <c r="E3098" s="12"/>
      <c r="F3098" s="13"/>
      <c r="G3098" s="14"/>
      <c r="H3098" s="15"/>
      <c r="I3098" s="6">
        <v>0.15</v>
      </c>
      <c r="J3098" s="7">
        <v>43720</v>
      </c>
      <c r="K3098" s="12" t="s">
        <v>307</v>
      </c>
      <c r="L3098" s="6"/>
      <c r="M3098" s="12" t="s">
        <v>5551</v>
      </c>
      <c r="N3098" s="17"/>
      <c r="O3098" s="18"/>
      <c r="P3098" s="15"/>
      <c r="Q3098" s="15"/>
    </row>
    <row r="3099" spans="1:17" ht="15">
      <c r="A3099" s="11" t="str">
        <f t="shared" si="57"/>
        <v xml:space="preserve">VISSERIE    SPRING PIN 1/8 X 1"                    </v>
      </c>
      <c r="B3099" s="12" t="s">
        <v>4304</v>
      </c>
      <c r="C3099" s="12" t="s">
        <v>5552</v>
      </c>
      <c r="D3099" s="12"/>
      <c r="E3099" s="12"/>
      <c r="F3099" s="13"/>
      <c r="G3099" s="14"/>
      <c r="H3099" s="15"/>
      <c r="I3099" s="6">
        <v>0.04</v>
      </c>
      <c r="J3099" s="7">
        <v>43747</v>
      </c>
      <c r="K3099" s="12" t="s">
        <v>307</v>
      </c>
      <c r="L3099" s="6"/>
      <c r="M3099" s="12" t="s">
        <v>5553</v>
      </c>
      <c r="N3099" s="17"/>
      <c r="O3099" s="18"/>
      <c r="P3099" s="15"/>
      <c r="Q3099" s="15"/>
    </row>
    <row r="3100" spans="1:17" ht="15">
      <c r="A3100" s="11" t="str">
        <f t="shared" si="57"/>
        <v xml:space="preserve">VISSERIE    SPRING PIN 3/16 X 1                    </v>
      </c>
      <c r="B3100" s="12" t="s">
        <v>4304</v>
      </c>
      <c r="C3100" s="12" t="s">
        <v>5554</v>
      </c>
      <c r="D3100" s="12"/>
      <c r="E3100" s="12"/>
      <c r="F3100" s="13"/>
      <c r="G3100" s="14"/>
      <c r="H3100" s="15"/>
      <c r="I3100" s="6">
        <v>5.79E-2</v>
      </c>
      <c r="J3100" s="7">
        <v>44284</v>
      </c>
      <c r="K3100" s="12" t="s">
        <v>307</v>
      </c>
      <c r="L3100" s="6"/>
      <c r="M3100" s="12" t="s">
        <v>5555</v>
      </c>
      <c r="N3100" s="17"/>
      <c r="O3100" s="18"/>
      <c r="P3100" s="19"/>
      <c r="Q3100" s="19"/>
    </row>
    <row r="3101" spans="1:17" ht="15">
      <c r="A3101" s="11" t="str">
        <f t="shared" si="57"/>
        <v xml:space="preserve">VISSERIE    SPRING PIN 5/16 X 1"                    </v>
      </c>
      <c r="B3101" s="12" t="s">
        <v>4304</v>
      </c>
      <c r="C3101" s="12" t="s">
        <v>5556</v>
      </c>
      <c r="D3101" s="12"/>
      <c r="E3101" s="12"/>
      <c r="F3101" s="13"/>
      <c r="G3101" s="14"/>
      <c r="H3101" s="15"/>
      <c r="I3101" s="6">
        <v>0.25</v>
      </c>
      <c r="J3101" s="7">
        <v>43866</v>
      </c>
      <c r="K3101" s="12" t="s">
        <v>3965</v>
      </c>
      <c r="L3101" s="6"/>
      <c r="M3101" s="12" t="s">
        <v>5557</v>
      </c>
      <c r="N3101" s="17"/>
      <c r="O3101" s="18"/>
      <c r="P3101" s="15"/>
      <c r="Q3101" s="15"/>
    </row>
    <row r="3102" spans="1:17" ht="15">
      <c r="A3102" s="11" t="str">
        <f t="shared" si="57"/>
        <v xml:space="preserve">VISSERIE    Square Nuts NSQ8                    </v>
      </c>
      <c r="B3102" s="12" t="s">
        <v>4304</v>
      </c>
      <c r="C3102" s="12" t="s">
        <v>5558</v>
      </c>
      <c r="D3102" s="12"/>
      <c r="E3102" s="12"/>
      <c r="F3102" s="13"/>
      <c r="G3102" s="14"/>
      <c r="H3102" s="15"/>
      <c r="I3102" s="6">
        <v>4.99</v>
      </c>
      <c r="J3102" s="7">
        <v>44243</v>
      </c>
      <c r="K3102" s="12" t="s">
        <v>315</v>
      </c>
      <c r="L3102" s="6"/>
      <c r="M3102" s="12" t="s">
        <v>5559</v>
      </c>
      <c r="N3102" s="17"/>
      <c r="O3102" s="18"/>
      <c r="P3102" s="15"/>
      <c r="Q3102" s="15"/>
    </row>
    <row r="3103" spans="1:17" ht="15">
      <c r="A3103" s="11" t="str">
        <f t="shared" si="57"/>
        <v xml:space="preserve">VISSERIE    Squeeze-on Paint Marker Pen with Medium Round Tip and 2.3 mm Stroke Width, White                    </v>
      </c>
      <c r="B3103" s="12" t="s">
        <v>4304</v>
      </c>
      <c r="C3103" s="12" t="s">
        <v>5560</v>
      </c>
      <c r="D3103" s="12"/>
      <c r="E3103" s="12"/>
      <c r="F3103" s="13"/>
      <c r="G3103" s="14"/>
      <c r="H3103" s="15"/>
      <c r="I3103" s="6">
        <v>2.79</v>
      </c>
      <c r="J3103" s="7">
        <v>44218</v>
      </c>
      <c r="K3103" s="12" t="s">
        <v>288</v>
      </c>
      <c r="L3103" s="6"/>
      <c r="M3103" s="12" t="s">
        <v>5561</v>
      </c>
      <c r="N3103" s="17"/>
      <c r="O3103" s="18"/>
      <c r="P3103" s="19"/>
      <c r="Q3103" s="19"/>
    </row>
    <row r="3104" spans="1:17" ht="15">
      <c r="A3104" s="11" t="str">
        <f t="shared" si="57"/>
        <v xml:space="preserve">VISSERIE    Standard-Wall Clear Rigid PVC Pipe for Water Unthreaded, 1/4 Pipe Size, 4 Feet Long                    </v>
      </c>
      <c r="B3104" s="12" t="s">
        <v>4304</v>
      </c>
      <c r="C3104" s="12" t="s">
        <v>5562</v>
      </c>
      <c r="D3104" s="12"/>
      <c r="E3104" s="12"/>
      <c r="F3104" s="13"/>
      <c r="G3104" s="14"/>
      <c r="H3104" s="15"/>
      <c r="I3104" s="6">
        <v>5.28</v>
      </c>
      <c r="J3104" s="7">
        <v>44137</v>
      </c>
      <c r="K3104" s="12" t="s">
        <v>288</v>
      </c>
      <c r="L3104" s="6"/>
      <c r="M3104" s="12" t="s">
        <v>5563</v>
      </c>
      <c r="N3104" s="17"/>
      <c r="O3104" s="18"/>
      <c r="P3104" s="19"/>
      <c r="Q3104" s="19"/>
    </row>
    <row r="3105" spans="1:17" ht="15">
      <c r="A3105" s="11" t="str">
        <f t="shared" si="57"/>
        <v xml:space="preserve">VISSERIE    Steel General Purpose Washer for Class 8.8 Zinc-Plated, for M3 Screw Size, 3.2 mm ID, 7 mm OD                    </v>
      </c>
      <c r="B3105" s="12" t="s">
        <v>4304</v>
      </c>
      <c r="C3105" s="12" t="s">
        <v>5564</v>
      </c>
      <c r="D3105" s="12"/>
      <c r="E3105" s="12"/>
      <c r="F3105" s="13"/>
      <c r="G3105" s="14"/>
      <c r="H3105" s="15"/>
      <c r="I3105" s="6">
        <v>2.61</v>
      </c>
      <c r="J3105" s="7">
        <v>44230</v>
      </c>
      <c r="K3105" s="12" t="s">
        <v>288</v>
      </c>
      <c r="L3105" s="6"/>
      <c r="M3105" s="12" t="s">
        <v>5565</v>
      </c>
      <c r="N3105" s="17"/>
      <c r="O3105" s="18"/>
      <c r="P3105" s="19"/>
      <c r="Q3105" s="19"/>
    </row>
    <row r="3106" spans="1:17" ht="15">
      <c r="A3106" s="11" t="str">
        <f t="shared" si="57"/>
        <v xml:space="preserve">VISSERIE    Steel General Purpose Washer for Class 8.8 Zinc-Plated, for M4 Screw Size, 4.3 mm ID, 9 mm OD                    </v>
      </c>
      <c r="B3106" s="12" t="s">
        <v>4304</v>
      </c>
      <c r="C3106" s="12" t="s">
        <v>5566</v>
      </c>
      <c r="D3106" s="12"/>
      <c r="E3106" s="12"/>
      <c r="F3106" s="13"/>
      <c r="G3106" s="14"/>
      <c r="H3106" s="15"/>
      <c r="I3106" s="6">
        <v>2.61</v>
      </c>
      <c r="J3106" s="7">
        <v>44230</v>
      </c>
      <c r="K3106" s="12" t="s">
        <v>288</v>
      </c>
      <c r="L3106" s="6"/>
      <c r="M3106" s="12" t="s">
        <v>5567</v>
      </c>
      <c r="N3106" s="17"/>
      <c r="O3106" s="18"/>
      <c r="P3106" s="19"/>
      <c r="Q3106" s="19"/>
    </row>
    <row r="3107" spans="1:17" ht="15">
      <c r="A3107" s="11" t="str">
        <f t="shared" si="57"/>
        <v xml:space="preserve">VISSERIE    Steel General Purpose Washer for Class 8.8 Zinc-Plated, for M5 Screw Size, 5.3 mm ID, 10 mm OD                    </v>
      </c>
      <c r="B3107" s="12" t="s">
        <v>4304</v>
      </c>
      <c r="C3107" s="12" t="s">
        <v>5568</v>
      </c>
      <c r="D3107" s="12"/>
      <c r="E3107" s="12"/>
      <c r="F3107" s="13"/>
      <c r="G3107" s="14"/>
      <c r="H3107" s="15"/>
      <c r="I3107" s="6">
        <v>3.26</v>
      </c>
      <c r="J3107" s="7">
        <v>44230</v>
      </c>
      <c r="K3107" s="12" t="s">
        <v>288</v>
      </c>
      <c r="L3107" s="6"/>
      <c r="M3107" s="12" t="s">
        <v>5569</v>
      </c>
      <c r="N3107" s="17"/>
      <c r="O3107" s="18"/>
      <c r="P3107" s="19"/>
      <c r="Q3107" s="19"/>
    </row>
    <row r="3108" spans="1:17" ht="15">
      <c r="A3108" s="11" t="str">
        <f t="shared" si="57"/>
        <v xml:space="preserve">VISSERIE    Steel General Purpose Washer for Class 8.8 Zinc-Plated, for M6 Screw Size, 6.4 mm ID, 12 mm OD                    </v>
      </c>
      <c r="B3108" s="12" t="s">
        <v>4304</v>
      </c>
      <c r="C3108" s="12" t="s">
        <v>5570</v>
      </c>
      <c r="D3108" s="12"/>
      <c r="E3108" s="12"/>
      <c r="F3108" s="13"/>
      <c r="G3108" s="14"/>
      <c r="H3108" s="15"/>
      <c r="I3108" s="6">
        <v>3.7</v>
      </c>
      <c r="J3108" s="7">
        <v>44230</v>
      </c>
      <c r="K3108" s="12" t="s">
        <v>288</v>
      </c>
      <c r="L3108" s="6"/>
      <c r="M3108" s="12" t="s">
        <v>5571</v>
      </c>
      <c r="N3108" s="17"/>
      <c r="O3108" s="18"/>
      <c r="P3108" s="19"/>
      <c r="Q3108" s="19"/>
    </row>
    <row r="3109" spans="1:17" ht="15">
      <c r="A3109" s="11" t="str">
        <f t="shared" si="57"/>
        <v xml:space="preserve">VISSERIE    Steel General Purpose Washer for Class 8.8 Zinc-Plated, for M8 Screw Size, 8.4 mm ID, 16 mm OD                    </v>
      </c>
      <c r="B3109" s="12" t="s">
        <v>4304</v>
      </c>
      <c r="C3109" s="12" t="s">
        <v>5572</v>
      </c>
      <c r="D3109" s="12"/>
      <c r="E3109" s="12"/>
      <c r="F3109" s="13"/>
      <c r="G3109" s="14"/>
      <c r="H3109" s="15"/>
      <c r="I3109" s="6">
        <v>6.09</v>
      </c>
      <c r="J3109" s="7">
        <v>44230</v>
      </c>
      <c r="K3109" s="12" t="s">
        <v>288</v>
      </c>
      <c r="L3109" s="6"/>
      <c r="M3109" s="12" t="s">
        <v>5573</v>
      </c>
      <c r="N3109" s="17"/>
      <c r="O3109" s="18"/>
      <c r="P3109" s="19"/>
      <c r="Q3109" s="19"/>
    </row>
    <row r="3110" spans="1:17" ht="15">
      <c r="A3110" s="11" t="str">
        <f t="shared" si="57"/>
        <v xml:space="preserve">VISSERIE    Steel Narrow-Base Weld Nut M8 x 1.25 mm Thread Size, 9.5 mm Barrel Height                    </v>
      </c>
      <c r="B3110" s="12" t="s">
        <v>4304</v>
      </c>
      <c r="C3110" s="12" t="s">
        <v>5574</v>
      </c>
      <c r="D3110" s="12"/>
      <c r="E3110" s="12"/>
      <c r="F3110" s="13"/>
      <c r="G3110" s="14"/>
      <c r="H3110" s="15"/>
      <c r="I3110" s="6">
        <v>6.67</v>
      </c>
      <c r="J3110" s="7">
        <v>44243</v>
      </c>
      <c r="K3110" s="12" t="s">
        <v>288</v>
      </c>
      <c r="L3110" s="6"/>
      <c r="M3110" s="12" t="s">
        <v>5575</v>
      </c>
      <c r="N3110" s="17"/>
      <c r="O3110" s="18"/>
      <c r="P3110" s="19"/>
      <c r="Q3110" s="20"/>
    </row>
    <row r="3111" spans="1:17" ht="15">
      <c r="A3111" s="11" t="str">
        <f t="shared" si="57"/>
        <v xml:space="preserve">VISSERIE    Steel Phillips Rounded Head Drilling Screws for Metal, Zinc Plated, M3.9 Screw Size, 16 mm Long                    </v>
      </c>
      <c r="B3111" s="12" t="s">
        <v>4304</v>
      </c>
      <c r="C3111" s="12" t="s">
        <v>5576</v>
      </c>
      <c r="D3111" s="12"/>
      <c r="E3111" s="12"/>
      <c r="F3111" s="13"/>
      <c r="G3111" s="14"/>
      <c r="H3111" s="15"/>
      <c r="I3111" s="6">
        <v>11.43</v>
      </c>
      <c r="J3111" s="7">
        <v>44161</v>
      </c>
      <c r="K3111" s="12" t="s">
        <v>288</v>
      </c>
      <c r="L3111" s="6"/>
      <c r="M3111" s="12" t="s">
        <v>5577</v>
      </c>
      <c r="N3111" s="17"/>
      <c r="O3111" s="18"/>
      <c r="P3111" s="19"/>
      <c r="Q3111" s="20"/>
    </row>
    <row r="3112" spans="1:17" ht="15">
      <c r="A3112" s="11" t="str">
        <f t="shared" si="57"/>
        <v xml:space="preserve">VISSERIE    STOPPER NUT                    </v>
      </c>
      <c r="B3112" s="12" t="s">
        <v>4304</v>
      </c>
      <c r="C3112" s="12" t="s">
        <v>5578</v>
      </c>
      <c r="D3112" s="12"/>
      <c r="E3112" s="12"/>
      <c r="F3112" s="13"/>
      <c r="G3112" s="14"/>
      <c r="H3112" s="15"/>
      <c r="I3112" s="6">
        <v>0.64</v>
      </c>
      <c r="J3112" s="7">
        <v>44137</v>
      </c>
      <c r="K3112" s="12" t="s">
        <v>315</v>
      </c>
      <c r="L3112" s="6"/>
      <c r="M3112" s="12" t="s">
        <v>5579</v>
      </c>
      <c r="N3112" s="17"/>
      <c r="O3112" s="18"/>
      <c r="P3112" s="19"/>
      <c r="Q3112" s="20"/>
    </row>
    <row r="3113" spans="1:17" ht="15">
      <c r="A3113" s="11" t="str">
        <f t="shared" si="57"/>
        <v xml:space="preserve">VISSERIE    Swivel Leveling Mount Zinc-Plated Steel with 51 mm Long M20 Threaded Stud                    </v>
      </c>
      <c r="B3113" s="12" t="s">
        <v>4304</v>
      </c>
      <c r="C3113" s="12" t="s">
        <v>5580</v>
      </c>
      <c r="D3113" s="12"/>
      <c r="E3113" s="12"/>
      <c r="F3113" s="13"/>
      <c r="G3113" s="14"/>
      <c r="H3113" s="15"/>
      <c r="I3113" s="6">
        <v>23.65</v>
      </c>
      <c r="J3113" s="7">
        <v>44137</v>
      </c>
      <c r="K3113" s="12" t="s">
        <v>288</v>
      </c>
      <c r="L3113" s="6"/>
      <c r="M3113" s="12" t="s">
        <v>5581</v>
      </c>
      <c r="N3113" s="17"/>
      <c r="O3113" s="18"/>
      <c r="P3113" s="19"/>
      <c r="Q3113" s="20"/>
    </row>
    <row r="3114" spans="1:17" ht="15">
      <c r="A3114" s="11" t="str">
        <f t="shared" si="57"/>
        <v xml:space="preserve">VISSERIE    Swivel Leveling Mount, Zinc-Plated Steel with Cushion and 51 mm Long M16 Threaded Stud                    </v>
      </c>
      <c r="B3114" s="12" t="s">
        <v>4304</v>
      </c>
      <c r="C3114" s="12" t="s">
        <v>5582</v>
      </c>
      <c r="D3114" s="12"/>
      <c r="E3114" s="12"/>
      <c r="F3114" s="13"/>
      <c r="G3114" s="14"/>
      <c r="H3114" s="15"/>
      <c r="I3114" s="6">
        <v>18.75</v>
      </c>
      <c r="J3114" s="7">
        <v>44218</v>
      </c>
      <c r="K3114" s="12" t="s">
        <v>288</v>
      </c>
      <c r="L3114" s="6"/>
      <c r="M3114" s="12" t="s">
        <v>5583</v>
      </c>
      <c r="N3114" s="17"/>
      <c r="O3114" s="18"/>
      <c r="P3114" s="19"/>
      <c r="Q3114" s="19"/>
    </row>
    <row r="3115" spans="1:17" ht="15">
      <c r="A3115" s="11" t="str">
        <f t="shared" si="57"/>
        <v xml:space="preserve">VISSERIE    Swivel Leveling Mount, Zinc-Plated Steel with M24 Threaded Hole                     </v>
      </c>
      <c r="B3115" s="12" t="s">
        <v>4304</v>
      </c>
      <c r="C3115" s="12" t="s">
        <v>5584</v>
      </c>
      <c r="D3115" s="12"/>
      <c r="E3115" s="12"/>
      <c r="F3115" s="13"/>
      <c r="G3115" s="14"/>
      <c r="H3115" s="15"/>
      <c r="I3115" s="6">
        <v>73.81</v>
      </c>
      <c r="J3115" s="7">
        <v>44218</v>
      </c>
      <c r="K3115" s="12" t="s">
        <v>288</v>
      </c>
      <c r="L3115" s="6"/>
      <c r="M3115" s="12" t="s">
        <v>4038</v>
      </c>
      <c r="N3115" s="17"/>
      <c r="O3115" s="18"/>
      <c r="P3115" s="19"/>
      <c r="Q3115" s="19"/>
    </row>
    <row r="3116" spans="1:17" ht="15">
      <c r="A3116" s="11" t="str">
        <f t="shared" si="57"/>
        <v xml:space="preserve">VISSERIE    T/C TYPE J WASHER #10 FIL FIBRE VERRE 30''OB                    </v>
      </c>
      <c r="B3116" s="12" t="s">
        <v>4304</v>
      </c>
      <c r="C3116" s="12" t="s">
        <v>5585</v>
      </c>
      <c r="D3116" s="12"/>
      <c r="E3116" s="12"/>
      <c r="F3116" s="13"/>
      <c r="G3116" s="14"/>
      <c r="H3116" s="15"/>
      <c r="I3116" s="6">
        <v>46.66</v>
      </c>
      <c r="J3116" s="7">
        <v>42345</v>
      </c>
      <c r="K3116" s="12" t="s">
        <v>47</v>
      </c>
      <c r="L3116" s="6"/>
      <c r="M3116" s="12" t="s">
        <v>5586</v>
      </c>
      <c r="N3116" s="17"/>
      <c r="O3116" s="18">
        <f>[1]INVENTAIRE!$N2439*[1]INVENTAIRE!$I2439</f>
        <v>0</v>
      </c>
      <c r="P3116" s="15"/>
      <c r="Q3116" s="15"/>
    </row>
    <row r="3117" spans="1:17" ht="15">
      <c r="A3117" s="11" t="str">
        <f t="shared" si="57"/>
        <v xml:space="preserve">VISSERIE    Threaded-Shank Number 2 Phillips Bit 10-32 Thread                    </v>
      </c>
      <c r="B3117" s="12" t="s">
        <v>4304</v>
      </c>
      <c r="C3117" s="12" t="s">
        <v>5587</v>
      </c>
      <c r="D3117" s="12"/>
      <c r="E3117" s="12"/>
      <c r="F3117" s="13"/>
      <c r="G3117" s="14"/>
      <c r="H3117" s="15"/>
      <c r="I3117" s="6">
        <v>7.48</v>
      </c>
      <c r="J3117" s="7">
        <v>44111</v>
      </c>
      <c r="K3117" s="12" t="s">
        <v>288</v>
      </c>
      <c r="L3117" s="6"/>
      <c r="M3117" s="12" t="s">
        <v>5588</v>
      </c>
      <c r="N3117" s="17"/>
      <c r="O3117" s="18"/>
      <c r="P3117" s="19"/>
      <c r="Q3117" s="19"/>
    </row>
    <row r="3118" spans="1:17" ht="15">
      <c r="A3118" s="11" t="str">
        <f t="shared" si="57"/>
        <v xml:space="preserve">VISSERIE    Threaded-Stud Rubber Bumper with Stainless Steel Baseplate M6 x 1 mm Size, 20 mm OD, 10 mm High, 140 lbs. Maximum Load                    </v>
      </c>
      <c r="B3118" s="12" t="s">
        <v>4304</v>
      </c>
      <c r="C3118" s="12" t="s">
        <v>5589</v>
      </c>
      <c r="D3118" s="12"/>
      <c r="E3118" s="12"/>
      <c r="F3118" s="13"/>
      <c r="G3118" s="14"/>
      <c r="H3118" s="15"/>
      <c r="I3118" s="6">
        <v>4.93</v>
      </c>
      <c r="J3118" s="7">
        <v>44243</v>
      </c>
      <c r="K3118" s="12" t="s">
        <v>288</v>
      </c>
      <c r="L3118" s="6"/>
      <c r="M3118" s="12" t="s">
        <v>5590</v>
      </c>
      <c r="N3118" s="17"/>
      <c r="O3118" s="18"/>
      <c r="P3118" s="19"/>
      <c r="Q3118" s="19"/>
    </row>
    <row r="3119" spans="1:17" ht="15">
      <c r="A3119" s="11" t="str">
        <f t="shared" si="57"/>
        <v xml:space="preserve">VISSERIE    Threadlocker, Loctite 242, 8.45 oz. Bottle                    </v>
      </c>
      <c r="B3119" s="12" t="s">
        <v>4304</v>
      </c>
      <c r="C3119" s="12" t="s">
        <v>5591</v>
      </c>
      <c r="D3119" s="12"/>
      <c r="E3119" s="12"/>
      <c r="F3119" s="13"/>
      <c r="G3119" s="14"/>
      <c r="H3119" s="15"/>
      <c r="I3119" s="6">
        <v>141.33000000000001</v>
      </c>
      <c r="J3119" s="7">
        <v>44301</v>
      </c>
      <c r="K3119" s="12" t="s">
        <v>288</v>
      </c>
      <c r="L3119" s="6"/>
      <c r="M3119" s="12" t="s">
        <v>5592</v>
      </c>
      <c r="N3119" s="17"/>
      <c r="O3119" s="18"/>
      <c r="P3119" s="19"/>
      <c r="Q3119" s="19"/>
    </row>
    <row r="3120" spans="1:17" ht="15">
      <c r="A3120" s="11" t="str">
        <f t="shared" si="57"/>
        <v xml:space="preserve">VISSERIE    TIGE 1'' OD X 1/2'' ID X 12'' LONG 90A DURO ROUGE                    </v>
      </c>
      <c r="B3120" s="94" t="s">
        <v>4304</v>
      </c>
      <c r="C3120" s="94" t="s">
        <v>5593</v>
      </c>
      <c r="D3120" s="94"/>
      <c r="E3120" s="94"/>
      <c r="F3120" s="13"/>
      <c r="G3120" s="14"/>
      <c r="H3120" s="15"/>
      <c r="I3120" s="6">
        <v>32.450000000000003</v>
      </c>
      <c r="J3120" s="7">
        <v>42625</v>
      </c>
      <c r="K3120" s="94" t="s">
        <v>797</v>
      </c>
      <c r="L3120" s="6"/>
      <c r="M3120" s="94" t="s">
        <v>5594</v>
      </c>
      <c r="N3120" s="17"/>
      <c r="O3120" s="18">
        <f>[1]INVENTAIRE!$N2440*[1]INVENTAIRE!$I2440</f>
        <v>0</v>
      </c>
      <c r="P3120" s="15"/>
      <c r="Q3120" s="15"/>
    </row>
    <row r="3121" spans="1:17" ht="15">
      <c r="A3121" s="11" t="str">
        <f t="shared" si="57"/>
        <v xml:space="preserve">VISSERIE    TIGE 1/2 -20 FC X 36'' LONG                    </v>
      </c>
      <c r="B3121" s="12" t="s">
        <v>4304</v>
      </c>
      <c r="C3121" s="12" t="s">
        <v>5595</v>
      </c>
      <c r="D3121" s="12"/>
      <c r="E3121" s="12"/>
      <c r="F3121" s="13"/>
      <c r="G3121" s="14"/>
      <c r="H3121" s="15"/>
      <c r="I3121" s="6">
        <v>6.88</v>
      </c>
      <c r="J3121" s="7">
        <v>42347</v>
      </c>
      <c r="K3121" s="12" t="s">
        <v>307</v>
      </c>
      <c r="L3121" s="6"/>
      <c r="M3121" s="12" t="s">
        <v>5596</v>
      </c>
      <c r="N3121" s="17"/>
      <c r="O3121" s="18">
        <f>[1]INVENTAIRE!$N2441*[1]INVENTAIRE!$I2441</f>
        <v>0</v>
      </c>
      <c r="P3121" s="15"/>
      <c r="Q3121" s="15"/>
    </row>
    <row r="3122" spans="1:17" ht="15">
      <c r="A3122" s="11" t="str">
        <f t="shared" si="57"/>
        <v xml:space="preserve">VISSERIE    TIGE 1/2'' X 36'' W1                    </v>
      </c>
      <c r="B3122" s="12" t="s">
        <v>4304</v>
      </c>
      <c r="C3122" s="12" t="s">
        <v>5597</v>
      </c>
      <c r="D3122" s="12"/>
      <c r="E3122" s="12"/>
      <c r="F3122" s="13"/>
      <c r="G3122" s="14"/>
      <c r="H3122" s="15"/>
      <c r="I3122" s="6">
        <v>14.48</v>
      </c>
      <c r="J3122" s="7">
        <v>43354</v>
      </c>
      <c r="K3122" s="12" t="s">
        <v>307</v>
      </c>
      <c r="L3122" s="6"/>
      <c r="M3122" s="12" t="s">
        <v>5598</v>
      </c>
      <c r="N3122" s="17"/>
      <c r="O3122" s="18">
        <f>[1]INVENTAIRE!$N2447*[1]INVENTAIRE!$I2447</f>
        <v>0</v>
      </c>
      <c r="P3122" s="15"/>
      <c r="Q3122" s="15"/>
    </row>
    <row r="3123" spans="1:17" ht="15">
      <c r="A3123" s="11" t="str">
        <f t="shared" si="57"/>
        <v xml:space="preserve">VISSERIE    TIGE 1/4'' X 36'' W1                    </v>
      </c>
      <c r="B3123" s="12" t="s">
        <v>4304</v>
      </c>
      <c r="C3123" s="12" t="s">
        <v>5599</v>
      </c>
      <c r="D3123" s="12"/>
      <c r="E3123" s="12"/>
      <c r="F3123" s="13"/>
      <c r="G3123" s="14"/>
      <c r="H3123" s="15"/>
      <c r="I3123" s="6">
        <v>4.91</v>
      </c>
      <c r="J3123" s="7">
        <v>42415</v>
      </c>
      <c r="K3123" s="12" t="s">
        <v>307</v>
      </c>
      <c r="L3123" s="6"/>
      <c r="M3123" s="12" t="s">
        <v>5600</v>
      </c>
      <c r="N3123" s="17"/>
      <c r="O3123" s="18">
        <f>[1]INVENTAIRE!$N2448*[1]INVENTAIRE!$I2448</f>
        <v>0</v>
      </c>
      <c r="P3123" s="15"/>
      <c r="Q3123" s="15"/>
    </row>
    <row r="3124" spans="1:17" ht="15">
      <c r="A3124" s="11" t="str">
        <f t="shared" si="57"/>
        <v xml:space="preserve">VISSERIE    TIGE 3/8'' X 36'' W1                    </v>
      </c>
      <c r="B3124" s="12" t="s">
        <v>4304</v>
      </c>
      <c r="C3124" s="12" t="s">
        <v>5601</v>
      </c>
      <c r="D3124" s="12"/>
      <c r="E3124" s="12"/>
      <c r="F3124" s="13"/>
      <c r="G3124" s="14"/>
      <c r="H3124" s="15"/>
      <c r="I3124" s="6">
        <v>7.47</v>
      </c>
      <c r="J3124" s="7">
        <v>42415</v>
      </c>
      <c r="K3124" s="12" t="s">
        <v>307</v>
      </c>
      <c r="L3124" s="6"/>
      <c r="M3124" s="12" t="s">
        <v>5602</v>
      </c>
      <c r="N3124" s="17"/>
      <c r="O3124" s="18">
        <f>[1]INVENTAIRE!$N2450*[1]INVENTAIRE!$I2450</f>
        <v>0</v>
      </c>
      <c r="P3124" s="15"/>
      <c r="Q3124" s="15"/>
    </row>
    <row r="3125" spans="1:17" ht="15">
      <c r="A3125" s="11" t="str">
        <f t="shared" si="57"/>
        <v xml:space="preserve">VISSERIE    TIGE 5/16'' X 36'' W1                    </v>
      </c>
      <c r="B3125" s="12" t="s">
        <v>4304</v>
      </c>
      <c r="C3125" s="12" t="s">
        <v>5603</v>
      </c>
      <c r="D3125" s="12"/>
      <c r="E3125" s="12"/>
      <c r="F3125" s="13"/>
      <c r="G3125" s="14"/>
      <c r="H3125" s="15"/>
      <c r="I3125" s="6">
        <v>7.35</v>
      </c>
      <c r="J3125" s="7">
        <v>42415</v>
      </c>
      <c r="K3125" s="12" t="s">
        <v>307</v>
      </c>
      <c r="L3125" s="6"/>
      <c r="M3125" s="12" t="s">
        <v>5604</v>
      </c>
      <c r="N3125" s="17"/>
      <c r="O3125" s="18">
        <f>[1]INVENTAIRE!$N2454*[1]INVENTAIRE!$I2454</f>
        <v>0</v>
      </c>
      <c r="P3125" s="15"/>
      <c r="Q3125" s="15"/>
    </row>
    <row r="3126" spans="1:17" ht="15">
      <c r="A3126" s="11" t="str">
        <f t="shared" si="57"/>
        <v xml:space="preserve">VISSERIE    TIGE FILETE 1/2-13 X 36''                    </v>
      </c>
      <c r="B3126" s="12" t="s">
        <v>4304</v>
      </c>
      <c r="C3126" s="12" t="s">
        <v>5605</v>
      </c>
      <c r="D3126" s="12"/>
      <c r="E3126" s="12"/>
      <c r="F3126" s="13"/>
      <c r="G3126" s="14"/>
      <c r="H3126" s="15"/>
      <c r="I3126" s="6">
        <v>4.01</v>
      </c>
      <c r="J3126" s="7">
        <v>43838</v>
      </c>
      <c r="K3126" s="12" t="s">
        <v>307</v>
      </c>
      <c r="L3126" s="6"/>
      <c r="M3126" s="12" t="s">
        <v>5606</v>
      </c>
      <c r="N3126" s="17"/>
      <c r="O3126" s="18">
        <f>[1]INVENTAIRE!$N2455*[1]INVENTAIRE!$I2455</f>
        <v>0</v>
      </c>
      <c r="P3126" s="15"/>
      <c r="Q3126" s="15"/>
    </row>
    <row r="3127" spans="1:17" ht="15">
      <c r="A3127" s="11" t="str">
        <f t="shared" si="57"/>
        <v xml:space="preserve">VISSERIE    TIGE FILETE 1/4-20 X 36'' STAINLESS STEEL                    </v>
      </c>
      <c r="B3127" s="12" t="s">
        <v>4304</v>
      </c>
      <c r="C3127" s="12" t="s">
        <v>5607</v>
      </c>
      <c r="D3127" s="12"/>
      <c r="E3127" s="12"/>
      <c r="F3127" s="13"/>
      <c r="G3127" s="14"/>
      <c r="H3127" s="15"/>
      <c r="I3127" s="6">
        <v>3.3</v>
      </c>
      <c r="J3127" s="7">
        <v>43476</v>
      </c>
      <c r="K3127" s="12" t="s">
        <v>307</v>
      </c>
      <c r="L3127" s="6"/>
      <c r="M3127" s="12" t="s">
        <v>5608</v>
      </c>
      <c r="N3127" s="17"/>
      <c r="O3127" s="18"/>
      <c r="P3127" s="15"/>
      <c r="Q3127" s="15"/>
    </row>
    <row r="3128" spans="1:17" ht="15">
      <c r="A3128" s="11" t="str">
        <f t="shared" si="57"/>
        <v xml:space="preserve">VISSERIE    TIGE FILETE 3/4 -10 X 36''                    </v>
      </c>
      <c r="B3128" s="12" t="s">
        <v>4304</v>
      </c>
      <c r="C3128" s="12" t="s">
        <v>5609</v>
      </c>
      <c r="D3128" s="12"/>
      <c r="E3128" s="12"/>
      <c r="F3128" s="13"/>
      <c r="G3128" s="14"/>
      <c r="H3128" s="15"/>
      <c r="I3128" s="6">
        <v>9.66</v>
      </c>
      <c r="J3128" s="7">
        <v>42468</v>
      </c>
      <c r="K3128" s="12" t="s">
        <v>307</v>
      </c>
      <c r="L3128" s="6"/>
      <c r="M3128" s="12" t="s">
        <v>5610</v>
      </c>
      <c r="N3128" s="17"/>
      <c r="O3128" s="18">
        <f>[1]INVENTAIRE!$N2457*[1]INVENTAIRE!$I2457</f>
        <v>0</v>
      </c>
      <c r="P3128" s="15"/>
      <c r="Q3128" s="15"/>
    </row>
    <row r="3129" spans="1:17" ht="15">
      <c r="A3129" s="11" t="str">
        <f t="shared" si="57"/>
        <v xml:space="preserve">VISSERIE    TIGE FILETE TFM10X1.5 X 36PO                    </v>
      </c>
      <c r="B3129" s="12" t="s">
        <v>4304</v>
      </c>
      <c r="C3129" s="12" t="s">
        <v>5611</v>
      </c>
      <c r="D3129" s="12"/>
      <c r="E3129" s="12"/>
      <c r="F3129" s="13"/>
      <c r="G3129" s="14"/>
      <c r="H3129" s="15"/>
      <c r="I3129" s="6">
        <v>2.6</v>
      </c>
      <c r="J3129" s="7">
        <v>43627</v>
      </c>
      <c r="K3129" s="12" t="s">
        <v>307</v>
      </c>
      <c r="L3129" s="6"/>
      <c r="M3129" s="12" t="s">
        <v>5612</v>
      </c>
      <c r="N3129" s="17"/>
      <c r="O3129" s="18"/>
      <c r="P3129" s="15"/>
      <c r="Q3129" s="15"/>
    </row>
    <row r="3130" spans="1:17" ht="15">
      <c r="A3130" s="11" t="str">
        <f t="shared" si="57"/>
        <v xml:space="preserve">VISSERIE    TIGE FILETE TFM12X1P                    </v>
      </c>
      <c r="B3130" s="12" t="s">
        <v>4304</v>
      </c>
      <c r="C3130" s="12" t="s">
        <v>5613</v>
      </c>
      <c r="D3130" s="12"/>
      <c r="E3130" s="12"/>
      <c r="F3130" s="13"/>
      <c r="G3130" s="14"/>
      <c r="H3130" s="15"/>
      <c r="I3130" s="6">
        <v>6.92</v>
      </c>
      <c r="J3130" s="7">
        <v>43613</v>
      </c>
      <c r="K3130" s="12" t="s">
        <v>307</v>
      </c>
      <c r="L3130" s="6"/>
      <c r="M3130" s="12" t="s">
        <v>5614</v>
      </c>
      <c r="N3130" s="17"/>
      <c r="O3130" s="18"/>
      <c r="P3130" s="15"/>
      <c r="Q3130" s="15"/>
    </row>
    <row r="3131" spans="1:17" ht="15">
      <c r="A3131" s="11" t="str">
        <f t="shared" si="57"/>
        <v xml:space="preserve">VISSERIE    TIGE FILETE TFM16X1.5 X 36PO                    </v>
      </c>
      <c r="B3131" s="12" t="s">
        <v>4304</v>
      </c>
      <c r="C3131" s="12" t="s">
        <v>5615</v>
      </c>
      <c r="D3131" s="12"/>
      <c r="E3131" s="12"/>
      <c r="F3131" s="13"/>
      <c r="G3131" s="14"/>
      <c r="H3131" s="15"/>
      <c r="I3131" s="6">
        <v>15</v>
      </c>
      <c r="J3131" s="7">
        <v>43706</v>
      </c>
      <c r="K3131" s="12" t="s">
        <v>307</v>
      </c>
      <c r="L3131" s="6"/>
      <c r="M3131" s="12" t="s">
        <v>5616</v>
      </c>
      <c r="N3131" s="17"/>
      <c r="O3131" s="18"/>
      <c r="P3131" s="15"/>
      <c r="Q3131" s="15"/>
    </row>
    <row r="3132" spans="1:17" ht="15">
      <c r="A3132" s="11" t="str">
        <f t="shared" si="57"/>
        <v xml:space="preserve">VISSERIE    TIGE FILETE TFM16X2.0X 36PO                    </v>
      </c>
      <c r="B3132" s="12" t="s">
        <v>4304</v>
      </c>
      <c r="C3132" s="12" t="s">
        <v>5617</v>
      </c>
      <c r="D3132" s="12"/>
      <c r="E3132" s="12"/>
      <c r="F3132" s="13"/>
      <c r="G3132" s="14"/>
      <c r="H3132" s="15"/>
      <c r="I3132" s="6">
        <v>10.7</v>
      </c>
      <c r="J3132" s="7">
        <v>43711</v>
      </c>
      <c r="K3132" s="12" t="s">
        <v>307</v>
      </c>
      <c r="L3132" s="6"/>
      <c r="M3132" s="12" t="s">
        <v>5618</v>
      </c>
      <c r="N3132" s="17"/>
      <c r="O3132" s="18"/>
      <c r="P3132" s="15"/>
      <c r="Q3132" s="15"/>
    </row>
    <row r="3133" spans="1:17" ht="15">
      <c r="A3133" s="11" t="str">
        <f t="shared" si="57"/>
        <v xml:space="preserve">VISSERIE    TIGE FILETE TFM8X1 M8 X 1.25                    </v>
      </c>
      <c r="B3133" s="12" t="s">
        <v>4304</v>
      </c>
      <c r="C3133" s="12" t="s">
        <v>5619</v>
      </c>
      <c r="D3133" s="12"/>
      <c r="E3133" s="12"/>
      <c r="F3133" s="13"/>
      <c r="G3133" s="14"/>
      <c r="H3133" s="15"/>
      <c r="I3133" s="6">
        <v>3</v>
      </c>
      <c r="J3133" s="7">
        <v>43893</v>
      </c>
      <c r="K3133" s="12" t="s">
        <v>307</v>
      </c>
      <c r="L3133" s="6"/>
      <c r="M3133" s="12" t="s">
        <v>5620</v>
      </c>
      <c r="N3133" s="17"/>
      <c r="O3133" s="18"/>
      <c r="P3133" s="15"/>
      <c r="Q3133" s="15"/>
    </row>
    <row r="3134" spans="1:17" ht="15">
      <c r="A3134" s="11" t="str">
        <f t="shared" si="57"/>
        <v xml:space="preserve">VISSERIE    TIGE FILETÉE 3/4 NC X 36'' LG                    </v>
      </c>
      <c r="B3134" s="12" t="s">
        <v>4304</v>
      </c>
      <c r="C3134" s="12" t="s">
        <v>5621</v>
      </c>
      <c r="D3134" s="12"/>
      <c r="E3134" s="12"/>
      <c r="F3134" s="13"/>
      <c r="G3134" s="14"/>
      <c r="H3134" s="15"/>
      <c r="I3134" s="6">
        <v>9.66</v>
      </c>
      <c r="J3134" s="7" t="s">
        <v>903</v>
      </c>
      <c r="K3134" s="12" t="s">
        <v>307</v>
      </c>
      <c r="L3134" s="6"/>
      <c r="M3134" s="12" t="s">
        <v>5610</v>
      </c>
      <c r="N3134" s="17"/>
      <c r="O3134" s="18">
        <f>[1]INVENTAIRE!$N2458*[1]INVENTAIRE!$I2458</f>
        <v>0</v>
      </c>
      <c r="P3134" s="15"/>
      <c r="Q3134" s="15"/>
    </row>
    <row r="3135" spans="1:17" ht="15">
      <c r="A3135" s="11" t="str">
        <f t="shared" si="57"/>
        <v xml:space="preserve">VISSERIE    Tight-Tolerance 12L14 Carbon Steel Rod Ultra-Machinable, 5/16" Diameter                    </v>
      </c>
      <c r="B3135" s="12" t="s">
        <v>4304</v>
      </c>
      <c r="C3135" s="12" t="s">
        <v>5622</v>
      </c>
      <c r="D3135" s="12"/>
      <c r="E3135" s="12"/>
      <c r="F3135" s="13"/>
      <c r="G3135" s="14"/>
      <c r="H3135" s="15"/>
      <c r="I3135" s="6">
        <v>4.04</v>
      </c>
      <c r="J3135" s="7">
        <v>44111</v>
      </c>
      <c r="K3135" s="12" t="s">
        <v>288</v>
      </c>
      <c r="L3135" s="6"/>
      <c r="M3135" s="12" t="s">
        <v>5623</v>
      </c>
      <c r="N3135" s="17"/>
      <c r="O3135" s="18"/>
      <c r="P3135" s="19"/>
      <c r="Q3135" s="19"/>
    </row>
    <row r="3136" spans="1:17" ht="15">
      <c r="A3136" s="11" t="str">
        <f t="shared" si="57"/>
        <v xml:space="preserve">VISSERIE    Tight-Tolerance 12L14 Carbon Steel Rod, Ultra-Machinable, 5/16" Diameter, 1 ft. Length                    </v>
      </c>
      <c r="B3136" s="12" t="s">
        <v>4304</v>
      </c>
      <c r="C3136" s="12" t="s">
        <v>5624</v>
      </c>
      <c r="D3136" s="12"/>
      <c r="E3136" s="12"/>
      <c r="F3136" s="13"/>
      <c r="G3136" s="14"/>
      <c r="H3136" s="15"/>
      <c r="I3136" s="6">
        <v>4.04</v>
      </c>
      <c r="J3136" s="7">
        <v>44301</v>
      </c>
      <c r="K3136" s="12" t="s">
        <v>288</v>
      </c>
      <c r="L3136" s="6"/>
      <c r="M3136" s="12" t="s">
        <v>5623</v>
      </c>
      <c r="N3136" s="17"/>
      <c r="O3136" s="18"/>
      <c r="P3136" s="19"/>
      <c r="Q3136" s="19"/>
    </row>
    <row r="3137" spans="1:17" ht="15">
      <c r="A3137" s="11" t="str">
        <f t="shared" si="57"/>
        <v xml:space="preserve">VISSERIE    T-Slotted Framing
Drop-in Self-Aligning Nut with Button Head, M6 Thread Size                    </v>
      </c>
      <c r="B3137" s="12" t="s">
        <v>4304</v>
      </c>
      <c r="C3137" s="12" t="s">
        <v>5625</v>
      </c>
      <c r="D3137" s="12"/>
      <c r="E3137" s="12"/>
      <c r="F3137" s="13"/>
      <c r="G3137" s="14"/>
      <c r="H3137" s="15"/>
      <c r="I3137" s="6">
        <v>1.32</v>
      </c>
      <c r="J3137" s="7">
        <v>44029</v>
      </c>
      <c r="K3137" s="12" t="s">
        <v>288</v>
      </c>
      <c r="L3137" s="6"/>
      <c r="M3137" s="12" t="s">
        <v>5626</v>
      </c>
      <c r="N3137" s="17"/>
      <c r="O3137" s="18"/>
      <c r="P3137" s="19"/>
      <c r="Q3137" s="19"/>
    </row>
    <row r="3138" spans="1:17" ht="15">
      <c r="A3138" s="11" t="str">
        <f t="shared" si="57"/>
        <v xml:space="preserve">VISSERIE    Two-Piece Shaft Coupling Steel, for 1-1/4" x 1-1/4" Diameter Keyed Shaft                    </v>
      </c>
      <c r="B3138" s="12" t="s">
        <v>4304</v>
      </c>
      <c r="C3138" s="12" t="s">
        <v>5627</v>
      </c>
      <c r="D3138" s="12"/>
      <c r="E3138" s="12"/>
      <c r="F3138" s="13"/>
      <c r="G3138" s="14"/>
      <c r="H3138" s="15"/>
      <c r="I3138" s="6">
        <v>136.74</v>
      </c>
      <c r="J3138" s="7">
        <v>44182</v>
      </c>
      <c r="K3138" s="12" t="s">
        <v>288</v>
      </c>
      <c r="L3138" s="6"/>
      <c r="M3138" s="12" t="s">
        <v>5628</v>
      </c>
      <c r="N3138" s="17"/>
      <c r="O3138" s="18"/>
      <c r="P3138" s="19"/>
      <c r="Q3138" s="19"/>
    </row>
    <row r="3139" spans="1:17" ht="15">
      <c r="A3139" s="11" t="str">
        <f t="shared" si="57"/>
        <v xml:space="preserve">VISSERIE    Unthreaded Bumper Heavy Duty, Polyurethane, 3" OD                    </v>
      </c>
      <c r="B3139" s="12" t="s">
        <v>4304</v>
      </c>
      <c r="C3139" s="12" t="s">
        <v>5629</v>
      </c>
      <c r="D3139" s="12"/>
      <c r="E3139" s="12"/>
      <c r="F3139" s="13"/>
      <c r="G3139" s="14"/>
      <c r="H3139" s="15"/>
      <c r="I3139" s="6">
        <v>35.19</v>
      </c>
      <c r="J3139" s="7">
        <v>44068</v>
      </c>
      <c r="K3139" s="12" t="s">
        <v>288</v>
      </c>
      <c r="L3139" s="6"/>
      <c r="M3139" s="12" t="s">
        <v>5630</v>
      </c>
      <c r="N3139" s="17"/>
      <c r="O3139" s="18"/>
      <c r="P3139" s="19"/>
      <c r="Q3139" s="19"/>
    </row>
    <row r="3140" spans="1:17" ht="15">
      <c r="A3140" s="11" t="str">
        <f t="shared" si="57"/>
        <v xml:space="preserve">VISSERIE    Unthreaded Bumper, Heavy Duty, Polyurethane, 1-1/2" OD, packs of 1                    </v>
      </c>
      <c r="B3140" s="12" t="s">
        <v>4304</v>
      </c>
      <c r="C3140" s="12" t="s">
        <v>5631</v>
      </c>
      <c r="D3140" s="12"/>
      <c r="E3140" s="12"/>
      <c r="F3140" s="13"/>
      <c r="G3140" s="14"/>
      <c r="H3140" s="15"/>
      <c r="I3140" s="6">
        <v>8.98</v>
      </c>
      <c r="J3140" s="7">
        <v>44193</v>
      </c>
      <c r="K3140" s="12" t="s">
        <v>288</v>
      </c>
      <c r="L3140" s="6"/>
      <c r="M3140" s="12" t="s">
        <v>5632</v>
      </c>
      <c r="N3140" s="17"/>
      <c r="O3140" s="18"/>
      <c r="P3140" s="19"/>
      <c r="Q3140" s="19"/>
    </row>
    <row r="3141" spans="1:17" ht="15">
      <c r="A3141" s="11" t="str">
        <f t="shared" si="57"/>
        <v xml:space="preserve">VISSERIE    USB Cord, A Plug x B Plug, 10 Feet Long, 2.0 USB Standard                    </v>
      </c>
      <c r="B3141" s="12" t="s">
        <v>4304</v>
      </c>
      <c r="C3141" s="12" t="s">
        <v>5633</v>
      </c>
      <c r="D3141" s="12"/>
      <c r="E3141" s="12"/>
      <c r="F3141" s="13"/>
      <c r="G3141" s="14"/>
      <c r="H3141" s="15"/>
      <c r="I3141" s="6">
        <v>8.94</v>
      </c>
      <c r="J3141" s="7">
        <v>44069</v>
      </c>
      <c r="K3141" s="12" t="s">
        <v>288</v>
      </c>
      <c r="L3141" s="6"/>
      <c r="M3141" s="12" t="s">
        <v>5634</v>
      </c>
      <c r="N3141" s="17"/>
      <c r="O3141" s="18"/>
      <c r="P3141" s="19"/>
      <c r="Q3141" s="19"/>
    </row>
    <row r="3142" spans="1:17" ht="15">
      <c r="A3142" s="11" t="str">
        <f t="shared" si="57"/>
        <v xml:space="preserve">VISSERIE    UTS FOR ALUMINUM FRAMES 100x PACK-HNTA6-5                    </v>
      </c>
      <c r="B3142" s="12" t="s">
        <v>4304</v>
      </c>
      <c r="C3142" s="12" t="s">
        <v>5635</v>
      </c>
      <c r="D3142" s="12"/>
      <c r="E3142" s="12"/>
      <c r="F3142" s="13"/>
      <c r="G3142" s="14"/>
      <c r="H3142" s="15"/>
      <c r="I3142" s="6">
        <v>39.72</v>
      </c>
      <c r="J3142" s="7">
        <v>44077</v>
      </c>
      <c r="K3142" s="12" t="s">
        <v>315</v>
      </c>
      <c r="L3142" s="6"/>
      <c r="M3142" s="12" t="s">
        <v>5636</v>
      </c>
      <c r="N3142" s="17"/>
      <c r="O3142" s="18"/>
      <c r="P3142" s="19"/>
      <c r="Q3142" s="19"/>
    </row>
    <row r="3143" spans="1:17" ht="15">
      <c r="A3143" s="11" t="str">
        <f t="shared" si="57"/>
        <v xml:space="preserve">VISSERIE    VIS 6 PANS CYLIN, 1/2 - 13 NC X 2''                    </v>
      </c>
      <c r="B3143" s="12" t="s">
        <v>4304</v>
      </c>
      <c r="C3143" s="12" t="s">
        <v>5637</v>
      </c>
      <c r="D3143" s="12"/>
      <c r="E3143" s="12"/>
      <c r="F3143" s="13"/>
      <c r="G3143" s="14"/>
      <c r="H3143" s="15"/>
      <c r="I3143" s="6">
        <v>0.36</v>
      </c>
      <c r="J3143" s="7">
        <v>43066</v>
      </c>
      <c r="K3143" s="12" t="s">
        <v>307</v>
      </c>
      <c r="L3143" s="6"/>
      <c r="M3143" s="12" t="s">
        <v>5638</v>
      </c>
      <c r="N3143" s="17"/>
      <c r="O3143" s="18">
        <f>[1]INVENTAIRE!$N2459*[1]INVENTAIRE!$I2459</f>
        <v>0</v>
      </c>
      <c r="P3143" s="15"/>
      <c r="Q3143" s="15"/>
    </row>
    <row r="3144" spans="1:17" ht="15">
      <c r="A3144" s="11" t="str">
        <f t="shared" si="57"/>
        <v xml:space="preserve">VISSERIE    VIS BOL HEAD CAP SCREW 1/4-20 NC X 1/2'' STAINLESS                    </v>
      </c>
      <c r="B3144" s="12" t="s">
        <v>4304</v>
      </c>
      <c r="C3144" s="12" t="s">
        <v>5639</v>
      </c>
      <c r="D3144" s="12"/>
      <c r="E3144" s="12"/>
      <c r="F3144" s="13"/>
      <c r="G3144" s="14"/>
      <c r="H3144" s="15"/>
      <c r="I3144" s="6">
        <v>8.9599999999999999E-2</v>
      </c>
      <c r="J3144" s="7">
        <v>43367</v>
      </c>
      <c r="K3144" s="12" t="s">
        <v>307</v>
      </c>
      <c r="L3144" s="6"/>
      <c r="M3144" s="12" t="s">
        <v>5640</v>
      </c>
      <c r="N3144" s="17"/>
      <c r="O3144" s="18"/>
      <c r="P3144" s="15"/>
      <c r="Q3144" s="15"/>
    </row>
    <row r="3145" spans="1:17" ht="15">
      <c r="A3145" s="11" t="str">
        <f t="shared" si="57"/>
        <v xml:space="preserve">VISSERIE    VIS BOL HEAD CAP SCREW 10-24 NC X 1/2''                    </v>
      </c>
      <c r="B3145" s="12" t="s">
        <v>4304</v>
      </c>
      <c r="C3145" s="12" t="s">
        <v>5641</v>
      </c>
      <c r="D3145" s="12"/>
      <c r="E3145" s="12"/>
      <c r="F3145" s="13"/>
      <c r="G3145" s="14"/>
      <c r="H3145" s="15"/>
      <c r="I3145" s="6">
        <v>0.14000000000000001</v>
      </c>
      <c r="J3145" s="7" t="s">
        <v>776</v>
      </c>
      <c r="K3145" s="12" t="s">
        <v>307</v>
      </c>
      <c r="L3145" s="6"/>
      <c r="M3145" s="12" t="s">
        <v>5642</v>
      </c>
      <c r="N3145" s="17"/>
      <c r="O3145" s="18">
        <f>[1]INVENTAIRE!$N2461*[1]INVENTAIRE!$I2461</f>
        <v>0</v>
      </c>
      <c r="P3145" s="15"/>
      <c r="Q3145" s="15"/>
    </row>
    <row r="3146" spans="1:17" ht="15">
      <c r="A3146" s="11" t="str">
        <f t="shared" si="57"/>
        <v xml:space="preserve">VISSERIE    VIS DE SERRAGE AVEC POINTE 1/4-20 NC X 1/2"                     </v>
      </c>
      <c r="B3146" s="12" t="s">
        <v>4304</v>
      </c>
      <c r="C3146" s="12" t="s">
        <v>5643</v>
      </c>
      <c r="D3146" s="12"/>
      <c r="E3146" s="12"/>
      <c r="F3146" s="13"/>
      <c r="G3146" s="14"/>
      <c r="H3146" s="15"/>
      <c r="I3146" s="6">
        <v>0.2</v>
      </c>
      <c r="J3146" s="7"/>
      <c r="K3146" s="12" t="s">
        <v>307</v>
      </c>
      <c r="L3146" s="6"/>
      <c r="M3146" s="12" t="s">
        <v>5644</v>
      </c>
      <c r="N3146" s="17">
        <v>50</v>
      </c>
      <c r="O3146" s="18">
        <f>[1]INVENTAIRE!$N2463*[1]INVENTAIRE!$I2463</f>
        <v>0</v>
      </c>
      <c r="P3146" s="15"/>
      <c r="Q3146" s="15"/>
    </row>
    <row r="3147" spans="1:17" ht="15">
      <c r="A3147" s="11" t="str">
        <f t="shared" si="57"/>
        <v xml:space="preserve">VISSERIE    VIS FRAISER 1/4-20 X 1''                    </v>
      </c>
      <c r="B3147" s="12" t="s">
        <v>4304</v>
      </c>
      <c r="C3147" s="12" t="s">
        <v>5645</v>
      </c>
      <c r="D3147" s="12"/>
      <c r="E3147" s="12"/>
      <c r="F3147" s="13"/>
      <c r="G3147" s="14"/>
      <c r="H3147" s="15"/>
      <c r="I3147" s="6">
        <v>0.15</v>
      </c>
      <c r="J3147" s="7"/>
      <c r="K3147" s="12" t="s">
        <v>307</v>
      </c>
      <c r="L3147" s="6"/>
      <c r="M3147" s="12" t="s">
        <v>5646</v>
      </c>
      <c r="N3147" s="17"/>
      <c r="O3147" s="18"/>
      <c r="P3147" s="15"/>
      <c r="Q3147" s="15"/>
    </row>
    <row r="3148" spans="1:17" ht="15">
      <c r="A3148" s="11" t="str">
        <f t="shared" si="57"/>
        <v xml:space="preserve">VISSERIE    VIS FRAISER 1/4-20 X 1/2''                    </v>
      </c>
      <c r="B3148" s="12" t="s">
        <v>4304</v>
      </c>
      <c r="C3148" s="12" t="s">
        <v>5647</v>
      </c>
      <c r="D3148" s="12"/>
      <c r="E3148" s="12"/>
      <c r="F3148" s="13"/>
      <c r="G3148" s="14"/>
      <c r="H3148" s="15"/>
      <c r="I3148" s="6">
        <v>4.9500000000000002E-2</v>
      </c>
      <c r="J3148" s="7">
        <v>42514</v>
      </c>
      <c r="K3148" s="12" t="s">
        <v>307</v>
      </c>
      <c r="L3148" s="6"/>
      <c r="M3148" s="12" t="s">
        <v>5648</v>
      </c>
      <c r="N3148" s="17">
        <v>50</v>
      </c>
      <c r="O3148" s="18">
        <f>[1]INVENTAIRE!$N2465*[1]INVENTAIRE!$I2465</f>
        <v>0</v>
      </c>
      <c r="P3148" s="15"/>
      <c r="Q3148" s="15"/>
    </row>
    <row r="3149" spans="1:17" ht="15">
      <c r="A3149" s="11" t="str">
        <f t="shared" si="57"/>
        <v xml:space="preserve">VISSERIE    VIS FRAISER 1/4-20 X 1-1/2''                    </v>
      </c>
      <c r="B3149" s="12" t="s">
        <v>4304</v>
      </c>
      <c r="C3149" s="12" t="s">
        <v>5649</v>
      </c>
      <c r="D3149" s="12"/>
      <c r="E3149" s="12"/>
      <c r="F3149" s="13"/>
      <c r="G3149" s="14"/>
      <c r="H3149" s="15"/>
      <c r="I3149" s="6">
        <v>0.2</v>
      </c>
      <c r="J3149" s="7">
        <v>43251</v>
      </c>
      <c r="K3149" s="12" t="s">
        <v>307</v>
      </c>
      <c r="L3149" s="6"/>
      <c r="M3149" s="12" t="s">
        <v>5650</v>
      </c>
      <c r="N3149" s="17"/>
      <c r="O3149" s="18"/>
      <c r="P3149" s="15"/>
      <c r="Q3149" s="15"/>
    </row>
    <row r="3150" spans="1:17" ht="15">
      <c r="A3150" s="11" t="str">
        <f t="shared" si="57"/>
        <v xml:space="preserve">VISSERIE    VIS FRAISER 1/4-20 X 2-1/2''                    </v>
      </c>
      <c r="B3150" s="12" t="s">
        <v>4304</v>
      </c>
      <c r="C3150" s="12" t="s">
        <v>5651</v>
      </c>
      <c r="D3150" s="12"/>
      <c r="E3150" s="12"/>
      <c r="F3150" s="13"/>
      <c r="G3150" s="14"/>
      <c r="H3150" s="15"/>
      <c r="I3150" s="6">
        <v>0.41539999999999999</v>
      </c>
      <c r="J3150" s="7">
        <v>43721</v>
      </c>
      <c r="K3150" s="12" t="s">
        <v>307</v>
      </c>
      <c r="L3150" s="6"/>
      <c r="M3150" s="12" t="s">
        <v>5652</v>
      </c>
      <c r="N3150" s="17"/>
      <c r="O3150" s="18"/>
      <c r="P3150" s="15"/>
      <c r="Q3150" s="15"/>
    </row>
    <row r="3151" spans="1:17" ht="15">
      <c r="A3151" s="11" t="str">
        <f t="shared" si="57"/>
        <v xml:space="preserve">VISSERIE    VIS FRAISER 1/4-20 X 3/4''                    </v>
      </c>
      <c r="B3151" s="12" t="s">
        <v>4304</v>
      </c>
      <c r="C3151" s="12" t="s">
        <v>5653</v>
      </c>
      <c r="D3151" s="12"/>
      <c r="E3151" s="12"/>
      <c r="F3151" s="13"/>
      <c r="G3151" s="14"/>
      <c r="H3151" s="15"/>
      <c r="I3151" s="6">
        <v>0.13</v>
      </c>
      <c r="J3151" s="7">
        <v>43361</v>
      </c>
      <c r="K3151" s="12" t="s">
        <v>307</v>
      </c>
      <c r="L3151" s="6"/>
      <c r="M3151" s="12" t="s">
        <v>5654</v>
      </c>
      <c r="N3151" s="17">
        <v>50</v>
      </c>
      <c r="O3151" s="18">
        <f>[1]INVENTAIRE!$N2473*[1]INVENTAIRE!$I2473</f>
        <v>0</v>
      </c>
      <c r="P3151" s="15"/>
      <c r="Q3151" s="15"/>
    </row>
    <row r="3152" spans="1:17" ht="15">
      <c r="A3152" s="11" t="str">
        <f t="shared" si="57"/>
        <v xml:space="preserve">VISSERIE    VIS FRAISER 1/4-20 X 3/8''                    </v>
      </c>
      <c r="B3152" s="12" t="s">
        <v>4304</v>
      </c>
      <c r="C3152" s="12" t="s">
        <v>5655</v>
      </c>
      <c r="D3152" s="12"/>
      <c r="E3152" s="12"/>
      <c r="F3152" s="13"/>
      <c r="G3152" s="14"/>
      <c r="H3152" s="15"/>
      <c r="I3152" s="6">
        <v>0.1</v>
      </c>
      <c r="J3152" s="7">
        <v>43964</v>
      </c>
      <c r="K3152" s="12" t="s">
        <v>307</v>
      </c>
      <c r="L3152" s="6"/>
      <c r="M3152" s="12" t="s">
        <v>5656</v>
      </c>
      <c r="N3152" s="17"/>
      <c r="O3152" s="18"/>
      <c r="P3152" s="15"/>
      <c r="Q3152" s="15"/>
    </row>
    <row r="3153" spans="1:17" ht="15">
      <c r="A3153" s="11" t="str">
        <f t="shared" si="57"/>
        <v xml:space="preserve">VISSERIE    VIS FRAISER 10-24 NC X 1/2"                    </v>
      </c>
      <c r="B3153" s="12" t="s">
        <v>4304</v>
      </c>
      <c r="C3153" s="12" t="s">
        <v>5657</v>
      </c>
      <c r="D3153" s="12"/>
      <c r="E3153" s="12"/>
      <c r="F3153" s="13"/>
      <c r="G3153" s="14"/>
      <c r="H3153" s="15"/>
      <c r="I3153" s="6">
        <v>0.1</v>
      </c>
      <c r="J3153" s="7"/>
      <c r="K3153" s="12" t="s">
        <v>307</v>
      </c>
      <c r="L3153" s="6"/>
      <c r="M3153" s="12" t="s">
        <v>5658</v>
      </c>
      <c r="N3153" s="17"/>
      <c r="O3153" s="18"/>
      <c r="P3153" s="15"/>
      <c r="Q3153" s="15"/>
    </row>
    <row r="3154" spans="1:17" ht="15">
      <c r="A3154" s="11" t="str">
        <f t="shared" si="57"/>
        <v xml:space="preserve">VISSERIE    VIS FRAISER 10-24 NC X 3/4"                    </v>
      </c>
      <c r="B3154" s="12" t="s">
        <v>4304</v>
      </c>
      <c r="C3154" s="12" t="s">
        <v>5659</v>
      </c>
      <c r="D3154" s="12"/>
      <c r="E3154" s="12"/>
      <c r="F3154" s="13"/>
      <c r="G3154" s="14"/>
      <c r="H3154" s="15"/>
      <c r="I3154" s="6">
        <v>0.1036</v>
      </c>
      <c r="J3154" s="7">
        <v>44013</v>
      </c>
      <c r="K3154" s="12" t="s">
        <v>307</v>
      </c>
      <c r="L3154" s="6"/>
      <c r="M3154" s="12" t="s">
        <v>5660</v>
      </c>
      <c r="N3154" s="17">
        <v>50</v>
      </c>
      <c r="O3154" s="18" t="e">
        <f>[1]INVENTAIRE!#REF!*[1]INVENTAIRE!#REF!</f>
        <v>#REF!</v>
      </c>
      <c r="P3154" s="15"/>
      <c r="Q3154" s="15"/>
    </row>
    <row r="3155" spans="1:17" ht="15">
      <c r="A3155" s="11" t="str">
        <f t="shared" si="57"/>
        <v xml:space="preserve">VISSERIE    VIS FRAISER 3/8-NC X 1"                    </v>
      </c>
      <c r="B3155" s="12" t="s">
        <v>4304</v>
      </c>
      <c r="C3155" s="12" t="s">
        <v>5661</v>
      </c>
      <c r="D3155" s="12"/>
      <c r="E3155" s="12"/>
      <c r="F3155" s="13"/>
      <c r="G3155" s="14"/>
      <c r="H3155" s="15"/>
      <c r="I3155" s="6">
        <v>0.3352</v>
      </c>
      <c r="J3155" s="7">
        <v>43809</v>
      </c>
      <c r="K3155" s="12" t="s">
        <v>307</v>
      </c>
      <c r="L3155" s="6"/>
      <c r="M3155" s="12" t="s">
        <v>5662</v>
      </c>
      <c r="N3155" s="17"/>
      <c r="O3155" s="18"/>
      <c r="P3155" s="15"/>
      <c r="Q3155" s="15"/>
    </row>
    <row r="3156" spans="1:17" ht="15">
      <c r="A3156" s="11" t="str">
        <f t="shared" ref="A3156:A3205" si="58">CONCATENATE(B3156,"    ",C3156,"    ",D3156,"    ",E3156,"    ",F3156,"    ",G3156,"    ")</f>
        <v xml:space="preserve">VISSERIE    VIS FRAISER 5/16-18 X 1''                    </v>
      </c>
      <c r="B3156" s="12" t="s">
        <v>4304</v>
      </c>
      <c r="C3156" s="12" t="s">
        <v>5663</v>
      </c>
      <c r="D3156" s="12"/>
      <c r="E3156" s="12"/>
      <c r="F3156" s="13"/>
      <c r="G3156" s="14"/>
      <c r="H3156" s="15"/>
      <c r="I3156" s="6">
        <v>0.25</v>
      </c>
      <c r="J3156" s="7"/>
      <c r="K3156" s="12" t="s">
        <v>307</v>
      </c>
      <c r="L3156" s="6"/>
      <c r="M3156" s="12" t="s">
        <v>5664</v>
      </c>
      <c r="N3156" s="17"/>
      <c r="O3156" s="18">
        <f>[1]INVENTAIRE!$N2488*[1]INVENTAIRE!$I2488</f>
        <v>0</v>
      </c>
      <c r="P3156" s="15"/>
      <c r="Q3156" s="15"/>
    </row>
    <row r="3157" spans="1:17" ht="15">
      <c r="A3157" s="11" t="str">
        <f t="shared" si="58"/>
        <v xml:space="preserve">VISSERIE    VIS FRAISER 5/16-18 X 1/2''                    </v>
      </c>
      <c r="B3157" s="12" t="s">
        <v>4304</v>
      </c>
      <c r="C3157" s="12" t="s">
        <v>5665</v>
      </c>
      <c r="D3157" s="12"/>
      <c r="E3157" s="12"/>
      <c r="F3157" s="13"/>
      <c r="G3157" s="14"/>
      <c r="H3157" s="15"/>
      <c r="I3157" s="6">
        <v>0.12</v>
      </c>
      <c r="J3157" s="7">
        <v>43157</v>
      </c>
      <c r="K3157" s="12" t="s">
        <v>307</v>
      </c>
      <c r="L3157" s="6"/>
      <c r="M3157" s="12" t="s">
        <v>5666</v>
      </c>
      <c r="N3157" s="17">
        <v>50</v>
      </c>
      <c r="O3157" s="18">
        <f>[1]INVENTAIRE!$N2489*[1]INVENTAIRE!$I2489</f>
        <v>0</v>
      </c>
      <c r="P3157" s="15"/>
      <c r="Q3157" s="15"/>
    </row>
    <row r="3158" spans="1:17" ht="15">
      <c r="A3158" s="11" t="str">
        <f t="shared" si="58"/>
        <v xml:space="preserve">VISSERIE    VIS FRAISER 5/16-18 X 3/4                    </v>
      </c>
      <c r="B3158" s="12" t="s">
        <v>4304</v>
      </c>
      <c r="C3158" s="12" t="s">
        <v>5667</v>
      </c>
      <c r="D3158" s="12"/>
      <c r="E3158" s="12"/>
      <c r="F3158" s="13"/>
      <c r="G3158" s="14"/>
      <c r="H3158" s="15"/>
      <c r="I3158" s="6">
        <v>0.2</v>
      </c>
      <c r="J3158" s="7">
        <v>43844</v>
      </c>
      <c r="K3158" s="12" t="s">
        <v>307</v>
      </c>
      <c r="L3158" s="6"/>
      <c r="M3158" s="12" t="s">
        <v>5668</v>
      </c>
      <c r="N3158" s="17"/>
      <c r="O3158" s="18"/>
      <c r="P3158" s="15"/>
      <c r="Q3158" s="15"/>
    </row>
    <row r="3159" spans="1:17" ht="15">
      <c r="A3159" s="11" t="str">
        <f t="shared" si="58"/>
        <v xml:space="preserve">VISSERIE    VIS FRAISER M10 X 20MM                    </v>
      </c>
      <c r="B3159" s="12" t="s">
        <v>4304</v>
      </c>
      <c r="C3159" s="12" t="s">
        <v>5669</v>
      </c>
      <c r="D3159" s="12"/>
      <c r="E3159" s="12"/>
      <c r="F3159" s="13"/>
      <c r="G3159" s="14"/>
      <c r="H3159" s="15"/>
      <c r="I3159" s="6">
        <v>0.2482</v>
      </c>
      <c r="J3159" s="7">
        <v>43843</v>
      </c>
      <c r="K3159" s="12" t="s">
        <v>307</v>
      </c>
      <c r="L3159" s="6"/>
      <c r="M3159" s="12" t="s">
        <v>5670</v>
      </c>
      <c r="N3159" s="17">
        <v>50</v>
      </c>
      <c r="O3159" s="18">
        <f>[1]INVENTAIRE!$N2490*[1]INVENTAIRE!$I2490</f>
        <v>0</v>
      </c>
      <c r="P3159" s="15"/>
      <c r="Q3159" s="15"/>
    </row>
    <row r="3160" spans="1:17" ht="15">
      <c r="A3160" s="11" t="str">
        <f t="shared" si="58"/>
        <v xml:space="preserve">VISSERIE    VIS FRAISER M10 X 25MM                    </v>
      </c>
      <c r="B3160" s="12" t="s">
        <v>4304</v>
      </c>
      <c r="C3160" s="12" t="s">
        <v>5671</v>
      </c>
      <c r="D3160" s="12"/>
      <c r="E3160" s="12"/>
      <c r="F3160" s="13"/>
      <c r="G3160" s="14"/>
      <c r="H3160" s="15"/>
      <c r="I3160" s="6">
        <v>0.30320000000000003</v>
      </c>
      <c r="J3160" s="7">
        <v>43843</v>
      </c>
      <c r="K3160" s="12" t="s">
        <v>307</v>
      </c>
      <c r="L3160" s="6"/>
      <c r="M3160" s="12" t="s">
        <v>5672</v>
      </c>
      <c r="N3160" s="17"/>
      <c r="O3160" s="18"/>
      <c r="P3160" s="15"/>
      <c r="Q3160" s="15"/>
    </row>
    <row r="3161" spans="1:17" ht="15">
      <c r="A3161" s="11" t="str">
        <f t="shared" si="58"/>
        <v xml:space="preserve">VISSERIE    VIS FRAISER M3 X 10MM                    </v>
      </c>
      <c r="B3161" s="12" t="s">
        <v>4304</v>
      </c>
      <c r="C3161" s="12" t="s">
        <v>5673</v>
      </c>
      <c r="D3161" s="12"/>
      <c r="E3161" s="12"/>
      <c r="F3161" s="13"/>
      <c r="G3161" s="14"/>
      <c r="H3161" s="15"/>
      <c r="I3161" s="6">
        <v>5.2699999999999997E-2</v>
      </c>
      <c r="J3161" s="7">
        <v>44228</v>
      </c>
      <c r="K3161" s="12" t="s">
        <v>288</v>
      </c>
      <c r="L3161" s="6"/>
      <c r="M3161" s="12" t="s">
        <v>5674</v>
      </c>
      <c r="N3161" s="17"/>
      <c r="O3161" s="18"/>
      <c r="P3161" s="15"/>
      <c r="Q3161" s="15"/>
    </row>
    <row r="3162" spans="1:17" ht="15">
      <c r="A3162" s="11" t="str">
        <f t="shared" si="58"/>
        <v xml:space="preserve">VISSERIE    VIS FRAISER M4 X 12MM                    </v>
      </c>
      <c r="B3162" s="12" t="s">
        <v>4304</v>
      </c>
      <c r="C3162" s="12" t="s">
        <v>5675</v>
      </c>
      <c r="D3162" s="12"/>
      <c r="E3162" s="12"/>
      <c r="F3162" s="13"/>
      <c r="G3162" s="14"/>
      <c r="H3162" s="15"/>
      <c r="I3162" s="6"/>
      <c r="J3162" s="7">
        <v>44211</v>
      </c>
      <c r="K3162" s="12" t="s">
        <v>307</v>
      </c>
      <c r="L3162" s="6"/>
      <c r="M3162" s="12" t="s">
        <v>5676</v>
      </c>
      <c r="N3162" s="17"/>
      <c r="O3162" s="18"/>
      <c r="P3162" s="15"/>
      <c r="Q3162" s="15"/>
    </row>
    <row r="3163" spans="1:17" ht="15">
      <c r="A3163" s="11" t="str">
        <f t="shared" si="58"/>
        <v xml:space="preserve">VISSERIE    VIS FRAISER M5 X 12MM                    </v>
      </c>
      <c r="B3163" s="12" t="s">
        <v>4304</v>
      </c>
      <c r="C3163" s="12" t="s">
        <v>5677</v>
      </c>
      <c r="D3163" s="12"/>
      <c r="E3163" s="12"/>
      <c r="F3163" s="13"/>
      <c r="G3163" s="14"/>
      <c r="H3163" s="15"/>
      <c r="I3163" s="6">
        <v>0.05</v>
      </c>
      <c r="J3163" s="7"/>
      <c r="K3163" s="12" t="s">
        <v>307</v>
      </c>
      <c r="L3163" s="6"/>
      <c r="M3163" s="12" t="s">
        <v>5678</v>
      </c>
      <c r="N3163" s="17"/>
      <c r="O3163" s="18"/>
      <c r="P3163" s="15"/>
      <c r="Q3163" s="15"/>
    </row>
    <row r="3164" spans="1:17" ht="15">
      <c r="A3164" s="11" t="str">
        <f t="shared" si="58"/>
        <v xml:space="preserve">VISSERIE    VIS FRAISER M5 X 16MM                    </v>
      </c>
      <c r="B3164" s="12" t="s">
        <v>4304</v>
      </c>
      <c r="C3164" s="12" t="s">
        <v>5679</v>
      </c>
      <c r="D3164" s="12"/>
      <c r="E3164" s="12"/>
      <c r="F3164" s="13"/>
      <c r="G3164" s="14"/>
      <c r="H3164" s="15"/>
      <c r="I3164" s="6">
        <v>6.4199999999999993E-2</v>
      </c>
      <c r="J3164" s="7">
        <v>44013</v>
      </c>
      <c r="K3164" s="12" t="s">
        <v>307</v>
      </c>
      <c r="L3164" s="6"/>
      <c r="M3164" s="12" t="s">
        <v>5680</v>
      </c>
      <c r="N3164" s="17"/>
      <c r="O3164" s="18"/>
      <c r="P3164" s="15"/>
      <c r="Q3164" s="15"/>
    </row>
    <row r="3165" spans="1:17" ht="15">
      <c r="A3165" s="11" t="str">
        <f t="shared" si="58"/>
        <v xml:space="preserve">VISSERIE    VIS FRAISER M5 X 20MM                    </v>
      </c>
      <c r="B3165" s="12" t="s">
        <v>4304</v>
      </c>
      <c r="C3165" s="12" t="s">
        <v>5681</v>
      </c>
      <c r="D3165" s="12"/>
      <c r="E3165" s="12"/>
      <c r="F3165" s="13"/>
      <c r="G3165" s="14"/>
      <c r="H3165" s="15"/>
      <c r="I3165" s="6">
        <v>7.6700000000000004E-2</v>
      </c>
      <c r="J3165" s="7">
        <v>43609</v>
      </c>
      <c r="K3165" s="12" t="s">
        <v>307</v>
      </c>
      <c r="L3165" s="6"/>
      <c r="M3165" s="12" t="s">
        <v>5682</v>
      </c>
      <c r="N3165" s="17"/>
      <c r="O3165" s="18"/>
      <c r="P3165" s="15"/>
      <c r="Q3165" s="15"/>
    </row>
    <row r="3166" spans="1:17" ht="15">
      <c r="A3166" s="11" t="str">
        <f t="shared" si="58"/>
        <v xml:space="preserve">VISSERIE    VIS FRAISER M5 X 35MM                    </v>
      </c>
      <c r="B3166" s="12" t="s">
        <v>4304</v>
      </c>
      <c r="C3166" s="12" t="s">
        <v>5683</v>
      </c>
      <c r="D3166" s="12"/>
      <c r="E3166" s="12"/>
      <c r="F3166" s="13"/>
      <c r="G3166" s="14"/>
      <c r="H3166" s="15"/>
      <c r="I3166" s="6">
        <v>0.1036</v>
      </c>
      <c r="J3166" s="7">
        <v>43610</v>
      </c>
      <c r="K3166" s="12" t="s">
        <v>307</v>
      </c>
      <c r="L3166" s="6"/>
      <c r="M3166" s="12" t="s">
        <v>5684</v>
      </c>
      <c r="N3166" s="17"/>
      <c r="O3166" s="18"/>
      <c r="P3166" s="15"/>
      <c r="Q3166" s="15"/>
    </row>
    <row r="3167" spans="1:17" ht="15">
      <c r="A3167" s="11" t="str">
        <f t="shared" si="58"/>
        <v xml:space="preserve">VISSERIE    VIS FRAISER M6 X 10 MM                    </v>
      </c>
      <c r="B3167" s="12" t="s">
        <v>4304</v>
      </c>
      <c r="C3167" s="12" t="s">
        <v>5685</v>
      </c>
      <c r="D3167" s="12"/>
      <c r="E3167" s="12"/>
      <c r="F3167" s="13"/>
      <c r="G3167" s="14"/>
      <c r="H3167" s="15"/>
      <c r="I3167" s="6">
        <v>6.1199999999999997E-2</v>
      </c>
      <c r="J3167" s="7">
        <v>44013</v>
      </c>
      <c r="K3167" s="12" t="s">
        <v>307</v>
      </c>
      <c r="L3167" s="6"/>
      <c r="M3167" s="12" t="s">
        <v>5686</v>
      </c>
      <c r="N3167" s="17">
        <v>50</v>
      </c>
      <c r="O3167" s="18">
        <f>[1]INVENTAIRE!$N2491*[1]INVENTAIRE!$I2491</f>
        <v>0</v>
      </c>
      <c r="P3167" s="15"/>
      <c r="Q3167" s="15"/>
    </row>
    <row r="3168" spans="1:17" ht="15">
      <c r="A3168" s="11" t="str">
        <f t="shared" si="58"/>
        <v xml:space="preserve">VISSERIE    VIS FRAISER M6 X 15 MM                    </v>
      </c>
      <c r="B3168" s="12" t="s">
        <v>4304</v>
      </c>
      <c r="C3168" s="12" t="s">
        <v>5687</v>
      </c>
      <c r="D3168" s="12"/>
      <c r="E3168" s="12"/>
      <c r="F3168" s="13"/>
      <c r="G3168" s="14"/>
      <c r="H3168" s="15"/>
      <c r="I3168" s="6">
        <v>7.0000000000000007E-2</v>
      </c>
      <c r="J3168" s="7"/>
      <c r="K3168" s="12" t="s">
        <v>307</v>
      </c>
      <c r="L3168" s="6"/>
      <c r="M3168" s="12" t="s">
        <v>5688</v>
      </c>
      <c r="N3168" s="17"/>
      <c r="O3168" s="18"/>
      <c r="P3168" s="15"/>
      <c r="Q3168" s="15"/>
    </row>
    <row r="3169" spans="1:17" ht="15">
      <c r="A3169" s="11" t="str">
        <f t="shared" si="58"/>
        <v xml:space="preserve">VISSERIE    VIS FRAISER M6 X 20 MM                    </v>
      </c>
      <c r="B3169" s="12" t="s">
        <v>4304</v>
      </c>
      <c r="C3169" s="12" t="s">
        <v>5689</v>
      </c>
      <c r="D3169" s="12"/>
      <c r="E3169" s="12"/>
      <c r="F3169" s="13"/>
      <c r="G3169" s="14"/>
      <c r="H3169" s="15"/>
      <c r="I3169" s="6">
        <v>0.08</v>
      </c>
      <c r="J3169" s="7"/>
      <c r="K3169" s="12" t="s">
        <v>307</v>
      </c>
      <c r="L3169" s="6"/>
      <c r="M3169" s="12" t="s">
        <v>5690</v>
      </c>
      <c r="N3169" s="17"/>
      <c r="O3169" s="18"/>
      <c r="P3169" s="15"/>
      <c r="Q3169" s="15"/>
    </row>
    <row r="3170" spans="1:17" ht="15">
      <c r="A3170" s="11" t="str">
        <f t="shared" si="58"/>
        <v xml:space="preserve">VISSERIE    VIS FRAISER M6 X 45 MM                     </v>
      </c>
      <c r="B3170" s="12" t="s">
        <v>4304</v>
      </c>
      <c r="C3170" s="12" t="s">
        <v>5691</v>
      </c>
      <c r="D3170" s="12"/>
      <c r="E3170" s="12"/>
      <c r="F3170" s="13"/>
      <c r="G3170" s="14"/>
      <c r="H3170" s="15"/>
      <c r="I3170" s="6">
        <v>0.16700000000000001</v>
      </c>
      <c r="J3170" s="7">
        <v>43549</v>
      </c>
      <c r="K3170" s="12" t="s">
        <v>307</v>
      </c>
      <c r="L3170" s="6"/>
      <c r="M3170" s="12" t="s">
        <v>5692</v>
      </c>
      <c r="N3170" s="17"/>
      <c r="O3170" s="18"/>
      <c r="P3170" s="15"/>
      <c r="Q3170" s="15"/>
    </row>
    <row r="3171" spans="1:17" ht="15">
      <c r="A3171" s="11" t="str">
        <f t="shared" si="58"/>
        <v xml:space="preserve">VISSERIE    VIS FRAISER M6 X 45 MM FULLY THREADED                    </v>
      </c>
      <c r="B3171" s="12" t="s">
        <v>4304</v>
      </c>
      <c r="C3171" s="12" t="s">
        <v>5693</v>
      </c>
      <c r="D3171" s="12"/>
      <c r="E3171" s="12"/>
      <c r="F3171" s="13"/>
      <c r="G3171" s="14"/>
      <c r="H3171" s="15"/>
      <c r="I3171" s="6">
        <v>0.37180000000000002</v>
      </c>
      <c r="J3171" s="7">
        <v>43549</v>
      </c>
      <c r="K3171" s="12" t="s">
        <v>307</v>
      </c>
      <c r="L3171" s="6"/>
      <c r="M3171" s="12" t="s">
        <v>5694</v>
      </c>
      <c r="N3171" s="17"/>
      <c r="O3171" s="18"/>
      <c r="P3171" s="15"/>
      <c r="Q3171" s="15"/>
    </row>
    <row r="3172" spans="1:17" ht="15">
      <c r="A3172" s="11" t="str">
        <f t="shared" si="58"/>
        <v xml:space="preserve">VISSERIE    VIS FRAISER M8 x 16 MM                    </v>
      </c>
      <c r="B3172" s="12" t="s">
        <v>4304</v>
      </c>
      <c r="C3172" s="12" t="s">
        <v>5695</v>
      </c>
      <c r="D3172" s="12"/>
      <c r="E3172" s="12"/>
      <c r="F3172" s="13"/>
      <c r="G3172" s="14"/>
      <c r="H3172" s="15"/>
      <c r="I3172" s="6">
        <v>0.1268</v>
      </c>
      <c r="J3172" s="7">
        <v>43973</v>
      </c>
      <c r="K3172" s="12" t="s">
        <v>307</v>
      </c>
      <c r="L3172" s="6"/>
      <c r="M3172" s="12" t="s">
        <v>5696</v>
      </c>
      <c r="N3172" s="17"/>
      <c r="O3172" s="18"/>
      <c r="P3172" s="15"/>
      <c r="Q3172" s="15"/>
    </row>
    <row r="3173" spans="1:17" ht="15">
      <c r="A3173" s="11" t="str">
        <f t="shared" si="58"/>
        <v xml:space="preserve">VISSERIE    VIS FRAISER M8 x 25 MM                    </v>
      </c>
      <c r="B3173" s="12" t="s">
        <v>4304</v>
      </c>
      <c r="C3173" s="12" t="s">
        <v>5697</v>
      </c>
      <c r="D3173" s="12"/>
      <c r="E3173" s="12"/>
      <c r="F3173" s="13"/>
      <c r="G3173" s="14"/>
      <c r="H3173" s="15"/>
      <c r="I3173" s="6">
        <v>0.17780000000000001</v>
      </c>
      <c r="J3173" s="7">
        <v>43973</v>
      </c>
      <c r="K3173" s="12" t="s">
        <v>307</v>
      </c>
      <c r="L3173" s="6"/>
      <c r="M3173" s="12" t="s">
        <v>5698</v>
      </c>
      <c r="N3173" s="17"/>
      <c r="O3173" s="18"/>
      <c r="P3173" s="15"/>
      <c r="Q3173" s="15"/>
    </row>
    <row r="3174" spans="1:17" ht="15">
      <c r="A3174" s="11" t="str">
        <f t="shared" si="58"/>
        <v xml:space="preserve">VISSERIE    VIS FRAISER M8 X 28 MM                    </v>
      </c>
      <c r="B3174" s="12" t="s">
        <v>4304</v>
      </c>
      <c r="C3174" s="12" t="s">
        <v>5699</v>
      </c>
      <c r="D3174" s="12"/>
      <c r="E3174" s="12"/>
      <c r="F3174" s="13"/>
      <c r="G3174" s="14"/>
      <c r="H3174" s="15"/>
      <c r="I3174" s="6">
        <v>0.2</v>
      </c>
      <c r="J3174" s="7">
        <v>43850</v>
      </c>
      <c r="K3174" s="12" t="s">
        <v>307</v>
      </c>
      <c r="L3174" s="6"/>
      <c r="M3174" s="12" t="s">
        <v>5700</v>
      </c>
      <c r="N3174" s="17"/>
      <c r="O3174" s="18"/>
      <c r="P3174" s="15"/>
      <c r="Q3174" s="15"/>
    </row>
    <row r="3175" spans="1:17" ht="15">
      <c r="A3175" s="11" t="str">
        <f t="shared" si="58"/>
        <v xml:space="preserve">VISSERIE    VIS FRAISER M8 X 45 MM                    </v>
      </c>
      <c r="B3175" s="12" t="s">
        <v>4304</v>
      </c>
      <c r="C3175" s="12" t="s">
        <v>5701</v>
      </c>
      <c r="D3175" s="12"/>
      <c r="E3175" s="12"/>
      <c r="F3175" s="13"/>
      <c r="G3175" s="14"/>
      <c r="H3175" s="15"/>
      <c r="I3175" s="6">
        <v>0.28999999999999998</v>
      </c>
      <c r="J3175" s="7">
        <v>43747</v>
      </c>
      <c r="K3175" s="12" t="s">
        <v>307</v>
      </c>
      <c r="L3175" s="6"/>
      <c r="M3175" s="12" t="s">
        <v>5702</v>
      </c>
      <c r="N3175" s="17"/>
      <c r="O3175" s="18"/>
      <c r="P3175" s="15"/>
      <c r="Q3175" s="15"/>
    </row>
    <row r="3176" spans="1:17" ht="15">
      <c r="A3176" s="11" t="str">
        <f t="shared" si="58"/>
        <v xml:space="preserve">VISSERIE    VIS TETE HEXAGONNAL M6 X 60 MM                    </v>
      </c>
      <c r="B3176" s="12" t="s">
        <v>4304</v>
      </c>
      <c r="C3176" s="12" t="s">
        <v>5703</v>
      </c>
      <c r="D3176" s="12"/>
      <c r="E3176" s="12"/>
      <c r="F3176" s="13"/>
      <c r="G3176" s="14"/>
      <c r="H3176" s="15"/>
      <c r="I3176" s="6">
        <v>0.25</v>
      </c>
      <c r="J3176" s="7">
        <v>43754</v>
      </c>
      <c r="K3176" s="12" t="s">
        <v>307</v>
      </c>
      <c r="L3176" s="6"/>
      <c r="M3176" s="12" t="s">
        <v>5704</v>
      </c>
      <c r="N3176" s="17"/>
      <c r="O3176" s="18"/>
      <c r="P3176" s="15"/>
      <c r="Q3176" s="15"/>
    </row>
    <row r="3177" spans="1:17" ht="15">
      <c r="A3177" s="11" t="str">
        <f t="shared" si="58"/>
        <v xml:space="preserve">VISSERIE    VIS TETE HEXAGONNAL NOIR 5/8 X 3-1/2''                    </v>
      </c>
      <c r="B3177" s="12" t="s">
        <v>4304</v>
      </c>
      <c r="C3177" s="12" t="s">
        <v>5705</v>
      </c>
      <c r="D3177" s="12"/>
      <c r="E3177" s="12"/>
      <c r="F3177" s="13"/>
      <c r="G3177" s="14"/>
      <c r="H3177" s="15"/>
      <c r="I3177" s="6">
        <v>1.38</v>
      </c>
      <c r="J3177" s="7">
        <v>43941</v>
      </c>
      <c r="K3177" s="12" t="s">
        <v>307</v>
      </c>
      <c r="L3177" s="6"/>
      <c r="M3177" s="12" t="s">
        <v>5706</v>
      </c>
      <c r="N3177" s="17"/>
      <c r="O3177" s="18"/>
      <c r="P3177" s="15"/>
      <c r="Q3177" s="15"/>
    </row>
    <row r="3178" spans="1:17" ht="15">
      <c r="A3178" s="11" t="str">
        <f t="shared" si="58"/>
        <v xml:space="preserve">VISSERIE    Zinc Adjustable-Position Handle with M8 x 1.25 mm Threaded 60mm Long Stud                    </v>
      </c>
      <c r="B3178" s="12" t="s">
        <v>4304</v>
      </c>
      <c r="C3178" s="12" t="s">
        <v>5707</v>
      </c>
      <c r="D3178" s="12"/>
      <c r="E3178" s="12"/>
      <c r="F3178" s="13"/>
      <c r="G3178" s="14"/>
      <c r="H3178" s="15"/>
      <c r="I3178" s="6">
        <v>8.36</v>
      </c>
      <c r="J3178" s="7">
        <v>44280</v>
      </c>
      <c r="K3178" s="12" t="s">
        <v>288</v>
      </c>
      <c r="L3178" s="6"/>
      <c r="M3178" s="12" t="s">
        <v>5708</v>
      </c>
      <c r="N3178" s="17"/>
      <c r="O3178" s="18"/>
      <c r="P3178" s="19"/>
      <c r="Q3178" s="19"/>
    </row>
    <row r="3179" spans="1:17" ht="15">
      <c r="A3179" s="11" t="str">
        <f t="shared" si="58"/>
        <v xml:space="preserve">VISSERIE    Zinc Adjustable-Position Handle
with M6 x 1mm Threaded 30mm Long Stud                    </v>
      </c>
      <c r="B3179" s="12" t="s">
        <v>4304</v>
      </c>
      <c r="C3179" s="12" t="s">
        <v>5709</v>
      </c>
      <c r="D3179" s="12"/>
      <c r="E3179" s="12"/>
      <c r="F3179" s="13"/>
      <c r="G3179" s="14"/>
      <c r="H3179" s="15"/>
      <c r="I3179" s="6">
        <v>5.91</v>
      </c>
      <c r="J3179" s="7">
        <v>44029</v>
      </c>
      <c r="K3179" s="12" t="s">
        <v>288</v>
      </c>
      <c r="L3179" s="6"/>
      <c r="M3179" s="12" t="s">
        <v>5710</v>
      </c>
      <c r="N3179" s="17"/>
      <c r="O3179" s="18"/>
      <c r="P3179" s="19"/>
      <c r="Q3179" s="19"/>
    </row>
    <row r="3180" spans="1:17" ht="15">
      <c r="A3180" s="11" t="str">
        <f t="shared" si="58"/>
        <v xml:space="preserve">VISSERIE    Zinc-Aluminum-Coated Alloy Steel Socket Head Screw, M12 x 1.75 mm Thread, 40 mm Long, packs of 10                    </v>
      </c>
      <c r="B3180" s="12" t="s">
        <v>4304</v>
      </c>
      <c r="C3180" s="12" t="s">
        <v>5711</v>
      </c>
      <c r="D3180" s="12"/>
      <c r="E3180" s="12"/>
      <c r="F3180" s="13"/>
      <c r="G3180" s="14"/>
      <c r="H3180" s="15"/>
      <c r="I3180" s="6">
        <v>9.7799999999999994</v>
      </c>
      <c r="J3180" s="7">
        <v>44193</v>
      </c>
      <c r="K3180" s="12" t="s">
        <v>288</v>
      </c>
      <c r="L3180" s="6"/>
      <c r="M3180" s="12" t="s">
        <v>5712</v>
      </c>
      <c r="N3180" s="17"/>
      <c r="O3180" s="18"/>
      <c r="P3180" s="19"/>
      <c r="Q3180" s="20"/>
    </row>
    <row r="3181" spans="1:17" ht="15">
      <c r="A3181" s="11" t="str">
        <f t="shared" si="58"/>
        <v xml:space="preserve">VISSERIE    Zinc-Plated Alloy Steel Hex Drive Flat Head Screw 1/4"-20 Thread Size, 1" Long                    </v>
      </c>
      <c r="B3181" s="12" t="s">
        <v>4304</v>
      </c>
      <c r="C3181" s="12" t="s">
        <v>5713</v>
      </c>
      <c r="D3181" s="12"/>
      <c r="E3181" s="12"/>
      <c r="F3181" s="13"/>
      <c r="G3181" s="14"/>
      <c r="H3181" s="15"/>
      <c r="I3181" s="6">
        <v>9.02</v>
      </c>
      <c r="J3181" s="7">
        <v>44201</v>
      </c>
      <c r="K3181" s="12" t="s">
        <v>288</v>
      </c>
      <c r="L3181" s="6"/>
      <c r="M3181" s="12" t="s">
        <v>5714</v>
      </c>
      <c r="N3181" s="17"/>
      <c r="O3181" s="18"/>
      <c r="P3181" s="19"/>
      <c r="Q3181" s="19"/>
    </row>
    <row r="3182" spans="1:17" ht="15">
      <c r="A3182" s="11" t="str">
        <f t="shared" si="58"/>
        <v xml:space="preserve">VISSERIE    Zinc-Plated Steel Grease Fitting 90 Degree Elbow, M6 x 1 mm Male                    </v>
      </c>
      <c r="B3182" s="12" t="s">
        <v>4304</v>
      </c>
      <c r="C3182" s="12" t="s">
        <v>5715</v>
      </c>
      <c r="D3182" s="12"/>
      <c r="E3182" s="12"/>
      <c r="F3182" s="13"/>
      <c r="G3182" s="14"/>
      <c r="H3182" s="15"/>
      <c r="I3182" s="6">
        <v>9.4</v>
      </c>
      <c r="J3182" s="7">
        <v>44204</v>
      </c>
      <c r="K3182" s="12" t="s">
        <v>288</v>
      </c>
      <c r="L3182" s="6"/>
      <c r="M3182" s="12" t="s">
        <v>5716</v>
      </c>
      <c r="N3182" s="17"/>
      <c r="O3182" s="18"/>
      <c r="P3182" s="19"/>
      <c r="Q3182" s="19"/>
    </row>
    <row r="3183" spans="1:17" ht="15">
      <c r="A3183" s="11" t="str">
        <f t="shared" si="58"/>
        <v xml:space="preserve">VISSERIE    Zinc-Plated Steel Grease Fitting Straight, M6 x 0.75 mm Male                    </v>
      </c>
      <c r="B3183" s="12" t="s">
        <v>4304</v>
      </c>
      <c r="C3183" s="12" t="s">
        <v>5717</v>
      </c>
      <c r="D3183" s="12"/>
      <c r="E3183" s="12"/>
      <c r="F3183" s="13"/>
      <c r="G3183" s="14"/>
      <c r="H3183" s="15"/>
      <c r="I3183" s="6">
        <v>3.6</v>
      </c>
      <c r="J3183" s="7">
        <v>44204</v>
      </c>
      <c r="K3183" s="12" t="s">
        <v>288</v>
      </c>
      <c r="L3183" s="6"/>
      <c r="M3183" s="12" t="s">
        <v>5718</v>
      </c>
      <c r="N3183" s="17"/>
      <c r="O3183" s="18"/>
      <c r="P3183" s="19"/>
      <c r="Q3183" s="19"/>
    </row>
    <row r="3184" spans="1:17" ht="15.75">
      <c r="A3184" s="11" t="str">
        <f t="shared" si="58"/>
        <v xml:space="preserve">VISSERIE    Zinc-Plated Steel Grease Fitting, Straight, M6 x 1 mm Male, 14 mm Overall Length, Packs of 10                    </v>
      </c>
      <c r="B3184" s="69" t="s">
        <v>4304</v>
      </c>
      <c r="C3184" s="69" t="s">
        <v>5719</v>
      </c>
      <c r="D3184" s="69"/>
      <c r="E3184" s="69"/>
      <c r="F3184" s="13"/>
      <c r="G3184" s="14"/>
      <c r="H3184" s="15"/>
      <c r="I3184" s="6">
        <v>3.64</v>
      </c>
      <c r="J3184" s="7">
        <v>44277</v>
      </c>
      <c r="K3184" s="69" t="s">
        <v>288</v>
      </c>
      <c r="L3184" s="70"/>
      <c r="M3184" s="69" t="s">
        <v>5720</v>
      </c>
      <c r="N3184" s="17"/>
      <c r="O3184" s="18"/>
      <c r="P3184" s="19"/>
      <c r="Q3184" s="19"/>
    </row>
    <row r="3185" spans="1:17" ht="15">
      <c r="A3185" s="11" t="str">
        <f t="shared" si="58"/>
        <v xml:space="preserve">VISSERIE    Zinc-Plated Steel Hex Nut Medium-Strength, Class 8, M10 x 1.5 mm Thread                    </v>
      </c>
      <c r="B3185" s="12" t="s">
        <v>4304</v>
      </c>
      <c r="C3185" s="12" t="s">
        <v>5721</v>
      </c>
      <c r="D3185" s="12"/>
      <c r="E3185" s="12"/>
      <c r="F3185" s="13"/>
      <c r="G3185" s="14"/>
      <c r="H3185" s="15"/>
      <c r="I3185" s="6">
        <v>11.83</v>
      </c>
      <c r="J3185" s="7">
        <v>44230</v>
      </c>
      <c r="K3185" s="12" t="s">
        <v>288</v>
      </c>
      <c r="L3185" s="6"/>
      <c r="M3185" s="12" t="s">
        <v>5722</v>
      </c>
      <c r="N3185" s="17"/>
      <c r="O3185" s="18"/>
      <c r="P3185" s="19"/>
      <c r="Q3185" s="19"/>
    </row>
    <row r="3186" spans="1:17" ht="15">
      <c r="A3186" s="11" t="str">
        <f t="shared" si="58"/>
        <v xml:space="preserve">VISSERIE    Zinc-Plated Steel Hex Nut Medium-Strength, Class 8, M12 x 1.75 mm Thread                    </v>
      </c>
      <c r="B3186" s="12" t="s">
        <v>4304</v>
      </c>
      <c r="C3186" s="12" t="s">
        <v>5723</v>
      </c>
      <c r="D3186" s="12"/>
      <c r="E3186" s="12"/>
      <c r="F3186" s="13"/>
      <c r="G3186" s="14"/>
      <c r="H3186" s="15"/>
      <c r="I3186" s="6">
        <v>9.7100000000000009</v>
      </c>
      <c r="J3186" s="7">
        <v>44230</v>
      </c>
      <c r="K3186" s="12" t="s">
        <v>288</v>
      </c>
      <c r="L3186" s="6"/>
      <c r="M3186" s="12" t="s">
        <v>5724</v>
      </c>
      <c r="N3186" s="17"/>
      <c r="O3186" s="18"/>
      <c r="P3186" s="19"/>
      <c r="Q3186" s="19"/>
    </row>
    <row r="3187" spans="1:17" ht="15">
      <c r="A3187" s="11" t="str">
        <f t="shared" si="58"/>
        <v xml:space="preserve">VISSERIE    Zinc-Plated Steel Hex Nut Medium-Strength, Class 8, M3 x 0.5 mm Thread                    </v>
      </c>
      <c r="B3187" s="12" t="s">
        <v>4304</v>
      </c>
      <c r="C3187" s="12" t="s">
        <v>5725</v>
      </c>
      <c r="D3187" s="12"/>
      <c r="E3187" s="12"/>
      <c r="F3187" s="13"/>
      <c r="G3187" s="14"/>
      <c r="H3187" s="15"/>
      <c r="I3187" s="6">
        <v>2.33</v>
      </c>
      <c r="J3187" s="7">
        <v>44230</v>
      </c>
      <c r="K3187" s="12" t="s">
        <v>288</v>
      </c>
      <c r="L3187" s="6"/>
      <c r="M3187" s="12" t="s">
        <v>5726</v>
      </c>
      <c r="N3187" s="17"/>
      <c r="O3187" s="18"/>
      <c r="P3187" s="19"/>
      <c r="Q3187" s="19"/>
    </row>
    <row r="3188" spans="1:17" ht="15">
      <c r="A3188" s="11" t="str">
        <f t="shared" si="58"/>
        <v xml:space="preserve">VISSERIE    Zinc-Plated Steel Hex Nut Medium-Strength, Class 8, M4 x 0.7 mm Thread                    </v>
      </c>
      <c r="B3188" s="12" t="s">
        <v>4304</v>
      </c>
      <c r="C3188" s="12" t="s">
        <v>5727</v>
      </c>
      <c r="D3188" s="12"/>
      <c r="E3188" s="12"/>
      <c r="F3188" s="13"/>
      <c r="G3188" s="14"/>
      <c r="H3188" s="15"/>
      <c r="I3188" s="6">
        <v>2.58</v>
      </c>
      <c r="J3188" s="7">
        <v>44230</v>
      </c>
      <c r="K3188" s="12" t="s">
        <v>288</v>
      </c>
      <c r="L3188" s="6"/>
      <c r="M3188" s="12" t="s">
        <v>5728</v>
      </c>
      <c r="N3188" s="17"/>
      <c r="O3188" s="18"/>
      <c r="P3188" s="19"/>
      <c r="Q3188" s="19"/>
    </row>
    <row r="3189" spans="1:17" ht="15">
      <c r="A3189" s="11" t="str">
        <f t="shared" si="58"/>
        <v xml:space="preserve">VISSERIE    Zinc-Plated Steel Hex Nut Medium-Strength, Class 8, M5 x 0.8 mm Thread                    </v>
      </c>
      <c r="B3189" s="12" t="s">
        <v>4304</v>
      </c>
      <c r="C3189" s="12" t="s">
        <v>5729</v>
      </c>
      <c r="D3189" s="12"/>
      <c r="E3189" s="12"/>
      <c r="F3189" s="13"/>
      <c r="G3189" s="14"/>
      <c r="H3189" s="15"/>
      <c r="I3189" s="6">
        <v>2.95</v>
      </c>
      <c r="J3189" s="7">
        <v>44230</v>
      </c>
      <c r="K3189" s="12" t="s">
        <v>288</v>
      </c>
      <c r="L3189" s="6"/>
      <c r="M3189" s="12" t="s">
        <v>5730</v>
      </c>
      <c r="N3189" s="17"/>
      <c r="O3189" s="18"/>
      <c r="P3189" s="19"/>
      <c r="Q3189" s="19"/>
    </row>
    <row r="3190" spans="1:17" ht="15">
      <c r="A3190" s="11" t="str">
        <f t="shared" si="58"/>
        <v xml:space="preserve">VISSERIE    Zinc-Plated Steel Hex Nut Medium-Strength, Class 8, M6 x 1 mm Thread                    </v>
      </c>
      <c r="B3190" s="12" t="s">
        <v>4304</v>
      </c>
      <c r="C3190" s="12" t="s">
        <v>5731</v>
      </c>
      <c r="D3190" s="12"/>
      <c r="E3190" s="12"/>
      <c r="F3190" s="13"/>
      <c r="G3190" s="14"/>
      <c r="H3190" s="15"/>
      <c r="I3190" s="6">
        <v>2.6</v>
      </c>
      <c r="J3190" s="7">
        <v>44230</v>
      </c>
      <c r="K3190" s="12" t="s">
        <v>288</v>
      </c>
      <c r="L3190" s="6"/>
      <c r="M3190" s="12" t="s">
        <v>5732</v>
      </c>
      <c r="N3190" s="17"/>
      <c r="O3190" s="18"/>
      <c r="P3190" s="19"/>
      <c r="Q3190" s="19"/>
    </row>
    <row r="3191" spans="1:17" ht="15">
      <c r="A3191" s="11" t="str">
        <f t="shared" si="58"/>
        <v xml:space="preserve">VISSERIE    Zinc-Plated Steel Hex Nut Medium-Strength, Class 8, M8 x 1.25 mm Thread                    </v>
      </c>
      <c r="B3191" s="12" t="s">
        <v>4304</v>
      </c>
      <c r="C3191" s="12" t="s">
        <v>5733</v>
      </c>
      <c r="D3191" s="12"/>
      <c r="E3191" s="12"/>
      <c r="F3191" s="13"/>
      <c r="G3191" s="14"/>
      <c r="H3191" s="15"/>
      <c r="I3191" s="6">
        <v>5.73</v>
      </c>
      <c r="J3191" s="7">
        <v>44230</v>
      </c>
      <c r="K3191" s="12" t="s">
        <v>288</v>
      </c>
      <c r="L3191" s="6"/>
      <c r="M3191" s="12" t="s">
        <v>5734</v>
      </c>
      <c r="N3191" s="17"/>
      <c r="O3191" s="18"/>
      <c r="P3191" s="19"/>
      <c r="Q3191" s="19"/>
    </row>
    <row r="3192" spans="1:17" ht="15">
      <c r="A3192" s="11" t="str">
        <f t="shared" si="58"/>
        <v xml:space="preserve">VISSERIE    Zinc-Plated Steel High Hex Nut, Class 8, M24 x 3 mm Thread                    </v>
      </c>
      <c r="B3192" s="94" t="s">
        <v>4304</v>
      </c>
      <c r="C3192" s="94" t="s">
        <v>5735</v>
      </c>
      <c r="D3192" s="94"/>
      <c r="E3192" s="94"/>
      <c r="F3192" s="13"/>
      <c r="G3192" s="14"/>
      <c r="H3192" s="15"/>
      <c r="I3192" s="6">
        <v>5.16</v>
      </c>
      <c r="J3192" s="7">
        <v>44321</v>
      </c>
      <c r="K3192" s="94" t="s">
        <v>288</v>
      </c>
      <c r="L3192" s="6"/>
      <c r="M3192" s="94" t="s">
        <v>4226</v>
      </c>
      <c r="N3192" s="17"/>
      <c r="O3192" s="18"/>
      <c r="P3192" s="15"/>
      <c r="Q3192" s="15"/>
    </row>
    <row r="3193" spans="1:17" ht="15">
      <c r="A3193" s="11" t="str">
        <f t="shared" si="58"/>
        <v xml:space="preserve">VISSERIE    Zinc-Plated Steel Retractable Spring Plunger Twist-Lock Knob, 1/2"-13 Thread, 0.5 to 4 lb. Force                    </v>
      </c>
      <c r="B3193" s="12" t="s">
        <v>4304</v>
      </c>
      <c r="C3193" s="12" t="s">
        <v>5736</v>
      </c>
      <c r="D3193" s="12"/>
      <c r="E3193" s="12"/>
      <c r="F3193" s="13"/>
      <c r="G3193" s="14"/>
      <c r="H3193" s="15"/>
      <c r="I3193" s="6">
        <v>9.69</v>
      </c>
      <c r="J3193" s="7">
        <v>44127</v>
      </c>
      <c r="K3193" s="12" t="s">
        <v>288</v>
      </c>
      <c r="L3193" s="6"/>
      <c r="M3193" s="12" t="s">
        <v>4308</v>
      </c>
      <c r="N3193" s="17"/>
      <c r="O3193" s="18"/>
      <c r="P3193" s="19"/>
      <c r="Q3193" s="19"/>
    </row>
    <row r="3194" spans="1:17" ht="15">
      <c r="A3194" s="11" t="str">
        <f t="shared" si="58"/>
        <v xml:space="preserve">VISSERIE    Zinc-Plated Steel Retractable Spring Plunger, Twist-Lock Knob, 1/2"-13, 0.5-4 lb. Force, NO Lock                    </v>
      </c>
      <c r="B3194" s="12" t="s">
        <v>4304</v>
      </c>
      <c r="C3194" s="12" t="s">
        <v>5737</v>
      </c>
      <c r="D3194" s="12"/>
      <c r="E3194" s="12"/>
      <c r="F3194" s="13"/>
      <c r="G3194" s="14"/>
      <c r="H3194" s="15"/>
      <c r="I3194" s="6">
        <v>9.69</v>
      </c>
      <c r="J3194" s="7"/>
      <c r="K3194" s="12"/>
      <c r="L3194" s="6"/>
      <c r="M3194" s="12" t="s">
        <v>4308</v>
      </c>
      <c r="N3194" s="17"/>
      <c r="O3194" s="18"/>
      <c r="P3194" s="19"/>
      <c r="Q3194" s="19"/>
    </row>
    <row r="3195" spans="1:17" ht="15">
      <c r="A3195" s="11" t="str">
        <f t="shared" si="58"/>
        <v xml:space="preserve">VISSERIE    Zinc-Plated Steel Split Lock Washer for 5/16"
Screw Size, 0.322" ID, 0.583" OD, Packs of 100                    </v>
      </c>
      <c r="B3195" s="12" t="s">
        <v>4304</v>
      </c>
      <c r="C3195" s="12" t="s">
        <v>5738</v>
      </c>
      <c r="D3195" s="12"/>
      <c r="E3195" s="12"/>
      <c r="F3195" s="13"/>
      <c r="G3195" s="14"/>
      <c r="H3195" s="15"/>
      <c r="I3195" s="6">
        <v>3.09</v>
      </c>
      <c r="J3195" s="7">
        <v>44218</v>
      </c>
      <c r="K3195" s="12" t="s">
        <v>288</v>
      </c>
      <c r="L3195" s="6"/>
      <c r="M3195" s="12" t="s">
        <v>5739</v>
      </c>
      <c r="N3195" s="17"/>
      <c r="O3195" s="18"/>
      <c r="P3195" s="19"/>
      <c r="Q3195" s="19"/>
    </row>
    <row r="3196" spans="1:17" ht="15">
      <c r="A3196" s="11" t="str">
        <f t="shared" si="58"/>
        <v xml:space="preserve">VISSERIE    Zinc-Plated Steel Split Lock Washer for M10 Screw Size, Standard, 10.7 mm ID, 18.1 mm OD, Packs of 100                    </v>
      </c>
      <c r="B3196" s="12" t="s">
        <v>4304</v>
      </c>
      <c r="C3196" s="12" t="s">
        <v>5740</v>
      </c>
      <c r="D3196" s="12"/>
      <c r="E3196" s="12"/>
      <c r="F3196" s="13"/>
      <c r="G3196" s="14"/>
      <c r="H3196" s="15"/>
      <c r="I3196" s="6">
        <v>6.16</v>
      </c>
      <c r="J3196" s="7">
        <v>44301</v>
      </c>
      <c r="K3196" s="12" t="s">
        <v>288</v>
      </c>
      <c r="L3196" s="6"/>
      <c r="M3196" s="12" t="s">
        <v>5741</v>
      </c>
      <c r="N3196" s="17"/>
      <c r="O3196" s="18"/>
      <c r="P3196" s="19"/>
      <c r="Q3196" s="19"/>
    </row>
    <row r="3197" spans="1:17" ht="15">
      <c r="A3197" s="11" t="str">
        <f t="shared" si="58"/>
        <v xml:space="preserve">VISSERIE    Zinc-Plated Steel Split Lock Washer for M4 Screw Size, Standard, 4.4 mm ID, 7.6 mm OD, Packs of 100                    </v>
      </c>
      <c r="B3197" s="12" t="s">
        <v>4304</v>
      </c>
      <c r="C3197" s="12" t="s">
        <v>5742</v>
      </c>
      <c r="D3197" s="12"/>
      <c r="E3197" s="12"/>
      <c r="F3197" s="13"/>
      <c r="G3197" s="14"/>
      <c r="H3197" s="15"/>
      <c r="I3197" s="6">
        <v>1.55</v>
      </c>
      <c r="J3197" s="7">
        <v>44230</v>
      </c>
      <c r="K3197" s="12" t="s">
        <v>288</v>
      </c>
      <c r="L3197" s="6"/>
      <c r="M3197" s="12" t="s">
        <v>5743</v>
      </c>
      <c r="N3197" s="17"/>
      <c r="O3197" s="18"/>
      <c r="P3197" s="19"/>
      <c r="Q3197" s="19"/>
    </row>
    <row r="3198" spans="1:17" ht="15">
      <c r="A3198" s="11" t="str">
        <f t="shared" si="58"/>
        <v xml:space="preserve">VISSERIE    Zinc-Plated Steel Split Lock Washer for M5 ScrewSize, Standard, 5.4 mm  ID, 9.2 mm OD, Packs of
100                    </v>
      </c>
      <c r="B3198" s="12" t="s">
        <v>4304</v>
      </c>
      <c r="C3198" s="12" t="s">
        <v>5744</v>
      </c>
      <c r="D3198" s="12"/>
      <c r="E3198" s="12"/>
      <c r="F3198" s="13"/>
      <c r="G3198" s="14"/>
      <c r="H3198" s="15"/>
      <c r="I3198" s="6">
        <v>2.0299999999999998</v>
      </c>
      <c r="J3198" s="7">
        <v>44321</v>
      </c>
      <c r="K3198" s="12" t="s">
        <v>288</v>
      </c>
      <c r="L3198" s="6"/>
      <c r="M3198" s="12" t="s">
        <v>5745</v>
      </c>
      <c r="N3198" s="17"/>
      <c r="O3198" s="18"/>
      <c r="P3198" s="19"/>
      <c r="Q3198" s="19"/>
    </row>
    <row r="3199" spans="1:17" ht="15">
      <c r="A3199" s="11" t="str">
        <f t="shared" si="58"/>
        <v xml:space="preserve">VISSERIE    Zinc-Plated Steel Split Lock Washer for M6 Screw Size, Standard, 6.5 mm ID, 11.8 mm OD, Packs of 100                    </v>
      </c>
      <c r="B3199" s="12" t="s">
        <v>4304</v>
      </c>
      <c r="C3199" s="12" t="s">
        <v>5746</v>
      </c>
      <c r="D3199" s="12"/>
      <c r="E3199" s="12"/>
      <c r="F3199" s="13"/>
      <c r="G3199" s="14"/>
      <c r="H3199" s="15"/>
      <c r="I3199" s="6">
        <v>2.4300000000000002</v>
      </c>
      <c r="J3199" s="7">
        <v>44301</v>
      </c>
      <c r="K3199" s="12" t="s">
        <v>288</v>
      </c>
      <c r="L3199" s="6"/>
      <c r="M3199" s="12" t="s">
        <v>5747</v>
      </c>
      <c r="N3199" s="17"/>
      <c r="O3199" s="18"/>
      <c r="P3199" s="19"/>
      <c r="Q3199" s="19"/>
    </row>
    <row r="3200" spans="1:17" ht="15">
      <c r="A3200" s="11" t="str">
        <f t="shared" si="58"/>
        <v xml:space="preserve">VISSERIE    Zinc-Plated Steel Split Lock Washer for M6 Screw
Size, Standard, 6.5 mm ID, 11.8 mm OD, Packs of
100                    </v>
      </c>
      <c r="B3200" s="12" t="s">
        <v>4304</v>
      </c>
      <c r="C3200" s="12" t="s">
        <v>5748</v>
      </c>
      <c r="D3200" s="12"/>
      <c r="E3200" s="12"/>
      <c r="F3200" s="13"/>
      <c r="G3200" s="14"/>
      <c r="H3200" s="15"/>
      <c r="I3200" s="6">
        <v>2.4300000000000002</v>
      </c>
      <c r="J3200" s="7">
        <v>44218</v>
      </c>
      <c r="K3200" s="12" t="s">
        <v>288</v>
      </c>
      <c r="L3200" s="6"/>
      <c r="M3200" s="12" t="s">
        <v>5747</v>
      </c>
      <c r="N3200" s="17"/>
      <c r="O3200" s="18"/>
      <c r="P3200" s="19"/>
      <c r="Q3200" s="19"/>
    </row>
    <row r="3201" spans="1:17" ht="15">
      <c r="A3201" s="11" t="str">
        <f t="shared" si="58"/>
        <v xml:space="preserve">VISSERIE    Zinc-Plated Steel Split Lock Washer for M8 Screw Size, Standard, 8.5 mm ID, 14.8 mm OD, Packs of 100                    </v>
      </c>
      <c r="B3201" s="12" t="s">
        <v>4304</v>
      </c>
      <c r="C3201" s="12" t="s">
        <v>5749</v>
      </c>
      <c r="D3201" s="12"/>
      <c r="E3201" s="12"/>
      <c r="F3201" s="13"/>
      <c r="G3201" s="14"/>
      <c r="H3201" s="15"/>
      <c r="I3201" s="6">
        <v>4.47</v>
      </c>
      <c r="J3201" s="7">
        <v>44301</v>
      </c>
      <c r="K3201" s="12" t="s">
        <v>288</v>
      </c>
      <c r="L3201" s="6"/>
      <c r="M3201" s="12" t="s">
        <v>5750</v>
      </c>
      <c r="N3201" s="17"/>
      <c r="O3201" s="18"/>
      <c r="P3201" s="19"/>
      <c r="Q3201" s="19"/>
    </row>
    <row r="3202" spans="1:17" ht="15">
      <c r="A3202" s="11" t="str">
        <f t="shared" si="58"/>
        <v xml:space="preserve">VISSERIE    Zinc-Plated Steel Unthreaded Spacer 1/4" OD, 1-3/8" Long, for Number 8 Screw Size                    </v>
      </c>
      <c r="B3202" s="12" t="s">
        <v>4304</v>
      </c>
      <c r="C3202" s="12" t="s">
        <v>5751</v>
      </c>
      <c r="D3202" s="12"/>
      <c r="E3202" s="12"/>
      <c r="F3202" s="13"/>
      <c r="G3202" s="14"/>
      <c r="H3202" s="15"/>
      <c r="I3202" s="6">
        <v>2.62</v>
      </c>
      <c r="J3202" s="7">
        <v>44137</v>
      </c>
      <c r="K3202" s="12" t="s">
        <v>288</v>
      </c>
      <c r="L3202" s="6"/>
      <c r="M3202" s="12" t="s">
        <v>5752</v>
      </c>
      <c r="N3202" s="17"/>
      <c r="O3202" s="18"/>
      <c r="P3202" s="19"/>
      <c r="Q3202" s="19"/>
    </row>
    <row r="3203" spans="1:17" ht="15">
      <c r="A3203" s="11" t="str">
        <f t="shared" si="58"/>
        <v xml:space="preserve">VISSERIE    Zinc-Plated Steel Washer
for M12 Screw Size, 13 mm ID, 24 mm OD                    </v>
      </c>
      <c r="B3203" s="12" t="s">
        <v>4304</v>
      </c>
      <c r="C3203" s="12" t="s">
        <v>5753</v>
      </c>
      <c r="D3203" s="12"/>
      <c r="E3203" s="12"/>
      <c r="F3203" s="13"/>
      <c r="G3203" s="14"/>
      <c r="H3203" s="15"/>
      <c r="I3203" s="6">
        <v>7.43</v>
      </c>
      <c r="J3203" s="7">
        <v>44228</v>
      </c>
      <c r="K3203" s="12" t="s">
        <v>288</v>
      </c>
      <c r="L3203" s="6"/>
      <c r="M3203" s="12" t="s">
        <v>5754</v>
      </c>
      <c r="N3203" s="17"/>
      <c r="O3203" s="18"/>
      <c r="P3203" s="19"/>
      <c r="Q3203" s="19"/>
    </row>
    <row r="3204" spans="1:17" ht="15">
      <c r="A3204" s="11" t="str">
        <f t="shared" si="58"/>
        <v xml:space="preserve">VISSERIE    ZURT 1/8 PIPE 45 ¤                    </v>
      </c>
      <c r="B3204" s="12" t="s">
        <v>4304</v>
      </c>
      <c r="C3204" s="12" t="s">
        <v>5755</v>
      </c>
      <c r="D3204" s="12"/>
      <c r="E3204" s="12"/>
      <c r="F3204" s="13"/>
      <c r="G3204" s="14"/>
      <c r="H3204" s="15"/>
      <c r="I3204" s="6">
        <v>1.83</v>
      </c>
      <c r="J3204" s="7">
        <v>43609</v>
      </c>
      <c r="K3204" s="12" t="s">
        <v>307</v>
      </c>
      <c r="L3204" s="6"/>
      <c r="M3204" s="12" t="s">
        <v>5756</v>
      </c>
      <c r="N3204" s="17"/>
      <c r="O3204" s="18"/>
      <c r="P3204" s="15"/>
      <c r="Q3204" s="15"/>
    </row>
    <row r="3205" spans="1:17" ht="15">
      <c r="A3205" s="11" t="str">
        <f t="shared" si="58"/>
        <v xml:space="preserve">VISSERIE    ZURTS M6                    </v>
      </c>
      <c r="B3205" s="12" t="s">
        <v>4304</v>
      </c>
      <c r="C3205" s="12" t="s">
        <v>5757</v>
      </c>
      <c r="D3205" s="12"/>
      <c r="E3205" s="12"/>
      <c r="F3205" s="13"/>
      <c r="G3205" s="14"/>
      <c r="H3205" s="15"/>
      <c r="I3205" s="6">
        <v>1.29</v>
      </c>
      <c r="J3205" s="7">
        <v>43284</v>
      </c>
      <c r="K3205" s="12" t="s">
        <v>307</v>
      </c>
      <c r="L3205" s="6"/>
      <c r="M3205" s="12" t="s">
        <v>5758</v>
      </c>
      <c r="N3205" s="17"/>
      <c r="O3205" s="18"/>
      <c r="P3205" s="15"/>
      <c r="Q3205" s="15"/>
    </row>
    <row r="3206" spans="1:17" ht="15.75">
      <c r="A3206" s="11"/>
      <c r="B3206" s="80"/>
      <c r="C3206" s="80"/>
      <c r="D3206" s="103"/>
      <c r="E3206" s="80"/>
      <c r="F3206" s="13"/>
      <c r="G3206" s="14"/>
      <c r="H3206" s="15"/>
      <c r="I3206" s="6"/>
      <c r="J3206" s="7"/>
      <c r="K3206" s="80"/>
      <c r="L3206" s="6"/>
      <c r="M3206" s="80"/>
      <c r="N3206" s="17"/>
      <c r="O3206" s="18"/>
      <c r="P3206" s="19"/>
      <c r="Q3206" s="19"/>
    </row>
    <row r="3207" spans="1:17" ht="15.75">
      <c r="B3207" s="172"/>
      <c r="C3207" s="172"/>
      <c r="D3207" s="172"/>
      <c r="E3207" s="172"/>
      <c r="F3207" s="173"/>
      <c r="G3207" s="173"/>
      <c r="I3207" s="174"/>
      <c r="J3207" s="7"/>
      <c r="K3207" s="172"/>
      <c r="L3207" s="175"/>
      <c r="M3207" s="172"/>
    </row>
  </sheetData>
  <dataValidations count="2">
    <dataValidation type="list" allowBlank="1" showInputMessage="1" showErrorMessage="1" sqref="H391:H392" xr:uid="{2D9C2C4F-1E2E-411F-9B56-D0521831DC70}">
      <formula1>"ASSEMBLAGE , SOUDAGE , LASER , MACHINAGE , PLIAGE"</formula1>
    </dataValidation>
    <dataValidation type="list" allowBlank="1" showErrorMessage="1" sqref="L512:L515 L647:L652 L729 L916:L927 L1239 L1962:L1964 L719:L727 L518:L643 L211:L279 L320:L510 L1127:L1162 L742:L786 L822:L901" xr:uid="{9523363E-8756-49EB-B21E-5FB63158BC6A}">
      <formula1>$A$1</formula1>
    </dataValidation>
  </dataValidations>
  <hyperlinks>
    <hyperlink ref="M1068" r:id="rId1" xr:uid="{CE984D35-BE76-4DD7-B299-3CB20CB2B2BF}"/>
    <hyperlink ref="M2336" r:id="rId2" location="5967K84" tooltip="Add item to current order" display="https://www.mcmaster.com/ - 5967K84" xr:uid="{C0D26291-AB6D-4982-B18C-309F883D8C8F}"/>
    <hyperlink ref="M2287" r:id="rId3" location="3564N14" tooltip="Add item to current order" display="https://www.mcmaster.com/ - 3564N14" xr:uid="{F83B674D-1CEC-450C-8C1D-06C8B029096D}"/>
    <hyperlink ref="M2382" r:id="rId4" location="90407A116" tooltip="Add item to current order" display="https://www.mcmaster.com/ - 90407A116" xr:uid="{7B920453-81FA-4BF2-8E79-A78474824263}"/>
    <hyperlink ref="M2251" r:id="rId5" location="92871A373" tooltip="Add item to current order" display="https://www.mcmaster.com/ - 92871A373" xr:uid="{7BB0D116-7481-4253-B5F7-FC884DE0E9BD}"/>
    <hyperlink ref="M2408" r:id="rId6" location="90725A760" tooltip="Add item to current order" display="https://www.mcmaster.com/ - 90725A760" xr:uid="{76EA3499-FC04-421B-BCF7-DBCD61C09C06}"/>
    <hyperlink ref="M2313" r:id="rId7" location="98942A124" tooltip="Add item to current order" display="https://www.mcmaster.com/ - 98942A124" xr:uid="{453BC397-D83E-4D79-8374-E149EA64AAA0}"/>
    <hyperlink ref="M2391" r:id="rId8" location="6120K45" tooltip="Add item to current order" display="https://www.mcmaster.com/ - 6120K45" xr:uid="{82160EED-89D8-4E96-BAF4-516BBB2E7DBB}"/>
    <hyperlink ref="M2390" r:id="rId9" location="6120K37" tooltip="Add item to current order" display="https://www.mcmaster.com/ - 6120K37" xr:uid="{BEC72D0D-925E-4C6D-A703-B6F8F5E71900}"/>
    <hyperlink ref="M2329" r:id="rId10" location="93355A330" tooltip="Add item to current order" display="https://www.mcmaster.com/ - 93355A330" xr:uid="{EF432601-F026-4695-96BA-F81F4A291F7C}"/>
    <hyperlink ref="M2381" r:id="rId11" location="4591T34" tooltip="Add item to current order" display="https://www.mcmaster.com/ - 4591T34" xr:uid="{E59DEB92-5C03-427E-A59F-EBD0F00A4E8A}"/>
    <hyperlink ref="M2339" r:id="rId12" location="4556T71" tooltip="Add item to current order" display="https://www.mcmaster.com/ - 4556T71" xr:uid="{B2ADA9C0-1F51-4845-B8C4-C4D0F9AF1CC7}"/>
    <hyperlink ref="M2305" r:id="rId13" location="20535A655" tooltip="Add item to current order" display="https://www.mcmaster.com/ - 20535A655" xr:uid="{FDC1875C-D314-4F7E-9648-413B0F90E6DC}"/>
    <hyperlink ref="M2380" r:id="rId14" location="4591T24" tooltip="Add item to current order" display="https://www.mcmaster.com/ - 4591T24" xr:uid="{1C2B42BF-005B-4FBC-AA04-CA0418E7641C}"/>
    <hyperlink ref="M2379" r:id="rId15" location="4591T22" tooltip="Add item to current order" display="https://www.mcmaster.com/ - 4591T22" xr:uid="{03106A10-0B4C-460D-A8F6-9E9BB02FD820}"/>
    <hyperlink ref="M2327" r:id="rId16" location="93115K861" tooltip="Add item to current order" display="https://www.mcmaster.com/ - 93115K861" xr:uid="{0A8A2195-8945-452D-99E5-7DF98987B4E2}"/>
    <hyperlink ref="M2337" r:id="rId17" location="4556T66" tooltip="Add item to current order" display="https://www.mcmaster.com/ - 4556T66" xr:uid="{8AA012E5-0FDD-4863-B741-CD98D9433198}"/>
    <hyperlink ref="M2330" r:id="rId18" location="93355A330" tooltip="Add item to current order" display="https://www.mcmaster.com/ - 93355A330" xr:uid="{FBF0B438-B8EB-474C-95CB-D2AF865EE262}"/>
    <hyperlink ref="M2338" r:id="rId19" location="4556T67" tooltip="Add item to current order" display="https://www.mcmaster.com/ - 4556T67" xr:uid="{9836DB12-08FB-459D-92EE-A7AF1DD26880}"/>
    <hyperlink ref="M519" r:id="rId20" location="90360A121" tooltip="Add item to current order" display="https://www.mcmaster.com/ - 90360A121" xr:uid="{3FC8CE50-7925-4FFA-93DA-EA29073F52F2}"/>
    <hyperlink ref="M512" r:id="rId21" location="7566K73" tooltip="Add item to current order" display="https://www.mcmaster.com/ - 7566K73" xr:uid="{22A51539-8F01-4EE1-96F9-399191D54CD2}"/>
    <hyperlink ref="M511" r:id="rId22" location="91502A178" tooltip="Add item to current order" display="https://www.mcmaster.com/ - 91502A178" xr:uid="{6AE46DD6-E4A2-4D81-9EB4-7937CF37EE04}"/>
    <hyperlink ref="M522" r:id="rId23" location="5361A43" tooltip="Add item to current order" display="https://www.mcmaster.com/ - 5361A43" xr:uid="{25132C1B-6F99-456A-BF32-4092F78894EB}"/>
    <hyperlink ref="M521" r:id="rId24" location="2727N17" tooltip="Add item to current order" display="https://www.mcmaster.com/ - 2727N17" xr:uid="{C9D27598-26C7-4219-A578-E07ECE152455}"/>
    <hyperlink ref="C523" r:id="rId25" display="https://us.misumi-ec.com/vona2/detail/110302264350/?ProductCode=HFAFSTB8" xr:uid="{9E6364DA-2636-40B0-849E-BC7192CAE753}"/>
    <hyperlink ref="C524" r:id="rId26" display="https://us.misumi-ec.com/vona2/detail/110302264350/?ProductCode=HFAFSTB8" xr:uid="{81FFFE0B-7A71-4A6E-B626-878C70F9CC3D}"/>
    <hyperlink ref="M2513" r:id="rId27" location="94545A235" tooltip="Add item to current order" display="https://www.mcmaster.com/ - 94545A235" xr:uid="{1BF35175-6EA0-4FAA-88EA-0764053A5F9C}"/>
    <hyperlink ref="M3104" r:id="rId28" location="49035K21" tooltip="Add item to current order" display="https://www.mcmaster.com/ - 49035K21" xr:uid="{2A7CE69E-7613-43E7-B9B2-7CEE1B8B0FA9}"/>
    <hyperlink ref="M2858" r:id="rId29" location="6338K422" tooltip="Add item to current order" display="https://www.mcmaster.com/ - 6338K422" xr:uid="{D698D9CA-BCF3-42D2-B5D5-E7C2D337663D}"/>
    <hyperlink ref="M2857" r:id="rId30" location="6391K406" tooltip="Add item to current order" display="https://www.mcmaster.com/ - 6391K406" xr:uid="{E332EE6E-0C26-42F9-884A-271E20770238}"/>
    <hyperlink ref="M2856" r:id="rId31" location="6391K443" tooltip="Add item to current order" display="https://www.mcmaster.com/ - 6391K443" xr:uid="{4F19278D-81B4-4082-B135-AA3D510631FD}"/>
    <hyperlink ref="M2630" r:id="rId32" location="9657K287" tooltip="Add item to current order" display="https://www.mcmaster.com/ - 9657K287" xr:uid="{D18BAD93-4962-4B53-ACBD-7BDFF781A8FF}"/>
    <hyperlink ref="M2631" r:id="rId33" location="9657K468" tooltip="Add item to current order" display="https://www.mcmaster.com/ - 9657K468" xr:uid="{D08F3260-F752-4251-8DA0-ABD994327B48}"/>
    <hyperlink ref="M3113" r:id="rId34" location="6301K76" tooltip="Add item to current order" display="https://www.mcmaster.com/ - 6301K76" xr:uid="{9BABCF44-5B7F-4109-B81F-294715E51194}"/>
    <hyperlink ref="M3202" r:id="rId35" location="92415A359" tooltip="Add item to current order" display="https://www.mcmaster.com/ - 92415A359" xr:uid="{52862909-EEFB-40FE-ADC7-863789A4A184}"/>
    <hyperlink ref="M2727" r:id="rId36" location="9306K19" tooltip="Add item to current order" display="https://www.mcmaster.com/ - 9306K19" xr:uid="{CFBC33FA-368B-406E-9FFA-D63A4180088A}"/>
    <hyperlink ref="M2843" r:id="rId37" location="5862K12" tooltip="Add item to current order" display="https://www.mcmaster.com/ - 5862K12" xr:uid="{6B4C690A-DFF6-4089-84C5-6DB61A44D42C}"/>
    <hyperlink ref="M2491" r:id="rId38" location="90278A422" tooltip="Add item to current order" display="https://www.mcmaster.com/ - 90278A422" xr:uid="{B60732EA-7BA4-4FB5-9900-0AEA024CC031}"/>
    <hyperlink ref="M2556" r:id="rId39" location="92981A766" tooltip="Add item to current order" display="https://www.mcmaster.com/ - 92981A766" xr:uid="{3B61F7F2-C61A-4978-93C5-2DAA55F678FB}"/>
    <hyperlink ref="M2842" r:id="rId40" location="5448T21" tooltip="Add item to current order" display="https://www.mcmaster.com/ - 5448T21" xr:uid="{18AE4906-8A69-4408-916C-6ACFD05FD9AE}"/>
    <hyperlink ref="M2552" r:id="rId41" location="92981A303" tooltip="Add item to current order" display="https://www.mcmaster.com/ - 92981A303" xr:uid="{C392A657-042F-4017-AC3D-B3F5CD422B21}"/>
    <hyperlink ref="M2395" r:id="rId42" display="javascript:void(0);" xr:uid="{46038F4A-2F7C-4C33-A314-CDCBE5C66016}"/>
    <hyperlink ref="M2344" r:id="rId43" display="javascript:void(0);" xr:uid="{FB00DBAC-D356-4E15-A443-AC422FE7FDA1}"/>
    <hyperlink ref="M2387" r:id="rId44" display="javascript:void(0);" xr:uid="{39A16F4C-6702-4D36-B3D9-01AA9ED23FC3}"/>
    <hyperlink ref="M2386" r:id="rId45" display="javascript:void(0);" xr:uid="{65A3A3FE-E0FD-48A8-B6ED-787D1116722D}"/>
    <hyperlink ref="M2388" r:id="rId46" display="javascript:void(0);" xr:uid="{782AF38C-6A04-4CFA-92A7-E9735EB6A392}"/>
    <hyperlink ref="M2357" r:id="rId47" display="javascript:void(0);" xr:uid="{51E7A507-EF33-4617-A276-9AB3AB26F258}"/>
    <hyperlink ref="M1297" r:id="rId48" location="8866A291" tooltip="Add item to current order" display="https://www.mcmaster.com/ - 8866A291" xr:uid="{08BC75FC-E269-4624-A4B5-931C4B3F02B2}"/>
    <hyperlink ref="M2546" r:id="rId49" location="91259A578" tooltip="Add item to current order" display="https://www.mcmaster.com/ - 91259A578" xr:uid="{795B2FB9-752B-4F7B-B1D5-D70D145D86E9}"/>
    <hyperlink ref="M2587" r:id="rId50" location="91251A716" tooltip="Add item to current order" display="https://www.mcmaster.com/ - 91251A716" xr:uid="{B73DAF41-7D7A-439D-81BD-D8EDC1DF1CF6}"/>
    <hyperlink ref="M2588" r:id="rId51" location="91251A720" tooltip="Add item to current order" display="https://www.mcmaster.com/ - 91251A720" xr:uid="{937830C5-1F93-48C7-A9EB-7C82BE6814CA}"/>
    <hyperlink ref="M2476" r:id="rId52" location="92210A742" tooltip="Add item to current order" display="https://www.mcmaster.com/ - 92210A742" xr:uid="{FD5A39D8-DC55-4F9D-A7F9-1DCA0177F27C}"/>
    <hyperlink ref="M3182" r:id="rId53" location="1105K76" tooltip="Add item to current order" display="https://www.mcmaster.com/ - 1105K76" xr:uid="{6F290C03-15B5-4E04-9903-2535216F45FE}"/>
    <hyperlink ref="M1656" r:id="rId54" location="2962A1" tooltip="Add item to current order" display="https://www.mcmaster.com/ - 2962A1" xr:uid="{2170EFFF-C468-4E9F-86F2-C2263C875690}"/>
    <hyperlink ref="M1655" r:id="rId55" location="2962A2" tooltip="Add item to current order" display="https://www.mcmaster.com/ - 2962A2" xr:uid="{A0BA0B56-E9AC-44E9-AEC9-C73517E59E65}"/>
    <hyperlink ref="M1790" r:id="rId56" location="2962A3" tooltip="Add item to current order" display="https://www.mcmaster.com/ - 2962A3" xr:uid="{387D5BF3-2FC8-494F-801C-9B1F2F609FF9}"/>
    <hyperlink ref="M2207" r:id="rId57" location="76455A96" tooltip="Add item to current order" display="https://www.mcmaster.com/ - 76455A96" xr:uid="{2866FE07-3CFB-48A5-B240-15675F4E720F}"/>
    <hyperlink ref="M2206" r:id="rId58" location="76455A21" tooltip="Add item to current order" display="https://www.mcmaster.com/ - 76455A21" xr:uid="{4F4690CD-3AEC-42FF-917C-76BA5433C064}"/>
    <hyperlink ref="M2211" r:id="rId59" location="6614K17" tooltip="Add item to current order" display="https://www.mcmaster.com/ - 6614K17" xr:uid="{A55EDDB1-B667-437A-AD30-98C4D0571D67}"/>
    <hyperlink ref="M2212" r:id="rId60" location="6614K13" tooltip="Add item to current order" display="https://www.mcmaster.com/ - 6614K13" xr:uid="{67C3AB8D-B95F-42A1-8CF5-42DA882CAF3E}"/>
    <hyperlink ref="M1631" r:id="rId61" location="3233T11" tooltip="Add item to current order" display="https://www.mcmaster.com/ - 3233T11" xr:uid="{25232878-7530-4A52-89FC-BE153F9AB438}"/>
    <hyperlink ref="M1614" r:id="rId62" location="3233T12" tooltip="Add item to current order" display="https://www.mcmaster.com/ - 3233T12" xr:uid="{A4FB4832-A63B-4E74-9E06-75663F5B1964}"/>
    <hyperlink ref="M1632" r:id="rId63" location="3233T15" tooltip="Add item to current order" display="https://www.mcmaster.com/ - 3233T15" xr:uid="{B67221D3-1AF6-42E4-9EDC-C841056DD35A}"/>
    <hyperlink ref="M1633" r:id="rId64" location="3233T16" tooltip="Add item to current order" display="https://www.mcmaster.com/ - 3233T16" xr:uid="{EBC93489-6979-4EA2-8FED-D1BEC491431B}"/>
    <hyperlink ref="M2575" r:id="rId65" location="91294A192" tooltip="Add item to current order" display="https://www.mcmaster.com/ - 91294A192" xr:uid="{CA3968F5-EEEE-4263-9F71-98D2F7D72556}"/>
    <hyperlink ref="M2460" r:id="rId66" location="91292A198" tooltip="Add item to current order" display="https://www.mcmaster.com/ - 91292A198" xr:uid="{67D78BD8-F3B5-4CC4-AA57-7F5B9AE6FEE2}"/>
    <hyperlink ref="M2832" r:id="rId67" location="91280A134" tooltip="Add item to current order" display="https://www.mcmaster.com/ - 91280A134" xr:uid="{30E41CD1-215C-4ED4-BE5E-BE8D03AAE7E4}"/>
    <hyperlink ref="M2834" r:id="rId68" location="91280A324" tooltip="Add item to current order" display="https://www.mcmaster.com/ - 91280A324" xr:uid="{FEA2061F-4122-408D-9AF0-A3B27DB8B2C2}"/>
    <hyperlink ref="M2835" r:id="rId69" location="91280A524" tooltip="Add item to current order" display="https://www.mcmaster.com/ - 91280A524" xr:uid="{548E5E76-712E-4D24-8809-5183CE4DAC35}"/>
    <hyperlink ref="M2829" r:id="rId70" location="91280A618" tooltip="Add item to current order" display="https://www.mcmaster.com/ - 91280A618" xr:uid="{31F82EDB-78D1-44B9-972C-9B271203BD2F}"/>
    <hyperlink ref="M2830" r:id="rId71" location="91280A984" tooltip="Add item to current order" display="https://www.mcmaster.com/ - 91280A984" xr:uid="{49ADDE28-E5F3-4B80-B431-473796222782}"/>
    <hyperlink ref="M2833" r:id="rId72" location="91280A224" tooltip="Add item to current order" display="https://www.mcmaster.com/ - 91280A224" xr:uid="{2345C546-D97D-40B8-A852-4CF18ED4AB29}"/>
    <hyperlink ref="M2617" r:id="rId73" location="2543A49" tooltip="Add item to current order" display="https://www.mcmaster.com/ - 2543A49" xr:uid="{C5F5546C-E746-4FAF-9814-2AF69D20E5C4}"/>
    <hyperlink ref="M3105" r:id="rId74" location="91455A330" tooltip="Add item to current order" display="https://www.mcmaster.com/ - 91455A330" xr:uid="{D8DD7FED-959F-4345-AD2A-8792B958F705}"/>
    <hyperlink ref="M3106" r:id="rId75" location="91455A340" tooltip="Add item to current order" display="https://www.mcmaster.com/ - 91455A340" xr:uid="{0BC69B8D-6210-4BCC-B804-7DD70098AAEC}"/>
    <hyperlink ref="M3107" r:id="rId76" location="91455A110" tooltip="Add item to current order" display="https://www.mcmaster.com/ - 91455A110" xr:uid="{1258B30D-AE78-44D4-A34A-DD15D042E5A2}"/>
    <hyperlink ref="M3108" r:id="rId77" location="91455A120" tooltip="Add item to current order" display="https://www.mcmaster.com/ - 91455A120" xr:uid="{06C19601-3C5D-4A63-8A82-15E018294654}"/>
    <hyperlink ref="M3109" r:id="rId78" location="91455A130" tooltip="Add item to current order" display="https://www.mcmaster.com/ - 91455A130" xr:uid="{88A5405A-607D-4A49-B697-23031F297C2B}"/>
    <hyperlink ref="M3187" r:id="rId79" location="90591A250" tooltip="Add item to current order" display="https://www.mcmaster.com/ - 90591A250" xr:uid="{9A82A9E0-DE52-4541-986A-B80541DCEC57}"/>
    <hyperlink ref="M3188" r:id="rId80" location="90591A255" tooltip="Add item to current order" display="https://www.mcmaster.com/ - 90591A255" xr:uid="{E887BA6A-D5CB-4214-9129-D2AA007CA2E1}"/>
    <hyperlink ref="M3189" r:id="rId81" location="90591A260" tooltip="Add item to current order" display="https://www.mcmaster.com/ - 90591A260" xr:uid="{A940F6FD-9CE2-4987-A61B-0B5415786A18}"/>
    <hyperlink ref="M3190" r:id="rId82" location="90591A151" tooltip="Add item to current order" display="https://www.mcmaster.com/ - 90591A151" xr:uid="{12A3259D-C04E-439B-A02D-1E67C3D2C38C}"/>
    <hyperlink ref="M3191" r:id="rId83" location="90591A161" tooltip="Add item to current order" display="https://www.mcmaster.com/ - 90591A161" xr:uid="{5F0625A7-A8CF-4A9C-A98A-413D9BB5F2B4}"/>
    <hyperlink ref="M3185" r:id="rId84" location="90591A171" tooltip="Add item to current order" display="https://www.mcmaster.com/ - 90591A171" xr:uid="{C2299C88-64D6-4102-A500-71B3BC9E8A9F}"/>
    <hyperlink ref="M3186" r:id="rId85" location="90591A181" tooltip="Add item to current order" display="https://www.mcmaster.com/ - 90591A181" xr:uid="{6DB96E03-3AA1-4DCD-A408-8410BAC997E8}"/>
    <hyperlink ref="M2500" r:id="rId86" location="91292A048" tooltip="Add item to current order" display="https://www.mcmaster.com/ - 91292A048" xr:uid="{D963CB8D-A82A-4918-9FFE-39F7F17A3C49}"/>
    <hyperlink ref="M2815" r:id="rId87" location="7767T453" tooltip="Add item to current order" display="https://www.mcmaster.com/ - 7767T453" xr:uid="{B8B3638E-828B-4560-A7AC-0BCD78D509F5}"/>
    <hyperlink ref="M2616" r:id="rId88" location="2543A46" tooltip="Add item to current order" display="https://www.mcmaster.com/ - 2543A46" xr:uid="{2E628B62-9734-4889-A69C-1CC80AB866A7}"/>
    <hyperlink ref="M2618" r:id="rId89" location="7566K25" tooltip="Add item to current order" display="https://www.mcmaster.com/ - 7566K25" xr:uid="{D34CFE16-D7AD-4274-AAA7-A21171ECF31E}"/>
    <hyperlink ref="M2839" r:id="rId90" location="4556T67" tooltip="Add item to current order" display="https://www.mcmaster.com/ - 4556T67" xr:uid="{8B95CCE9-8B1F-4A08-A8F8-F42D49F1367E}"/>
    <hyperlink ref="M2980" r:id="rId91" location="4591T22" tooltip="Add item to current order" display="https://www.mcmaster.com/ - 4591T22" xr:uid="{B2F93C00-80C1-49E4-A9F3-6A288B74F3BA}"/>
    <hyperlink ref="M2981" r:id="rId92" location="4591T24" tooltip="Add item to current order" display="https://www.mcmaster.com/ - 4591T24" xr:uid="{606C5910-8AC9-4FB0-A3C9-0A1A86D81360}"/>
    <hyperlink ref="M2982" r:id="rId93" location="4591T34" tooltip="Add item to current order" display="https://www.mcmaster.com/ - 4591T34" xr:uid="{FEA45E69-1530-46AC-8948-B7A115F20F58}"/>
    <hyperlink ref="M2841" r:id="rId94" location="4556T71" tooltip="Add item to current order" display="https://www.mcmaster.com/ - 4556T71" xr:uid="{6DEFA730-25B7-4E4A-815F-CD6FDECBC0BC}"/>
    <hyperlink ref="M2838" r:id="rId95" location="4556T66" tooltip="Add item to current order" display="https://www.mcmaster.com/ - 4556T66" xr:uid="{91A32C1C-91B5-4C62-BC30-263172CF3A01}"/>
    <hyperlink ref="M2840" r:id="rId96" location="4556T67" tooltip="Add item to current order" display="https://www.mcmaster.com/ - 4556T67" xr:uid="{CD69E686-5530-4DA3-AED0-76E4AA8C55BA}"/>
    <hyperlink ref="M2726" r:id="rId97" location="9306K73" tooltip="Add item to current order" display="https://www.mcmaster.com/ - 9306K73" xr:uid="{0BAF7223-8C5A-4882-97AE-9FA201753443}"/>
    <hyperlink ref="M2792" r:id="rId98" location="93115K952" tooltip="Add item to current order" display="https://www.mcmaster.com/ - 93115K952" xr:uid="{36FDEE91-0DD0-4C6F-AFB0-79BA8ED78527}"/>
    <hyperlink ref="M2710" r:id="rId99" location="90510A211" tooltip="Add item to current order" display="https://www.mcmaster.com/ - 90510A211" xr:uid="{B9FBAECA-4FE4-420A-90C2-7E3680B2BC3E}"/>
    <hyperlink ref="M2859" r:id="rId100" location="6659K44" tooltip="Add item to current order" display="https://www.mcmaster.com/ - 6659K44" xr:uid="{95106681-A77A-47BA-B9B1-9283BF9A6C94}"/>
    <hyperlink ref="M2555" r:id="rId101" location="92981A405" tooltip="Add item to current order" display="https://www.mcmaster.com/ - 92981A405" xr:uid="{036962E6-6133-448A-8056-375A13C49F4B}"/>
    <hyperlink ref="M3097" r:id="rId102" location="90407A116" tooltip="Add item to current order" display="https://www.mcmaster.com/ - 90407A116" xr:uid="{ECBA0907-4DBF-443A-A657-916F39A80494}"/>
    <hyperlink ref="M2684" r:id="rId103" location="3404K75" tooltip="Add item to current order" display="https://www.mcmaster.com/ - 3404K75" xr:uid="{39213944-90B5-40E2-9F71-ACC387BD994F}"/>
    <hyperlink ref="M2728" r:id="rId104" location="9306K19" tooltip="Add item to current order" display="https://www.mcmaster.com/ - 9306K19" xr:uid="{28ADB178-22AD-4CC0-ACFC-F80A19C8BD3F}"/>
    <hyperlink ref="M2504" r:id="rId105" location="91292A147" tooltip="Add item to current order" display="https://www.mcmaster.com/ - 91292A147" xr:uid="{F69858A4-D36E-46C2-A65F-C3912218E0B0}"/>
    <hyperlink ref="M2481" r:id="rId106" location="92125A242" tooltip="Add item to current order" display="https://www.mcmaster.com/ - 92125A242" xr:uid="{E7EDFDC9-95FA-4A28-9D65-5EE70EDFB068}"/>
    <hyperlink ref="M2484" r:id="rId107" location="92125A286" tooltip="Add item to current order" display="https://www.mcmaster.com/ - 92125A286" xr:uid="{D98CB0E9-2202-4A0C-B026-11689EE8F757}"/>
    <hyperlink ref="M2506" r:id="rId108" location="91292A156" tooltip="Add item to current order" display="https://www.mcmaster.com/ - 91292A156" xr:uid="{CB5E34DA-AB83-4678-8442-494DEAE83263}"/>
    <hyperlink ref="M2485" r:id="rId109" location="92125A292" tooltip="Add item to current order" display="https://www.mcmaster.com/ - 92125A292" xr:uid="{7D2F1889-AD24-4811-B236-A0110947A68E}"/>
    <hyperlink ref="M2509" r:id="rId110" location="91292A212" tooltip="Add item to current order" display="https://www.mcmaster.com/ - 91292A212" xr:uid="{85894C3A-0091-41CD-82D2-27D777BE698E}"/>
    <hyperlink ref="M2508" r:id="rId111" location="91292A210" tooltip="Add item to current order" display="https://www.mcmaster.com/ - 91292A210" xr:uid="{E05F91ED-2CF0-4FE8-BB05-92D9C92253B7}"/>
    <hyperlink ref="M2507" r:id="rId112" location="91292A209" tooltip="Add item to current order" display="https://www.mcmaster.com/ - 91292A209" xr:uid="{8C0D0F25-0092-4D57-B84E-28141617CFF0}"/>
    <hyperlink ref="M2477" r:id="rId113" location="92125A336" tooltip="Add item to current order" display="https://www.mcmaster.com/ - 92125A336" xr:uid="{C4B270F6-F25E-4C49-874E-6C8C00590C58}"/>
    <hyperlink ref="M2497" r:id="rId114" location="91292A219" tooltip="Add item to current order" display="https://www.mcmaster.com/ - 91292A219" xr:uid="{03DEA5A4-EF14-46EF-B334-EBC46AC813DC}"/>
    <hyperlink ref="M2496" r:id="rId115" location="91292A159" tooltip="Add item to current order" display="https://www.mcmaster.com/ - 91292A159" xr:uid="{8E2849C3-FCE7-4154-9E7A-A59954A6E24E}"/>
    <hyperlink ref="M3110" r:id="rId116" location="90594A201" tooltip="Add item to current order" display="https://www.mcmaster.com/ - 90594A201" xr:uid="{9DE3C70E-A301-43ED-8D83-42274C6C4AD3}"/>
    <hyperlink ref="M2626" r:id="rId117" location="53945K14" tooltip="Add item to current order" display="https://www.mcmaster.com/ - 53945K14" xr:uid="{ED90EC48-5969-459F-85A9-7B1DB02D58DB}"/>
    <hyperlink ref="M3118" r:id="rId118" location="4720N117" tooltip="Add item to current order" display="https://www.mcmaster.com/ - 4720N117" xr:uid="{AC991F3F-13CE-46BE-AE00-6C4AED2137BA}"/>
    <hyperlink ref="M2625" r:id="rId119" location="1078N12" tooltip="Add item to current order" display="https://www.mcmaster.com/ - 1078N12" xr:uid="{921A0D33-B8B1-4366-A35C-E44CAE352C09}"/>
    <hyperlink ref="M2461" r:id="rId120" location="91292A214" tooltip="Add item to current order" display="https://www.mcmaster.com/ - 91292A214" xr:uid="{4730A461-C362-45E3-BCE7-99B30FC5BDD1}"/>
    <hyperlink ref="M2831" r:id="rId121" location="91280A106" tooltip="Add item to current order" display="https://www.mcmaster.com/ - 91280A106" xr:uid="{CC51EF13-F2A8-4047-8CFC-F6D7D57DB559}"/>
    <hyperlink ref="M2724" r:id="rId122" location="9546K185" tooltip="Add item to current order" display="https://www.mcmaster.com/ - 9546K185" xr:uid="{377199F0-1368-40B6-AE75-3E1677D530F4}"/>
    <hyperlink ref="M2512" r:id="rId123" location="92871A374" tooltip="Add item to current order" display="https://www.mcmaster.com/ - 92871A374" xr:uid="{AB95F48C-5445-4C1C-B6A9-E61E604F6510}"/>
    <hyperlink ref="M2622" r:id="rId124" location="61005K166" tooltip="Add item to current order" display="https://www.mcmaster.com/ - 61005K166" xr:uid="{C79EB4D2-007C-467C-B1A4-DC39B175B2C6}"/>
    <hyperlink ref="M2554" r:id="rId125" location="92981A404" tooltip="Add item to current order" display="https://www.mcmaster.com/ - 92981A404" xr:uid="{8DA3D12E-391F-49E3-87B5-004F4BC76DA8}"/>
    <hyperlink ref="M2516" r:id="rId126" location="94500A314" tooltip="Add item to current order" display="https://www.mcmaster.com/ - 94500A314" xr:uid="{F0051650-2FDE-4860-8611-E802E99A2C7A}"/>
    <hyperlink ref="M2773" r:id="rId127" location="91310A135" tooltip="Add item to current order" display="https://www.mcmaster.com/ - 91310A135" xr:uid="{AD7FA5ED-7AC8-445E-8C38-E5966601ED36}"/>
    <hyperlink ref="M2973" r:id="rId128" location="1061T66" tooltip="Add item to current order" display="https://www.mcmaster.com/ - 1061T66" xr:uid="{B1C48CFE-352C-4BC8-B2F0-2B431426C32E}"/>
    <hyperlink ref="M2208" r:id="rId129" location="1854N11" tooltip="Add item to current order" display="https://www.mcmaster.com/ - 1854N11" xr:uid="{4CD0C7E2-18E6-436F-BC3F-B00892786C4D}"/>
    <hyperlink ref="M2519" r:id="rId130" location="95270A163" tooltip="Add item to current order" display="https://www.mcmaster.com/ - 95270A163" xr:uid="{39CEB6BC-FC41-4AB7-B6E7-0CA3B0FB7413}"/>
    <hyperlink ref="M2619" r:id="rId131" location="91808A118" tooltip="Add item to current order" display="https://www.mcmaster.com/ - 91808A118" xr:uid="{FC003871-701E-4340-B805-EDFEE7E5D33B}"/>
    <hyperlink ref="M2871" r:id="rId132" location="1804N198" tooltip="Add item to current order" display="https://www.mcmaster.com/ - 1804N198" xr:uid="{D6F12C5D-17DD-4C0F-B0E6-75ACAA2DEE07}"/>
    <hyperlink ref="M2610" r:id="rId133" location="1804N17" tooltip="Add item to current order" display="https://www.mcmaster.com/ - 1804N17" xr:uid="{3E141BAE-E563-4D4E-AFEC-199F96689AEF}"/>
    <hyperlink ref="M2716" r:id="rId134" location="1804N128" tooltip="Add item to current order" display="https://www.mcmaster.com/ - 1804N128" xr:uid="{20B66450-79FF-4A77-90A9-4E1CA0C03165}"/>
    <hyperlink ref="M325" r:id="rId135" tooltip="Add item to current order" display="https://www.mcmaster.com/nav/enter.asp?partnum=7496K43" xr:uid="{1FB7E74F-A111-4B7B-AC0A-15CAF6BF3329}"/>
    <hyperlink ref="M326" r:id="rId136" tooltip="Add item to current order" display="https://www.mcmaster.com/nav/enter.asp?partnum=7496K44" xr:uid="{290C12DA-3B74-408F-9CA8-077B6B7DE20A}"/>
    <hyperlink ref="M327" r:id="rId137" tooltip="Add item to current order" display="https://www.mcmaster.com/nav/enter.asp?partnum=7496K45" xr:uid="{69DC0BEA-C536-4D2A-98A0-636F42BF2545}"/>
    <hyperlink ref="M3184" r:id="rId138" tooltip="Add item to current order" display="https://www.mcmaster.com/nav/enter.asp?partnum=1105K71" xr:uid="{A40DF7E4-4BEE-4DDD-AE31-EF3B94A858F8}"/>
    <hyperlink ref="M1867" r:id="rId139" tooltip="Add item to current order" display="https://www.mcmaster.com/nav/enter.asp?partnum=8587K92" xr:uid="{51E1FB40-8774-45D4-A0DE-830F825767BB}"/>
    <hyperlink ref="M292" r:id="rId140" tooltip="Add item to current order" display="https://www.mcmaster.com/nav/enter.asp?partnum=2113N21" xr:uid="{5C251650-38ED-4D2E-B1F1-CAC0EB852625}"/>
    <hyperlink ref="M1718" r:id="rId141" location="7566K74" tooltip="Add item to current order" display="https://www.mcmaster.com/ - 7566K74" xr:uid="{E16C662D-C82B-432B-AF9F-7F1EF81CA31D}"/>
    <hyperlink ref="M1889" r:id="rId142" location="8627K159" tooltip="Add item to current order" display="https://www.mcmaster.com/ - 8627K159" xr:uid="{85DA2373-5E28-47EC-94C4-51D0FB91BFFA}"/>
    <hyperlink ref="M1817" r:id="rId143" location="31415A11" tooltip="Add item to current order" display="https://www.mcmaster.com/ - 31415A11" xr:uid="{EF68E665-BC3E-4814-89BE-0AD2A41D8644}"/>
    <hyperlink ref="M3178" r:id="rId144" location="6848K52" tooltip="Add item to current order" display="https://www.mcmaster.com/ - 6848K52" xr:uid="{065823A5-BA19-4761-BFC0-7AD410138122}"/>
    <hyperlink ref="M2789" r:id="rId145" location="8497A47" tooltip="Add item to current order" display="https://www.mcmaster.com/ - 8497A47" xr:uid="{E84EEBDE-D5A2-45A6-BF12-058164CE8389}"/>
    <hyperlink ref="M2495" r:id="rId146" location="92373A216" tooltip="Add item to current order" display="https://www.mcmaster.com/ - 92373A216" xr:uid="{9C91AB0C-6757-453D-B7E3-0E592707B5FE}"/>
    <hyperlink ref="M1210" r:id="rId147" location="8745A53" tooltip="Add item to current order" display="https://www.mcmaster.com/ - 8745A53" xr:uid="{1EB8D2C0-957E-4A09-BBC6-58B8968C25D3}"/>
    <hyperlink ref="D1068" r:id="rId148" xr:uid="{D1481B0B-0F37-4FFA-9555-B9664A43B79D}"/>
  </hyperlinks>
  <pageMargins left="0.7" right="0.7" top="0.75" bottom="0.75" header="0.3" footer="0.3"/>
  <tableParts count="1">
    <tablePart r:id="rId1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potvin</dc:creator>
  <cp:lastModifiedBy>dominic potvin</cp:lastModifiedBy>
  <dcterms:created xsi:type="dcterms:W3CDTF">2025-03-31T18:41:50Z</dcterms:created>
  <dcterms:modified xsi:type="dcterms:W3CDTF">2025-03-31T18:42:49Z</dcterms:modified>
</cp:coreProperties>
</file>