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z\Desktop\"/>
    </mc:Choice>
  </mc:AlternateContent>
  <xr:revisionPtr revIDLastSave="0" documentId="13_ncr:1_{801F908E-6E2A-45D3-BA38-F951227367C0}" xr6:coauthVersionLast="47" xr6:coauthVersionMax="47" xr10:uidLastSave="{00000000-0000-0000-0000-000000000000}"/>
  <bookViews>
    <workbookView xWindow="0" yWindow="0" windowWidth="10245" windowHeight="10920" tabRatio="598" xr2:uid="{6E702D25-F45A-4709-96D7-53F25AED79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1" l="1"/>
  <c r="N69" i="1"/>
  <c r="N61" i="1"/>
  <c r="N60" i="1"/>
  <c r="N57" i="1"/>
  <c r="N48" i="1"/>
  <c r="N30" i="1"/>
  <c r="N25" i="1"/>
  <c r="N24" i="1"/>
  <c r="N21" i="1"/>
  <c r="N15" i="1"/>
  <c r="N14" i="1"/>
  <c r="N9" i="1"/>
  <c r="N6" i="1"/>
  <c r="AG5" i="1" s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66" i="1"/>
  <c r="AD67" i="1"/>
  <c r="AD68" i="1"/>
  <c r="AD69" i="1"/>
  <c r="AD70" i="1"/>
  <c r="AD71" i="1"/>
  <c r="AD72" i="1"/>
  <c r="AD73" i="1"/>
  <c r="AD74" i="1"/>
  <c r="AD75" i="1"/>
  <c r="J25" i="1"/>
  <c r="AC24" i="1" s="1"/>
  <c r="AC4" i="1"/>
  <c r="AC14" i="1"/>
  <c r="J68" i="1"/>
  <c r="J67" i="1"/>
  <c r="J60" i="1"/>
  <c r="J50" i="1"/>
  <c r="J45" i="1"/>
  <c r="J42" i="1"/>
  <c r="AC41" i="1" s="1"/>
  <c r="AC21" i="1"/>
  <c r="J15" i="1"/>
  <c r="J10" i="1"/>
  <c r="J5" i="1"/>
  <c r="I51" i="1"/>
  <c r="I50" i="1"/>
  <c r="I49" i="1"/>
  <c r="H36" i="1"/>
  <c r="H35" i="1"/>
  <c r="H34" i="1"/>
  <c r="H33" i="1"/>
  <c r="H32" i="1"/>
  <c r="H31" i="1"/>
  <c r="AO2" i="1"/>
  <c r="AP2" i="1"/>
  <c r="AQ2" i="1"/>
  <c r="AR2" i="1"/>
  <c r="AS2" i="1"/>
  <c r="AX2" i="1"/>
  <c r="AY2" i="1"/>
  <c r="BA2" i="1"/>
  <c r="BB2" i="1"/>
  <c r="BD2" i="1"/>
  <c r="AN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2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G3" i="1"/>
  <c r="AG4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F69" i="1"/>
  <c r="AF70" i="1"/>
  <c r="AF71" i="1"/>
  <c r="AF72" i="1"/>
  <c r="AF73" i="1"/>
  <c r="AF74" i="1"/>
  <c r="AF75" i="1"/>
  <c r="AF6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C3" i="1"/>
  <c r="AC6" i="1"/>
  <c r="AC7" i="1"/>
  <c r="AC8" i="1"/>
  <c r="AC9" i="1"/>
  <c r="AC10" i="1"/>
  <c r="AC11" i="1"/>
  <c r="AC12" i="1"/>
  <c r="AC13" i="1"/>
  <c r="AC15" i="1"/>
  <c r="AC16" i="1"/>
  <c r="AC17" i="1"/>
  <c r="AC18" i="1"/>
  <c r="AC19" i="1"/>
  <c r="AC20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2" i="1"/>
  <c r="AB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10" i="1"/>
  <c r="Z3" i="1"/>
  <c r="Z4" i="1"/>
  <c r="Z5" i="1"/>
  <c r="Z6" i="1"/>
  <c r="Z7" i="1"/>
  <c r="Z8" i="1"/>
  <c r="Z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3" i="1"/>
  <c r="X4" i="1"/>
  <c r="X5" i="1"/>
  <c r="X6" i="1"/>
  <c r="X7" i="1"/>
  <c r="X8" i="1"/>
  <c r="X9" i="1"/>
  <c r="X10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2" i="1"/>
  <c r="W2" i="1"/>
  <c r="X2" i="1"/>
  <c r="Y2" i="1"/>
  <c r="AA2" i="1"/>
  <c r="AB2" i="1"/>
  <c r="AE2" i="1"/>
  <c r="AG2" i="1"/>
  <c r="AH2" i="1"/>
  <c r="B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2" i="1"/>
  <c r="AG6" i="1" l="1"/>
  <c r="AZ2" i="1" s="1"/>
  <c r="AW2" i="1"/>
  <c r="AC5" i="1"/>
  <c r="AV2" i="1" s="1"/>
  <c r="AU2" i="1"/>
  <c r="AT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Arkusz1!$AL$2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Arkusz1!$AM$1:$BD$1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</c:numCache>
            </c:numRef>
          </c:cat>
          <c:val>
            <c:numRef>
              <c:f>Arkusz1!$AM$2:$BD$2</c:f>
              <c:numCache>
                <c:formatCode>General</c:formatCode>
                <c:ptCount val="18"/>
                <c:pt idx="0">
                  <c:v>7.977588653584217E-3</c:v>
                </c:pt>
                <c:pt idx="1">
                  <c:v>1.1244781678715914E-2</c:v>
                </c:pt>
                <c:pt idx="2">
                  <c:v>1.4583897619992186E-2</c:v>
                </c:pt>
                <c:pt idx="3">
                  <c:v>5.2708554543443526E-3</c:v>
                </c:pt>
                <c:pt idx="4">
                  <c:v>1.9521193777808647E-2</c:v>
                </c:pt>
                <c:pt idx="5">
                  <c:v>9.0300490770301722E-3</c:v>
                </c:pt>
                <c:pt idx="6">
                  <c:v>1.1296214825073614E-2</c:v>
                </c:pt>
                <c:pt idx="7">
                  <c:v>5.189529679786737E-2</c:v>
                </c:pt>
                <c:pt idx="8">
                  <c:v>9.5972473073416817E-2</c:v>
                </c:pt>
                <c:pt idx="9">
                  <c:v>1.8970105424634609</c:v>
                </c:pt>
                <c:pt idx="10">
                  <c:v>6.9158604794982745E-2</c:v>
                </c:pt>
                <c:pt idx="11">
                  <c:v>9.1978480282567769E-3</c:v>
                </c:pt>
                <c:pt idx="12">
                  <c:v>1.9189412936444265E-2</c:v>
                </c:pt>
                <c:pt idx="13">
                  <c:v>2.8945095747279503</c:v>
                </c:pt>
                <c:pt idx="14">
                  <c:v>3.927880936279781E-2</c:v>
                </c:pt>
                <c:pt idx="15">
                  <c:v>1.6381423001922212E-2</c:v>
                </c:pt>
                <c:pt idx="16">
                  <c:v>1.8095891264393281E-2</c:v>
                </c:pt>
                <c:pt idx="17">
                  <c:v>1.6944590472054852E-2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4893-ADF4-F51AE542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248463"/>
        <c:axId val="1396155695"/>
      </c:lineChart>
      <c:catAx>
        <c:axId val="16292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155695"/>
        <c:crosses val="autoZero"/>
        <c:auto val="1"/>
        <c:lblAlgn val="ctr"/>
        <c:lblOffset val="100"/>
        <c:noMultiLvlLbl val="0"/>
      </c:catAx>
      <c:valAx>
        <c:axId val="139615569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2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351234</xdr:colOff>
      <xdr:row>3</xdr:row>
      <xdr:rowOff>63103</xdr:rowOff>
    </xdr:from>
    <xdr:to>
      <xdr:col>46</xdr:col>
      <xdr:colOff>65484</xdr:colOff>
      <xdr:row>17</xdr:row>
      <xdr:rowOff>139303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141F90-03FF-A15E-D0AF-52293E0C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338F-22A6-4069-BE1B-A71826A66A5F}">
  <dimension ref="A1:BD77"/>
  <sheetViews>
    <sheetView tabSelected="1" topLeftCell="AK1" zoomScale="80" zoomScaleNormal="80" workbookViewId="0">
      <selection activeCell="AV12" sqref="AV12"/>
    </sheetView>
  </sheetViews>
  <sheetFormatPr defaultRowHeight="15" x14ac:dyDescent="0.25"/>
  <sheetData>
    <row r="1" spans="1:56" x14ac:dyDescent="0.25">
      <c r="A1">
        <v>0.5</v>
      </c>
      <c r="B1">
        <v>0.6</v>
      </c>
      <c r="C1">
        <v>0.7</v>
      </c>
      <c r="D1">
        <v>0.75</v>
      </c>
      <c r="E1">
        <v>0.8</v>
      </c>
      <c r="F1">
        <v>0.9</v>
      </c>
      <c r="G1">
        <v>1</v>
      </c>
      <c r="H1">
        <v>1.1000000000000001</v>
      </c>
      <c r="I1">
        <v>1.2</v>
      </c>
      <c r="J1">
        <v>1.25</v>
      </c>
      <c r="K1">
        <v>1.3</v>
      </c>
      <c r="L1">
        <v>1.4</v>
      </c>
      <c r="M1">
        <v>1.6</v>
      </c>
      <c r="N1">
        <v>1.7</v>
      </c>
      <c r="O1">
        <v>1.75</v>
      </c>
      <c r="P1">
        <v>1.8</v>
      </c>
      <c r="Q1">
        <v>1.9</v>
      </c>
      <c r="R1">
        <v>2</v>
      </c>
      <c r="T1">
        <v>0.5</v>
      </c>
      <c r="U1">
        <v>0.6</v>
      </c>
      <c r="V1">
        <v>0.7</v>
      </c>
      <c r="W1">
        <v>0.75</v>
      </c>
      <c r="X1">
        <v>0.8</v>
      </c>
      <c r="Y1">
        <v>0.9</v>
      </c>
      <c r="Z1">
        <v>1</v>
      </c>
      <c r="AA1">
        <v>1.1000000000000001</v>
      </c>
      <c r="AB1">
        <v>1.2</v>
      </c>
      <c r="AC1">
        <v>1.25</v>
      </c>
      <c r="AD1">
        <v>1.3</v>
      </c>
      <c r="AE1">
        <v>1.4</v>
      </c>
      <c r="AF1">
        <v>1.6</v>
      </c>
      <c r="AG1">
        <v>1.7</v>
      </c>
      <c r="AH1">
        <v>1.75</v>
      </c>
      <c r="AI1">
        <v>1.8</v>
      </c>
      <c r="AJ1">
        <v>1.9</v>
      </c>
      <c r="AK1">
        <v>2</v>
      </c>
      <c r="AM1">
        <v>0.5</v>
      </c>
      <c r="AN1">
        <v>0.6</v>
      </c>
      <c r="AO1">
        <v>0.7</v>
      </c>
      <c r="AP1">
        <v>0.75</v>
      </c>
      <c r="AQ1">
        <v>0.8</v>
      </c>
      <c r="AR1">
        <v>0.9</v>
      </c>
      <c r="AS1">
        <v>1</v>
      </c>
      <c r="AT1">
        <v>1.1000000000000001</v>
      </c>
      <c r="AU1">
        <v>1.2</v>
      </c>
      <c r="AV1">
        <v>1.25</v>
      </c>
      <c r="AW1">
        <v>1.3</v>
      </c>
      <c r="AX1">
        <v>1.4</v>
      </c>
      <c r="AY1">
        <v>1.6</v>
      </c>
      <c r="AZ1">
        <v>1.7</v>
      </c>
      <c r="BA1">
        <v>1.75</v>
      </c>
      <c r="BB1">
        <v>1.8</v>
      </c>
      <c r="BC1">
        <v>1.9</v>
      </c>
      <c r="BD1">
        <v>2</v>
      </c>
    </row>
    <row r="2" spans="1:56" x14ac:dyDescent="0.25">
      <c r="A2">
        <v>88.529578441138</v>
      </c>
      <c r="B2">
        <v>76.530049568001203</v>
      </c>
      <c r="C2">
        <v>63.396473833505198</v>
      </c>
      <c r="D2">
        <v>54.8612069392194</v>
      </c>
      <c r="E2">
        <v>39.778238878082597</v>
      </c>
      <c r="F2">
        <v>14.442925585787901</v>
      </c>
      <c r="G2">
        <v>8.2050750199645197</v>
      </c>
      <c r="H2">
        <v>147.23014036925699</v>
      </c>
      <c r="I2">
        <v>132.268170852537</v>
      </c>
      <c r="J2">
        <v>125.000862582948</v>
      </c>
      <c r="K2">
        <v>118.597129902023</v>
      </c>
      <c r="L2">
        <v>77.2697366813874</v>
      </c>
      <c r="M2">
        <v>65.667889412483305</v>
      </c>
      <c r="N2">
        <v>46.738546206307099</v>
      </c>
      <c r="O2">
        <v>30.2964481762384</v>
      </c>
      <c r="P2">
        <v>159.016391773386</v>
      </c>
      <c r="Q2">
        <v>69.455709285397106</v>
      </c>
      <c r="R2">
        <v>160.77803522021301</v>
      </c>
      <c r="T2">
        <f>ABS(A3-A2-1)</f>
        <v>9.3924657127928413E-3</v>
      </c>
      <c r="U2">
        <f>ABS(B3-B2-1)</f>
        <v>1.5447654410692735E-2</v>
      </c>
      <c r="V2">
        <f t="shared" ref="V2:AH17" si="0">ABS(C3-C2-1)</f>
        <v>1.8572536170296416E-2</v>
      </c>
      <c r="W2">
        <f t="shared" si="0"/>
        <v>2.5022288143006222E-3</v>
      </c>
      <c r="X2">
        <f t="shared" si="0"/>
        <v>0.60141501671389364</v>
      </c>
      <c r="Y2">
        <f t="shared" si="0"/>
        <v>2.2642761502298825E-2</v>
      </c>
      <c r="Z2">
        <f>ABS(G2-G3-1)</f>
        <v>1.2467835984493192E-3</v>
      </c>
      <c r="AA2">
        <f t="shared" si="0"/>
        <v>1.2337520359011478E-2</v>
      </c>
      <c r="AB2">
        <f t="shared" si="0"/>
        <v>3.0316924711996762E-2</v>
      </c>
      <c r="AC2">
        <f>ABS(J2-J3-1)</f>
        <v>1.4299170230032132E-3</v>
      </c>
      <c r="AD2">
        <f t="shared" si="0"/>
        <v>1.5471043828000575E-2</v>
      </c>
      <c r="AE2">
        <f t="shared" si="0"/>
        <v>3.7216613574031499E-3</v>
      </c>
      <c r="AF2">
        <f>ABS(M2-M3-1)</f>
        <v>4.862325608911533E-3</v>
      </c>
      <c r="AG2">
        <f t="shared" si="0"/>
        <v>7.0329639372801012E-2</v>
      </c>
      <c r="AH2">
        <f t="shared" si="0"/>
        <v>1.3050613118190988</v>
      </c>
      <c r="AI2">
        <f>ABS(P2-P3-1)</f>
        <v>6.4721102100406824E-4</v>
      </c>
      <c r="AK2">
        <f>ABS(R2-R3-1)</f>
        <v>1.7052372463012944E-2</v>
      </c>
      <c r="AL2">
        <v>20</v>
      </c>
      <c r="AM2">
        <f>AVERAGE(T2:T75)</f>
        <v>7.977588653584217E-3</v>
      </c>
      <c r="AN2">
        <f>AVERAGE(U2:U75)</f>
        <v>1.1244781678715914E-2</v>
      </c>
      <c r="AO2">
        <f t="shared" ref="AO2:BD2" si="1">AVERAGE(V2:V75)</f>
        <v>1.4583897619992186E-2</v>
      </c>
      <c r="AP2">
        <f t="shared" si="1"/>
        <v>5.2708554543443526E-3</v>
      </c>
      <c r="AQ2">
        <f t="shared" si="1"/>
        <v>1.9521193777808647E-2</v>
      </c>
      <c r="AR2">
        <f t="shared" si="1"/>
        <v>9.0300490770301722E-3</v>
      </c>
      <c r="AS2">
        <f t="shared" si="1"/>
        <v>1.1296214825073614E-2</v>
      </c>
      <c r="AT2">
        <f t="shared" si="1"/>
        <v>5.189529679786737E-2</v>
      </c>
      <c r="AU2">
        <f t="shared" si="1"/>
        <v>9.5972473073416817E-2</v>
      </c>
      <c r="AV2">
        <f t="shared" si="1"/>
        <v>1.8970105424634609</v>
      </c>
      <c r="AW2">
        <f>AVERAGE(AD2:AD75)</f>
        <v>6.9158604794982745E-2</v>
      </c>
      <c r="AX2">
        <f t="shared" si="1"/>
        <v>9.1978480282567769E-3</v>
      </c>
      <c r="AY2">
        <f t="shared" si="1"/>
        <v>1.9189412936444265E-2</v>
      </c>
      <c r="AZ2">
        <f t="shared" si="1"/>
        <v>2.8945095747279503</v>
      </c>
      <c r="BA2">
        <f t="shared" si="1"/>
        <v>3.927880936279781E-2</v>
      </c>
      <c r="BB2">
        <f t="shared" si="1"/>
        <v>1.6381423001922212E-2</v>
      </c>
      <c r="BC2">
        <f t="shared" si="1"/>
        <v>1.8095891264393281E-2</v>
      </c>
      <c r="BD2">
        <f t="shared" si="1"/>
        <v>1.6944590472054852E-2</v>
      </c>
    </row>
    <row r="3" spans="1:56" x14ac:dyDescent="0.25">
      <c r="A3">
        <v>89.520185975425207</v>
      </c>
      <c r="B3">
        <v>77.545497222411896</v>
      </c>
      <c r="C3">
        <v>64.415046369675494</v>
      </c>
      <c r="D3">
        <v>55.8587047104051</v>
      </c>
      <c r="E3">
        <v>40.176823861368703</v>
      </c>
      <c r="F3">
        <v>15.465568347290199</v>
      </c>
      <c r="G3">
        <v>7.2038282363660704</v>
      </c>
      <c r="H3">
        <v>148.242477889616</v>
      </c>
      <c r="I3">
        <v>133.237853927825</v>
      </c>
      <c r="J3">
        <v>123.999432665925</v>
      </c>
      <c r="K3">
        <v>119.612600945851</v>
      </c>
      <c r="L3">
        <v>78.266015020029997</v>
      </c>
      <c r="M3">
        <v>64.663027086874393</v>
      </c>
      <c r="N3">
        <v>47.8088758456799</v>
      </c>
      <c r="O3">
        <v>29.991386864419301</v>
      </c>
      <c r="P3">
        <v>158.01703898440701</v>
      </c>
      <c r="Q3">
        <v>178.88757646894101</v>
      </c>
      <c r="R3">
        <v>159.76098284775</v>
      </c>
      <c r="T3">
        <f t="shared" ref="T3:T66" si="2">ABS(A4-A3-1)</f>
        <v>1.7097803481490814E-2</v>
      </c>
      <c r="U3">
        <f t="shared" ref="U3:U66" si="3">ABS(B4-B3-1)</f>
        <v>1.0736276807961076E-3</v>
      </c>
      <c r="V3">
        <f t="shared" ref="V3:V66" si="4">ABS(C4-C3-1)</f>
        <v>1.7560618328928967E-3</v>
      </c>
      <c r="W3">
        <f t="shared" ref="W3:AA66" si="5">ABS(D4-D3-1)</f>
        <v>4.9138921993971962E-3</v>
      </c>
      <c r="X3">
        <f t="shared" si="0"/>
        <v>5.8908276203979426E-3</v>
      </c>
      <c r="Y3">
        <f t="shared" si="0"/>
        <v>1.1174523804202252E-2</v>
      </c>
      <c r="Z3">
        <f t="shared" ref="Z3:Z9" si="6">ABS(G3-G4-1)</f>
        <v>6.4152774886050423E-4</v>
      </c>
      <c r="AA3">
        <f t="shared" si="0"/>
        <v>5.0330705155005262E-2</v>
      </c>
      <c r="AB3">
        <f t="shared" si="0"/>
        <v>1.5598619851004969E-2</v>
      </c>
      <c r="AC3">
        <f t="shared" ref="AC3:AC66" si="7">ABS(J3-J4-1)</f>
        <v>1.7144637849909969</v>
      </c>
      <c r="AD3">
        <f t="shared" si="0"/>
        <v>8.8310086806004051E-2</v>
      </c>
      <c r="AE3">
        <f t="shared" si="0"/>
        <v>1.1815576288299212E-2</v>
      </c>
      <c r="AF3">
        <f t="shared" ref="AF3:AF66" si="8">ABS(M3-M4-1)</f>
        <v>5.3530258094056649E-3</v>
      </c>
      <c r="AG3">
        <f t="shared" si="0"/>
        <v>1.7578505116397025E-2</v>
      </c>
      <c r="AH3">
        <f t="shared" si="0"/>
        <v>1.329450547270028E-2</v>
      </c>
      <c r="AI3">
        <f t="shared" ref="AI3:AI66" si="9">ABS(P3-P4-1)</f>
        <v>4.4982094179999876E-2</v>
      </c>
      <c r="AK3">
        <f t="shared" ref="AK3:AK66" si="10">ABS(R3-R4-1)</f>
        <v>9.4580083749917776E-3</v>
      </c>
    </row>
    <row r="4" spans="1:56" x14ac:dyDescent="0.25">
      <c r="A4">
        <v>90.537283778906698</v>
      </c>
      <c r="B4">
        <v>78.5444235947311</v>
      </c>
      <c r="C4">
        <v>65.413290307842601</v>
      </c>
      <c r="D4">
        <v>56.863618602604497</v>
      </c>
      <c r="E4">
        <v>41.182714688989101</v>
      </c>
      <c r="F4">
        <v>16.476742871094402</v>
      </c>
      <c r="G4">
        <v>6.2031867086172099</v>
      </c>
      <c r="H4">
        <v>149.292808594771</v>
      </c>
      <c r="I4">
        <v>134.25345254767601</v>
      </c>
      <c r="J4">
        <v>124.713896450916</v>
      </c>
      <c r="K4">
        <v>120.524290859045</v>
      </c>
      <c r="L4">
        <v>79.254199443741697</v>
      </c>
      <c r="M4">
        <v>63.668380112683799</v>
      </c>
      <c r="N4">
        <v>48.826454350796297</v>
      </c>
      <c r="O4">
        <v>30.978092358946601</v>
      </c>
      <c r="P4">
        <v>156.97205689022701</v>
      </c>
      <c r="Q4">
        <v>7.1100226918995896E-2</v>
      </c>
      <c r="R4">
        <v>158.75152483937501</v>
      </c>
      <c r="T4">
        <f t="shared" si="2"/>
        <v>2.337055148889533E-2</v>
      </c>
      <c r="U4">
        <f t="shared" si="3"/>
        <v>2.0801524820512896E-4</v>
      </c>
      <c r="V4">
        <f t="shared" si="4"/>
        <v>4.7540056542061393E-3</v>
      </c>
      <c r="W4">
        <f t="shared" si="5"/>
        <v>3.0201399340199941E-2</v>
      </c>
      <c r="X4">
        <f t="shared" si="0"/>
        <v>1.1221946919199866E-2</v>
      </c>
      <c r="Y4">
        <f t="shared" si="0"/>
        <v>8.417846608001156E-3</v>
      </c>
      <c r="Z4">
        <f t="shared" si="6"/>
        <v>2.3712325987297334E-3</v>
      </c>
      <c r="AA4">
        <f t="shared" si="0"/>
        <v>0.14296378897199702</v>
      </c>
      <c r="AB4">
        <f>ABS(I5-I4-1)</f>
        <v>1.0293787486129986</v>
      </c>
      <c r="AC4">
        <f>ABS(J4-J5-1)</f>
        <v>7.3801637212677917</v>
      </c>
      <c r="AD4">
        <f t="shared" si="0"/>
        <v>2.521919454599697E-2</v>
      </c>
      <c r="AE4">
        <f t="shared" si="0"/>
        <v>8.8102163689995905E-3</v>
      </c>
      <c r="AF4">
        <f t="shared" si="8"/>
        <v>8.8608318371967698E-3</v>
      </c>
      <c r="AG4">
        <f t="shared" si="0"/>
        <v>4.3045320412296917E-2</v>
      </c>
      <c r="AH4">
        <f t="shared" si="0"/>
        <v>4.5429249050801701E-2</v>
      </c>
      <c r="AI4">
        <f t="shared" si="9"/>
        <v>1.0445695402978572E-2</v>
      </c>
      <c r="AK4">
        <f t="shared" si="10"/>
        <v>1.3968560216000014E-2</v>
      </c>
    </row>
    <row r="5" spans="1:56" x14ac:dyDescent="0.25">
      <c r="A5">
        <v>91.513913227417802</v>
      </c>
      <c r="B5">
        <v>79.544631609979305</v>
      </c>
      <c r="C5">
        <v>66.408536302188395</v>
      </c>
      <c r="D5">
        <v>57.893820001944697</v>
      </c>
      <c r="E5">
        <v>42.193936635908301</v>
      </c>
      <c r="F5">
        <v>17.468325024486401</v>
      </c>
      <c r="G5">
        <v>5.2055579412159396</v>
      </c>
      <c r="H5">
        <v>150.14984480579901</v>
      </c>
      <c r="I5">
        <v>134.22407379906301</v>
      </c>
      <c r="J5">
        <f>180-63.6662672703518</f>
        <v>116.3337327296482</v>
      </c>
      <c r="K5">
        <v>121.499071664499</v>
      </c>
      <c r="L5">
        <v>80.245389227372698</v>
      </c>
      <c r="M5">
        <v>62.659519280846602</v>
      </c>
      <c r="N5">
        <v>49.783409030384</v>
      </c>
      <c r="O5">
        <v>32.023521607997402</v>
      </c>
      <c r="P5">
        <v>155.98250258562999</v>
      </c>
      <c r="Q5">
        <v>179.01378508574001</v>
      </c>
      <c r="R5">
        <v>157.76549339959101</v>
      </c>
      <c r="T5">
        <f t="shared" si="2"/>
        <v>9.1340834459003872E-3</v>
      </c>
      <c r="U5">
        <f t="shared" si="3"/>
        <v>1.1275803764903003E-2</v>
      </c>
      <c r="V5">
        <f t="shared" si="4"/>
        <v>1.7460828160295705E-2</v>
      </c>
      <c r="W5">
        <f t="shared" si="5"/>
        <v>6.9359840267964046E-3</v>
      </c>
      <c r="X5">
        <f t="shared" si="0"/>
        <v>1.1107323575899386E-2</v>
      </c>
      <c r="Y5">
        <f t="shared" si="0"/>
        <v>1.7349154333700767E-2</v>
      </c>
      <c r="Z5">
        <f t="shared" si="6"/>
        <v>6.0460445818604214E-3</v>
      </c>
      <c r="AA5">
        <f t="shared" si="0"/>
        <v>1.7455523424985131E-2</v>
      </c>
      <c r="AB5">
        <f t="shared" si="0"/>
        <v>0.89460693140497938</v>
      </c>
      <c r="AC5">
        <f t="shared" si="7"/>
        <v>5.6637569766467948</v>
      </c>
      <c r="AD5">
        <f t="shared" si="0"/>
        <v>6.5635177272000078E-2</v>
      </c>
      <c r="AE5">
        <f t="shared" si="0"/>
        <v>3.7463901715995007E-3</v>
      </c>
      <c r="AF5">
        <f t="shared" si="8"/>
        <v>1.3770555102595949E-2</v>
      </c>
      <c r="AG5">
        <f t="shared" si="0"/>
        <v>8.8475883540050049</v>
      </c>
      <c r="AH5">
        <f t="shared" si="0"/>
        <v>1.4709250113405403E-2</v>
      </c>
      <c r="AI5">
        <f t="shared" si="9"/>
        <v>6.3950051839753996E-3</v>
      </c>
      <c r="AJ5">
        <f>ABS(Q5-Q6-1)</f>
        <v>6.0771302989991227E-2</v>
      </c>
      <c r="AK5">
        <f t="shared" si="10"/>
        <v>9.4155564320033136E-3</v>
      </c>
    </row>
    <row r="6" spans="1:56" x14ac:dyDescent="0.25">
      <c r="A6">
        <v>92.523047310863703</v>
      </c>
      <c r="B6">
        <v>80.533355806214402</v>
      </c>
      <c r="C6">
        <v>67.391075474028099</v>
      </c>
      <c r="D6">
        <v>58.8868840179179</v>
      </c>
      <c r="E6">
        <v>43.182829312332402</v>
      </c>
      <c r="F6">
        <v>18.4509758701527</v>
      </c>
      <c r="G6">
        <v>4.2116039857978</v>
      </c>
      <c r="H6">
        <v>151.16730032922399</v>
      </c>
      <c r="I6">
        <v>136.11868073046799</v>
      </c>
      <c r="J6">
        <v>120.997489706295</v>
      </c>
      <c r="K6">
        <v>122.433436487227</v>
      </c>
      <c r="L6">
        <v>81.249135617544297</v>
      </c>
      <c r="M6">
        <v>61.673289835949198</v>
      </c>
      <c r="N6">
        <f>180-120.369002615611</f>
        <v>59.630997384389005</v>
      </c>
      <c r="O6">
        <v>33.008812357883997</v>
      </c>
      <c r="P6">
        <v>154.97610758044601</v>
      </c>
      <c r="Q6">
        <v>178.07455638873</v>
      </c>
      <c r="R6">
        <v>156.75607784315901</v>
      </c>
      <c r="T6">
        <f t="shared" si="2"/>
        <v>4.9393143040958876E-3</v>
      </c>
      <c r="U6">
        <f t="shared" si="3"/>
        <v>2.0545565772067675E-3</v>
      </c>
      <c r="V6">
        <f t="shared" si="4"/>
        <v>2.1789938321703062E-2</v>
      </c>
      <c r="W6">
        <f t="shared" si="5"/>
        <v>1.3191273211035082E-3</v>
      </c>
      <c r="X6">
        <f t="shared" si="0"/>
        <v>1.928091500860063E-2</v>
      </c>
      <c r="Y6">
        <f t="shared" si="0"/>
        <v>1.5540592071499049E-2</v>
      </c>
      <c r="Z6">
        <f t="shared" si="6"/>
        <v>4.8919814765402414E-3</v>
      </c>
      <c r="AA6">
        <f t="shared" si="0"/>
        <v>9.2875920091017861E-2</v>
      </c>
      <c r="AB6">
        <f t="shared" si="0"/>
        <v>0.11116397808501688</v>
      </c>
      <c r="AC6">
        <f t="shared" si="7"/>
        <v>1.4834425974001419E-2</v>
      </c>
      <c r="AD6">
        <f t="shared" si="0"/>
        <v>1.0637125748004905E-2</v>
      </c>
      <c r="AE6">
        <f t="shared" si="0"/>
        <v>5.57758869109648E-3</v>
      </c>
      <c r="AF6">
        <f t="shared" si="8"/>
        <v>1.025457549502562E-3</v>
      </c>
      <c r="AG6">
        <f t="shared" si="0"/>
        <v>8.7951098399747067</v>
      </c>
      <c r="AH6">
        <f t="shared" si="0"/>
        <v>2.9525789997038032E-3</v>
      </c>
      <c r="AI6">
        <f t="shared" si="9"/>
        <v>6.690230792003149E-3</v>
      </c>
      <c r="AJ6">
        <f t="shared" ref="AJ6:AJ69" si="11">ABS(Q6-Q7-1)</f>
        <v>1.5856015478988184E-2</v>
      </c>
      <c r="AK6">
        <f t="shared" si="10"/>
        <v>3.9079738836989009E-2</v>
      </c>
    </row>
    <row r="7" spans="1:56" x14ac:dyDescent="0.25">
      <c r="A7">
        <v>93.527986625167799</v>
      </c>
      <c r="B7">
        <v>81.531301249637195</v>
      </c>
      <c r="C7">
        <v>68.412865412349802</v>
      </c>
      <c r="D7">
        <v>59.885564890596797</v>
      </c>
      <c r="E7">
        <v>44.163548397323801</v>
      </c>
      <c r="F7">
        <v>19.466516462224199</v>
      </c>
      <c r="G7">
        <v>3.2067120043212598</v>
      </c>
      <c r="H7">
        <v>152.26017624931501</v>
      </c>
      <c r="I7">
        <v>137.229844708553</v>
      </c>
      <c r="J7">
        <v>120.012324132269</v>
      </c>
      <c r="K7">
        <v>123.444073612975</v>
      </c>
      <c r="L7">
        <v>82.243558028853201</v>
      </c>
      <c r="M7">
        <v>60.674315293498701</v>
      </c>
      <c r="N7">
        <v>51.835887544414298</v>
      </c>
      <c r="O7">
        <v>34.011764936883701</v>
      </c>
      <c r="P7">
        <v>153.96941734965401</v>
      </c>
      <c r="Q7">
        <v>177.05870037325101</v>
      </c>
      <c r="R7">
        <v>155.79515758199599</v>
      </c>
      <c r="T7">
        <f t="shared" si="2"/>
        <v>1.315958889890112E-2</v>
      </c>
      <c r="U7">
        <f t="shared" si="3"/>
        <v>1.5262583442989808E-3</v>
      </c>
      <c r="V7">
        <f t="shared" si="4"/>
        <v>2.7347139533702602E-2</v>
      </c>
      <c r="W7">
        <f t="shared" si="5"/>
        <v>7.3043333730282711E-4</v>
      </c>
      <c r="X7">
        <f t="shared" si="0"/>
        <v>1.6626416044395853E-2</v>
      </c>
      <c r="Y7">
        <f t="shared" si="0"/>
        <v>6.4072091055003E-3</v>
      </c>
      <c r="Z7">
        <f t="shared" si="6"/>
        <v>5.5846394114600351E-3</v>
      </c>
      <c r="AA7">
        <f t="shared" si="0"/>
        <v>6.8624745811007415E-2</v>
      </c>
      <c r="AB7">
        <f t="shared" si="0"/>
        <v>0.10338539592501661</v>
      </c>
      <c r="AC7">
        <f t="shared" si="7"/>
        <v>3.8228462269003671E-2</v>
      </c>
      <c r="AD7">
        <f t="shared" si="0"/>
        <v>6.9182706005008754E-2</v>
      </c>
      <c r="AE7">
        <f t="shared" si="0"/>
        <v>8.1913941279765368E-4</v>
      </c>
      <c r="AF7">
        <f t="shared" si="8"/>
        <v>5.3834132167978055E-3</v>
      </c>
      <c r="AG7">
        <f t="shared" si="0"/>
        <v>1.4969456325800934E-2</v>
      </c>
      <c r="AH7">
        <f t="shared" si="0"/>
        <v>1.4515075313596526E-2</v>
      </c>
      <c r="AI7">
        <f t="shared" si="9"/>
        <v>1.3209579076004729E-2</v>
      </c>
      <c r="AJ7">
        <f t="shared" si="11"/>
        <v>2.7453890650122048E-3</v>
      </c>
      <c r="AK7">
        <f t="shared" si="10"/>
        <v>1.5487517181981048E-2</v>
      </c>
    </row>
    <row r="8" spans="1:56" x14ac:dyDescent="0.25">
      <c r="A8">
        <v>94.514827036268898</v>
      </c>
      <c r="B8">
        <v>82.532827507981494</v>
      </c>
      <c r="C8">
        <v>69.3855182728161</v>
      </c>
      <c r="D8">
        <v>60.8862953239341</v>
      </c>
      <c r="E8">
        <v>45.180174813368197</v>
      </c>
      <c r="F8">
        <v>20.472923671329699</v>
      </c>
      <c r="G8">
        <v>2.2122966437327198</v>
      </c>
      <c r="H8">
        <v>153.191551503504</v>
      </c>
      <c r="I8">
        <v>138.12645931262799</v>
      </c>
      <c r="J8">
        <v>119.050552594538</v>
      </c>
      <c r="K8">
        <v>124.37489090696999</v>
      </c>
      <c r="L8">
        <v>83.242738889440403</v>
      </c>
      <c r="M8">
        <v>59.668931880281903</v>
      </c>
      <c r="N8">
        <v>52.850857000740099</v>
      </c>
      <c r="O8">
        <v>35.026280012197297</v>
      </c>
      <c r="P8">
        <v>152.956207770578</v>
      </c>
      <c r="Q8">
        <v>176.055954984186</v>
      </c>
      <c r="R8">
        <v>154.77967006481401</v>
      </c>
      <c r="T8">
        <f t="shared" si="2"/>
        <v>1.1218234017903228E-2</v>
      </c>
      <c r="U8">
        <f t="shared" si="3"/>
        <v>6.3159442087084017E-3</v>
      </c>
      <c r="V8">
        <f t="shared" si="4"/>
        <v>9.0744165519964781E-3</v>
      </c>
      <c r="W8">
        <f t="shared" si="5"/>
        <v>5.3273152101027677E-3</v>
      </c>
      <c r="X8">
        <f t="shared" si="0"/>
        <v>1.634357070899739E-2</v>
      </c>
      <c r="Y8">
        <f t="shared" si="0"/>
        <v>6.0446020959012969E-3</v>
      </c>
      <c r="Z8">
        <f t="shared" si="6"/>
        <v>6.895937665429841E-3</v>
      </c>
      <c r="AA8">
        <f t="shared" si="0"/>
        <v>5.2416123161009409E-2</v>
      </c>
      <c r="AB8">
        <f t="shared" si="0"/>
        <v>9.7731376435973516E-2</v>
      </c>
      <c r="AC8">
        <f t="shared" si="7"/>
        <v>2.7700175210014777E-3</v>
      </c>
      <c r="AD8">
        <f t="shared" si="0"/>
        <v>3.9291854795010295E-2</v>
      </c>
      <c r="AE8">
        <f t="shared" si="0"/>
        <v>8.3176009288905561E-3</v>
      </c>
      <c r="AF8">
        <f t="shared" si="8"/>
        <v>2.250253905070565E-2</v>
      </c>
      <c r="AG8">
        <f t="shared" si="0"/>
        <v>8.7970470644728991</v>
      </c>
      <c r="AH8">
        <f t="shared" si="0"/>
        <v>6.4204838940185027E-4</v>
      </c>
      <c r="AI8">
        <f t="shared" si="9"/>
        <v>2.2918064989880804E-3</v>
      </c>
      <c r="AJ8">
        <f t="shared" si="11"/>
        <v>3.9954572617006079E-2</v>
      </c>
      <c r="AK8">
        <f t="shared" si="10"/>
        <v>1.3539402797846378E-4</v>
      </c>
    </row>
    <row r="9" spans="1:56" x14ac:dyDescent="0.25">
      <c r="A9">
        <v>95.526045270286801</v>
      </c>
      <c r="B9">
        <v>83.539143452190203</v>
      </c>
      <c r="C9">
        <v>70.394592689368096</v>
      </c>
      <c r="D9">
        <v>61.880968008723997</v>
      </c>
      <c r="E9">
        <v>46.163831242659199</v>
      </c>
      <c r="F9">
        <v>21.4789682734256</v>
      </c>
      <c r="G9">
        <v>1.20540070606729</v>
      </c>
      <c r="H9">
        <v>154.13913538034299</v>
      </c>
      <c r="I9">
        <v>139.02872793619201</v>
      </c>
      <c r="J9">
        <v>118.05332261205901</v>
      </c>
      <c r="K9">
        <v>125.41418276176501</v>
      </c>
      <c r="L9">
        <v>84.251056490369294</v>
      </c>
      <c r="M9">
        <v>58.646429341231197</v>
      </c>
      <c r="N9">
        <f>180-117.352095934787</f>
        <v>62.647904065212998</v>
      </c>
      <c r="O9">
        <v>36.026922060586699</v>
      </c>
      <c r="P9">
        <v>151.95849957707699</v>
      </c>
      <c r="Q9">
        <v>175.016000411569</v>
      </c>
      <c r="R9">
        <v>153.77980545884199</v>
      </c>
      <c r="T9">
        <f t="shared" si="2"/>
        <v>7.8322227579974424E-4</v>
      </c>
      <c r="U9">
        <f t="shared" si="3"/>
        <v>8.846138574995166E-3</v>
      </c>
      <c r="V9">
        <f t="shared" si="4"/>
        <v>1.0485424560002343E-2</v>
      </c>
      <c r="W9">
        <f t="shared" si="5"/>
        <v>9.6934048361063674E-3</v>
      </c>
      <c r="X9">
        <f t="shared" si="0"/>
        <v>1.3792519064402597E-2</v>
      </c>
      <c r="Y9">
        <f t="shared" si="0"/>
        <v>1.4215874450702159E-2</v>
      </c>
      <c r="Z9">
        <f t="shared" si="6"/>
        <v>1.5443986840595003E-2</v>
      </c>
      <c r="AA9">
        <f t="shared" si="0"/>
        <v>9.4950429658013036E-2</v>
      </c>
      <c r="AB9">
        <f t="shared" si="0"/>
        <v>8.6411189193995597E-2</v>
      </c>
      <c r="AC9">
        <f t="shared" si="7"/>
        <v>5.7375431670599113</v>
      </c>
      <c r="AD9">
        <f t="shared" si="0"/>
        <v>9.9602238499585383E-4</v>
      </c>
      <c r="AE9">
        <f t="shared" si="0"/>
        <v>1.9279904029048112E-3</v>
      </c>
      <c r="AF9">
        <f t="shared" si="8"/>
        <v>1.0574538392802424E-2</v>
      </c>
      <c r="AG9">
        <f t="shared" si="0"/>
        <v>8.8330871230663988</v>
      </c>
      <c r="AH9">
        <f t="shared" si="0"/>
        <v>1.2604845110502083E-2</v>
      </c>
      <c r="AI9">
        <f t="shared" si="9"/>
        <v>1.1253357290996746E-2</v>
      </c>
      <c r="AJ9">
        <f t="shared" si="11"/>
        <v>1.4873955856018028E-2</v>
      </c>
      <c r="AK9">
        <f t="shared" si="10"/>
        <v>4.2041297915005771E-2</v>
      </c>
    </row>
    <row r="10" spans="1:56" x14ac:dyDescent="0.25">
      <c r="A10">
        <v>96.525262048011001</v>
      </c>
      <c r="B10">
        <v>84.547989590765198</v>
      </c>
      <c r="C10">
        <v>71.405078113928099</v>
      </c>
      <c r="D10">
        <v>62.890661413560103</v>
      </c>
      <c r="E10">
        <v>47.177623761723602</v>
      </c>
      <c r="F10">
        <v>22.464752398974898</v>
      </c>
      <c r="G10">
        <v>0.220844692907885</v>
      </c>
      <c r="H10">
        <v>155.23408581000101</v>
      </c>
      <c r="I10">
        <v>140.11513912538601</v>
      </c>
      <c r="J10">
        <f>180-68.6842205550009</f>
        <v>111.31577944499909</v>
      </c>
      <c r="K10">
        <v>126.41517878415</v>
      </c>
      <c r="L10">
        <v>85.252984480772199</v>
      </c>
      <c r="M10">
        <v>57.657003879624</v>
      </c>
      <c r="N10">
        <v>54.814816942146599</v>
      </c>
      <c r="O10">
        <v>37.014317215476197</v>
      </c>
      <c r="P10">
        <v>150.96975293436799</v>
      </c>
      <c r="Q10">
        <v>174.03087436742501</v>
      </c>
      <c r="R10">
        <v>152.73776416092699</v>
      </c>
      <c r="T10">
        <f t="shared" si="2"/>
        <v>5.1856080918071257E-3</v>
      </c>
      <c r="U10">
        <f t="shared" si="3"/>
        <v>5.3168672211967305E-3</v>
      </c>
      <c r="V10">
        <f t="shared" si="4"/>
        <v>1.7593652041199448E-2</v>
      </c>
      <c r="W10">
        <f t="shared" si="5"/>
        <v>6.8555771193032911E-3</v>
      </c>
      <c r="X10">
        <f t="shared" si="0"/>
        <v>4.139500551602282E-3</v>
      </c>
      <c r="Y10">
        <f t="shared" si="0"/>
        <v>3.2891632060980669E-3</v>
      </c>
      <c r="Z10">
        <f t="shared" si="0"/>
        <v>0.44061747546306496</v>
      </c>
      <c r="AA10">
        <f t="shared" si="0"/>
        <v>5.224569845600513E-2</v>
      </c>
      <c r="AB10">
        <f t="shared" si="0"/>
        <v>8.663217933985834E-3</v>
      </c>
      <c r="AC10">
        <f t="shared" si="7"/>
        <v>5.6840705493609107</v>
      </c>
      <c r="AD10">
        <f t="shared" si="0"/>
        <v>0.11790777127100682</v>
      </c>
      <c r="AE10">
        <f t="shared" si="0"/>
        <v>1.0370216639401519E-2</v>
      </c>
      <c r="AF10">
        <f t="shared" si="8"/>
        <v>2.184535251780062E-2</v>
      </c>
      <c r="AG10">
        <f t="shared" si="0"/>
        <v>1.3015702038600807E-2</v>
      </c>
      <c r="AH10">
        <f t="shared" si="0"/>
        <v>2.3321277725599998E-2</v>
      </c>
      <c r="AI10">
        <f t="shared" si="9"/>
        <v>1.4050835355988056E-2</v>
      </c>
      <c r="AJ10">
        <f t="shared" si="11"/>
        <v>2.5152211130148316E-3</v>
      </c>
      <c r="AK10">
        <f t="shared" si="10"/>
        <v>2.7232665257002964E-2</v>
      </c>
    </row>
    <row r="11" spans="1:56" x14ac:dyDescent="0.25">
      <c r="A11">
        <v>97.520076439919194</v>
      </c>
      <c r="B11">
        <v>85.542672723544001</v>
      </c>
      <c r="C11">
        <v>72.387484461886899</v>
      </c>
      <c r="D11">
        <v>63.8838058364408</v>
      </c>
      <c r="E11">
        <v>48.173484261172</v>
      </c>
      <c r="F11">
        <v>23.4614632357688</v>
      </c>
      <c r="G11">
        <v>0.78022721744482004</v>
      </c>
      <c r="H11">
        <v>156.181840111545</v>
      </c>
      <c r="I11">
        <v>141.12380234331999</v>
      </c>
      <c r="J11">
        <v>115.99984999436001</v>
      </c>
      <c r="K11">
        <v>127.29727101287899</v>
      </c>
      <c r="L11">
        <v>86.242614264132797</v>
      </c>
      <c r="M11">
        <v>56.635158527106199</v>
      </c>
      <c r="N11">
        <v>55.801801240107999</v>
      </c>
      <c r="O11">
        <v>38.037638493201797</v>
      </c>
      <c r="P11">
        <v>149.955702099012</v>
      </c>
      <c r="Q11">
        <v>173.028359146312</v>
      </c>
      <c r="R11">
        <v>151.76499682618399</v>
      </c>
      <c r="T11">
        <f t="shared" si="2"/>
        <v>1.7949065787092877E-3</v>
      </c>
      <c r="U11">
        <f t="shared" si="3"/>
        <v>4.3412159249953675E-3</v>
      </c>
      <c r="V11">
        <f t="shared" si="4"/>
        <v>2.1437572958603823E-2</v>
      </c>
      <c r="W11">
        <f t="shared" si="5"/>
        <v>2.5709209370461394E-4</v>
      </c>
      <c r="X11">
        <f t="shared" si="0"/>
        <v>1.8556612698702679E-2</v>
      </c>
      <c r="Y11">
        <f t="shared" si="0"/>
        <v>2.9045095818993616E-3</v>
      </c>
      <c r="Z11">
        <f t="shared" si="0"/>
        <v>5.9225963339000209E-3</v>
      </c>
      <c r="AA11">
        <f t="shared" si="0"/>
        <v>2.895179650900559E-2</v>
      </c>
      <c r="AB11">
        <f t="shared" si="0"/>
        <v>0.15666474680199372</v>
      </c>
      <c r="AC11">
        <f t="shared" si="7"/>
        <v>1.2072013228006995E-2</v>
      </c>
      <c r="AD11">
        <f t="shared" si="0"/>
        <v>3.77725667159865E-2</v>
      </c>
      <c r="AE11">
        <f t="shared" si="0"/>
        <v>2.8979664188000243E-3</v>
      </c>
      <c r="AF11">
        <f t="shared" si="8"/>
        <v>3.2324965630500913E-2</v>
      </c>
      <c r="AG11">
        <f t="shared" si="0"/>
        <v>6.3676685256801591E-2</v>
      </c>
      <c r="AH11">
        <f t="shared" si="0"/>
        <v>1.7858411066896451E-2</v>
      </c>
      <c r="AI11">
        <f t="shared" si="9"/>
        <v>8.8317298009883416E-3</v>
      </c>
      <c r="AJ11">
        <f t="shared" si="11"/>
        <v>1.8007317540025269E-3</v>
      </c>
      <c r="AK11">
        <f t="shared" si="10"/>
        <v>1.1127456428994265E-2</v>
      </c>
    </row>
    <row r="12" spans="1:56" x14ac:dyDescent="0.25">
      <c r="A12">
        <v>98.521871346497903</v>
      </c>
      <c r="B12">
        <v>86.547013939468997</v>
      </c>
      <c r="C12">
        <v>73.408922034845503</v>
      </c>
      <c r="D12">
        <v>64.884062928534505</v>
      </c>
      <c r="E12">
        <v>49.192040873870702</v>
      </c>
      <c r="F12">
        <v>24.458558726186901</v>
      </c>
      <c r="G12">
        <v>1.78614981377872</v>
      </c>
      <c r="H12">
        <v>157.15288831503599</v>
      </c>
      <c r="I12">
        <v>141.967137596518</v>
      </c>
      <c r="J12">
        <v>114.987777981132</v>
      </c>
      <c r="K12">
        <v>128.25949844616301</v>
      </c>
      <c r="L12">
        <v>87.245512230551597</v>
      </c>
      <c r="M12">
        <v>55.6674834927367</v>
      </c>
      <c r="N12">
        <v>56.738124554851197</v>
      </c>
      <c r="O12">
        <v>39.019780082134901</v>
      </c>
      <c r="P12">
        <v>148.96453382881299</v>
      </c>
      <c r="Q12">
        <v>172.026558414558</v>
      </c>
      <c r="R12">
        <v>150.75386936975499</v>
      </c>
      <c r="T12">
        <f t="shared" si="2"/>
        <v>2.4733101034968286E-3</v>
      </c>
      <c r="U12">
        <f t="shared" si="3"/>
        <v>9.5176089758979288E-3</v>
      </c>
      <c r="V12">
        <f t="shared" si="4"/>
        <v>1.5805286960812737E-4</v>
      </c>
      <c r="W12">
        <f t="shared" si="5"/>
        <v>2.9625419210930204E-3</v>
      </c>
      <c r="X12">
        <f t="shared" si="0"/>
        <v>2.0061921753899981E-2</v>
      </c>
      <c r="Y12">
        <f t="shared" si="0"/>
        <v>2.345124389400155E-3</v>
      </c>
      <c r="Z12">
        <f t="shared" si="0"/>
        <v>1.1299426285990233E-2</v>
      </c>
      <c r="AA12">
        <f t="shared" si="0"/>
        <v>1.2878027550016213E-3</v>
      </c>
      <c r="AB12">
        <f t="shared" si="0"/>
        <v>1.3275506902999723E-2</v>
      </c>
      <c r="AC12">
        <f t="shared" si="7"/>
        <v>6.5150690830080293E-3</v>
      </c>
      <c r="AD12">
        <f t="shared" si="0"/>
        <v>7.4658315210996307E-2</v>
      </c>
      <c r="AE12">
        <f t="shared" si="0"/>
        <v>5.5684818350698606E-4</v>
      </c>
      <c r="AF12">
        <f t="shared" si="8"/>
        <v>6.0289016681025487E-3</v>
      </c>
      <c r="AG12">
        <f t="shared" si="0"/>
        <v>5.9317068559103348E-2</v>
      </c>
      <c r="AH12">
        <f t="shared" si="0"/>
        <v>5.0198295035201568E-2</v>
      </c>
      <c r="AI12">
        <f t="shared" si="9"/>
        <v>1.1322375108989036E-2</v>
      </c>
      <c r="AJ12">
        <f t="shared" si="11"/>
        <v>3.4338206284985517E-2</v>
      </c>
      <c r="AK12">
        <f t="shared" si="10"/>
        <v>2.7677963058010846E-2</v>
      </c>
    </row>
    <row r="13" spans="1:56" x14ac:dyDescent="0.25">
      <c r="A13">
        <v>99.519398036394406</v>
      </c>
      <c r="B13">
        <v>87.556531548444894</v>
      </c>
      <c r="C13">
        <v>74.408763981975895</v>
      </c>
      <c r="D13">
        <v>65.887025470455598</v>
      </c>
      <c r="E13">
        <v>50.171978952116802</v>
      </c>
      <c r="F13">
        <v>25.456213601797501</v>
      </c>
      <c r="G13">
        <v>2.7974492400647102</v>
      </c>
      <c r="H13">
        <v>158.154176117791</v>
      </c>
      <c r="I13">
        <v>142.953862089615</v>
      </c>
      <c r="J13">
        <v>113.99429305021501</v>
      </c>
      <c r="K13">
        <v>129.334156761374</v>
      </c>
      <c r="L13">
        <v>88.246069078735104</v>
      </c>
      <c r="M13">
        <v>54.661454591068598</v>
      </c>
      <c r="N13">
        <v>57.7974416234103</v>
      </c>
      <c r="O13">
        <v>39.969581787099699</v>
      </c>
      <c r="P13">
        <v>147.953211453704</v>
      </c>
      <c r="Q13">
        <v>170.99222020827301</v>
      </c>
      <c r="R13">
        <v>149.78154733281301</v>
      </c>
      <c r="T13">
        <f t="shared" si="2"/>
        <v>6.4040956441147046E-4</v>
      </c>
      <c r="U13">
        <f t="shared" si="3"/>
        <v>2.9973211299108016E-3</v>
      </c>
      <c r="V13">
        <f t="shared" si="4"/>
        <v>1.0102216179092238E-2</v>
      </c>
      <c r="W13">
        <f t="shared" si="5"/>
        <v>5.9886357500715803E-4</v>
      </c>
      <c r="X13">
        <f t="shared" si="0"/>
        <v>1.8820388680040878E-3</v>
      </c>
      <c r="Y13">
        <f t="shared" si="0"/>
        <v>1.3154277258500713E-2</v>
      </c>
      <c r="Z13">
        <f t="shared" si="0"/>
        <v>5.9163719827202144E-3</v>
      </c>
      <c r="AA13">
        <f t="shared" si="0"/>
        <v>6.2487959605988408E-2</v>
      </c>
      <c r="AB13">
        <f t="shared" si="0"/>
        <v>3.7155366100023457E-3</v>
      </c>
      <c r="AC13">
        <f t="shared" si="7"/>
        <v>3.8453341100819216E-4</v>
      </c>
      <c r="AD13">
        <f t="shared" si="0"/>
        <v>0.14912306125799546</v>
      </c>
      <c r="AE13">
        <f t="shared" si="0"/>
        <v>3.3585115942003085E-3</v>
      </c>
      <c r="AF13">
        <f t="shared" si="8"/>
        <v>6.0505321614954255E-3</v>
      </c>
      <c r="AG13">
        <f t="shared" si="0"/>
        <v>8.7879168474506955</v>
      </c>
      <c r="AH13">
        <f t="shared" si="0"/>
        <v>2.1603147558103331E-2</v>
      </c>
      <c r="AI13">
        <f t="shared" si="9"/>
        <v>5.7873933870098426E-3</v>
      </c>
      <c r="AJ13">
        <f t="shared" si="11"/>
        <v>3.6965748890992245E-2</v>
      </c>
      <c r="AK13">
        <f t="shared" si="10"/>
        <v>6.1391644759964947E-3</v>
      </c>
    </row>
    <row r="14" spans="1:56" x14ac:dyDescent="0.25">
      <c r="A14">
        <v>100.51875762682999</v>
      </c>
      <c r="B14">
        <v>88.559528869574805</v>
      </c>
      <c r="C14">
        <v>75.398661765796803</v>
      </c>
      <c r="D14">
        <v>66.887624334030605</v>
      </c>
      <c r="E14">
        <v>51.170096913248798</v>
      </c>
      <c r="F14">
        <v>26.469367879056001</v>
      </c>
      <c r="G14">
        <v>3.79153286808199</v>
      </c>
      <c r="H14">
        <v>159.09168815818501</v>
      </c>
      <c r="I14">
        <v>143.950146553005</v>
      </c>
      <c r="J14">
        <v>112.993908516804</v>
      </c>
      <c r="K14">
        <v>130.18503370011601</v>
      </c>
      <c r="L14">
        <v>89.249427590329304</v>
      </c>
      <c r="M14">
        <v>53.655404058907102</v>
      </c>
      <c r="N14">
        <f>180-112.414641529139</f>
        <v>67.585358470860996</v>
      </c>
      <c r="O14">
        <v>40.991184934657802</v>
      </c>
      <c r="P14">
        <v>146.94742406031699</v>
      </c>
      <c r="Q14">
        <v>170.029185957164</v>
      </c>
      <c r="R14">
        <v>148.77540816833701</v>
      </c>
      <c r="T14">
        <f t="shared" si="2"/>
        <v>4.1270122530079334E-3</v>
      </c>
      <c r="U14">
        <f t="shared" si="3"/>
        <v>2.1009455745101491E-2</v>
      </c>
      <c r="V14">
        <f t="shared" si="4"/>
        <v>1.1055304030392676E-2</v>
      </c>
      <c r="W14">
        <f t="shared" si="5"/>
        <v>4.0232559245936272E-3</v>
      </c>
      <c r="X14">
        <f t="shared" si="0"/>
        <v>1.4384461837302354E-2</v>
      </c>
      <c r="Y14">
        <f t="shared" si="0"/>
        <v>1.7645833271402012E-2</v>
      </c>
      <c r="Z14">
        <f t="shared" si="0"/>
        <v>6.6877861735998856E-3</v>
      </c>
      <c r="AA14">
        <f t="shared" si="0"/>
        <v>4.8565932347997887E-2</v>
      </c>
      <c r="AB14">
        <f t="shared" si="0"/>
        <v>1.8269552476994022E-2</v>
      </c>
      <c r="AC14">
        <f>ABS(J14-J16-1)</f>
        <v>0.98430342697699302</v>
      </c>
      <c r="AD14">
        <f t="shared" si="0"/>
        <v>6.9055003968003348E-2</v>
      </c>
      <c r="AE14">
        <f t="shared" si="0"/>
        <v>8.1479437985052527E-3</v>
      </c>
      <c r="AF14">
        <f t="shared" si="8"/>
        <v>1.4403970175600023E-2</v>
      </c>
      <c r="AG14">
        <f t="shared" si="0"/>
        <v>1.4134294960001625E-2</v>
      </c>
      <c r="AH14">
        <f t="shared" si="0"/>
        <v>1.0448190888041609E-3</v>
      </c>
      <c r="AI14">
        <f t="shared" si="9"/>
        <v>2.1776659983004265E-2</v>
      </c>
      <c r="AJ14">
        <f t="shared" si="11"/>
        <v>5.276411403997372E-3</v>
      </c>
      <c r="AK14">
        <f t="shared" si="10"/>
        <v>2.4778236240194929E-3</v>
      </c>
    </row>
    <row r="15" spans="1:56" x14ac:dyDescent="0.25">
      <c r="A15">
        <v>101.522884639083</v>
      </c>
      <c r="B15">
        <v>89.538519413829704</v>
      </c>
      <c r="C15">
        <v>76.409717069827195</v>
      </c>
      <c r="D15">
        <v>67.891647589955198</v>
      </c>
      <c r="E15">
        <v>52.184481375086101</v>
      </c>
      <c r="F15">
        <v>27.451722045784599</v>
      </c>
      <c r="G15">
        <v>4.7848450819083901</v>
      </c>
      <c r="H15">
        <v>160.14025409053301</v>
      </c>
      <c r="I15">
        <v>144.96841610548199</v>
      </c>
      <c r="J15">
        <f>180-73.6857525478149</f>
        <v>106.3142474521851</v>
      </c>
      <c r="K15">
        <v>131.11597869614801</v>
      </c>
      <c r="L15">
        <v>90.241279646530799</v>
      </c>
      <c r="M15">
        <v>52.669808029082702</v>
      </c>
      <c r="N15">
        <f>180-111.400507234179</f>
        <v>68.599492765820997</v>
      </c>
      <c r="O15">
        <v>41.990140115568998</v>
      </c>
      <c r="P15">
        <v>145.96920072029999</v>
      </c>
      <c r="Q15">
        <v>169.034462368568</v>
      </c>
      <c r="R15">
        <v>147.77293034471299</v>
      </c>
      <c r="T15">
        <f t="shared" si="2"/>
        <v>1.9025695216996041E-2</v>
      </c>
      <c r="U15">
        <f t="shared" si="3"/>
        <v>2.2450592998609409E-2</v>
      </c>
      <c r="V15">
        <f t="shared" si="4"/>
        <v>6.2219212134948521E-3</v>
      </c>
      <c r="W15">
        <f t="shared" si="5"/>
        <v>1.2151885167597243E-2</v>
      </c>
      <c r="X15">
        <f t="shared" si="0"/>
        <v>1.3573520386202631E-2</v>
      </c>
      <c r="Y15">
        <f t="shared" si="0"/>
        <v>3.6947459529912408E-4</v>
      </c>
      <c r="Z15">
        <f t="shared" si="0"/>
        <v>2.1304464552800439E-3</v>
      </c>
      <c r="AA15">
        <f t="shared" si="0"/>
        <v>1.4615971842005138E-2</v>
      </c>
      <c r="AB15">
        <f t="shared" si="0"/>
        <v>0.12967329544599693</v>
      </c>
      <c r="AC15">
        <f t="shared" si="7"/>
        <v>5.6953576376419051</v>
      </c>
      <c r="AD15">
        <f t="shared" si="0"/>
        <v>3.3068837208986679E-2</v>
      </c>
      <c r="AE15">
        <f t="shared" si="0"/>
        <v>1.000565798889852E-2</v>
      </c>
      <c r="AF15">
        <f t="shared" si="8"/>
        <v>5.8861918262991253E-3</v>
      </c>
      <c r="AG15">
        <f t="shared" si="0"/>
        <v>8.8076942554991007</v>
      </c>
      <c r="AH15">
        <f t="shared" si="0"/>
        <v>4.3507873032801569E-2</v>
      </c>
      <c r="AI15">
        <f t="shared" si="9"/>
        <v>1.6414789478005787E-2</v>
      </c>
      <c r="AJ15">
        <f t="shared" si="11"/>
        <v>1.7809994879002033E-2</v>
      </c>
      <c r="AK15">
        <f t="shared" si="10"/>
        <v>2.2426070680012344E-2</v>
      </c>
    </row>
    <row r="16" spans="1:56" x14ac:dyDescent="0.25">
      <c r="A16">
        <v>102.50385894386601</v>
      </c>
      <c r="B16">
        <v>90.516068820831094</v>
      </c>
      <c r="C16">
        <v>77.4034951486137</v>
      </c>
      <c r="D16">
        <v>68.879495704787601</v>
      </c>
      <c r="E16">
        <v>53.170907854699898</v>
      </c>
      <c r="F16">
        <v>28.452091520379899</v>
      </c>
      <c r="G16">
        <v>5.78271463545311</v>
      </c>
      <c r="H16">
        <v>161.125638118691</v>
      </c>
      <c r="I16">
        <v>145.838742810036</v>
      </c>
      <c r="J16">
        <v>111.00960508982701</v>
      </c>
      <c r="K16">
        <v>132.14904753335699</v>
      </c>
      <c r="L16">
        <v>91.231273988541901</v>
      </c>
      <c r="M16">
        <v>51.663921837256403</v>
      </c>
      <c r="N16">
        <v>60.791798510321897</v>
      </c>
      <c r="O16">
        <v>43.0336479886018</v>
      </c>
      <c r="P16">
        <v>144.95278593082199</v>
      </c>
      <c r="Q16">
        <v>168.016652373689</v>
      </c>
      <c r="R16">
        <v>146.795356415393</v>
      </c>
      <c r="T16">
        <f t="shared" si="2"/>
        <v>1.2326477531999558E-2</v>
      </c>
      <c r="U16">
        <f t="shared" si="3"/>
        <v>2.0299922037310125E-2</v>
      </c>
      <c r="V16">
        <f t="shared" si="4"/>
        <v>3.5212201490963935E-3</v>
      </c>
      <c r="W16">
        <f t="shared" si="5"/>
        <v>6.8364493503025869E-3</v>
      </c>
      <c r="X16">
        <f t="shared" si="0"/>
        <v>9.1041410388044142E-3</v>
      </c>
      <c r="Y16">
        <f t="shared" si="0"/>
        <v>3.7638752356023986E-3</v>
      </c>
      <c r="Z16">
        <f t="shared" si="0"/>
        <v>3.8669044624040083E-4</v>
      </c>
      <c r="AA16">
        <f t="shared" si="0"/>
        <v>4.6886310165007217E-2</v>
      </c>
      <c r="AB16">
        <f t="shared" si="0"/>
        <v>1.974761991300511E-2</v>
      </c>
      <c r="AC16">
        <f t="shared" si="7"/>
        <v>1.2851856148998309E-2</v>
      </c>
      <c r="AD16">
        <f t="shared" si="0"/>
        <v>9.8456289338002989E-2</v>
      </c>
      <c r="AE16">
        <f t="shared" si="0"/>
        <v>7.9585196611020592E-3</v>
      </c>
      <c r="AF16">
        <f t="shared" si="8"/>
        <v>2.717604293103193E-3</v>
      </c>
      <c r="AG16">
        <f t="shared" si="0"/>
        <v>4.6786864118004701E-3</v>
      </c>
      <c r="AH16">
        <f t="shared" si="0"/>
        <v>6.145816541769733E-2</v>
      </c>
      <c r="AI16">
        <f t="shared" si="9"/>
        <v>7.3192437479860928E-3</v>
      </c>
      <c r="AJ16">
        <f t="shared" si="11"/>
        <v>1.7775953647998222E-2</v>
      </c>
      <c r="AK16">
        <f t="shared" si="10"/>
        <v>1.9550259337989928E-2</v>
      </c>
    </row>
    <row r="17" spans="1:37" x14ac:dyDescent="0.25">
      <c r="A17">
        <v>103.51618542139801</v>
      </c>
      <c r="B17">
        <v>91.536368742868405</v>
      </c>
      <c r="C17">
        <v>78.399973928464604</v>
      </c>
      <c r="D17">
        <v>69.886332154137904</v>
      </c>
      <c r="E17">
        <v>54.180011995738703</v>
      </c>
      <c r="F17">
        <v>29.455855395615501</v>
      </c>
      <c r="G17">
        <v>6.7823279450068696</v>
      </c>
      <c r="H17">
        <v>162.07875180852599</v>
      </c>
      <c r="I17">
        <v>146.858490429949</v>
      </c>
      <c r="J17">
        <v>109.99675323367801</v>
      </c>
      <c r="K17">
        <v>133.24750382269499</v>
      </c>
      <c r="L17">
        <v>92.239232508203003</v>
      </c>
      <c r="M17">
        <v>50.6612042329633</v>
      </c>
      <c r="N17">
        <v>61.796477196733697</v>
      </c>
      <c r="O17">
        <v>43.972189823184102</v>
      </c>
      <c r="P17">
        <v>143.945466687074</v>
      </c>
      <c r="Q17">
        <v>166.998876420041</v>
      </c>
      <c r="R17">
        <v>145.77580615605501</v>
      </c>
      <c r="T17">
        <f t="shared" si="2"/>
        <v>4.7461443889886823E-3</v>
      </c>
      <c r="U17">
        <f t="shared" si="3"/>
        <v>8.0824820866070013E-3</v>
      </c>
      <c r="V17">
        <f t="shared" si="4"/>
        <v>1.4699511468023729E-3</v>
      </c>
      <c r="W17">
        <f t="shared" si="5"/>
        <v>3.2053444226960437E-3</v>
      </c>
      <c r="X17">
        <f t="shared" si="0"/>
        <v>4.7037652086032722E-3</v>
      </c>
      <c r="Y17">
        <f t="shared" si="0"/>
        <v>8.6794456227998751E-3</v>
      </c>
      <c r="Z17">
        <f t="shared" si="0"/>
        <v>8.4894231363703554E-3</v>
      </c>
      <c r="AA17">
        <f t="shared" si="0"/>
        <v>1.5324191654002561E-2</v>
      </c>
      <c r="AB17">
        <f t="shared" si="0"/>
        <v>1.5317373398005429E-2</v>
      </c>
      <c r="AC17">
        <f t="shared" si="7"/>
        <v>8.4389252529888381E-3</v>
      </c>
      <c r="AD17">
        <f t="shared" si="0"/>
        <v>0.12876281834400061</v>
      </c>
      <c r="AE17">
        <f t="shared" si="0"/>
        <v>5.1705255013985152E-3</v>
      </c>
      <c r="AF17">
        <f t="shared" si="8"/>
        <v>3.7826054344023419E-3</v>
      </c>
      <c r="AG17">
        <f t="shared" si="0"/>
        <v>4.5155354499605949E-2</v>
      </c>
      <c r="AH17">
        <f t="shared" si="0"/>
        <v>3.332749707529814E-2</v>
      </c>
      <c r="AI17">
        <f t="shared" si="9"/>
        <v>3.2120051015994022E-2</v>
      </c>
      <c r="AJ17">
        <f t="shared" si="11"/>
        <v>2.3677503497992802E-2</v>
      </c>
      <c r="AK17">
        <f t="shared" si="10"/>
        <v>5.2516225019871854E-3</v>
      </c>
    </row>
    <row r="18" spans="1:37" x14ac:dyDescent="0.25">
      <c r="A18">
        <v>104.520931565787</v>
      </c>
      <c r="B18">
        <v>92.528286260781798</v>
      </c>
      <c r="C18">
        <v>79.401443879611406</v>
      </c>
      <c r="D18">
        <v>70.8895374985606</v>
      </c>
      <c r="E18">
        <v>55.175308230530099</v>
      </c>
      <c r="F18">
        <v>30.464534841238301</v>
      </c>
      <c r="G18">
        <v>7.79081736814324</v>
      </c>
      <c r="H18">
        <v>163.06342761687199</v>
      </c>
      <c r="I18">
        <v>147.87380780334701</v>
      </c>
      <c r="J18">
        <v>109.005192158931</v>
      </c>
      <c r="K18">
        <v>134.11874100435099</v>
      </c>
      <c r="L18">
        <v>93.244403033704401</v>
      </c>
      <c r="M18">
        <v>49.664986838397702</v>
      </c>
      <c r="N18">
        <v>62.841632551233303</v>
      </c>
      <c r="O18">
        <v>45.005517320259401</v>
      </c>
      <c r="P18">
        <v>142.91334663605801</v>
      </c>
      <c r="Q18">
        <v>166.02255392353899</v>
      </c>
      <c r="R18">
        <v>144.781057778557</v>
      </c>
      <c r="T18">
        <f t="shared" si="2"/>
        <v>8.2813620389998732E-3</v>
      </c>
      <c r="U18">
        <f t="shared" si="3"/>
        <v>2.2140937465508159E-2</v>
      </c>
      <c r="V18">
        <f t="shared" si="4"/>
        <v>1.668324815518929E-2</v>
      </c>
      <c r="W18">
        <f t="shared" si="5"/>
        <v>7.5108276099911109E-4</v>
      </c>
      <c r="X18">
        <f t="shared" si="5"/>
        <v>1.3860364125399371E-2</v>
      </c>
      <c r="Y18">
        <f t="shared" si="5"/>
        <v>1.1385832492500469E-2</v>
      </c>
      <c r="Z18">
        <f t="shared" si="5"/>
        <v>8.8813267147402897E-3</v>
      </c>
      <c r="AA18">
        <f t="shared" si="5"/>
        <v>6.9980900985001426E-2</v>
      </c>
      <c r="AB18">
        <f t="shared" ref="AB18:AB47" si="12">ABS(I19-I18-1)</f>
        <v>0.11166256875401359</v>
      </c>
      <c r="AC18">
        <f t="shared" si="7"/>
        <v>3.8059189169956653E-3</v>
      </c>
      <c r="AD18">
        <f t="shared" ref="AD18:AE75" si="13">ABS(K19-K18-1)</f>
        <v>8.736980105700809E-2</v>
      </c>
      <c r="AE18">
        <f t="shared" si="13"/>
        <v>3.6363244471004919E-3</v>
      </c>
      <c r="AF18">
        <f t="shared" si="8"/>
        <v>1.2324229815405374E-2</v>
      </c>
      <c r="AG18">
        <f t="shared" ref="AG18:AH75" si="14">ABS(N19-N18-1)</f>
        <v>3.8121175462499934E-2</v>
      </c>
      <c r="AH18">
        <f t="shared" si="14"/>
        <v>1.5632139161297687E-2</v>
      </c>
      <c r="AI18">
        <f t="shared" si="9"/>
        <v>3.4327478024977154E-2</v>
      </c>
      <c r="AJ18">
        <f t="shared" si="11"/>
        <v>4.6705202749990349E-3</v>
      </c>
      <c r="AK18">
        <f t="shared" si="10"/>
        <v>3.3404763850057861E-3</v>
      </c>
    </row>
    <row r="19" spans="1:37" x14ac:dyDescent="0.25">
      <c r="A19">
        <v>105.512650203748</v>
      </c>
      <c r="B19">
        <v>93.550427198247306</v>
      </c>
      <c r="C19">
        <v>80.418127127766596</v>
      </c>
      <c r="D19">
        <v>71.888786415799601</v>
      </c>
      <c r="E19">
        <v>56.189168594655499</v>
      </c>
      <c r="F19">
        <v>31.475920673730801</v>
      </c>
      <c r="G19">
        <v>8.7819360414284997</v>
      </c>
      <c r="H19">
        <v>164.13340851785699</v>
      </c>
      <c r="I19">
        <v>148.76214523459299</v>
      </c>
      <c r="J19">
        <v>108.001386240014</v>
      </c>
      <c r="K19">
        <v>135.03137120329399</v>
      </c>
      <c r="L19">
        <v>94.240766709257301</v>
      </c>
      <c r="M19">
        <v>48.652662608582297</v>
      </c>
      <c r="N19">
        <v>63.803511375770803</v>
      </c>
      <c r="O19">
        <v>46.021149459420698</v>
      </c>
      <c r="P19">
        <v>141.94767411408299</v>
      </c>
      <c r="Q19">
        <v>165.01788340326399</v>
      </c>
      <c r="R19">
        <v>143.784398254942</v>
      </c>
      <c r="T19">
        <f t="shared" si="2"/>
        <v>1.1007374455004992E-2</v>
      </c>
      <c r="U19">
        <f t="shared" si="3"/>
        <v>4.9073319600125842E-3</v>
      </c>
      <c r="V19">
        <f t="shared" si="4"/>
        <v>1.5870858673196153E-2</v>
      </c>
      <c r="W19">
        <f t="shared" si="5"/>
        <v>5.8880773764968808E-3</v>
      </c>
      <c r="X19">
        <f t="shared" si="5"/>
        <v>1.8485693213300181E-2</v>
      </c>
      <c r="Y19">
        <f t="shared" si="5"/>
        <v>5.3143876875019203E-3</v>
      </c>
      <c r="Z19">
        <f t="shared" si="5"/>
        <v>1.3265431907107939E-3</v>
      </c>
      <c r="AA19">
        <f t="shared" si="5"/>
        <v>5.3714128794979388E-2</v>
      </c>
      <c r="AB19">
        <f t="shared" si="12"/>
        <v>5.0070386574986969E-2</v>
      </c>
      <c r="AC19">
        <f t="shared" si="7"/>
        <v>1.6810319358995685E-2</v>
      </c>
      <c r="AD19">
        <f t="shared" si="13"/>
        <v>0.10031460794201053</v>
      </c>
      <c r="AE19">
        <f t="shared" si="13"/>
        <v>6.0828421429022228E-3</v>
      </c>
      <c r="AF19">
        <f t="shared" si="8"/>
        <v>6.6372803645933232E-3</v>
      </c>
      <c r="AG19">
        <f t="shared" si="14"/>
        <v>2.2539722878100577E-2</v>
      </c>
      <c r="AH19">
        <f t="shared" si="14"/>
        <v>2.4199456864977265E-3</v>
      </c>
      <c r="AI19">
        <f t="shared" si="9"/>
        <v>9.437727679994623E-3</v>
      </c>
      <c r="AJ19">
        <f t="shared" si="11"/>
        <v>3.4957711559997051E-2</v>
      </c>
      <c r="AK19">
        <f t="shared" si="10"/>
        <v>5.9130151269926046E-3</v>
      </c>
    </row>
    <row r="20" spans="1:37" x14ac:dyDescent="0.25">
      <c r="A20">
        <v>106.523657578203</v>
      </c>
      <c r="B20">
        <v>94.545519866287293</v>
      </c>
      <c r="C20">
        <v>81.4022562690934</v>
      </c>
      <c r="D20">
        <v>72.894674493176097</v>
      </c>
      <c r="E20">
        <v>57.170682901442198</v>
      </c>
      <c r="F20">
        <v>32.470606286043299</v>
      </c>
      <c r="G20">
        <v>9.7832625846192105</v>
      </c>
      <c r="H20">
        <v>165.07969438906201</v>
      </c>
      <c r="I20">
        <v>149.71207484801801</v>
      </c>
      <c r="J20">
        <v>106.984575920655</v>
      </c>
      <c r="K20">
        <v>136.131685811236</v>
      </c>
      <c r="L20">
        <v>95.246849551400203</v>
      </c>
      <c r="M20">
        <v>47.646025328217704</v>
      </c>
      <c r="N20">
        <v>64.780971652892703</v>
      </c>
      <c r="O20">
        <v>47.018729513734201</v>
      </c>
      <c r="P20">
        <v>140.93823638640299</v>
      </c>
      <c r="Q20">
        <v>163.982925691704</v>
      </c>
      <c r="R20">
        <v>142.790311270069</v>
      </c>
      <c r="T20">
        <f t="shared" si="2"/>
        <v>7.5569126699974731E-3</v>
      </c>
      <c r="U20">
        <f t="shared" si="3"/>
        <v>8.9302802771982215E-3</v>
      </c>
      <c r="V20">
        <f t="shared" si="4"/>
        <v>2.4386190168698363E-2</v>
      </c>
      <c r="W20">
        <f t="shared" si="5"/>
        <v>1.8342267500770504E-4</v>
      </c>
      <c r="X20">
        <f t="shared" si="5"/>
        <v>1.8717527557804203E-2</v>
      </c>
      <c r="Y20">
        <f t="shared" si="5"/>
        <v>7.6235634320198642E-4</v>
      </c>
      <c r="Z20">
        <f t="shared" si="5"/>
        <v>1.0939451048090021E-2</v>
      </c>
      <c r="AA20">
        <f t="shared" si="5"/>
        <v>1.1529065933984839E-2</v>
      </c>
      <c r="AB20">
        <f t="shared" si="12"/>
        <v>3.1343242180980724E-2</v>
      </c>
      <c r="AC20">
        <f t="shared" si="7"/>
        <v>5.8258897440026658E-3</v>
      </c>
      <c r="AD20">
        <f t="shared" si="13"/>
        <v>2.9273541837000039E-2</v>
      </c>
      <c r="AE20">
        <f t="shared" si="13"/>
        <v>9.0624564701045074E-3</v>
      </c>
      <c r="AF20">
        <f t="shared" si="8"/>
        <v>2.5644903952894538E-2</v>
      </c>
      <c r="AG20">
        <f t="shared" si="14"/>
        <v>8.7887868765872952</v>
      </c>
      <c r="AH20">
        <f t="shared" si="14"/>
        <v>3.2295355638403578E-2</v>
      </c>
      <c r="AI20">
        <f t="shared" si="9"/>
        <v>3.3832996155013007E-2</v>
      </c>
      <c r="AJ20">
        <f t="shared" si="11"/>
        <v>2.9871735095014174E-2</v>
      </c>
      <c r="AK20">
        <f t="shared" si="10"/>
        <v>3.4574323805998119E-2</v>
      </c>
    </row>
    <row r="21" spans="1:37" x14ac:dyDescent="0.25">
      <c r="A21">
        <v>107.516100665533</v>
      </c>
      <c r="B21">
        <v>95.536589586010095</v>
      </c>
      <c r="C21">
        <v>82.426642459262098</v>
      </c>
      <c r="D21">
        <v>73.894857915851105</v>
      </c>
      <c r="E21">
        <v>58.189400429000003</v>
      </c>
      <c r="F21">
        <v>33.471368642386501</v>
      </c>
      <c r="G21">
        <v>10.794202035667301</v>
      </c>
      <c r="H21">
        <v>166.091223454996</v>
      </c>
      <c r="I21">
        <v>150.74341809019899</v>
      </c>
      <c r="J21">
        <v>105.99040181039901</v>
      </c>
      <c r="K21">
        <v>137.102412269399</v>
      </c>
      <c r="L21">
        <v>96.237787094930098</v>
      </c>
      <c r="M21">
        <v>46.671670232170598</v>
      </c>
      <c r="N21">
        <f>180-105.43024147052</f>
        <v>74.569758529479998</v>
      </c>
      <c r="O21">
        <v>47.986434158095797</v>
      </c>
      <c r="P21">
        <v>139.972069382558</v>
      </c>
      <c r="Q21">
        <v>163.01279742679901</v>
      </c>
      <c r="R21">
        <v>141.755736946263</v>
      </c>
      <c r="T21">
        <f t="shared" si="2"/>
        <v>8.3393455669948935E-3</v>
      </c>
      <c r="U21">
        <f t="shared" si="3"/>
        <v>2.0299438785500001E-2</v>
      </c>
      <c r="V21">
        <f t="shared" si="4"/>
        <v>3.167892394003502E-3</v>
      </c>
      <c r="W21">
        <f t="shared" si="5"/>
        <v>1.147533897594144E-3</v>
      </c>
      <c r="X21">
        <f t="shared" si="5"/>
        <v>4.8580132990991842E-3</v>
      </c>
      <c r="Y21">
        <f t="shared" si="5"/>
        <v>1.5139063327964664E-3</v>
      </c>
      <c r="Z21">
        <f t="shared" si="5"/>
        <v>2.1389226406007822E-3</v>
      </c>
      <c r="AA21">
        <f t="shared" si="5"/>
        <v>2.3369432211012509E-2</v>
      </c>
      <c r="AB21">
        <f t="shared" si="12"/>
        <v>0.13016976656200541</v>
      </c>
      <c r="AC21">
        <f>ABS(J21-J22-1)</f>
        <v>1.702681223066989</v>
      </c>
      <c r="AD21">
        <f t="shared" si="13"/>
        <v>0.12249346669199213</v>
      </c>
      <c r="AE21">
        <f t="shared" si="13"/>
        <v>1.0127598737000199E-2</v>
      </c>
      <c r="AF21">
        <f t="shared" si="8"/>
        <v>2.038737952509706E-2</v>
      </c>
      <c r="AG21">
        <f t="shared" si="14"/>
        <v>8.7942544138087015</v>
      </c>
      <c r="AH21">
        <f t="shared" si="14"/>
        <v>2.6380484071303556E-2</v>
      </c>
      <c r="AI21">
        <f t="shared" si="9"/>
        <v>2.4313155052993807E-2</v>
      </c>
      <c r="AJ21">
        <f t="shared" si="11"/>
        <v>2.3327893221022578E-2</v>
      </c>
      <c r="AK21">
        <f t="shared" si="10"/>
        <v>3.6692597837998164E-2</v>
      </c>
    </row>
    <row r="22" spans="1:37" x14ac:dyDescent="0.25">
      <c r="A22">
        <v>108.5244400111</v>
      </c>
      <c r="B22">
        <v>96.556889024795595</v>
      </c>
      <c r="C22">
        <v>83.429810351656101</v>
      </c>
      <c r="D22">
        <v>74.896005449748699</v>
      </c>
      <c r="E22">
        <v>59.184542415700903</v>
      </c>
      <c r="F22">
        <v>34.472882548719298</v>
      </c>
      <c r="G22">
        <v>11.7920631130267</v>
      </c>
      <c r="H22">
        <v>167.11459288720701</v>
      </c>
      <c r="I22">
        <v>151.87358785676099</v>
      </c>
      <c r="J22">
        <v>106.693083033466</v>
      </c>
      <c r="K22">
        <v>137.979918802707</v>
      </c>
      <c r="L22">
        <v>97.247914693667099</v>
      </c>
      <c r="M22">
        <v>45.651282852645501</v>
      </c>
      <c r="N22">
        <v>66.775504115671296</v>
      </c>
      <c r="O22">
        <v>49.0128146421671</v>
      </c>
      <c r="P22">
        <v>138.94775622750501</v>
      </c>
      <c r="Q22">
        <v>161.98946953357799</v>
      </c>
      <c r="R22">
        <v>140.792429544101</v>
      </c>
      <c r="T22">
        <f t="shared" si="2"/>
        <v>1.1656888777991981E-2</v>
      </c>
      <c r="U22">
        <f t="shared" si="3"/>
        <v>2.4481953752598429E-2</v>
      </c>
      <c r="V22">
        <f t="shared" si="4"/>
        <v>1.6298631356306714E-2</v>
      </c>
      <c r="W22">
        <f t="shared" si="5"/>
        <v>8.3964010300974223E-5</v>
      </c>
      <c r="X22">
        <f t="shared" si="5"/>
        <v>3.6354211571065775E-3</v>
      </c>
      <c r="Y22">
        <f t="shared" si="5"/>
        <v>2.0849638143602078E-2</v>
      </c>
      <c r="Z22">
        <f t="shared" si="5"/>
        <v>5.3052025969968497E-4</v>
      </c>
      <c r="AA22">
        <f t="shared" si="5"/>
        <v>5.4088362115010113E-2</v>
      </c>
      <c r="AB22">
        <f t="shared" si="12"/>
        <v>0.24389074561798907</v>
      </c>
      <c r="AC22">
        <f t="shared" si="7"/>
        <v>1.6891024176510001</v>
      </c>
      <c r="AD22">
        <f t="shared" si="13"/>
        <v>6.877936539399343E-2</v>
      </c>
      <c r="AE22">
        <f t="shared" si="13"/>
        <v>8.5303134515015699E-3</v>
      </c>
      <c r="AF22">
        <f t="shared" si="8"/>
        <v>7.4699105735973603E-3</v>
      </c>
      <c r="AG22">
        <f t="shared" si="14"/>
        <v>6.4256463416967335E-3</v>
      </c>
      <c r="AH22">
        <f t="shared" si="14"/>
        <v>1.8723309444297342E-2</v>
      </c>
      <c r="AI22">
        <f t="shared" si="9"/>
        <v>1.7383328843976642E-2</v>
      </c>
      <c r="AJ22">
        <f t="shared" si="11"/>
        <v>3.9788219800129809E-4</v>
      </c>
      <c r="AK22">
        <f t="shared" si="10"/>
        <v>6.9596806242003595E-2</v>
      </c>
    </row>
    <row r="23" spans="1:37" x14ac:dyDescent="0.25">
      <c r="A23">
        <v>109.51278312232201</v>
      </c>
      <c r="B23">
        <v>97.532407071042996</v>
      </c>
      <c r="C23">
        <v>84.413511720299795</v>
      </c>
      <c r="D23">
        <v>75.895921485738398</v>
      </c>
      <c r="E23">
        <v>60.180906994543797</v>
      </c>
      <c r="F23">
        <v>35.4937321868629</v>
      </c>
      <c r="G23">
        <v>12.791532592767</v>
      </c>
      <c r="H23">
        <v>168.060504525092</v>
      </c>
      <c r="I23">
        <v>152.629697111143</v>
      </c>
      <c r="J23">
        <v>104.003980615815</v>
      </c>
      <c r="K23">
        <v>138.91113943731301</v>
      </c>
      <c r="L23">
        <v>98.239384380215597</v>
      </c>
      <c r="M23">
        <v>44.658752763219098</v>
      </c>
      <c r="N23">
        <v>67.7690784693296</v>
      </c>
      <c r="O23">
        <v>49.994091332722803</v>
      </c>
      <c r="P23">
        <v>137.96513955634899</v>
      </c>
      <c r="Q23">
        <v>160.98907165137999</v>
      </c>
      <c r="R23">
        <v>139.72283273785899</v>
      </c>
      <c r="T23">
        <f t="shared" si="2"/>
        <v>3.7873086539974565E-3</v>
      </c>
      <c r="U23">
        <f t="shared" si="3"/>
        <v>7.3055368819012756E-3</v>
      </c>
      <c r="V23">
        <f t="shared" si="4"/>
        <v>7.8183010134011965E-3</v>
      </c>
      <c r="W23">
        <f t="shared" si="5"/>
        <v>5.1549023163914853E-3</v>
      </c>
      <c r="X23">
        <f t="shared" si="5"/>
        <v>2.7095482368935109E-3</v>
      </c>
      <c r="Y23">
        <f t="shared" si="5"/>
        <v>3.1147064198002283E-2</v>
      </c>
      <c r="Z23">
        <f t="shared" si="5"/>
        <v>2.8079349067002823E-3</v>
      </c>
      <c r="AA23">
        <f t="shared" si="5"/>
        <v>2.8530334813012814E-2</v>
      </c>
      <c r="AB23">
        <f t="shared" si="12"/>
        <v>4.1030101872991054E-2</v>
      </c>
      <c r="AC23">
        <f t="shared" si="7"/>
        <v>3.9856620259968167E-3</v>
      </c>
      <c r="AD23">
        <f t="shared" si="13"/>
        <v>3.9655543724990139E-2</v>
      </c>
      <c r="AE23">
        <f t="shared" si="13"/>
        <v>3.9468204227972592E-3</v>
      </c>
      <c r="AF23">
        <f t="shared" si="8"/>
        <v>1.2436591920604201E-2</v>
      </c>
      <c r="AG23">
        <f t="shared" si="14"/>
        <v>8.8209867128624069</v>
      </c>
      <c r="AH23">
        <f t="shared" si="14"/>
        <v>2.5870709204099285E-2</v>
      </c>
      <c r="AI23">
        <f t="shared" si="9"/>
        <v>3.2722620519990642E-2</v>
      </c>
      <c r="AJ23">
        <f t="shared" si="11"/>
        <v>9.8776433060265845E-3</v>
      </c>
      <c r="AK23">
        <f t="shared" si="10"/>
        <v>7.5068984690176421E-3</v>
      </c>
    </row>
    <row r="24" spans="1:37" x14ac:dyDescent="0.25">
      <c r="A24">
        <v>110.516570430976</v>
      </c>
      <c r="B24">
        <v>98.539712607924898</v>
      </c>
      <c r="C24">
        <v>85.405693419286393</v>
      </c>
      <c r="D24">
        <v>76.890766583422007</v>
      </c>
      <c r="E24">
        <v>61.178197446306903</v>
      </c>
      <c r="F24">
        <v>36.462585122664898</v>
      </c>
      <c r="G24">
        <v>13.7943405276737</v>
      </c>
      <c r="H24">
        <v>169.08903485990501</v>
      </c>
      <c r="I24">
        <v>153.58866700927001</v>
      </c>
      <c r="J24">
        <v>102.999994953789</v>
      </c>
      <c r="K24">
        <v>139.950794981038</v>
      </c>
      <c r="L24">
        <v>99.2354375597928</v>
      </c>
      <c r="M24">
        <v>43.671189355139703</v>
      </c>
      <c r="N24">
        <f>180-102.409934817808</f>
        <v>77.590065182192006</v>
      </c>
      <c r="O24">
        <v>51.019962041926902</v>
      </c>
      <c r="P24">
        <v>136.932416935829</v>
      </c>
      <c r="Q24">
        <v>159.99894929468601</v>
      </c>
      <c r="R24">
        <v>138.73033963632801</v>
      </c>
      <c r="T24">
        <f t="shared" si="2"/>
        <v>9.3354197390027593E-3</v>
      </c>
      <c r="U24">
        <f t="shared" si="3"/>
        <v>1.5178854057893432E-2</v>
      </c>
      <c r="V24">
        <f t="shared" si="4"/>
        <v>4.9868586048944508E-3</v>
      </c>
      <c r="W24">
        <f t="shared" si="5"/>
        <v>1.0886179421021325E-3</v>
      </c>
      <c r="X24">
        <f t="shared" si="5"/>
        <v>7.4163735272065878E-3</v>
      </c>
      <c r="Y24">
        <f t="shared" si="5"/>
        <v>6.7991994694978075E-3</v>
      </c>
      <c r="Z24">
        <f t="shared" si="5"/>
        <v>1.0551035102599471E-2</v>
      </c>
      <c r="AA24">
        <f t="shared" si="5"/>
        <v>3.918680495800686E-2</v>
      </c>
      <c r="AB24">
        <f t="shared" si="12"/>
        <v>0.12958510367198528</v>
      </c>
      <c r="AC24">
        <f>ABS(J24-J25-1)</f>
        <v>5.6530098365245038</v>
      </c>
      <c r="AD24">
        <f t="shared" si="13"/>
        <v>2.5760880539991149E-2</v>
      </c>
      <c r="AE24">
        <f t="shared" si="13"/>
        <v>6.905521400796033E-3</v>
      </c>
      <c r="AF24">
        <f t="shared" si="8"/>
        <v>2.4832440130801103E-2</v>
      </c>
      <c r="AG24">
        <f t="shared" si="14"/>
        <v>1.9226592840055901E-3</v>
      </c>
      <c r="AH24">
        <f t="shared" si="14"/>
        <v>5.7997439221040281E-3</v>
      </c>
      <c r="AI24">
        <f t="shared" si="9"/>
        <v>2.7914808392011992E-2</v>
      </c>
      <c r="AJ24">
        <f t="shared" si="11"/>
        <v>2.6911942895992524E-2</v>
      </c>
      <c r="AK24">
        <f t="shared" si="10"/>
        <v>1.4006446505987924E-2</v>
      </c>
    </row>
    <row r="25" spans="1:37" x14ac:dyDescent="0.25">
      <c r="A25">
        <v>111.507235011237</v>
      </c>
      <c r="B25">
        <v>99.524533753867004</v>
      </c>
      <c r="C25">
        <v>86.400706560681499</v>
      </c>
      <c r="D25">
        <v>77.889677965479905</v>
      </c>
      <c r="E25">
        <v>62.170781072779697</v>
      </c>
      <c r="F25">
        <v>37.4557859231954</v>
      </c>
      <c r="G25">
        <v>14.783789492571101</v>
      </c>
      <c r="H25">
        <v>170.04984805494701</v>
      </c>
      <c r="I25">
        <v>154.718252112942</v>
      </c>
      <c r="J25">
        <f>180-83.6530148827355</f>
        <v>96.346985117264495</v>
      </c>
      <c r="K25">
        <v>140.92503410049801</v>
      </c>
      <c r="L25">
        <v>100.228532038392</v>
      </c>
      <c r="M25">
        <v>42.646356915008901</v>
      </c>
      <c r="N25">
        <f>180-101.411857477092</f>
        <v>78.588142522908001</v>
      </c>
      <c r="O25">
        <v>52.014162298004798</v>
      </c>
      <c r="P25">
        <v>135.96033174422101</v>
      </c>
      <c r="Q25">
        <v>159.02586123758201</v>
      </c>
      <c r="R25">
        <v>137.744346082834</v>
      </c>
      <c r="T25">
        <f t="shared" si="2"/>
        <v>6.6514174509961776E-3</v>
      </c>
      <c r="U25">
        <f t="shared" si="3"/>
        <v>3.3950424661995271E-2</v>
      </c>
      <c r="V25">
        <f t="shared" si="4"/>
        <v>1.6116541058906364E-2</v>
      </c>
      <c r="W25">
        <f t="shared" si="5"/>
        <v>7.9917897859900222E-3</v>
      </c>
      <c r="X25">
        <f t="shared" si="5"/>
        <v>2.8807952949705395E-4</v>
      </c>
      <c r="Y25">
        <f t="shared" si="5"/>
        <v>1.4905385170898455E-2</v>
      </c>
      <c r="Z25">
        <f t="shared" si="5"/>
        <v>7.0355973869951072E-4</v>
      </c>
      <c r="AA25">
        <f t="shared" si="5"/>
        <v>1.5843933886998229E-2</v>
      </c>
      <c r="AB25">
        <f t="shared" si="12"/>
        <v>7.4593484967010681E-2</v>
      </c>
      <c r="AC25">
        <f t="shared" si="7"/>
        <v>5.6540121352284984</v>
      </c>
      <c r="AD25">
        <f t="shared" si="13"/>
        <v>2.1445969512001284E-2</v>
      </c>
      <c r="AE25">
        <f t="shared" si="13"/>
        <v>5.2281282830080045E-3</v>
      </c>
      <c r="AF25">
        <f t="shared" si="8"/>
        <v>1.9946735825300266E-2</v>
      </c>
      <c r="AG25">
        <f t="shared" si="14"/>
        <v>8.8106283203225075</v>
      </c>
      <c r="AH25">
        <f t="shared" si="14"/>
        <v>5.8238688065017641E-3</v>
      </c>
      <c r="AI25">
        <f t="shared" si="9"/>
        <v>8.3868048230044678E-3</v>
      </c>
      <c r="AJ25">
        <f t="shared" si="11"/>
        <v>2.6349393165020274E-2</v>
      </c>
      <c r="AK25">
        <f t="shared" si="10"/>
        <v>3.454886453994277E-3</v>
      </c>
    </row>
    <row r="26" spans="1:37" x14ac:dyDescent="0.25">
      <c r="A26">
        <v>112.513886428688</v>
      </c>
      <c r="B26">
        <v>100.558484178529</v>
      </c>
      <c r="C26">
        <v>87.416823101740405</v>
      </c>
      <c r="D26">
        <v>78.897669755265895</v>
      </c>
      <c r="E26">
        <v>63.1704929932502</v>
      </c>
      <c r="F26">
        <v>38.470691308366298</v>
      </c>
      <c r="G26">
        <v>15.7844930523098</v>
      </c>
      <c r="H26">
        <v>171.03400412106001</v>
      </c>
      <c r="I26">
        <v>155.64365862797499</v>
      </c>
      <c r="J26">
        <v>101.00099725249299</v>
      </c>
      <c r="K26">
        <v>141.94648007001001</v>
      </c>
      <c r="L26">
        <v>101.223303910109</v>
      </c>
      <c r="M26">
        <v>41.666303650834202</v>
      </c>
      <c r="N26">
        <v>70.777514202585493</v>
      </c>
      <c r="O26">
        <v>53.008338429198297</v>
      </c>
      <c r="P26">
        <v>134.951944939398</v>
      </c>
      <c r="Q26">
        <v>157.99951184441699</v>
      </c>
      <c r="R26">
        <v>136.74089119638001</v>
      </c>
      <c r="T26">
        <f t="shared" si="2"/>
        <v>8.5393561089972536E-3</v>
      </c>
      <c r="U26">
        <f t="shared" si="3"/>
        <v>8.4837711999341536E-4</v>
      </c>
      <c r="V26">
        <f t="shared" si="4"/>
        <v>2.2529086276904309E-2</v>
      </c>
      <c r="W26">
        <f t="shared" si="5"/>
        <v>5.8559897402119532E-3</v>
      </c>
      <c r="X26">
        <f t="shared" si="5"/>
        <v>1.9640921394952215E-3</v>
      </c>
      <c r="Y26">
        <f t="shared" si="5"/>
        <v>9.0912566996976807E-3</v>
      </c>
      <c r="Z26">
        <f t="shared" si="5"/>
        <v>4.1102829989903E-4</v>
      </c>
      <c r="AA26">
        <f t="shared" si="5"/>
        <v>4.8008993802000077E-2</v>
      </c>
      <c r="AB26">
        <f t="shared" si="12"/>
        <v>2.4675906729981989E-2</v>
      </c>
      <c r="AC26">
        <f t="shared" si="7"/>
        <v>3.2262281459907172E-3</v>
      </c>
      <c r="AD26">
        <f t="shared" si="13"/>
        <v>1.4766130394008314E-2</v>
      </c>
      <c r="AE26">
        <f t="shared" si="13"/>
        <v>1.3228512147009042E-2</v>
      </c>
      <c r="AF26">
        <f t="shared" si="8"/>
        <v>5.2844484000047487E-3</v>
      </c>
      <c r="AG26">
        <f t="shared" si="14"/>
        <v>2.9752140653187098E-2</v>
      </c>
      <c r="AH26">
        <f t="shared" si="14"/>
        <v>9.8087662782972984E-3</v>
      </c>
      <c r="AI26">
        <f t="shared" si="9"/>
        <v>1.7957620009951825E-3</v>
      </c>
      <c r="AJ26">
        <f t="shared" si="11"/>
        <v>1.2150726779992738E-2</v>
      </c>
      <c r="AK26">
        <f t="shared" si="10"/>
        <v>9.1877575950150003E-3</v>
      </c>
    </row>
    <row r="27" spans="1:37" x14ac:dyDescent="0.25">
      <c r="A27">
        <v>113.52242578479699</v>
      </c>
      <c r="B27">
        <v>101.55933255564899</v>
      </c>
      <c r="C27">
        <v>88.394294015463501</v>
      </c>
      <c r="D27">
        <v>79.903525745006107</v>
      </c>
      <c r="E27">
        <v>64.168528901110705</v>
      </c>
      <c r="F27">
        <v>39.461600051666601</v>
      </c>
      <c r="G27">
        <v>16.784082024009901</v>
      </c>
      <c r="H27">
        <v>172.08201311486201</v>
      </c>
      <c r="I27">
        <v>156.618982721245</v>
      </c>
      <c r="J27">
        <v>99.997771024347003</v>
      </c>
      <c r="K27">
        <v>142.931713939616</v>
      </c>
      <c r="L27">
        <v>102.236532422256</v>
      </c>
      <c r="M27">
        <v>40.661019202434197</v>
      </c>
      <c r="N27">
        <v>71.747762061932306</v>
      </c>
      <c r="O27">
        <v>53.998529662919999</v>
      </c>
      <c r="P27">
        <v>133.953740701399</v>
      </c>
      <c r="Q27">
        <v>156.98736111763699</v>
      </c>
      <c r="R27">
        <v>135.73170343878499</v>
      </c>
      <c r="T27">
        <f t="shared" si="2"/>
        <v>1.3939278628996021E-2</v>
      </c>
      <c r="U27">
        <f t="shared" si="3"/>
        <v>3.0951152079978783E-3</v>
      </c>
      <c r="V27">
        <f t="shared" si="4"/>
        <v>2.8982605668900874E-2</v>
      </c>
      <c r="W27">
        <f t="shared" si="5"/>
        <v>6.1327437417020292E-3</v>
      </c>
      <c r="X27">
        <f t="shared" si="5"/>
        <v>9.0347120456044649E-3</v>
      </c>
      <c r="Y27">
        <f t="shared" si="5"/>
        <v>4.1366018175992281E-3</v>
      </c>
      <c r="Z27">
        <f t="shared" si="5"/>
        <v>4.9864942380040134E-4</v>
      </c>
      <c r="AA27">
        <f t="shared" si="5"/>
        <v>2.975276476900035E-2</v>
      </c>
      <c r="AB27">
        <f t="shared" si="12"/>
        <v>4.6948270596004704E-2</v>
      </c>
      <c r="AC27">
        <f t="shared" si="7"/>
        <v>1.3277126244602755E-2</v>
      </c>
      <c r="AD27">
        <f t="shared" si="13"/>
        <v>2.0178691612017019E-2</v>
      </c>
      <c r="AE27">
        <f t="shared" si="13"/>
        <v>1.0889894498006925E-2</v>
      </c>
      <c r="AF27">
        <f t="shared" si="8"/>
        <v>2.0456257748051598E-3</v>
      </c>
      <c r="AG27">
        <f t="shared" si="14"/>
        <v>5.7366764221882249E-3</v>
      </c>
      <c r="AH27">
        <f t="shared" si="14"/>
        <v>1.4554719003299965E-2</v>
      </c>
      <c r="AI27">
        <f t="shared" si="9"/>
        <v>1.964729795099629E-2</v>
      </c>
      <c r="AJ27">
        <f t="shared" si="11"/>
        <v>1.5579303989994742E-2</v>
      </c>
      <c r="AK27">
        <f t="shared" si="10"/>
        <v>5.8982019340021452E-3</v>
      </c>
    </row>
    <row r="28" spans="1:37" x14ac:dyDescent="0.25">
      <c r="A28">
        <v>114.508486506168</v>
      </c>
      <c r="B28">
        <v>102.556237440441</v>
      </c>
      <c r="C28">
        <v>89.423276621132402</v>
      </c>
      <c r="D28">
        <v>80.897393001264405</v>
      </c>
      <c r="E28">
        <v>65.1594941890651</v>
      </c>
      <c r="F28">
        <v>40.4657366534842</v>
      </c>
      <c r="G28">
        <v>17.783583374586101</v>
      </c>
      <c r="H28">
        <v>173.11176587963101</v>
      </c>
      <c r="I28">
        <v>157.572034450649</v>
      </c>
      <c r="J28">
        <v>99.011048150591606</v>
      </c>
      <c r="K28">
        <v>143.91153524800399</v>
      </c>
      <c r="L28">
        <v>103.225642527758</v>
      </c>
      <c r="M28">
        <v>39.663064828209002</v>
      </c>
      <c r="N28">
        <v>72.753498738354494</v>
      </c>
      <c r="O28">
        <v>55.013084381923299</v>
      </c>
      <c r="P28">
        <v>132.97338799935</v>
      </c>
      <c r="Q28">
        <v>156.00294042162699</v>
      </c>
      <c r="R28">
        <v>134.73760164071899</v>
      </c>
      <c r="T28">
        <f t="shared" si="2"/>
        <v>3.6680109100473146E-4</v>
      </c>
      <c r="U28">
        <f t="shared" si="3"/>
        <v>1.2849903394993589E-2</v>
      </c>
      <c r="V28">
        <f t="shared" si="4"/>
        <v>1.259240476940704E-4</v>
      </c>
      <c r="W28">
        <f t="shared" si="5"/>
        <v>2.2181956423992233E-3</v>
      </c>
      <c r="X28">
        <f t="shared" si="5"/>
        <v>1.3876634149596612E-2</v>
      </c>
      <c r="Y28">
        <f t="shared" si="5"/>
        <v>9.2187342082965529E-3</v>
      </c>
      <c r="Z28">
        <f t="shared" si="5"/>
        <v>7.8176754698020545E-3</v>
      </c>
      <c r="AA28">
        <f t="shared" si="5"/>
        <v>3.1880666470016195E-2</v>
      </c>
      <c r="AB28">
        <f t="shared" si="12"/>
        <v>5.5490351324010589E-2</v>
      </c>
      <c r="AC28">
        <f t="shared" si="7"/>
        <v>1.6923662256147907</v>
      </c>
      <c r="AD28">
        <f t="shared" si="13"/>
        <v>8.30373599919767E-2</v>
      </c>
      <c r="AE28">
        <f t="shared" si="13"/>
        <v>3.8300993339959177E-3</v>
      </c>
      <c r="AF28">
        <f t="shared" si="8"/>
        <v>5.9002016216993525E-3</v>
      </c>
      <c r="AG28">
        <f t="shared" si="14"/>
        <v>6.5265037442969742E-3</v>
      </c>
      <c r="AH28">
        <f t="shared" si="14"/>
        <v>2.3570489172499265E-2</v>
      </c>
      <c r="AI28">
        <f t="shared" si="9"/>
        <v>4.1879541880120996E-3</v>
      </c>
      <c r="AJ28">
        <f t="shared" si="11"/>
        <v>2.4299895751994427E-2</v>
      </c>
      <c r="AK28">
        <f t="shared" si="10"/>
        <v>1.5165615851003622E-2</v>
      </c>
    </row>
    <row r="29" spans="1:37" x14ac:dyDescent="0.25">
      <c r="A29">
        <v>115.50811970507699</v>
      </c>
      <c r="B29">
        <v>103.543387537046</v>
      </c>
      <c r="C29">
        <v>90.423402545180096</v>
      </c>
      <c r="D29">
        <v>81.895174805622005</v>
      </c>
      <c r="E29">
        <v>66.173370823214697</v>
      </c>
      <c r="F29">
        <v>41.456517919275903</v>
      </c>
      <c r="G29">
        <v>18.775765699116299</v>
      </c>
      <c r="H29">
        <v>174.07988521316099</v>
      </c>
      <c r="I29">
        <v>158.62752480197301</v>
      </c>
      <c r="J29">
        <v>99.703414376206396</v>
      </c>
      <c r="K29">
        <v>144.82849788801201</v>
      </c>
      <c r="L29">
        <v>104.22947262709199</v>
      </c>
      <c r="M29">
        <v>38.657164626587303</v>
      </c>
      <c r="N29">
        <v>73.746972234610197</v>
      </c>
      <c r="O29">
        <v>55.9895138927508</v>
      </c>
      <c r="P29">
        <v>131.97757595353801</v>
      </c>
      <c r="Q29">
        <v>154.97864052587499</v>
      </c>
      <c r="R29">
        <v>133.72243602486799</v>
      </c>
      <c r="T29">
        <f t="shared" si="2"/>
        <v>6.8051451670072538E-3</v>
      </c>
      <c r="U29">
        <f t="shared" si="3"/>
        <v>9.5332109160040091E-3</v>
      </c>
      <c r="V29">
        <f t="shared" si="4"/>
        <v>1.5983729895097554E-2</v>
      </c>
      <c r="W29">
        <f t="shared" si="5"/>
        <v>1.3410792560364371E-4</v>
      </c>
      <c r="X29">
        <f t="shared" si="5"/>
        <v>6.9938849964898964E-3</v>
      </c>
      <c r="Y29">
        <f t="shared" si="5"/>
        <v>2.1948663568295501E-2</v>
      </c>
      <c r="Z29">
        <f t="shared" si="5"/>
        <v>1.1957948377400385E-2</v>
      </c>
      <c r="AA29">
        <f t="shared" si="5"/>
        <v>7.0686808758978259E-2</v>
      </c>
      <c r="AB29">
        <f t="shared" si="12"/>
        <v>0.11000802124200959</v>
      </c>
      <c r="AC29">
        <f t="shared" si="7"/>
        <v>1.7059268592421972</v>
      </c>
      <c r="AD29">
        <f t="shared" si="13"/>
        <v>2.1198558598001682E-2</v>
      </c>
      <c r="AE29">
        <f t="shared" si="13"/>
        <v>1.0645951051003522E-2</v>
      </c>
      <c r="AF29">
        <f t="shared" si="8"/>
        <v>2.1647403178405966E-2</v>
      </c>
      <c r="AG29">
        <f t="shared" si="14"/>
        <v>8.8212509181490049</v>
      </c>
      <c r="AH29">
        <f t="shared" si="14"/>
        <v>1.3906379063698182E-2</v>
      </c>
      <c r="AI29">
        <f t="shared" si="9"/>
        <v>1.2353838185021004E-2</v>
      </c>
      <c r="AJ29">
        <f t="shared" si="11"/>
        <v>6.2679752950032253E-3</v>
      </c>
      <c r="AK29">
        <f t="shared" si="10"/>
        <v>1.5581335560170828E-3</v>
      </c>
    </row>
    <row r="30" spans="1:37" x14ac:dyDescent="0.25">
      <c r="A30">
        <v>116.514924850244</v>
      </c>
      <c r="B30">
        <v>104.55292074796201</v>
      </c>
      <c r="C30">
        <v>91.407418815284998</v>
      </c>
      <c r="D30">
        <v>82.895040697696402</v>
      </c>
      <c r="E30">
        <v>67.166376938218207</v>
      </c>
      <c r="F30">
        <v>42.478466582844199</v>
      </c>
      <c r="G30">
        <v>19.787723647493699</v>
      </c>
      <c r="H30">
        <v>175.00919840440201</v>
      </c>
      <c r="I30">
        <v>159.517516780731</v>
      </c>
      <c r="J30">
        <v>96.997487516964199</v>
      </c>
      <c r="K30">
        <v>145.84969644661001</v>
      </c>
      <c r="L30">
        <v>105.240118578143</v>
      </c>
      <c r="M30">
        <v>37.635517223408897</v>
      </c>
      <c r="N30">
        <f>180-96.4317768472408</f>
        <v>83.568223152759202</v>
      </c>
      <c r="O30">
        <v>57.003420271814498</v>
      </c>
      <c r="P30">
        <v>130.96522211535299</v>
      </c>
      <c r="Q30">
        <v>153.98490850117</v>
      </c>
      <c r="R30">
        <v>132.72399415842401</v>
      </c>
      <c r="T30">
        <f t="shared" si="2"/>
        <v>3.9819564400005447E-3</v>
      </c>
      <c r="U30">
        <f t="shared" si="3"/>
        <v>9.9677154839952209E-3</v>
      </c>
      <c r="V30">
        <f t="shared" si="4"/>
        <v>2.0443596490494542E-2</v>
      </c>
      <c r="W30">
        <f t="shared" si="5"/>
        <v>2.4333785630403781E-4</v>
      </c>
      <c r="X30">
        <f t="shared" si="5"/>
        <v>1.1157524796189477E-2</v>
      </c>
      <c r="Y30">
        <f t="shared" si="5"/>
        <v>2.7913081650012828E-3</v>
      </c>
      <c r="Z30">
        <f t="shared" si="5"/>
        <v>1.7550523583977906E-3</v>
      </c>
      <c r="AB30">
        <f t="shared" si="12"/>
        <v>4.1616360379919115E-3</v>
      </c>
      <c r="AC30">
        <f t="shared" si="7"/>
        <v>6.6994748345052813E-3</v>
      </c>
      <c r="AD30">
        <f t="shared" si="13"/>
        <v>9.8275653470238922E-3</v>
      </c>
      <c r="AE30">
        <f t="shared" si="13"/>
        <v>9.7943733789946918E-3</v>
      </c>
      <c r="AF30">
        <f t="shared" si="8"/>
        <v>2.297354794790607E-2</v>
      </c>
      <c r="AG30">
        <f t="shared" si="14"/>
        <v>8.8201791823605049</v>
      </c>
      <c r="AH30">
        <f t="shared" si="14"/>
        <v>1.560783143380462E-2</v>
      </c>
      <c r="AI30">
        <f t="shared" si="9"/>
        <v>2.1303258866026908E-2</v>
      </c>
      <c r="AJ30">
        <f t="shared" si="11"/>
        <v>3.0255675000034898E-5</v>
      </c>
      <c r="AK30">
        <f t="shared" si="10"/>
        <v>1.1770495296985928E-2</v>
      </c>
    </row>
    <row r="31" spans="1:37" x14ac:dyDescent="0.25">
      <c r="A31">
        <v>117.510942893804</v>
      </c>
      <c r="B31">
        <v>105.562888463446</v>
      </c>
      <c r="C31">
        <v>92.427862411775493</v>
      </c>
      <c r="D31">
        <v>83.894797359840098</v>
      </c>
      <c r="E31">
        <v>68.177534463014396</v>
      </c>
      <c r="F31">
        <v>43.4812578910092</v>
      </c>
      <c r="G31">
        <v>20.785968595135301</v>
      </c>
      <c r="H31">
        <f>180-0.325857365665455</f>
        <v>179.67414263433454</v>
      </c>
      <c r="I31">
        <v>160.51335514469301</v>
      </c>
      <c r="J31">
        <v>95.990788042129694</v>
      </c>
      <c r="K31">
        <v>146.83986888126299</v>
      </c>
      <c r="L31">
        <v>106.230324204764</v>
      </c>
      <c r="M31">
        <v>36.658490771356803</v>
      </c>
      <c r="N31">
        <v>75.748043970398697</v>
      </c>
      <c r="O31">
        <v>58.019028103248303</v>
      </c>
      <c r="P31">
        <v>129.98652537421901</v>
      </c>
      <c r="Q31">
        <v>152.984878245495</v>
      </c>
      <c r="R31">
        <v>131.73576465372099</v>
      </c>
      <c r="T31">
        <f t="shared" si="2"/>
        <v>2.5366774799948644E-3</v>
      </c>
      <c r="U31">
        <f t="shared" si="3"/>
        <v>2.0014304059969845E-3</v>
      </c>
      <c r="V31">
        <f t="shared" si="4"/>
        <v>9.080297462688236E-3</v>
      </c>
      <c r="W31">
        <f t="shared" si="5"/>
        <v>2.6670974737044162E-3</v>
      </c>
      <c r="X31">
        <f t="shared" si="5"/>
        <v>6.8261901992912044E-3</v>
      </c>
      <c r="Y31">
        <f t="shared" si="5"/>
        <v>1.5941226889992777E-4</v>
      </c>
      <c r="Z31">
        <f t="shared" si="5"/>
        <v>1.0337609659501368E-2</v>
      </c>
      <c r="AB31">
        <f t="shared" si="12"/>
        <v>3.1380762614020341E-2</v>
      </c>
      <c r="AC31">
        <f t="shared" si="7"/>
        <v>6.0304522425351905</v>
      </c>
      <c r="AD31">
        <f t="shared" si="13"/>
        <v>6.114418400983368E-3</v>
      </c>
      <c r="AE31">
        <f t="shared" si="13"/>
        <v>4.0091015609959868E-3</v>
      </c>
      <c r="AF31">
        <f t="shared" si="8"/>
        <v>6.0838642218996597E-3</v>
      </c>
      <c r="AG31">
        <f t="shared" si="14"/>
        <v>2.8467710950991432E-2</v>
      </c>
      <c r="AH31">
        <f t="shared" si="14"/>
        <v>2.9655869529904066E-2</v>
      </c>
      <c r="AI31">
        <f t="shared" si="9"/>
        <v>6.1018207024005733E-2</v>
      </c>
      <c r="AJ31">
        <f t="shared" si="11"/>
        <v>2.9666405461995282E-2</v>
      </c>
      <c r="AK31">
        <f t="shared" si="10"/>
        <v>1.173508519801203E-2</v>
      </c>
    </row>
    <row r="32" spans="1:37" x14ac:dyDescent="0.25">
      <c r="A32">
        <v>118.508406216324</v>
      </c>
      <c r="B32">
        <v>106.56088703304</v>
      </c>
      <c r="C32">
        <v>93.418782114312805</v>
      </c>
      <c r="D32">
        <v>84.897464457313802</v>
      </c>
      <c r="E32">
        <v>69.170708272815105</v>
      </c>
      <c r="F32">
        <v>44.4814173032781</v>
      </c>
      <c r="G32">
        <v>21.7756309854758</v>
      </c>
      <c r="H32">
        <f>180-1.08805135425552</f>
        <v>178.91194864574447</v>
      </c>
      <c r="I32">
        <v>161.48197438207899</v>
      </c>
      <c r="J32">
        <v>88.960335799594503</v>
      </c>
      <c r="K32">
        <v>147.833754462862</v>
      </c>
      <c r="L32">
        <v>107.234333306325</v>
      </c>
      <c r="M32">
        <v>35.664574635578703</v>
      </c>
      <c r="N32">
        <v>76.719576259447706</v>
      </c>
      <c r="O32">
        <v>58.989372233718399</v>
      </c>
      <c r="P32">
        <v>128.92550716719501</v>
      </c>
      <c r="Q32">
        <v>151.955211840033</v>
      </c>
      <c r="R32">
        <v>130.747499738919</v>
      </c>
      <c r="T32">
        <f t="shared" si="2"/>
        <v>2.654533145005189E-3</v>
      </c>
      <c r="U32">
        <f t="shared" si="3"/>
        <v>1.4498517581998271E-2</v>
      </c>
      <c r="V32">
        <f t="shared" si="4"/>
        <v>6.5707489039965594E-3</v>
      </c>
      <c r="W32">
        <f t="shared" si="5"/>
        <v>1.2224514954937149E-3</v>
      </c>
      <c r="X32">
        <f t="shared" si="5"/>
        <v>8.0462246039019192E-3</v>
      </c>
      <c r="Y32">
        <f t="shared" si="5"/>
        <v>3.1054239565975195E-3</v>
      </c>
      <c r="Z32">
        <f t="shared" si="5"/>
        <v>6.1667279329000735E-3</v>
      </c>
      <c r="AB32">
        <f t="shared" si="12"/>
        <v>7.2676405276013156E-2</v>
      </c>
      <c r="AC32">
        <f t="shared" si="7"/>
        <v>6.0309863465923002</v>
      </c>
      <c r="AD32">
        <f t="shared" si="13"/>
        <v>0.10822450914599813</v>
      </c>
      <c r="AE32">
        <f t="shared" si="13"/>
        <v>1.2983772864998855E-2</v>
      </c>
      <c r="AF32">
        <f t="shared" si="8"/>
        <v>1.0640985755046017E-3</v>
      </c>
      <c r="AG32">
        <f t="shared" si="14"/>
        <v>4.717530506509604E-2</v>
      </c>
      <c r="AH32">
        <f t="shared" si="14"/>
        <v>2.5828878631600105E-2</v>
      </c>
      <c r="AI32">
        <f t="shared" si="9"/>
        <v>8.7825128309901856E-3</v>
      </c>
      <c r="AJ32">
        <f t="shared" si="11"/>
        <v>1.6586465713004372E-2</v>
      </c>
      <c r="AK32">
        <f t="shared" si="10"/>
        <v>1.0145666169989909E-2</v>
      </c>
    </row>
    <row r="33" spans="1:37" x14ac:dyDescent="0.25">
      <c r="A33">
        <v>119.505751683179</v>
      </c>
      <c r="B33">
        <v>107.54638851545801</v>
      </c>
      <c r="C33">
        <v>94.425352863216801</v>
      </c>
      <c r="D33">
        <v>85.898686908809296</v>
      </c>
      <c r="E33">
        <v>70.178754497419007</v>
      </c>
      <c r="F33">
        <v>45.478311879321502</v>
      </c>
      <c r="G33">
        <v>22.7817977134087</v>
      </c>
      <c r="H33">
        <f>180-1.73190387387504</f>
        <v>178.26809612612496</v>
      </c>
      <c r="I33">
        <v>162.554650787355</v>
      </c>
      <c r="J33">
        <v>93.991322146186803</v>
      </c>
      <c r="K33">
        <v>148.72552995371601</v>
      </c>
      <c r="L33">
        <v>108.22134953346</v>
      </c>
      <c r="M33">
        <v>34.663510537003198</v>
      </c>
      <c r="N33">
        <v>77.766751564512802</v>
      </c>
      <c r="O33">
        <v>59.963543355086799</v>
      </c>
      <c r="P33">
        <v>127.934289680026</v>
      </c>
      <c r="Q33">
        <v>150.97179830574601</v>
      </c>
      <c r="R33">
        <v>129.75764540508899</v>
      </c>
      <c r="T33">
        <f t="shared" si="2"/>
        <v>1.6172958760023448E-3</v>
      </c>
      <c r="U33">
        <f t="shared" si="3"/>
        <v>4.7494601280106963E-3</v>
      </c>
      <c r="V33">
        <f t="shared" si="4"/>
        <v>1.4213276852700574E-2</v>
      </c>
      <c r="W33">
        <f t="shared" si="5"/>
        <v>1.7030182512201009E-2</v>
      </c>
      <c r="X33">
        <f t="shared" si="5"/>
        <v>1.2057773680709261E-2</v>
      </c>
      <c r="Y33">
        <f t="shared" si="5"/>
        <v>3.4247556239037635E-3</v>
      </c>
      <c r="Z33">
        <f t="shared" si="5"/>
        <v>1.1962377466598895E-2</v>
      </c>
      <c r="AB33">
        <f t="shared" si="12"/>
        <v>0.14991078478499276</v>
      </c>
      <c r="AC33">
        <f t="shared" si="7"/>
        <v>1.7257214635705935</v>
      </c>
      <c r="AD33">
        <f t="shared" si="13"/>
        <v>0.11685717669098494</v>
      </c>
      <c r="AE33">
        <f t="shared" si="13"/>
        <v>1.399153984499435E-2</v>
      </c>
      <c r="AF33">
        <f t="shared" si="8"/>
        <v>6.3428433531953488E-3</v>
      </c>
      <c r="AG33">
        <f t="shared" si="14"/>
        <v>1.0752097002708183E-2</v>
      </c>
      <c r="AH33">
        <f t="shared" si="14"/>
        <v>7.1259308269603139E-2</v>
      </c>
      <c r="AI33">
        <f t="shared" si="9"/>
        <v>2.1005791439009158E-2</v>
      </c>
      <c r="AJ33">
        <f t="shared" si="11"/>
        <v>3.5050503410047895E-3</v>
      </c>
      <c r="AK33">
        <f t="shared" si="10"/>
        <v>1.8029300167995643E-2</v>
      </c>
    </row>
    <row r="34" spans="1:37" x14ac:dyDescent="0.25">
      <c r="A34">
        <v>120.504134387303</v>
      </c>
      <c r="B34">
        <v>108.54163905532999</v>
      </c>
      <c r="C34">
        <v>95.411139586364101</v>
      </c>
      <c r="D34">
        <v>86.881656726297095</v>
      </c>
      <c r="E34">
        <v>71.166696723738298</v>
      </c>
      <c r="F34">
        <v>46.474887123697599</v>
      </c>
      <c r="G34">
        <v>23.769835335942101</v>
      </c>
      <c r="H34">
        <f>180-2.34150436465649</f>
        <v>177.65849563534351</v>
      </c>
      <c r="I34">
        <v>163.40474000257001</v>
      </c>
      <c r="J34">
        <v>94.717043609757397</v>
      </c>
      <c r="K34">
        <v>149.84238713040699</v>
      </c>
      <c r="L34">
        <v>109.20735799361501</v>
      </c>
      <c r="M34">
        <v>33.657167693650003</v>
      </c>
      <c r="N34">
        <v>78.755999467510094</v>
      </c>
      <c r="O34">
        <v>61.034802663356402</v>
      </c>
      <c r="P34">
        <v>126.95529547146501</v>
      </c>
      <c r="Q34">
        <v>149.968293255405</v>
      </c>
      <c r="R34">
        <v>128.739616104921</v>
      </c>
      <c r="T34">
        <f t="shared" si="2"/>
        <v>4.6613107979993629E-3</v>
      </c>
      <c r="U34">
        <f t="shared" si="3"/>
        <v>7.0084117120075007E-3</v>
      </c>
      <c r="V34">
        <f t="shared" si="4"/>
        <v>9.289205194988881E-4</v>
      </c>
      <c r="W34">
        <f t="shared" si="5"/>
        <v>1.2750576952299753E-2</v>
      </c>
      <c r="X34">
        <f t="shared" si="5"/>
        <v>7.2413144146992181E-3</v>
      </c>
      <c r="Y34">
        <f t="shared" si="5"/>
        <v>5.8381474748046003E-3</v>
      </c>
      <c r="Z34">
        <f t="shared" si="5"/>
        <v>6.7784904420982173E-3</v>
      </c>
      <c r="AB34">
        <f t="shared" si="12"/>
        <v>8.1817343219000804E-2</v>
      </c>
      <c r="AC34">
        <f t="shared" si="7"/>
        <v>1.7094649704714016</v>
      </c>
      <c r="AD34">
        <f t="shared" si="13"/>
        <v>3.682749825799192E-2</v>
      </c>
      <c r="AE34">
        <f t="shared" si="13"/>
        <v>1.1309054354995851E-2</v>
      </c>
      <c r="AF34">
        <f t="shared" si="8"/>
        <v>1.0920340646094928E-2</v>
      </c>
      <c r="AG34">
        <f t="shared" si="14"/>
        <v>1.1224290807589909E-2</v>
      </c>
      <c r="AH34">
        <f t="shared" si="14"/>
        <v>1.9497443423098559E-2</v>
      </c>
      <c r="AI34">
        <f t="shared" si="9"/>
        <v>7.7430488550049859E-3</v>
      </c>
      <c r="AJ34">
        <f t="shared" si="11"/>
        <v>2.5948117810997928E-2</v>
      </c>
      <c r="AK34">
        <f t="shared" si="10"/>
        <v>2.1291519626004174E-2</v>
      </c>
    </row>
    <row r="35" spans="1:37" x14ac:dyDescent="0.25">
      <c r="A35">
        <v>121.508795698101</v>
      </c>
      <c r="B35">
        <v>109.548647467042</v>
      </c>
      <c r="C35">
        <v>96.4120685068836</v>
      </c>
      <c r="D35">
        <v>87.894407303249395</v>
      </c>
      <c r="E35">
        <v>72.159455409323598</v>
      </c>
      <c r="F35">
        <v>47.480725271172403</v>
      </c>
      <c r="G35">
        <v>24.7766138263842</v>
      </c>
      <c r="H35">
        <f>180-0.923155436774983</f>
        <v>179.07684456322502</v>
      </c>
      <c r="I35">
        <v>164.48655734578901</v>
      </c>
      <c r="J35">
        <v>92.007578639285995</v>
      </c>
      <c r="K35">
        <v>150.805559632149</v>
      </c>
      <c r="L35">
        <v>110.21866704797</v>
      </c>
      <c r="M35">
        <v>32.668088034296098</v>
      </c>
      <c r="N35">
        <v>79.744775176702504</v>
      </c>
      <c r="O35">
        <v>62.0543001067795</v>
      </c>
      <c r="P35">
        <v>125.94755242261</v>
      </c>
      <c r="Q35">
        <v>148.994241373216</v>
      </c>
      <c r="R35">
        <v>127.760907624547</v>
      </c>
      <c r="T35">
        <f t="shared" si="2"/>
        <v>6.5321164220080163E-3</v>
      </c>
      <c r="U35">
        <f t="shared" si="3"/>
        <v>4.4767835979939719E-3</v>
      </c>
      <c r="V35">
        <f t="shared" si="4"/>
        <v>2.1480855949405964E-2</v>
      </c>
      <c r="W35">
        <f t="shared" si="5"/>
        <v>5.158954542807237E-3</v>
      </c>
      <c r="X35">
        <f t="shared" si="5"/>
        <v>1.1371684648906921E-2</v>
      </c>
      <c r="Y35">
        <f t="shared" si="5"/>
        <v>8.2429357754989496E-3</v>
      </c>
      <c r="Z35">
        <f t="shared" si="5"/>
        <v>6.416162821800242E-3</v>
      </c>
      <c r="AB35">
        <f t="shared" si="12"/>
        <v>7.8965539429987075E-3</v>
      </c>
      <c r="AC35">
        <f t="shared" si="7"/>
        <v>1.6809442264928975E-3</v>
      </c>
      <c r="AD35">
        <f t="shared" si="13"/>
        <v>0.11342422513101269</v>
      </c>
      <c r="AE35">
        <f t="shared" si="13"/>
        <v>1.2992395875002671E-2</v>
      </c>
      <c r="AF35">
        <f t="shared" si="8"/>
        <v>2.0656243140496855E-2</v>
      </c>
      <c r="AG35">
        <f t="shared" si="14"/>
        <v>9.6807188361484009</v>
      </c>
      <c r="AH35">
        <f t="shared" si="14"/>
        <v>1.2908806866498423E-2</v>
      </c>
      <c r="AI35">
        <f t="shared" si="9"/>
        <v>5.5799167359964486E-3</v>
      </c>
      <c r="AJ35">
        <f t="shared" si="11"/>
        <v>1.7243717062996211E-2</v>
      </c>
      <c r="AK35">
        <f t="shared" si="10"/>
        <v>9.1044239480027045E-3</v>
      </c>
    </row>
    <row r="36" spans="1:37" x14ac:dyDescent="0.25">
      <c r="A36">
        <v>122.515327814523</v>
      </c>
      <c r="B36">
        <v>110.55312425064</v>
      </c>
      <c r="C36">
        <v>97.433549362833006</v>
      </c>
      <c r="D36">
        <v>88.899566257792202</v>
      </c>
      <c r="E36">
        <v>73.170827093972505</v>
      </c>
      <c r="F36">
        <v>48.488968206947902</v>
      </c>
      <c r="G36">
        <v>25.783029989206</v>
      </c>
      <c r="H36">
        <f>180-0.192412775415557</f>
        <v>179.80758722458444</v>
      </c>
      <c r="I36">
        <v>165.47866079184601</v>
      </c>
      <c r="J36">
        <v>91.005897695059502</v>
      </c>
      <c r="K36">
        <v>151.69213540701799</v>
      </c>
      <c r="L36">
        <v>111.231659443845</v>
      </c>
      <c r="M36">
        <v>31.647431791155601</v>
      </c>
      <c r="N36">
        <v>90.425494012850905</v>
      </c>
      <c r="O36">
        <v>63.041391299913002</v>
      </c>
      <c r="P36">
        <v>124.953132339346</v>
      </c>
      <c r="Q36">
        <v>147.976997656153</v>
      </c>
      <c r="R36">
        <v>126.751803200599</v>
      </c>
      <c r="T36">
        <f t="shared" si="2"/>
        <v>2.0368526742004178E-2</v>
      </c>
      <c r="U36">
        <f t="shared" si="3"/>
        <v>1.1945258133991388E-2</v>
      </c>
      <c r="V36">
        <f t="shared" si="4"/>
        <v>3.6536164559066719E-3</v>
      </c>
      <c r="W36">
        <f t="shared" si="5"/>
        <v>1.2576019222052537E-3</v>
      </c>
      <c r="X36">
        <f t="shared" si="5"/>
        <v>3.0155962399902592E-3</v>
      </c>
      <c r="Y36">
        <f t="shared" si="5"/>
        <v>1.2781802845104551E-2</v>
      </c>
      <c r="Z36">
        <f t="shared" si="5"/>
        <v>6.5196092767010327E-3</v>
      </c>
      <c r="AB36">
        <f t="shared" si="12"/>
        <v>3.049696726975526E-3</v>
      </c>
      <c r="AC36">
        <f t="shared" si="7"/>
        <v>1.9413273848982726E-3</v>
      </c>
      <c r="AD36">
        <f t="shared" si="13"/>
        <v>0.11403183843202669</v>
      </c>
      <c r="AE36">
        <f t="shared" si="13"/>
        <v>1.1680995219904844E-3</v>
      </c>
      <c r="AF36">
        <f t="shared" si="8"/>
        <v>1.8779616835498558E-2</v>
      </c>
      <c r="AG36">
        <f t="shared" si="14"/>
        <v>9.6259808281804027</v>
      </c>
      <c r="AH36">
        <f t="shared" si="14"/>
        <v>2.471033726079952E-2</v>
      </c>
      <c r="AI36">
        <f t="shared" si="9"/>
        <v>1.5021513652996532E-2</v>
      </c>
      <c r="AJ36">
        <f t="shared" si="11"/>
        <v>7.4285295140157359E-3</v>
      </c>
      <c r="AK36">
        <f t="shared" si="10"/>
        <v>7.7081801519938153E-3</v>
      </c>
    </row>
    <row r="37" spans="1:37" x14ac:dyDescent="0.25">
      <c r="A37">
        <v>123.494959287781</v>
      </c>
      <c r="B37">
        <v>111.541178992506</v>
      </c>
      <c r="C37">
        <v>98.429895746377099</v>
      </c>
      <c r="D37">
        <v>89.898308655869997</v>
      </c>
      <c r="E37">
        <v>74.173842690212496</v>
      </c>
      <c r="F37">
        <v>49.476186404102798</v>
      </c>
      <c r="G37">
        <v>26.776510379929299</v>
      </c>
      <c r="H37">
        <v>175.04527668035701</v>
      </c>
      <c r="I37">
        <v>166.48171048857299</v>
      </c>
      <c r="J37">
        <v>90.007839022444401</v>
      </c>
      <c r="K37">
        <v>152.80616724545001</v>
      </c>
      <c r="L37">
        <v>112.23282754336699</v>
      </c>
      <c r="M37">
        <v>30.666211407991099</v>
      </c>
      <c r="N37">
        <v>81.799513184670502</v>
      </c>
      <c r="O37">
        <v>64.016680962652202</v>
      </c>
      <c r="P37">
        <v>123.968153852999</v>
      </c>
      <c r="Q37">
        <v>146.96956912663899</v>
      </c>
      <c r="R37">
        <v>125.74409502044701</v>
      </c>
      <c r="T37">
        <f t="shared" si="2"/>
        <v>1.7638853598000992E-2</v>
      </c>
      <c r="U37">
        <f t="shared" si="3"/>
        <v>5.5223575099887512E-3</v>
      </c>
      <c r="V37">
        <f t="shared" si="4"/>
        <v>1.1674127614597296E-2</v>
      </c>
      <c r="W37">
        <f t="shared" si="5"/>
        <v>8.4637415039878761E-4</v>
      </c>
      <c r="X37">
        <f t="shared" si="5"/>
        <v>2.3631838399197136E-2</v>
      </c>
      <c r="Y37">
        <f t="shared" si="5"/>
        <v>9.5896561239996458E-3</v>
      </c>
      <c r="Z37">
        <f t="shared" si="5"/>
        <v>8.0371243720023244E-4</v>
      </c>
      <c r="AA37">
        <f t="shared" ref="AA37:AB75" si="15">ABS(H37-H38-1)</f>
        <v>1.909724009300362E-2</v>
      </c>
      <c r="AB37">
        <f t="shared" si="12"/>
        <v>0.10588314680697408</v>
      </c>
      <c r="AC37">
        <f t="shared" si="7"/>
        <v>1.0577959324805875E-2</v>
      </c>
      <c r="AD37">
        <f t="shared" si="13"/>
        <v>3.8678897749946373E-3</v>
      </c>
      <c r="AE37">
        <f t="shared" si="13"/>
        <v>5.3379378569928804E-3</v>
      </c>
      <c r="AF37">
        <f t="shared" si="8"/>
        <v>1.1856250792199319E-2</v>
      </c>
      <c r="AG37">
        <f t="shared" si="14"/>
        <v>2.3502630273199543E-2</v>
      </c>
      <c r="AH37">
        <f t="shared" si="14"/>
        <v>3.2634218341996757E-2</v>
      </c>
      <c r="AI37">
        <f t="shared" si="9"/>
        <v>3.9209510351994936E-2</v>
      </c>
      <c r="AJ37">
        <f t="shared" si="11"/>
        <v>2.0686990606975542E-2</v>
      </c>
      <c r="AK37">
        <f t="shared" si="10"/>
        <v>3.3920952636989909E-2</v>
      </c>
    </row>
    <row r="38" spans="1:37" x14ac:dyDescent="0.25">
      <c r="A38">
        <v>124.512598141379</v>
      </c>
      <c r="B38">
        <v>112.54670135001599</v>
      </c>
      <c r="C38">
        <v>99.418221618762502</v>
      </c>
      <c r="D38">
        <v>90.897462281719598</v>
      </c>
      <c r="E38">
        <v>75.150210851813299</v>
      </c>
      <c r="F38">
        <v>50.485776060226797</v>
      </c>
      <c r="G38">
        <v>27.775706667492098</v>
      </c>
      <c r="H38">
        <v>174.06437392045001</v>
      </c>
      <c r="I38">
        <v>167.37582734176601</v>
      </c>
      <c r="J38">
        <v>88.997261063119595</v>
      </c>
      <c r="K38">
        <v>153.81003513522501</v>
      </c>
      <c r="L38">
        <v>113.22748960551</v>
      </c>
      <c r="M38">
        <v>29.6543551571989</v>
      </c>
      <c r="N38">
        <v>82.776010554397303</v>
      </c>
      <c r="O38">
        <v>64.984046744310206</v>
      </c>
      <c r="P38">
        <v>122.928944342647</v>
      </c>
      <c r="Q38">
        <v>145.94888213603201</v>
      </c>
      <c r="R38">
        <v>124.778015973084</v>
      </c>
      <c r="T38">
        <f t="shared" si="2"/>
        <v>1.0355078269981277E-3</v>
      </c>
      <c r="U38">
        <f t="shared" si="3"/>
        <v>1.4873084100486267E-4</v>
      </c>
      <c r="V38">
        <f t="shared" si="4"/>
        <v>3.154635758049551E-2</v>
      </c>
      <c r="W38">
        <f t="shared" si="5"/>
        <v>5.3661523833028468E-3</v>
      </c>
      <c r="X38">
        <f t="shared" si="5"/>
        <v>1.2420128647605111E-2</v>
      </c>
      <c r="Y38">
        <f t="shared" si="5"/>
        <v>1.594773299909491E-2</v>
      </c>
      <c r="Z38">
        <f t="shared" si="5"/>
        <v>5.2210333910096551E-4</v>
      </c>
      <c r="AA38">
        <f t="shared" si="15"/>
        <v>3.0530795208989048E-2</v>
      </c>
      <c r="AB38">
        <f t="shared" si="12"/>
        <v>7.60346793899771E-2</v>
      </c>
      <c r="AC38">
        <f t="shared" si="7"/>
        <v>2.980801569947289E-4</v>
      </c>
      <c r="AD38">
        <f t="shared" si="13"/>
        <v>4.1868067839999412E-2</v>
      </c>
      <c r="AE38">
        <f t="shared" si="13"/>
        <v>1.0342983591002053E-2</v>
      </c>
      <c r="AF38">
        <f t="shared" si="8"/>
        <v>6.7607946918997186E-3</v>
      </c>
      <c r="AG38">
        <f t="shared" si="14"/>
        <v>2.6636116365196472E-2</v>
      </c>
      <c r="AH38">
        <f t="shared" si="14"/>
        <v>7.0378046891903523E-3</v>
      </c>
      <c r="AI38">
        <f t="shared" si="9"/>
        <v>1.9422057357004974E-2</v>
      </c>
      <c r="AJ38">
        <f t="shared" si="11"/>
        <v>2.3427173232988707E-2</v>
      </c>
      <c r="AK38">
        <f t="shared" si="10"/>
        <v>3.6700964689998727E-2</v>
      </c>
    </row>
    <row r="39" spans="1:37" x14ac:dyDescent="0.25">
      <c r="A39">
        <v>125.513633649206</v>
      </c>
      <c r="B39">
        <v>113.546850080857</v>
      </c>
      <c r="C39">
        <v>100.449767976343</v>
      </c>
      <c r="D39">
        <v>91.902828434102901</v>
      </c>
      <c r="E39">
        <v>76.162630980460904</v>
      </c>
      <c r="F39">
        <v>51.469828327227702</v>
      </c>
      <c r="G39">
        <v>28.776228770831199</v>
      </c>
      <c r="H39">
        <v>173.094904715659</v>
      </c>
      <c r="I39">
        <v>168.45186202115599</v>
      </c>
      <c r="J39">
        <v>87.9969629829626</v>
      </c>
      <c r="K39">
        <v>154.76816706738501</v>
      </c>
      <c r="L39">
        <v>114.237832589101</v>
      </c>
      <c r="M39">
        <v>28.6611159518908</v>
      </c>
      <c r="N39">
        <v>83.749374438032106</v>
      </c>
      <c r="O39">
        <v>65.991084548999396</v>
      </c>
      <c r="P39">
        <v>121.94836640000401</v>
      </c>
      <c r="Q39">
        <v>144.972309309265</v>
      </c>
      <c r="R39">
        <v>123.741315008394</v>
      </c>
      <c r="T39">
        <f t="shared" si="2"/>
        <v>5.652598320011748E-4</v>
      </c>
      <c r="U39">
        <f t="shared" si="3"/>
        <v>5.4642845969965492E-3</v>
      </c>
      <c r="V39">
        <f t="shared" si="4"/>
        <v>1.6929312277000008E-2</v>
      </c>
      <c r="W39">
        <f t="shared" si="5"/>
        <v>2.9292669042035868E-3</v>
      </c>
      <c r="X39">
        <f t="shared" si="5"/>
        <v>3.9671323511072387E-3</v>
      </c>
      <c r="Y39">
        <f t="shared" si="5"/>
        <v>1.0752563478696686E-2</v>
      </c>
      <c r="Z39">
        <f t="shared" si="5"/>
        <v>5.1893603237012087E-3</v>
      </c>
      <c r="AA39">
        <f t="shared" si="15"/>
        <v>4.7441831209994234E-2</v>
      </c>
      <c r="AB39">
        <f t="shared" si="12"/>
        <v>4.5669666214024573E-2</v>
      </c>
      <c r="AC39">
        <f t="shared" si="7"/>
        <v>9.9606470795947644E-3</v>
      </c>
      <c r="AD39">
        <f t="shared" si="13"/>
        <v>0.11199109493699666</v>
      </c>
      <c r="AE39">
        <f t="shared" si="13"/>
        <v>2.4343933679915608E-3</v>
      </c>
      <c r="AF39">
        <f t="shared" si="8"/>
        <v>1.1019844821799296E-2</v>
      </c>
      <c r="AG39">
        <f t="shared" si="14"/>
        <v>3.1033838378107248E-3</v>
      </c>
      <c r="AH39">
        <f t="shared" si="14"/>
        <v>5.9813748770508823E-2</v>
      </c>
      <c r="AI39">
        <f t="shared" si="9"/>
        <v>2.2413029339958257E-3</v>
      </c>
      <c r="AJ39">
        <f t="shared" si="11"/>
        <v>2.4768410592002965E-2</v>
      </c>
      <c r="AK39">
        <f t="shared" si="10"/>
        <v>1.2266918813992334E-2</v>
      </c>
    </row>
    <row r="40" spans="1:37" x14ac:dyDescent="0.25">
      <c r="A40">
        <v>126.513068389374</v>
      </c>
      <c r="B40">
        <v>114.552314365454</v>
      </c>
      <c r="C40">
        <v>101.46669728862</v>
      </c>
      <c r="D40">
        <v>92.905757701007104</v>
      </c>
      <c r="E40">
        <v>77.158663848109796</v>
      </c>
      <c r="F40">
        <v>52.480580890706399</v>
      </c>
      <c r="G40">
        <v>29.781418131154901</v>
      </c>
      <c r="H40">
        <v>172.047462884449</v>
      </c>
      <c r="I40">
        <v>169.49753168737001</v>
      </c>
      <c r="J40">
        <v>86.987002335883005</v>
      </c>
      <c r="K40">
        <v>155.65617597244801</v>
      </c>
      <c r="L40">
        <v>115.240266982469</v>
      </c>
      <c r="M40">
        <v>27.650096107069</v>
      </c>
      <c r="N40">
        <v>84.746271054194295</v>
      </c>
      <c r="O40">
        <v>67.050898297769905</v>
      </c>
      <c r="P40">
        <v>120.950607702938</v>
      </c>
      <c r="Q40">
        <v>143.947540898673</v>
      </c>
      <c r="R40">
        <v>122.72904808958</v>
      </c>
      <c r="T40">
        <f t="shared" si="2"/>
        <v>1.3533647283992423E-2</v>
      </c>
      <c r="U40">
        <f t="shared" si="3"/>
        <v>1.522537358100351E-2</v>
      </c>
      <c r="V40">
        <f t="shared" si="4"/>
        <v>1.4796274189990299E-2</v>
      </c>
      <c r="W40">
        <f t="shared" si="5"/>
        <v>7.410941587508546E-3</v>
      </c>
      <c r="X40">
        <f t="shared" si="5"/>
        <v>7.5434688132105521E-3</v>
      </c>
      <c r="Y40">
        <f t="shared" si="5"/>
        <v>3.941686430799507E-3</v>
      </c>
      <c r="Z40">
        <f t="shared" si="5"/>
        <v>4.1703623029931691E-4</v>
      </c>
      <c r="AA40">
        <f t="shared" si="15"/>
        <v>0.19204323076098717</v>
      </c>
      <c r="AB40">
        <f t="shared" si="12"/>
        <v>0.11413894807100178</v>
      </c>
      <c r="AC40">
        <f t="shared" si="7"/>
        <v>1.7203717662099933</v>
      </c>
      <c r="AD40">
        <f t="shared" si="13"/>
        <v>8.9326734469977964E-2</v>
      </c>
      <c r="AE40">
        <f t="shared" si="13"/>
        <v>1.912391720598805E-2</v>
      </c>
      <c r="AF40">
        <f t="shared" si="8"/>
        <v>9.0298341825985062E-3</v>
      </c>
      <c r="AG40">
        <f t="shared" si="14"/>
        <v>3.3389580297907173E-2</v>
      </c>
      <c r="AH40">
        <f t="shared" si="14"/>
        <v>2.4349219935501765E-2</v>
      </c>
      <c r="AI40">
        <f t="shared" si="9"/>
        <v>1.7498605859003646E-2</v>
      </c>
      <c r="AJ40">
        <f t="shared" si="11"/>
        <v>1.1518492720995255E-2</v>
      </c>
      <c r="AK40">
        <f t="shared" si="10"/>
        <v>6.1926958390046138E-3</v>
      </c>
    </row>
    <row r="41" spans="1:37" x14ac:dyDescent="0.25">
      <c r="A41">
        <v>127.49953474209001</v>
      </c>
      <c r="B41">
        <v>115.567539739035</v>
      </c>
      <c r="C41">
        <v>102.45190101443001</v>
      </c>
      <c r="D41">
        <v>93.898346759419596</v>
      </c>
      <c r="E41">
        <v>78.166207316923007</v>
      </c>
      <c r="F41">
        <v>53.484522577137199</v>
      </c>
      <c r="G41">
        <v>30.781001094924601</v>
      </c>
      <c r="H41">
        <v>171.23950611520999</v>
      </c>
      <c r="I41">
        <v>170.38339273929901</v>
      </c>
      <c r="J41">
        <v>87.707374102092999</v>
      </c>
      <c r="K41">
        <v>156.74550270691799</v>
      </c>
      <c r="L41">
        <v>116.22114306526301</v>
      </c>
      <c r="M41">
        <v>26.659125941251599</v>
      </c>
      <c r="N41">
        <v>85.779660634492203</v>
      </c>
      <c r="O41">
        <v>68.026549077834403</v>
      </c>
      <c r="P41">
        <v>119.968106308797</v>
      </c>
      <c r="Q41">
        <v>142.95905939139399</v>
      </c>
      <c r="R41">
        <v>121.722855393741</v>
      </c>
      <c r="T41">
        <f t="shared" si="2"/>
        <v>7.9506271950009477E-3</v>
      </c>
      <c r="U41">
        <f t="shared" si="3"/>
        <v>2.6464191613996491E-2</v>
      </c>
      <c r="V41">
        <f t="shared" si="4"/>
        <v>4.439257736700597E-2</v>
      </c>
      <c r="W41">
        <f t="shared" si="5"/>
        <v>3.0768077989762332E-4</v>
      </c>
      <c r="X41">
        <f t="shared" si="5"/>
        <v>2.9204040674812859E-2</v>
      </c>
      <c r="Y41">
        <f t="shared" si="5"/>
        <v>5.9314331544015886E-3</v>
      </c>
      <c r="Z41">
        <f t="shared" si="5"/>
        <v>1.2159299289102421E-2</v>
      </c>
      <c r="AA41">
        <f t="shared" si="15"/>
        <v>6.5538669084020285E-2</v>
      </c>
      <c r="AB41">
        <f t="shared" si="12"/>
        <v>5.5410457409834635E-3</v>
      </c>
      <c r="AC41">
        <f>ABS(J41-J42-1)</f>
        <v>7.3655073712340027</v>
      </c>
      <c r="AD41">
        <f t="shared" si="13"/>
        <v>9.0132579649946365E-3</v>
      </c>
      <c r="AE41">
        <f t="shared" si="13"/>
        <v>1.1749963230016647E-3</v>
      </c>
      <c r="AF41">
        <f t="shared" si="8"/>
        <v>2.2770949928023754E-3</v>
      </c>
      <c r="AG41">
        <f t="shared" si="14"/>
        <v>2.156832065399783E-2</v>
      </c>
      <c r="AH41">
        <f t="shared" si="14"/>
        <v>4.3018494438101129E-2</v>
      </c>
      <c r="AI41">
        <f t="shared" si="9"/>
        <v>1.1671963099999516E-2</v>
      </c>
      <c r="AJ41">
        <f t="shared" si="11"/>
        <v>2.8301734372007559E-2</v>
      </c>
      <c r="AK41">
        <f t="shared" si="10"/>
        <v>1.0616680295001402E-2</v>
      </c>
    </row>
    <row r="42" spans="1:37" x14ac:dyDescent="0.25">
      <c r="A42">
        <v>128.50748536928501</v>
      </c>
      <c r="B42">
        <v>116.541075547421</v>
      </c>
      <c r="C42">
        <v>103.407508437063</v>
      </c>
      <c r="D42">
        <v>94.898039078639698</v>
      </c>
      <c r="E42">
        <v>79.137003276248194</v>
      </c>
      <c r="F42">
        <v>54.478591143982797</v>
      </c>
      <c r="G42">
        <v>31.768841795635499</v>
      </c>
      <c r="H42">
        <v>170.30504478429401</v>
      </c>
      <c r="I42">
        <v>171.38893378504</v>
      </c>
      <c r="J42">
        <f>180-100.658133269141</f>
        <v>79.341866730858996</v>
      </c>
      <c r="K42">
        <v>157.73648944895299</v>
      </c>
      <c r="L42">
        <v>117.21996806894001</v>
      </c>
      <c r="M42">
        <v>25.661403036244401</v>
      </c>
      <c r="N42">
        <v>86.758092313838205</v>
      </c>
      <c r="O42">
        <v>68.983530583396302</v>
      </c>
      <c r="P42">
        <v>118.95643434569701</v>
      </c>
      <c r="Q42">
        <v>141.987361125766</v>
      </c>
      <c r="R42">
        <v>120.733472074036</v>
      </c>
      <c r="T42">
        <f t="shared" si="2"/>
        <v>7.7015561270172839E-3</v>
      </c>
      <c r="U42">
        <f t="shared" si="3"/>
        <v>3.3530993822992627E-2</v>
      </c>
      <c r="V42">
        <f t="shared" si="4"/>
        <v>2.7469204103994116E-2</v>
      </c>
      <c r="W42">
        <f t="shared" si="5"/>
        <v>6.9122037808000414E-3</v>
      </c>
      <c r="X42">
        <f t="shared" si="5"/>
        <v>1.3963024442489314E-2</v>
      </c>
      <c r="Y42">
        <f t="shared" si="5"/>
        <v>4.0127876059941059E-3</v>
      </c>
      <c r="Z42">
        <f t="shared" si="5"/>
        <v>4.4039085718985405E-3</v>
      </c>
      <c r="AA42">
        <f t="shared" si="15"/>
        <v>3.4273866335013281E-2</v>
      </c>
      <c r="AB42">
        <f t="shared" si="12"/>
        <v>2.0378359198986118E-2</v>
      </c>
      <c r="AC42">
        <f t="shared" si="7"/>
        <v>5.6789604975718078</v>
      </c>
      <c r="AD42">
        <f t="shared" si="13"/>
        <v>2.3028822849994413E-2</v>
      </c>
      <c r="AE42">
        <f t="shared" si="13"/>
        <v>7.4888560280044203E-3</v>
      </c>
      <c r="AF42">
        <f t="shared" si="8"/>
        <v>1.4942116693902108E-2</v>
      </c>
      <c r="AG42">
        <f t="shared" si="14"/>
        <v>1.4848106080904699E-2</v>
      </c>
      <c r="AH42">
        <f t="shared" si="14"/>
        <v>1.1765481274693457E-2</v>
      </c>
      <c r="AI42">
        <f t="shared" si="9"/>
        <v>6.1150731820021065E-3</v>
      </c>
      <c r="AJ42">
        <f t="shared" si="11"/>
        <v>9.1687420290043065E-3</v>
      </c>
      <c r="AK42">
        <f t="shared" si="10"/>
        <v>9.5480699619940879E-3</v>
      </c>
    </row>
    <row r="43" spans="1:37" x14ac:dyDescent="0.25">
      <c r="A43">
        <v>129.49978381315799</v>
      </c>
      <c r="B43">
        <v>117.57460654124399</v>
      </c>
      <c r="C43">
        <v>104.43497764116699</v>
      </c>
      <c r="D43">
        <v>95.904951282420498</v>
      </c>
      <c r="E43">
        <v>80.123040251805705</v>
      </c>
      <c r="F43">
        <v>55.474578356376803</v>
      </c>
      <c r="G43">
        <v>32.773245704207397</v>
      </c>
      <c r="H43">
        <v>169.270770917959</v>
      </c>
      <c r="I43">
        <v>172.36855542584101</v>
      </c>
      <c r="J43">
        <v>84.020827228430804</v>
      </c>
      <c r="K43">
        <v>158.75951827180299</v>
      </c>
      <c r="L43">
        <v>118.212479212912</v>
      </c>
      <c r="M43">
        <v>24.646460919550499</v>
      </c>
      <c r="N43">
        <v>87.7432442077573</v>
      </c>
      <c r="O43">
        <v>69.995296064670995</v>
      </c>
      <c r="P43">
        <v>117.950319272515</v>
      </c>
      <c r="Q43">
        <v>140.978192383737</v>
      </c>
      <c r="R43">
        <v>119.743020143998</v>
      </c>
      <c r="T43">
        <f t="shared" si="2"/>
        <v>3.2113846149854908E-3</v>
      </c>
      <c r="U43">
        <f t="shared" si="3"/>
        <v>2.8488876599993773E-2</v>
      </c>
      <c r="V43">
        <f t="shared" si="4"/>
        <v>1.4021007160067711E-3</v>
      </c>
      <c r="W43">
        <f t="shared" si="5"/>
        <v>6.8268083358020704E-3</v>
      </c>
      <c r="X43">
        <f t="shared" si="5"/>
        <v>3.3747469366588234E-2</v>
      </c>
      <c r="Y43">
        <f t="shared" si="5"/>
        <v>1.5616576671597215E-2</v>
      </c>
      <c r="Z43">
        <f t="shared" si="5"/>
        <v>2.9136423087976482E-3</v>
      </c>
      <c r="AA43">
        <f t="shared" si="15"/>
        <v>1.8076215435996801E-2</v>
      </c>
      <c r="AB43">
        <f t="shared" si="12"/>
        <v>4.4464884250004388E-2</v>
      </c>
      <c r="AC43">
        <f t="shared" si="7"/>
        <v>7.7207251808033561E-3</v>
      </c>
      <c r="AD43">
        <f t="shared" si="13"/>
        <v>9.2636505930983049E-2</v>
      </c>
      <c r="AE43">
        <f t="shared" si="13"/>
        <v>7.4639889540009108E-3</v>
      </c>
      <c r="AF43">
        <f t="shared" si="8"/>
        <v>2.1756949437399697E-2</v>
      </c>
      <c r="AG43">
        <f t="shared" si="14"/>
        <v>8.6249509230640342E-4</v>
      </c>
      <c r="AH43">
        <f t="shared" si="14"/>
        <v>1.2954966832097625E-2</v>
      </c>
      <c r="AI43">
        <f t="shared" si="9"/>
        <v>2.832934156899114E-2</v>
      </c>
      <c r="AJ43">
        <f t="shared" si="11"/>
        <v>1.081912405498997E-2</v>
      </c>
      <c r="AK43">
        <f t="shared" si="10"/>
        <v>1.5725654881009632E-2</v>
      </c>
    </row>
    <row r="44" spans="1:37" x14ac:dyDescent="0.25">
      <c r="A44">
        <v>130.496572428543</v>
      </c>
      <c r="B44">
        <v>118.546117664644</v>
      </c>
      <c r="C44">
        <v>105.436379741883</v>
      </c>
      <c r="D44">
        <v>96.898124474084696</v>
      </c>
      <c r="E44">
        <v>81.156787721172293</v>
      </c>
      <c r="F44">
        <v>56.4901949330484</v>
      </c>
      <c r="G44">
        <v>33.7703320618986</v>
      </c>
      <c r="H44">
        <v>168.252694702523</v>
      </c>
      <c r="I44">
        <v>173.324090541591</v>
      </c>
      <c r="J44">
        <v>83.01310650325</v>
      </c>
      <c r="K44">
        <v>159.66688176587201</v>
      </c>
      <c r="L44">
        <v>119.205015223958</v>
      </c>
      <c r="M44">
        <v>23.668217868987899</v>
      </c>
      <c r="N44">
        <v>88.742381712664994</v>
      </c>
      <c r="O44">
        <v>70.982341097838898</v>
      </c>
      <c r="P44">
        <v>116.97864861408399</v>
      </c>
      <c r="Q44">
        <v>139.96737325968201</v>
      </c>
      <c r="R44">
        <v>118.758745798879</v>
      </c>
      <c r="T44">
        <f t="shared" si="2"/>
        <v>2.8275057200062292E-3</v>
      </c>
      <c r="U44">
        <f t="shared" si="3"/>
        <v>2.1776657874994498E-2</v>
      </c>
      <c r="V44">
        <f t="shared" si="4"/>
        <v>7.207570841998745E-3</v>
      </c>
      <c r="W44">
        <f t="shared" si="5"/>
        <v>8.5298022095088299E-3</v>
      </c>
      <c r="X44">
        <f t="shared" si="5"/>
        <v>1.6699182143298685E-2</v>
      </c>
      <c r="Y44">
        <f t="shared" si="5"/>
        <v>8.2131167282994966E-3</v>
      </c>
      <c r="Z44">
        <f t="shared" si="5"/>
        <v>3.5032216729007359E-3</v>
      </c>
      <c r="AA44">
        <f t="shared" si="15"/>
        <v>0.11859223270900543</v>
      </c>
      <c r="AB44">
        <f t="shared" si="12"/>
        <v>4.4294505208000601E-2</v>
      </c>
      <c r="AC44">
        <f t="shared" si="7"/>
        <v>5.6585837968680011</v>
      </c>
      <c r="AD44">
        <f t="shared" si="13"/>
        <v>3.5899256410999669E-2</v>
      </c>
      <c r="AE44">
        <f t="shared" si="13"/>
        <v>1.1333529498003259E-2</v>
      </c>
      <c r="AF44">
        <f t="shared" si="8"/>
        <v>2.4305316646799469E-2</v>
      </c>
      <c r="AG44">
        <f t="shared" si="14"/>
        <v>1.4085590618094557E-2</v>
      </c>
      <c r="AH44">
        <f t="shared" si="14"/>
        <v>7.3536355900074568E-3</v>
      </c>
      <c r="AI44">
        <f t="shared" si="9"/>
        <v>4.4882714663998513E-2</v>
      </c>
      <c r="AJ44">
        <f t="shared" si="11"/>
        <v>2.3427489851002292E-2</v>
      </c>
      <c r="AK44">
        <f t="shared" si="10"/>
        <v>1.9038382166002066E-2</v>
      </c>
    </row>
    <row r="45" spans="1:37" x14ac:dyDescent="0.25">
      <c r="A45">
        <v>131.493744922823</v>
      </c>
      <c r="B45">
        <v>119.567894322519</v>
      </c>
      <c r="C45">
        <v>106.443587312725</v>
      </c>
      <c r="D45">
        <v>97.906654276294205</v>
      </c>
      <c r="E45">
        <v>82.140088539028994</v>
      </c>
      <c r="F45">
        <v>57.481981816320101</v>
      </c>
      <c r="G45">
        <v>34.773835283571501</v>
      </c>
      <c r="H45">
        <v>167.37128693523201</v>
      </c>
      <c r="I45">
        <v>174.279796036383</v>
      </c>
      <c r="J45">
        <f>180-103.645477293618</f>
        <v>76.354522706381999</v>
      </c>
      <c r="K45">
        <v>160.70278102228301</v>
      </c>
      <c r="L45">
        <v>120.216348753456</v>
      </c>
      <c r="M45">
        <v>22.643912552341099</v>
      </c>
      <c r="N45">
        <v>89.728296122046899</v>
      </c>
      <c r="O45">
        <v>71.989694733428905</v>
      </c>
      <c r="P45">
        <v>115.93376589942</v>
      </c>
      <c r="Q45">
        <v>138.943945769831</v>
      </c>
      <c r="R45">
        <v>117.739707416713</v>
      </c>
      <c r="T45">
        <f t="shared" si="2"/>
        <v>8.2844222500000342E-3</v>
      </c>
      <c r="U45">
        <f t="shared" si="3"/>
        <v>2.307668120499784E-2</v>
      </c>
      <c r="V45">
        <f t="shared" si="4"/>
        <v>8.8638528469999756E-3</v>
      </c>
      <c r="W45">
        <f t="shared" si="5"/>
        <v>4.2023126132022526E-3</v>
      </c>
      <c r="X45">
        <f t="shared" si="5"/>
        <v>1.2299548058607002E-2</v>
      </c>
      <c r="Y45">
        <f t="shared" si="5"/>
        <v>2.1004926570000748E-3</v>
      </c>
      <c r="Z45">
        <f t="shared" si="5"/>
        <v>5.9682317910159099E-4</v>
      </c>
      <c r="AA45">
        <f t="shared" si="15"/>
        <v>1.074707191500579E-2</v>
      </c>
      <c r="AB45">
        <f t="shared" si="12"/>
        <v>9.1562749699960477E-3</v>
      </c>
      <c r="AC45">
        <f t="shared" si="7"/>
        <v>5.6521265725145042</v>
      </c>
      <c r="AD45">
        <f t="shared" si="13"/>
        <v>2.3078381611981058E-2</v>
      </c>
      <c r="AE45">
        <f t="shared" si="13"/>
        <v>2.3361432529895865E-3</v>
      </c>
      <c r="AF45">
        <f t="shared" si="8"/>
        <v>3.1438108366199202E-2</v>
      </c>
      <c r="AG45">
        <f t="shared" si="14"/>
        <v>1.5692410395800493E-2</v>
      </c>
      <c r="AH45">
        <f t="shared" si="14"/>
        <v>5.2960823375499899E-2</v>
      </c>
      <c r="AI45">
        <f t="shared" si="9"/>
        <v>1.2028527734003092E-2</v>
      </c>
      <c r="AJ45">
        <f t="shared" si="11"/>
        <v>1.1520449674009114E-2</v>
      </c>
      <c r="AK45">
        <f t="shared" si="10"/>
        <v>1.94328194519926E-2</v>
      </c>
    </row>
    <row r="46" spans="1:37" x14ac:dyDescent="0.25">
      <c r="A46">
        <v>132.485460500573</v>
      </c>
      <c r="B46">
        <v>120.544817641314</v>
      </c>
      <c r="C46">
        <v>107.452451165572</v>
      </c>
      <c r="D46">
        <v>98.902451963681003</v>
      </c>
      <c r="E46">
        <v>83.152388087087601</v>
      </c>
      <c r="F46">
        <v>58.479881323663101</v>
      </c>
      <c r="G46">
        <v>35.774432106750602</v>
      </c>
      <c r="H46">
        <v>166.38203400714701</v>
      </c>
      <c r="I46">
        <v>175.27063976141301</v>
      </c>
      <c r="J46">
        <v>81.006649278896504</v>
      </c>
      <c r="K46">
        <v>161.72585940389499</v>
      </c>
      <c r="L46">
        <v>121.21868489670899</v>
      </c>
      <c r="M46">
        <v>21.675350660707299</v>
      </c>
      <c r="N46">
        <v>90.712603711651099</v>
      </c>
      <c r="O46">
        <v>73.042655556804405</v>
      </c>
      <c r="P46">
        <v>114.945794427154</v>
      </c>
      <c r="Q46">
        <v>137.95546621950501</v>
      </c>
      <c r="R46">
        <v>116.759140236165</v>
      </c>
      <c r="T46">
        <f t="shared" si="2"/>
        <v>8.3482741200668897E-4</v>
      </c>
      <c r="U46">
        <f t="shared" si="3"/>
        <v>2.0318835999972862E-3</v>
      </c>
      <c r="V46">
        <f t="shared" si="4"/>
        <v>4.0691923980006095E-2</v>
      </c>
      <c r="W46">
        <f t="shared" si="5"/>
        <v>4.5179319701986742E-3</v>
      </c>
      <c r="X46">
        <f t="shared" si="5"/>
        <v>1.8071869144051789E-3</v>
      </c>
      <c r="Y46">
        <f t="shared" si="5"/>
        <v>5.6185268589814541E-4</v>
      </c>
      <c r="Z46">
        <f t="shared" si="5"/>
        <v>9.7076931975053071E-3</v>
      </c>
      <c r="AA46">
        <f t="shared" si="15"/>
        <v>3.8436692571991671E-2</v>
      </c>
      <c r="AB46">
        <f t="shared" si="12"/>
        <v>6.3514429847003839E-2</v>
      </c>
      <c r="AC46">
        <f t="shared" si="7"/>
        <v>1.7035402145857006</v>
      </c>
      <c r="AD46">
        <f t="shared" si="13"/>
        <v>5.1025077226000803E-2</v>
      </c>
      <c r="AE46">
        <f t="shared" si="13"/>
        <v>2.5930650500072261E-3</v>
      </c>
      <c r="AF46">
        <f t="shared" si="8"/>
        <v>4.6401388536985166E-3</v>
      </c>
      <c r="AG46">
        <f t="shared" si="14"/>
        <v>2.2606215579202171E-2</v>
      </c>
      <c r="AH46">
        <f t="shared" si="14"/>
        <v>3.7192924759011703E-2</v>
      </c>
      <c r="AI46">
        <f t="shared" si="9"/>
        <v>3.3263428455001076E-2</v>
      </c>
      <c r="AJ46">
        <f t="shared" si="11"/>
        <v>1.4797785001974262E-2</v>
      </c>
      <c r="AK46">
        <f t="shared" si="10"/>
        <v>1.8630729880015906E-3</v>
      </c>
    </row>
    <row r="47" spans="1:37" x14ac:dyDescent="0.25">
      <c r="A47">
        <v>133.486295327985</v>
      </c>
      <c r="B47">
        <v>121.54684952491399</v>
      </c>
      <c r="C47">
        <v>108.41175924159199</v>
      </c>
      <c r="D47">
        <v>99.906969895651201</v>
      </c>
      <c r="E47">
        <v>84.154195274002006</v>
      </c>
      <c r="F47">
        <v>59.480443176348999</v>
      </c>
      <c r="G47">
        <v>36.764724413553097</v>
      </c>
      <c r="H47">
        <v>165.420470699719</v>
      </c>
      <c r="I47">
        <v>176.33415419126001</v>
      </c>
      <c r="J47">
        <v>81.710189493482204</v>
      </c>
      <c r="K47">
        <v>162.77688448112099</v>
      </c>
      <c r="L47">
        <v>122.221277961759</v>
      </c>
      <c r="M47">
        <v>20.6707105218536</v>
      </c>
      <c r="N47">
        <v>91.735209927230301</v>
      </c>
      <c r="O47">
        <v>74.005462632045393</v>
      </c>
      <c r="P47">
        <v>113.979057855609</v>
      </c>
      <c r="Q47">
        <v>136.97026400450699</v>
      </c>
      <c r="R47">
        <v>115.75727716317699</v>
      </c>
      <c r="T47">
        <f t="shared" si="2"/>
        <v>1.3855379565995918E-2</v>
      </c>
      <c r="U47">
        <f t="shared" si="3"/>
        <v>2.397788907998688E-3</v>
      </c>
      <c r="V47">
        <f t="shared" si="4"/>
        <v>4.5754343004006159E-2</v>
      </c>
      <c r="W47">
        <f t="shared" si="5"/>
        <v>7.1166884920614848E-4</v>
      </c>
      <c r="X47">
        <f t="shared" si="5"/>
        <v>1.7846070729007124E-2</v>
      </c>
      <c r="Y47">
        <f t="shared" si="5"/>
        <v>1.1318904282603626E-2</v>
      </c>
      <c r="Z47">
        <f t="shared" si="5"/>
        <v>1.406422940505081E-3</v>
      </c>
      <c r="AA47">
        <f t="shared" si="15"/>
        <v>3.6657238545018345E-2</v>
      </c>
      <c r="AB47">
        <f t="shared" si="12"/>
        <v>0.20572130399301614</v>
      </c>
      <c r="AC47">
        <f t="shared" si="7"/>
        <v>1.7141246213901979</v>
      </c>
      <c r="AD47">
        <f t="shared" si="13"/>
        <v>0.13048908029699646</v>
      </c>
      <c r="AE47">
        <f t="shared" si="13"/>
        <v>9.980840148998027E-3</v>
      </c>
      <c r="AF47">
        <f t="shared" si="8"/>
        <v>5.2096933072007801E-3</v>
      </c>
      <c r="AG47">
        <f t="shared" si="14"/>
        <v>8.8327157450405025</v>
      </c>
      <c r="AH47">
        <f t="shared" si="14"/>
        <v>5.5308964431333152E-4</v>
      </c>
      <c r="AI47">
        <f t="shared" si="9"/>
        <v>3.0898362600026985E-3</v>
      </c>
      <c r="AJ47">
        <f t="shared" si="11"/>
        <v>1.3942097886996407E-2</v>
      </c>
      <c r="AK47">
        <f t="shared" si="10"/>
        <v>1.4961996062993421E-2</v>
      </c>
    </row>
    <row r="48" spans="1:37" x14ac:dyDescent="0.25">
      <c r="A48">
        <v>134.500150707551</v>
      </c>
      <c r="B48">
        <v>122.54924731382199</v>
      </c>
      <c r="C48">
        <v>109.457513584596</v>
      </c>
      <c r="D48">
        <v>100.906258226802</v>
      </c>
      <c r="E48">
        <v>85.136349203272999</v>
      </c>
      <c r="F48">
        <v>60.491762080631602</v>
      </c>
      <c r="G48">
        <v>37.766130836493602</v>
      </c>
      <c r="H48">
        <v>164.38381346117399</v>
      </c>
      <c r="I48">
        <v>177.128432887267</v>
      </c>
      <c r="J48">
        <v>78.996064872092006</v>
      </c>
      <c r="K48">
        <v>163.64639540082399</v>
      </c>
      <c r="L48">
        <v>123.231258801908</v>
      </c>
      <c r="M48">
        <v>19.675920215160801</v>
      </c>
      <c r="N48">
        <f>180-78.4320743277292</f>
        <v>101.5679256722708</v>
      </c>
      <c r="O48">
        <v>75.006015721689707</v>
      </c>
      <c r="P48">
        <v>112.982147691869</v>
      </c>
      <c r="Q48">
        <v>135.95632190661999</v>
      </c>
      <c r="R48">
        <v>114.742315167114</v>
      </c>
      <c r="T48">
        <f t="shared" si="2"/>
        <v>6.9619159210105863E-3</v>
      </c>
      <c r="U48">
        <f t="shared" si="3"/>
        <v>1.3401091616003669E-2</v>
      </c>
      <c r="V48">
        <f t="shared" si="4"/>
        <v>2.3189454339004101E-2</v>
      </c>
      <c r="W48">
        <f t="shared" si="5"/>
        <v>4.8264390899532827E-4</v>
      </c>
      <c r="X48">
        <f t="shared" si="5"/>
        <v>3.2275620523705584E-2</v>
      </c>
      <c r="Y48">
        <f t="shared" si="5"/>
        <v>3.3633958799015318E-3</v>
      </c>
      <c r="Z48">
        <f t="shared" si="5"/>
        <v>8.1747257225970316E-3</v>
      </c>
      <c r="AA48">
        <f t="shared" si="15"/>
        <v>9.0152191964023132E-2</v>
      </c>
      <c r="AC48">
        <f t="shared" si="7"/>
        <v>2.9964203331900308E-3</v>
      </c>
      <c r="AD48">
        <f t="shared" si="13"/>
        <v>7.7044683547001114E-2</v>
      </c>
      <c r="AE48">
        <f t="shared" si="13"/>
        <v>7.1466870590057852E-3</v>
      </c>
      <c r="AF48">
        <f t="shared" si="8"/>
        <v>2.8032073502199495E-2</v>
      </c>
      <c r="AG48">
        <f t="shared" si="14"/>
        <v>8.7983343281049002</v>
      </c>
      <c r="AH48">
        <f t="shared" si="14"/>
        <v>2.0526934105987493E-2</v>
      </c>
      <c r="AI48">
        <f t="shared" si="9"/>
        <v>1.7804289283006369E-2</v>
      </c>
      <c r="AJ48">
        <f t="shared" si="11"/>
        <v>1.4418131050007332E-2</v>
      </c>
      <c r="AK48">
        <f t="shared" si="10"/>
        <v>3.6087380088005716E-2</v>
      </c>
    </row>
    <row r="49" spans="1:37" x14ac:dyDescent="0.25">
      <c r="A49">
        <v>135.49318879162999</v>
      </c>
      <c r="B49">
        <v>123.562648405438</v>
      </c>
      <c r="C49">
        <v>110.434324130257</v>
      </c>
      <c r="D49">
        <v>101.905775582893</v>
      </c>
      <c r="E49">
        <v>86.168624823796705</v>
      </c>
      <c r="F49">
        <v>61.488398684751701</v>
      </c>
      <c r="G49">
        <v>38.774305562216199</v>
      </c>
      <c r="H49">
        <v>163.47396565313801</v>
      </c>
      <c r="I49">
        <f>180-0.590764710516903</f>
        <v>179.40923528948309</v>
      </c>
      <c r="J49">
        <v>77.999061292425196</v>
      </c>
      <c r="K49">
        <v>164.72344008437099</v>
      </c>
      <c r="L49">
        <v>124.238405488967</v>
      </c>
      <c r="M49">
        <v>18.647888141658601</v>
      </c>
      <c r="N49">
        <v>93.769591344165903</v>
      </c>
      <c r="O49">
        <v>76.026542655795694</v>
      </c>
      <c r="P49">
        <v>111.964343402586</v>
      </c>
      <c r="Q49">
        <v>134.97074003767</v>
      </c>
      <c r="R49">
        <v>113.77840254720201</v>
      </c>
      <c r="T49">
        <f t="shared" si="2"/>
        <v>5.8203940569967472E-3</v>
      </c>
      <c r="U49">
        <f t="shared" si="3"/>
        <v>5.8231863289961439E-3</v>
      </c>
      <c r="V49">
        <f t="shared" si="4"/>
        <v>3.9485569620012484E-3</v>
      </c>
      <c r="W49">
        <f t="shared" si="5"/>
        <v>1.3951099510052245E-3</v>
      </c>
      <c r="X49">
        <f t="shared" si="5"/>
        <v>8.57653619419807E-3</v>
      </c>
      <c r="Y49">
        <f t="shared" si="5"/>
        <v>1.0276078357399854E-2</v>
      </c>
      <c r="Z49">
        <f t="shared" si="5"/>
        <v>6.1549495898987061E-3</v>
      </c>
      <c r="AA49">
        <f t="shared" si="15"/>
        <v>2.51410613140024E-2</v>
      </c>
      <c r="AC49">
        <f t="shared" si="7"/>
        <v>3.9567077763041993</v>
      </c>
      <c r="AD49">
        <f t="shared" si="13"/>
        <v>0.10216349611698661</v>
      </c>
      <c r="AE49">
        <f t="shared" si="13"/>
        <v>2.7386864179987924E-3</v>
      </c>
      <c r="AF49">
        <f t="shared" si="8"/>
        <v>2.3057981321599641E-2</v>
      </c>
      <c r="AG49">
        <f t="shared" si="14"/>
        <v>2.0017787313804547E-2</v>
      </c>
      <c r="AH49">
        <f t="shared" si="14"/>
        <v>2.0759177241600923E-2</v>
      </c>
      <c r="AI49">
        <f t="shared" si="9"/>
        <v>8.1752217359962742E-3</v>
      </c>
      <c r="AJ49">
        <f t="shared" si="11"/>
        <v>2.5049209091008606E-2</v>
      </c>
      <c r="AK49">
        <f t="shared" si="10"/>
        <v>4.1017086470006348E-2</v>
      </c>
    </row>
    <row r="50" spans="1:37" x14ac:dyDescent="0.25">
      <c r="A50">
        <v>136.49900918568699</v>
      </c>
      <c r="B50">
        <v>124.556825219109</v>
      </c>
      <c r="C50">
        <v>111.430375573295</v>
      </c>
      <c r="D50">
        <v>102.90438047294199</v>
      </c>
      <c r="E50">
        <v>87.160048287602507</v>
      </c>
      <c r="F50">
        <v>62.478122606394301</v>
      </c>
      <c r="G50">
        <v>39.7681506126263</v>
      </c>
      <c r="H50">
        <v>162.49910671445201</v>
      </c>
      <c r="I50">
        <f>180-1.27157608131258</f>
        <v>178.72842391868741</v>
      </c>
      <c r="J50">
        <f>180-106.957646483879</f>
        <v>73.042353516120997</v>
      </c>
      <c r="K50">
        <v>165.62127658825401</v>
      </c>
      <c r="L50">
        <v>125.241144175385</v>
      </c>
      <c r="M50">
        <v>17.670946122980201</v>
      </c>
      <c r="N50">
        <v>94.749573556852098</v>
      </c>
      <c r="O50">
        <v>77.005783478554093</v>
      </c>
      <c r="P50">
        <v>110.95616818085</v>
      </c>
      <c r="Q50">
        <v>133.94569082857899</v>
      </c>
      <c r="R50">
        <v>112.737385460732</v>
      </c>
      <c r="T50">
        <f t="shared" si="2"/>
        <v>1.4492812506972541E-2</v>
      </c>
      <c r="U50">
        <f t="shared" si="3"/>
        <v>6.7805581250013347E-3</v>
      </c>
      <c r="V50">
        <f t="shared" si="4"/>
        <v>7.695684349002363E-3</v>
      </c>
      <c r="W50">
        <f t="shared" si="5"/>
        <v>1.1114205106011354E-2</v>
      </c>
      <c r="X50">
        <f t="shared" si="5"/>
        <v>9.8588762597273671E-5</v>
      </c>
      <c r="Y50">
        <f t="shared" si="5"/>
        <v>3.9820107247976466E-3</v>
      </c>
      <c r="Z50">
        <f t="shared" si="5"/>
        <v>7.360411202498085E-3</v>
      </c>
      <c r="AA50">
        <f t="shared" si="15"/>
        <v>3.7460562782996476E-2</v>
      </c>
      <c r="AC50">
        <f t="shared" si="7"/>
        <v>5.6706803842645002</v>
      </c>
      <c r="AD50">
        <f t="shared" si="13"/>
        <v>0.15531629605399644</v>
      </c>
      <c r="AE50">
        <f t="shared" si="13"/>
        <v>1.1509417002997679E-2</v>
      </c>
      <c r="AF50">
        <f t="shared" si="8"/>
        <v>3.1530738922000978E-3</v>
      </c>
      <c r="AG50">
        <f t="shared" si="14"/>
        <v>6.1792593210014957E-3</v>
      </c>
      <c r="AH50">
        <f t="shared" si="14"/>
        <v>3.5153107990211652E-2</v>
      </c>
      <c r="AI50">
        <f t="shared" si="9"/>
        <v>1.6800274599404474E-4</v>
      </c>
      <c r="AJ50">
        <f t="shared" si="11"/>
        <v>4.6665583431007462E-2</v>
      </c>
      <c r="AK50">
        <f t="shared" si="10"/>
        <v>3.8887700730043662E-3</v>
      </c>
    </row>
    <row r="51" spans="1:37" x14ac:dyDescent="0.25">
      <c r="A51">
        <v>137.48451637318001</v>
      </c>
      <c r="B51">
        <v>125.550044660984</v>
      </c>
      <c r="C51">
        <v>112.438071257644</v>
      </c>
      <c r="D51">
        <v>103.91549467804801</v>
      </c>
      <c r="E51">
        <v>88.160146876365104</v>
      </c>
      <c r="F51">
        <v>63.482104617119099</v>
      </c>
      <c r="G51">
        <v>40.760790201423802</v>
      </c>
      <c r="H51">
        <v>161.53656727723501</v>
      </c>
      <c r="I51">
        <f>180-1.47093319132301</f>
        <v>178.52906680867699</v>
      </c>
      <c r="J51">
        <v>77.713033900385497</v>
      </c>
      <c r="K51">
        <v>166.776592884308</v>
      </c>
      <c r="L51">
        <v>126.22963475838201</v>
      </c>
      <c r="M51">
        <v>16.674099196872401</v>
      </c>
      <c r="N51">
        <v>95.7557528161731</v>
      </c>
      <c r="O51">
        <v>78.040936586544305</v>
      </c>
      <c r="P51">
        <v>109.95600017810401</v>
      </c>
      <c r="Q51">
        <v>132.99235641201</v>
      </c>
      <c r="R51">
        <v>111.733496690659</v>
      </c>
      <c r="T51">
        <f t="shared" si="2"/>
        <v>7.3063943550266686E-3</v>
      </c>
      <c r="U51">
        <f t="shared" si="3"/>
        <v>6.4891878789978819E-3</v>
      </c>
      <c r="V51">
        <f t="shared" si="4"/>
        <v>6.0265565830093237E-3</v>
      </c>
      <c r="W51">
        <f t="shared" si="5"/>
        <v>1.3267018749004933E-2</v>
      </c>
      <c r="X51">
        <f t="shared" si="5"/>
        <v>2.1398734839110034E-2</v>
      </c>
      <c r="Y51">
        <f t="shared" si="5"/>
        <v>4.088143731003413E-3</v>
      </c>
      <c r="Z51">
        <f t="shared" si="5"/>
        <v>3.4310227266018956E-3</v>
      </c>
      <c r="AA51">
        <f t="shared" si="15"/>
        <v>2.783154321599568E-2</v>
      </c>
      <c r="AC51">
        <f t="shared" si="7"/>
        <v>1.6919130183287905</v>
      </c>
      <c r="AD51">
        <f t="shared" si="13"/>
        <v>9.6476486429992292E-2</v>
      </c>
      <c r="AE51">
        <f t="shared" si="13"/>
        <v>2.9140530565001654E-2</v>
      </c>
      <c r="AF51">
        <f t="shared" si="8"/>
        <v>4.076408676898069E-3</v>
      </c>
      <c r="AG51">
        <f t="shared" si="14"/>
        <v>1.5501306703399109E-2</v>
      </c>
      <c r="AH51">
        <f t="shared" si="14"/>
        <v>5.1250586505915408E-3</v>
      </c>
      <c r="AI51">
        <f t="shared" si="9"/>
        <v>9.8976670820007939E-3</v>
      </c>
      <c r="AJ51">
        <f t="shared" si="11"/>
        <v>3.9615636402004384E-2</v>
      </c>
      <c r="AK51">
        <f t="shared" si="10"/>
        <v>1.8020939611005815E-2</v>
      </c>
    </row>
    <row r="52" spans="1:37" x14ac:dyDescent="0.25">
      <c r="A52">
        <v>138.47720997882499</v>
      </c>
      <c r="B52">
        <v>126.556533848863</v>
      </c>
      <c r="C52">
        <v>113.44409781422701</v>
      </c>
      <c r="D52">
        <v>104.902227659299</v>
      </c>
      <c r="E52">
        <v>89.138748141525994</v>
      </c>
      <c r="F52">
        <v>64.478016473388095</v>
      </c>
      <c r="G52">
        <v>41.7573591786972</v>
      </c>
      <c r="H52">
        <v>160.564398820451</v>
      </c>
      <c r="I52">
        <v>176.17299072928699</v>
      </c>
      <c r="J52">
        <v>75.021120882056707</v>
      </c>
      <c r="K52">
        <v>167.68011639787801</v>
      </c>
      <c r="L52">
        <v>127.200494227817</v>
      </c>
      <c r="M52">
        <v>15.678175605549299</v>
      </c>
      <c r="N52">
        <v>96.740251509469701</v>
      </c>
      <c r="O52">
        <v>79.046061645194897</v>
      </c>
      <c r="P52">
        <v>108.96589784518601</v>
      </c>
      <c r="Q52">
        <v>131.95274077560799</v>
      </c>
      <c r="R52">
        <v>110.75151763027</v>
      </c>
      <c r="T52">
        <f t="shared" si="2"/>
        <v>5.9140844540195303E-3</v>
      </c>
      <c r="U52">
        <f t="shared" si="3"/>
        <v>1.2514034956993214E-2</v>
      </c>
      <c r="V52">
        <f t="shared" si="4"/>
        <v>4.3538460760004227E-3</v>
      </c>
      <c r="W52">
        <f t="shared" si="5"/>
        <v>9.2808241799957614E-4</v>
      </c>
      <c r="X52">
        <f t="shared" si="5"/>
        <v>1.5857453012984024E-3</v>
      </c>
      <c r="Y52">
        <f t="shared" si="5"/>
        <v>1.1637042430507449E-2</v>
      </c>
      <c r="Z52">
        <f t="shared" si="5"/>
        <v>1.144082709080152E-2</v>
      </c>
      <c r="AA52">
        <f t="shared" si="15"/>
        <v>6.7283543460007422E-2</v>
      </c>
      <c r="AC52">
        <f t="shared" si="7"/>
        <v>1.6911667493587998</v>
      </c>
      <c r="AD52">
        <f t="shared" si="13"/>
        <v>1.201018853598157E-2</v>
      </c>
      <c r="AE52">
        <f t="shared" si="13"/>
        <v>1.0109054446004961E-2</v>
      </c>
      <c r="AF52">
        <f t="shared" si="8"/>
        <v>2.1443064217899988E-2</v>
      </c>
      <c r="AG52">
        <f t="shared" si="14"/>
        <v>1.6300855936037806E-3</v>
      </c>
      <c r="AH52">
        <f t="shared" si="14"/>
        <v>3.3928584197497003E-2</v>
      </c>
      <c r="AI52">
        <f t="shared" si="9"/>
        <v>1.7990827739012616E-2</v>
      </c>
      <c r="AJ52">
        <f t="shared" si="11"/>
        <v>3.6144945963002328E-2</v>
      </c>
      <c r="AK52">
        <f t="shared" si="10"/>
        <v>1.5986544385995671E-2</v>
      </c>
    </row>
    <row r="53" spans="1:37" x14ac:dyDescent="0.25">
      <c r="A53">
        <v>139.48312406327901</v>
      </c>
      <c r="B53">
        <v>127.544019813906</v>
      </c>
      <c r="C53">
        <v>114.43974396815101</v>
      </c>
      <c r="D53">
        <v>105.901299576881</v>
      </c>
      <c r="E53">
        <v>90.137162396224696</v>
      </c>
      <c r="F53">
        <v>65.489653515818603</v>
      </c>
      <c r="G53">
        <v>42.768800005788002</v>
      </c>
      <c r="H53">
        <v>159.63168236391101</v>
      </c>
      <c r="I53">
        <v>175.14489919910599</v>
      </c>
      <c r="J53">
        <v>75.712287631415506</v>
      </c>
      <c r="K53">
        <v>168.69212658641399</v>
      </c>
      <c r="L53">
        <v>128.21060328226301</v>
      </c>
      <c r="M53">
        <v>14.656732541331399</v>
      </c>
      <c r="N53">
        <v>97.738621423876097</v>
      </c>
      <c r="O53">
        <v>80.0121330609974</v>
      </c>
      <c r="P53">
        <v>107.94790701744699</v>
      </c>
      <c r="Q53">
        <v>130.98888572157099</v>
      </c>
      <c r="R53">
        <v>109.73553108588401</v>
      </c>
      <c r="T53">
        <f t="shared" si="2"/>
        <v>3.1302150679834995E-3</v>
      </c>
      <c r="U53">
        <f t="shared" si="3"/>
        <v>5.1965047240116746E-3</v>
      </c>
      <c r="V53">
        <f t="shared" si="4"/>
        <v>2.3658826749993978E-2</v>
      </c>
      <c r="W53">
        <f t="shared" si="5"/>
        <v>1.4581645831000856E-2</v>
      </c>
      <c r="X53">
        <f t="shared" si="5"/>
        <v>1.8894058189303564E-2</v>
      </c>
      <c r="Y53">
        <f t="shared" si="5"/>
        <v>3.2618443983196244E-2</v>
      </c>
      <c r="Z53">
        <f t="shared" si="5"/>
        <v>3.5139440923970255E-3</v>
      </c>
      <c r="AA53">
        <f t="shared" si="15"/>
        <v>9.6598315931998968E-2</v>
      </c>
      <c r="AC53">
        <f t="shared" si="7"/>
        <v>1.7030373041036029</v>
      </c>
      <c r="AD53">
        <f t="shared" si="13"/>
        <v>4.2475316320008005E-2</v>
      </c>
      <c r="AE53">
        <f t="shared" si="13"/>
        <v>1.0501982050982406E-2</v>
      </c>
      <c r="AF53">
        <f t="shared" si="8"/>
        <v>1.5773179524700254E-2</v>
      </c>
      <c r="AG53">
        <f t="shared" si="14"/>
        <v>1.3075394330499535E-2</v>
      </c>
      <c r="AH53">
        <f t="shared" si="14"/>
        <v>4.3600172117947977E-3</v>
      </c>
      <c r="AI53">
        <f t="shared" si="9"/>
        <v>1.1534667616004413E-2</v>
      </c>
      <c r="AJ53">
        <f t="shared" si="11"/>
        <v>8.1723521570040702E-3</v>
      </c>
      <c r="AK53">
        <f t="shared" si="10"/>
        <v>1.9215525023000168E-2</v>
      </c>
    </row>
    <row r="54" spans="1:37" x14ac:dyDescent="0.25">
      <c r="A54">
        <v>140.48625427834699</v>
      </c>
      <c r="B54">
        <v>128.53882330918199</v>
      </c>
      <c r="C54">
        <v>115.463402794901</v>
      </c>
      <c r="D54">
        <v>106.915881222712</v>
      </c>
      <c r="E54">
        <v>91.156056454413999</v>
      </c>
      <c r="F54">
        <v>66.457035071835406</v>
      </c>
      <c r="G54">
        <v>43.772313949880399</v>
      </c>
      <c r="H54">
        <v>158.72828067984301</v>
      </c>
      <c r="I54">
        <v>170.76751531328</v>
      </c>
      <c r="J54">
        <v>73.009250327311904</v>
      </c>
      <c r="K54">
        <v>169.734601902734</v>
      </c>
      <c r="L54">
        <v>129.22110526431399</v>
      </c>
      <c r="M54">
        <v>13.672505720856099</v>
      </c>
      <c r="N54">
        <v>98.725546029545598</v>
      </c>
      <c r="O54">
        <v>81.007773043785605</v>
      </c>
      <c r="P54">
        <v>106.959441685063</v>
      </c>
      <c r="Q54">
        <v>129.98071336941399</v>
      </c>
      <c r="R54">
        <v>108.71631556086101</v>
      </c>
      <c r="T54">
        <f t="shared" si="2"/>
        <v>6.3273353970032531E-3</v>
      </c>
      <c r="U54">
        <f t="shared" si="3"/>
        <v>1.60045183669979E-2</v>
      </c>
      <c r="V54">
        <f t="shared" si="4"/>
        <v>2.2302932065002778E-2</v>
      </c>
      <c r="W54">
        <f t="shared" si="5"/>
        <v>6.2124417489997086E-3</v>
      </c>
      <c r="X54">
        <f t="shared" si="5"/>
        <v>2.2490527633038937E-3</v>
      </c>
      <c r="Y54">
        <f t="shared" si="5"/>
        <v>2.6848256456588615E-2</v>
      </c>
      <c r="Z54">
        <f t="shared" si="5"/>
        <v>5.3471335083017379E-3</v>
      </c>
      <c r="AA54">
        <f t="shared" si="15"/>
        <v>9.8436882824017857E-2</v>
      </c>
      <c r="AC54">
        <f t="shared" si="7"/>
        <v>4.3739618843972039E-3</v>
      </c>
      <c r="AD54">
        <f t="shared" si="13"/>
        <v>8.2263767392987575E-2</v>
      </c>
      <c r="AE54">
        <f t="shared" si="13"/>
        <v>1.0332472417985628E-2</v>
      </c>
      <c r="AF54">
        <f t="shared" si="8"/>
        <v>4.752513710002404E-4</v>
      </c>
      <c r="AG54">
        <f t="shared" si="14"/>
        <v>4.2402736136097019E-2</v>
      </c>
      <c r="AH54">
        <f t="shared" si="14"/>
        <v>8.1745308973921738E-3</v>
      </c>
      <c r="AI54">
        <f t="shared" si="9"/>
        <v>4.1113747359986519E-3</v>
      </c>
      <c r="AJ54">
        <f t="shared" si="11"/>
        <v>1.5818957179988047E-2</v>
      </c>
      <c r="AK54">
        <f t="shared" si="10"/>
        <v>1.5260590542993668E-2</v>
      </c>
    </row>
    <row r="55" spans="1:37" x14ac:dyDescent="0.25">
      <c r="A55">
        <v>141.47992694294999</v>
      </c>
      <c r="B55">
        <v>129.55482782754899</v>
      </c>
      <c r="C55">
        <v>116.441099862836</v>
      </c>
      <c r="D55">
        <v>107.909668780963</v>
      </c>
      <c r="E55">
        <v>92.158305507177303</v>
      </c>
      <c r="F55">
        <v>67.483883328291995</v>
      </c>
      <c r="G55">
        <v>44.766966816372097</v>
      </c>
      <c r="H55">
        <v>157.62984379701899</v>
      </c>
      <c r="I55">
        <v>173.233364603908</v>
      </c>
      <c r="J55">
        <v>72.004876365427506</v>
      </c>
      <c r="K55">
        <v>170.65233813534101</v>
      </c>
      <c r="L55">
        <v>130.21077279189601</v>
      </c>
      <c r="M55">
        <v>12.6729809722271</v>
      </c>
      <c r="N55">
        <v>99.767948765681695</v>
      </c>
      <c r="O55">
        <v>82.015947574682997</v>
      </c>
      <c r="P55">
        <v>105.963553059799</v>
      </c>
      <c r="Q55">
        <v>128.964894412234</v>
      </c>
      <c r="R55">
        <v>107.731576151404</v>
      </c>
      <c r="T55">
        <f t="shared" si="2"/>
        <v>1.2159760530039421E-3</v>
      </c>
      <c r="U55">
        <f t="shared" si="3"/>
        <v>1.9802229110155167E-3</v>
      </c>
      <c r="V55">
        <f t="shared" si="4"/>
        <v>5.9563352180020956E-3</v>
      </c>
      <c r="W55">
        <f t="shared" si="5"/>
        <v>1.5595265220014198E-3</v>
      </c>
      <c r="X55">
        <f t="shared" si="5"/>
        <v>2.5877115371031323E-3</v>
      </c>
      <c r="Y55">
        <f t="shared" si="5"/>
        <v>1.5720511062397691E-2</v>
      </c>
      <c r="Z55">
        <f t="shared" si="5"/>
        <v>7.0717169373963884E-3</v>
      </c>
      <c r="AA55">
        <f t="shared" si="15"/>
        <v>0.11347696031901933</v>
      </c>
      <c r="AB55">
        <f t="shared" si="15"/>
        <v>7.5897026281012359E-2</v>
      </c>
      <c r="AC55">
        <f t="shared" si="7"/>
        <v>1.6940588546843998</v>
      </c>
      <c r="AD55">
        <f t="shared" si="13"/>
        <v>3.9585533777000137E-2</v>
      </c>
      <c r="AE55">
        <f t="shared" si="13"/>
        <v>3.0174822369986032E-3</v>
      </c>
      <c r="AF55">
        <f t="shared" si="8"/>
        <v>4.5216284049001132E-3</v>
      </c>
      <c r="AG55">
        <f t="shared" si="14"/>
        <v>2.7701002425700949E-2</v>
      </c>
      <c r="AH55">
        <f t="shared" si="14"/>
        <v>1.0711740553105642E-2</v>
      </c>
      <c r="AI55">
        <f t="shared" si="9"/>
        <v>1.9672743086999844E-2</v>
      </c>
      <c r="AJ55">
        <f t="shared" si="11"/>
        <v>2.1859940292998203E-2</v>
      </c>
      <c r="AK55">
        <f t="shared" si="10"/>
        <v>2.9995621123006799E-2</v>
      </c>
    </row>
    <row r="56" spans="1:37" x14ac:dyDescent="0.25">
      <c r="A56">
        <v>142.48114291900299</v>
      </c>
      <c r="B56">
        <v>130.55680805046001</v>
      </c>
      <c r="C56">
        <v>117.435143527618</v>
      </c>
      <c r="D56">
        <v>108.911228307485</v>
      </c>
      <c r="E56">
        <v>93.1557177956402</v>
      </c>
      <c r="F56">
        <v>68.468162817229597</v>
      </c>
      <c r="G56">
        <v>45.759895099434701</v>
      </c>
      <c r="H56">
        <v>156.74332075733801</v>
      </c>
      <c r="I56">
        <v>172.15746757762699</v>
      </c>
      <c r="J56">
        <v>72.698935220111906</v>
      </c>
      <c r="K56">
        <v>171.69192366911801</v>
      </c>
      <c r="L56">
        <v>131.20775530965901</v>
      </c>
      <c r="M56">
        <v>11.677502600632</v>
      </c>
      <c r="N56">
        <v>100.74024776325599</v>
      </c>
      <c r="O56">
        <v>83.026659315236103</v>
      </c>
      <c r="P56">
        <v>104.943880316712</v>
      </c>
      <c r="Q56">
        <v>127.943034471941</v>
      </c>
      <c r="R56">
        <v>106.76157177252701</v>
      </c>
      <c r="T56">
        <f t="shared" si="2"/>
        <v>2.2508931309914715E-3</v>
      </c>
      <c r="U56">
        <f t="shared" si="3"/>
        <v>7.4445130150024852E-3</v>
      </c>
      <c r="V56">
        <f t="shared" si="4"/>
        <v>1.5732209765005223E-2</v>
      </c>
      <c r="W56">
        <f t="shared" si="5"/>
        <v>4.9035788389915069E-3</v>
      </c>
      <c r="X56">
        <f t="shared" si="5"/>
        <v>1.1382853208900201E-2</v>
      </c>
      <c r="Y56">
        <f t="shared" si="5"/>
        <v>1.5925978653498873E-2</v>
      </c>
      <c r="Z56">
        <f t="shared" si="5"/>
        <v>5.8143581143994538E-3</v>
      </c>
      <c r="AA56">
        <f t="shared" si="15"/>
        <v>2.298343499700195E-2</v>
      </c>
      <c r="AB56">
        <f t="shared" si="15"/>
        <v>3.0613810344021886E-2</v>
      </c>
      <c r="AC56">
        <f t="shared" si="7"/>
        <v>1.7073437271337042</v>
      </c>
      <c r="AD56">
        <f t="shared" si="13"/>
        <v>9.2479934061003632E-2</v>
      </c>
      <c r="AE56">
        <f t="shared" si="13"/>
        <v>1.8524082189003366E-2</v>
      </c>
      <c r="AF56">
        <f t="shared" si="8"/>
        <v>1.0981496374899535E-2</v>
      </c>
      <c r="AG56">
        <f t="shared" si="14"/>
        <v>8.8280696808070047</v>
      </c>
      <c r="AH56">
        <f t="shared" si="14"/>
        <v>3.3894399415103749E-2</v>
      </c>
      <c r="AI56">
        <f t="shared" si="9"/>
        <v>5.2639703979906471E-3</v>
      </c>
      <c r="AJ56">
        <f t="shared" si="11"/>
        <v>2.563783057600233E-2</v>
      </c>
      <c r="AK56">
        <f t="shared" si="10"/>
        <v>1.1806955437009492E-2</v>
      </c>
    </row>
    <row r="57" spans="1:37" x14ac:dyDescent="0.25">
      <c r="A57">
        <v>143.478892025872</v>
      </c>
      <c r="B57">
        <v>131.56425256347501</v>
      </c>
      <c r="C57">
        <v>118.450875737383</v>
      </c>
      <c r="D57">
        <v>109.916131886324</v>
      </c>
      <c r="E57">
        <v>94.1443349424313</v>
      </c>
      <c r="F57">
        <v>69.484088795883096</v>
      </c>
      <c r="G57">
        <v>46.7657094575491</v>
      </c>
      <c r="H57">
        <v>155.76630419233501</v>
      </c>
      <c r="I57">
        <v>171.18808138797101</v>
      </c>
      <c r="J57">
        <v>69.991591492978202</v>
      </c>
      <c r="K57">
        <v>172.59944373505701</v>
      </c>
      <c r="L57">
        <v>132.22627939184801</v>
      </c>
      <c r="M57">
        <v>10.6665211042571</v>
      </c>
      <c r="N57">
        <f>180-69.431682555937</f>
        <v>110.568317444063</v>
      </c>
      <c r="O57">
        <v>84.060553714651206</v>
      </c>
      <c r="P57">
        <v>103.93861634631401</v>
      </c>
      <c r="Q57">
        <v>126.96867230251701</v>
      </c>
      <c r="R57">
        <v>105.74976481709</v>
      </c>
      <c r="T57">
        <f t="shared" si="2"/>
        <v>2.9182207939868476E-3</v>
      </c>
      <c r="U57">
        <f t="shared" si="3"/>
        <v>4.0947893750171716E-3</v>
      </c>
      <c r="V57">
        <f t="shared" si="4"/>
        <v>7.9019400910027571E-3</v>
      </c>
      <c r="W57">
        <f t="shared" si="5"/>
        <v>7.7128843290097393E-3</v>
      </c>
      <c r="X57">
        <f t="shared" si="5"/>
        <v>9.4195236823964024E-3</v>
      </c>
      <c r="Y57">
        <f t="shared" si="5"/>
        <v>4.9578867004100857E-3</v>
      </c>
      <c r="Z57">
        <f t="shared" si="5"/>
        <v>1.3971186066399355E-2</v>
      </c>
      <c r="AA57">
        <f t="shared" si="15"/>
        <v>3.6744127521018299E-2</v>
      </c>
      <c r="AB57">
        <f t="shared" si="15"/>
        <v>8.9469755831999009E-2</v>
      </c>
      <c r="AC57">
        <f t="shared" si="7"/>
        <v>2.6835458971987691E-3</v>
      </c>
      <c r="AE57">
        <f t="shared" si="13"/>
        <v>2.975438851024137E-3</v>
      </c>
      <c r="AF57">
        <f t="shared" si="8"/>
        <v>5.3491287254505693E-3</v>
      </c>
      <c r="AG57">
        <f t="shared" si="14"/>
        <v>8.7845100990570018</v>
      </c>
      <c r="AH57">
        <f t="shared" si="14"/>
        <v>2.4044256585099788E-2</v>
      </c>
      <c r="AI57">
        <f t="shared" si="9"/>
        <v>2.2636274150997338E-2</v>
      </c>
      <c r="AJ57">
        <f t="shared" si="11"/>
        <v>2.9824410952002722E-2</v>
      </c>
      <c r="AK57">
        <f t="shared" si="10"/>
        <v>1.1067794375989592E-2</v>
      </c>
    </row>
    <row r="58" spans="1:37" x14ac:dyDescent="0.25">
      <c r="A58">
        <v>144.48181024666599</v>
      </c>
      <c r="B58">
        <v>132.56015777409999</v>
      </c>
      <c r="C58">
        <v>119.458777677474</v>
      </c>
      <c r="D58">
        <v>110.92384477065301</v>
      </c>
      <c r="E58">
        <v>95.153754466113696</v>
      </c>
      <c r="F58">
        <v>70.489046682583506</v>
      </c>
      <c r="G58">
        <v>47.779680643615499</v>
      </c>
      <c r="H58">
        <v>154.729560064814</v>
      </c>
      <c r="I58">
        <v>170.27755114380301</v>
      </c>
      <c r="J58">
        <v>68.994275038875401</v>
      </c>
      <c r="K58">
        <v>4.3368241816624904</v>
      </c>
      <c r="L58">
        <v>133.22330395299699</v>
      </c>
      <c r="M58">
        <v>9.6611719755316496</v>
      </c>
      <c r="N58">
        <v>102.783807345006</v>
      </c>
      <c r="O58">
        <v>85.036509458066107</v>
      </c>
      <c r="P58">
        <v>102.961252620465</v>
      </c>
      <c r="Q58">
        <v>125.938847891565</v>
      </c>
      <c r="R58">
        <v>104.73869702271401</v>
      </c>
      <c r="T58">
        <f t="shared" si="2"/>
        <v>6.4378758849841233E-3</v>
      </c>
      <c r="U58">
        <f t="shared" si="3"/>
        <v>2.7545321645987997E-2</v>
      </c>
      <c r="V58">
        <f t="shared" si="4"/>
        <v>1.7572035870998093E-2</v>
      </c>
      <c r="W58">
        <f t="shared" si="5"/>
        <v>8.9734858400021267E-3</v>
      </c>
      <c r="X58">
        <f t="shared" si="5"/>
        <v>5.1728767096932415E-3</v>
      </c>
      <c r="Y58">
        <f t="shared" si="5"/>
        <v>1.9150750580408271E-2</v>
      </c>
      <c r="Z58">
        <f t="shared" si="5"/>
        <v>1.5666188530502723E-2</v>
      </c>
      <c r="AA58">
        <f t="shared" si="15"/>
        <v>7.5220587065018663E-2</v>
      </c>
      <c r="AB58">
        <f t="shared" si="15"/>
        <v>9.9621756490023472E-2</v>
      </c>
      <c r="AC58">
        <f t="shared" si="7"/>
        <v>2.6256704795031283E-3</v>
      </c>
      <c r="AE58">
        <f t="shared" si="13"/>
        <v>1.3100513124982172E-2</v>
      </c>
      <c r="AF58">
        <f t="shared" si="8"/>
        <v>2.046372161901111E-2</v>
      </c>
      <c r="AG58">
        <f t="shared" si="14"/>
        <v>5.9443003052990662E-2</v>
      </c>
      <c r="AH58">
        <f t="shared" si="14"/>
        <v>5.0039583855507885E-2</v>
      </c>
      <c r="AI58">
        <f t="shared" si="9"/>
        <v>1.1159633932010138E-2</v>
      </c>
      <c r="AJ58">
        <f t="shared" si="11"/>
        <v>1.3626813706991925E-2</v>
      </c>
      <c r="AK58">
        <f t="shared" si="10"/>
        <v>1.3334681418996297E-2</v>
      </c>
    </row>
    <row r="59" spans="1:37" x14ac:dyDescent="0.25">
      <c r="A59">
        <v>145.475372370781</v>
      </c>
      <c r="B59">
        <v>133.532612452454</v>
      </c>
      <c r="C59">
        <v>120.44120564160301</v>
      </c>
      <c r="D59">
        <v>111.914871284813</v>
      </c>
      <c r="E59">
        <v>96.148581589404003</v>
      </c>
      <c r="F59">
        <v>71.469895932003098</v>
      </c>
      <c r="G59">
        <v>48.764014455084997</v>
      </c>
      <c r="H59">
        <v>153.80478065187901</v>
      </c>
      <c r="I59">
        <v>169.17792938731299</v>
      </c>
      <c r="J59">
        <v>67.996900709354904</v>
      </c>
      <c r="K59">
        <v>4.0485897456578499</v>
      </c>
      <c r="L59">
        <v>134.210203439872</v>
      </c>
      <c r="M59">
        <v>8.6816356971506607</v>
      </c>
      <c r="N59">
        <v>103.72436434195301</v>
      </c>
      <c r="O59">
        <v>85.986469874210599</v>
      </c>
      <c r="P59">
        <v>101.95009298653299</v>
      </c>
      <c r="Q59">
        <v>124.952474705272</v>
      </c>
      <c r="R59">
        <v>103.752031704133</v>
      </c>
      <c r="T59">
        <f t="shared" si="2"/>
        <v>7.7634672929889348E-3</v>
      </c>
      <c r="U59">
        <f t="shared" si="3"/>
        <v>9.5410969449858385E-3</v>
      </c>
      <c r="V59">
        <f t="shared" si="4"/>
        <v>3.2533543559992495E-2</v>
      </c>
      <c r="W59">
        <f t="shared" si="5"/>
        <v>9.6794482800532933E-4</v>
      </c>
      <c r="X59">
        <f t="shared" si="5"/>
        <v>1.0086092614201903E-2</v>
      </c>
      <c r="Y59">
        <f t="shared" si="5"/>
        <v>9.0098517300987169E-3</v>
      </c>
      <c r="Z59">
        <f t="shared" si="5"/>
        <v>1.6349297496276449E-5</v>
      </c>
      <c r="AA59">
        <f t="shared" si="15"/>
        <v>8.8895011311990402E-2</v>
      </c>
      <c r="AB59">
        <f t="shared" si="15"/>
        <v>4.6316916317977075E-2</v>
      </c>
      <c r="AC59">
        <f t="shared" si="7"/>
        <v>5.6610429018779058</v>
      </c>
      <c r="AE59">
        <f t="shared" si="13"/>
        <v>1.3312717779001559E-2</v>
      </c>
      <c r="AF59">
        <f t="shared" si="8"/>
        <v>2.6788405302911045E-3</v>
      </c>
      <c r="AG59">
        <f t="shared" si="14"/>
        <v>8.8427069479270983</v>
      </c>
      <c r="AH59">
        <f t="shared" si="14"/>
        <v>9.7523635219971538E-3</v>
      </c>
      <c r="AI59">
        <f t="shared" si="9"/>
        <v>2.8009660450010188E-3</v>
      </c>
      <c r="AJ59">
        <f t="shared" si="11"/>
        <v>1.4488177698979143E-4</v>
      </c>
      <c r="AK59">
        <f t="shared" si="10"/>
        <v>2.2927487352006892E-2</v>
      </c>
    </row>
    <row r="60" spans="1:37" x14ac:dyDescent="0.25">
      <c r="A60">
        <v>146.46760890348801</v>
      </c>
      <c r="B60">
        <v>134.54215354939899</v>
      </c>
      <c r="C60">
        <v>121.473739185163</v>
      </c>
      <c r="D60">
        <v>112.913903339985</v>
      </c>
      <c r="E60">
        <v>97.138495496789801</v>
      </c>
      <c r="F60">
        <v>72.478905783733197</v>
      </c>
      <c r="G60">
        <v>49.7639981057875</v>
      </c>
      <c r="H60">
        <v>152.893675663191</v>
      </c>
      <c r="I60">
        <v>168.13161247099501</v>
      </c>
      <c r="J60">
        <f>180-118.664142192523</f>
        <v>61.335857807476998</v>
      </c>
      <c r="K60">
        <v>3.6115735667683202</v>
      </c>
      <c r="L60">
        <v>135.22351615765101</v>
      </c>
      <c r="M60">
        <v>7.6789568566203696</v>
      </c>
      <c r="N60">
        <f>180-66.4329287101199</f>
        <v>113.5670712898801</v>
      </c>
      <c r="O60">
        <v>86.976717510688601</v>
      </c>
      <c r="P60">
        <v>100.95289395257799</v>
      </c>
      <c r="Q60">
        <v>123.95232982349501</v>
      </c>
      <c r="R60">
        <v>102.729104216781</v>
      </c>
      <c r="T60">
        <f t="shared" si="2"/>
        <v>9.2223329109799579E-3</v>
      </c>
      <c r="U60">
        <f t="shared" si="3"/>
        <v>1.1114332020980555E-2</v>
      </c>
      <c r="V60">
        <f t="shared" si="4"/>
        <v>1.0243143292996137E-2</v>
      </c>
      <c r="W60">
        <f t="shared" si="5"/>
        <v>6.8767859030032241E-3</v>
      </c>
      <c r="X60">
        <f t="shared" si="5"/>
        <v>1.0150524713893105E-2</v>
      </c>
      <c r="Y60">
        <f t="shared" si="5"/>
        <v>1.9549675557044566E-3</v>
      </c>
      <c r="Z60">
        <f t="shared" si="5"/>
        <v>4.2502099616967826E-3</v>
      </c>
      <c r="AA60">
        <f t="shared" si="15"/>
        <v>8.1691000518986812E-2</v>
      </c>
      <c r="AB60">
        <f t="shared" si="15"/>
        <v>0.18562758647499322</v>
      </c>
      <c r="AC60">
        <f t="shared" si="7"/>
        <v>5.6678280063471078</v>
      </c>
      <c r="AE60">
        <f t="shared" si="13"/>
        <v>1.2537936268017802E-2</v>
      </c>
      <c r="AF60">
        <f t="shared" si="8"/>
        <v>3.8018881085495337E-3</v>
      </c>
      <c r="AG60">
        <f t="shared" si="14"/>
        <v>3.5631721210890532E-2</v>
      </c>
      <c r="AH60">
        <f t="shared" si="14"/>
        <v>1.4252569187092945E-2</v>
      </c>
      <c r="AI60">
        <f t="shared" si="9"/>
        <v>4.5371897727903843E-3</v>
      </c>
      <c r="AJ60">
        <f t="shared" si="11"/>
        <v>1.2370715583998049E-2</v>
      </c>
      <c r="AK60">
        <f t="shared" si="10"/>
        <v>1.716960075400209E-2</v>
      </c>
    </row>
    <row r="61" spans="1:37" x14ac:dyDescent="0.25">
      <c r="A61">
        <v>147.47683123639899</v>
      </c>
      <c r="B61">
        <v>135.53103921737801</v>
      </c>
      <c r="C61">
        <v>122.46349604187</v>
      </c>
      <c r="D61">
        <v>113.90702655408199</v>
      </c>
      <c r="E61">
        <v>98.148646021503694</v>
      </c>
      <c r="F61">
        <v>73.480860751288901</v>
      </c>
      <c r="G61">
        <v>50.768248315749197</v>
      </c>
      <c r="H61">
        <v>151.97536666370999</v>
      </c>
      <c r="I61">
        <v>167.31724005747</v>
      </c>
      <c r="J61">
        <v>66.003685813824106</v>
      </c>
      <c r="K61">
        <v>2.6411408931353701</v>
      </c>
      <c r="L61">
        <v>136.21097822138299</v>
      </c>
      <c r="M61">
        <v>6.6751549685118201</v>
      </c>
      <c r="N61">
        <f>180-65.397296988909</f>
        <v>114.60270301109099</v>
      </c>
      <c r="O61">
        <v>87.990970079875694</v>
      </c>
      <c r="P61">
        <v>99.948356762805204</v>
      </c>
      <c r="Q61">
        <v>122.964700539079</v>
      </c>
      <c r="R61">
        <v>101.746273817535</v>
      </c>
      <c r="T61">
        <f t="shared" si="2"/>
        <v>1.1422274377991926E-2</v>
      </c>
      <c r="U61">
        <f t="shared" si="3"/>
        <v>4.7093786189975617E-3</v>
      </c>
      <c r="V61">
        <f t="shared" si="4"/>
        <v>2.4147295427994209E-2</v>
      </c>
      <c r="W61">
        <f t="shared" si="5"/>
        <v>3.50804342099309E-3</v>
      </c>
      <c r="X61">
        <f t="shared" si="5"/>
        <v>5.5170545526976866E-3</v>
      </c>
      <c r="Y61">
        <f t="shared" si="5"/>
        <v>1.1814509536947071E-3</v>
      </c>
      <c r="Z61">
        <f t="shared" si="5"/>
        <v>6.4744287058999817E-3</v>
      </c>
      <c r="AA61">
        <f t="shared" si="15"/>
        <v>3.5097934716986856E-2</v>
      </c>
      <c r="AB61">
        <f t="shared" si="15"/>
        <v>8.8130601660992625E-2</v>
      </c>
      <c r="AC61">
        <f t="shared" si="7"/>
        <v>2.6425972959032151E-4</v>
      </c>
      <c r="AE61">
        <f t="shared" si="13"/>
        <v>9.7114710959829154E-3</v>
      </c>
      <c r="AF61">
        <f t="shared" si="8"/>
        <v>3.5491054345015982E-4</v>
      </c>
      <c r="AG61">
        <f t="shared" si="14"/>
        <v>8.7767557160049989</v>
      </c>
      <c r="AH61">
        <f t="shared" si="14"/>
        <v>7.0329432292055571E-3</v>
      </c>
      <c r="AI61">
        <f t="shared" si="9"/>
        <v>3.3171445753495732E-2</v>
      </c>
      <c r="AJ61">
        <f t="shared" si="11"/>
        <v>7.2314885830024878E-3</v>
      </c>
      <c r="AK61">
        <f t="shared" si="10"/>
        <v>3.2483474744992691E-2</v>
      </c>
    </row>
    <row r="62" spans="1:37" x14ac:dyDescent="0.25">
      <c r="A62">
        <v>148.465408962021</v>
      </c>
      <c r="B62">
        <v>136.53574859599701</v>
      </c>
      <c r="C62">
        <v>123.487643337298</v>
      </c>
      <c r="D62">
        <v>114.903518510661</v>
      </c>
      <c r="E62">
        <v>99.143128966950997</v>
      </c>
      <c r="F62">
        <v>74.479679300335206</v>
      </c>
      <c r="G62">
        <v>51.761773887043297</v>
      </c>
      <c r="H62">
        <v>150.940268728993</v>
      </c>
      <c r="I62">
        <v>166.22910945580901</v>
      </c>
      <c r="J62">
        <v>65.003950073553696</v>
      </c>
      <c r="K62">
        <v>3.2660428962017001</v>
      </c>
      <c r="L62">
        <v>137.201266750287</v>
      </c>
      <c r="M62">
        <v>5.6748000579683699</v>
      </c>
      <c r="N62">
        <v>106.825947295086</v>
      </c>
      <c r="O62">
        <v>88.9980030231049</v>
      </c>
      <c r="P62">
        <v>98.9815282085587</v>
      </c>
      <c r="Q62">
        <v>121.97193202766201</v>
      </c>
      <c r="R62">
        <v>100.71379034279001</v>
      </c>
      <c r="T62">
        <f t="shared" si="2"/>
        <v>5.751269937007919E-3</v>
      </c>
      <c r="U62">
        <f t="shared" si="3"/>
        <v>1.5139234239995858E-2</v>
      </c>
      <c r="V62">
        <f t="shared" si="4"/>
        <v>2.7941539092992684E-2</v>
      </c>
      <c r="W62">
        <f t="shared" si="5"/>
        <v>1.2267690264991415E-2</v>
      </c>
      <c r="X62">
        <f t="shared" si="5"/>
        <v>1.5994496391002144E-2</v>
      </c>
      <c r="Y62">
        <f t="shared" si="5"/>
        <v>3.5382861422874612E-3</v>
      </c>
      <c r="Z62">
        <f t="shared" si="5"/>
        <v>6.4840387179998515E-4</v>
      </c>
      <c r="AA62">
        <f t="shared" si="15"/>
        <v>4.1363843396993616E-2</v>
      </c>
      <c r="AB62">
        <f t="shared" si="15"/>
        <v>0.10708854789200473</v>
      </c>
      <c r="AC62">
        <f t="shared" si="7"/>
        <v>1.7007985602483018</v>
      </c>
      <c r="AE62">
        <f t="shared" si="13"/>
        <v>1.4884804087984094E-2</v>
      </c>
      <c r="AF62">
        <f t="shared" si="8"/>
        <v>1.6964868925395393E-3</v>
      </c>
      <c r="AG62">
        <f t="shared" si="14"/>
        <v>2.809555730399893E-2</v>
      </c>
      <c r="AH62">
        <f t="shared" si="14"/>
        <v>3.6647679345946926E-3</v>
      </c>
      <c r="AI62">
        <f t="shared" si="9"/>
        <v>4.2532998429578583E-4</v>
      </c>
      <c r="AJ62">
        <f t="shared" si="11"/>
        <v>6.2998760479899829E-3</v>
      </c>
      <c r="AK62">
        <f t="shared" si="10"/>
        <v>4.47621429487981E-2</v>
      </c>
    </row>
    <row r="63" spans="1:37" x14ac:dyDescent="0.25">
      <c r="A63">
        <v>149.47116023195801</v>
      </c>
      <c r="B63">
        <v>137.52060936175701</v>
      </c>
      <c r="C63">
        <v>124.459701798205</v>
      </c>
      <c r="D63">
        <v>115.91578620092599</v>
      </c>
      <c r="E63">
        <v>100.159123463342</v>
      </c>
      <c r="F63">
        <v>75.483217586477494</v>
      </c>
      <c r="G63">
        <v>52.761125483171497</v>
      </c>
      <c r="H63">
        <v>149.98163257239</v>
      </c>
      <c r="I63">
        <v>165.122020907917</v>
      </c>
      <c r="J63">
        <v>65.704748633801998</v>
      </c>
      <c r="K63">
        <v>3.8084738833771299</v>
      </c>
      <c r="L63">
        <v>138.21615155437499</v>
      </c>
      <c r="M63">
        <v>4.6731035710758304</v>
      </c>
      <c r="N63">
        <v>107.797851737782</v>
      </c>
      <c r="O63">
        <v>90.001667791039495</v>
      </c>
      <c r="P63">
        <v>97.981102878574404</v>
      </c>
      <c r="Q63">
        <v>120.97823190371</v>
      </c>
      <c r="R63">
        <v>99.758552485738804</v>
      </c>
      <c r="T63">
        <f t="shared" si="2"/>
        <v>1.2621774321019075E-2</v>
      </c>
      <c r="U63">
        <f t="shared" si="3"/>
        <v>4.9059462180025548E-3</v>
      </c>
      <c r="V63">
        <f t="shared" si="4"/>
        <v>7.7318196349978052E-3</v>
      </c>
      <c r="W63">
        <f t="shared" si="5"/>
        <v>3.9544299759910473E-3</v>
      </c>
      <c r="X63">
        <f t="shared" si="5"/>
        <v>1.7028750229002299E-2</v>
      </c>
      <c r="Y63">
        <f t="shared" si="5"/>
        <v>3.7012774587026342E-3</v>
      </c>
      <c r="Z63">
        <f t="shared" si="5"/>
        <v>7.7744035700533232E-4</v>
      </c>
      <c r="AA63">
        <f t="shared" si="15"/>
        <v>0.10533665259299596</v>
      </c>
      <c r="AB63">
        <f t="shared" si="15"/>
        <v>7.2624612379996734E-2</v>
      </c>
      <c r="AC63">
        <f t="shared" si="7"/>
        <v>1.7069308819717008</v>
      </c>
      <c r="AE63">
        <f t="shared" si="13"/>
        <v>1.3450618146976012E-2</v>
      </c>
      <c r="AF63">
        <f t="shared" si="8"/>
        <v>5.8523478009697705E-3</v>
      </c>
      <c r="AG63">
        <f t="shared" si="14"/>
        <v>1.431077649499457E-2</v>
      </c>
      <c r="AH63">
        <f t="shared" si="14"/>
        <v>9.4910444984037667E-3</v>
      </c>
      <c r="AI63">
        <f t="shared" si="9"/>
        <v>2.8237472961905041E-2</v>
      </c>
      <c r="AJ63">
        <f t="shared" si="11"/>
        <v>5.2338151419917267E-3</v>
      </c>
      <c r="AK63">
        <f t="shared" si="10"/>
        <v>1.1073169658502025E-2</v>
      </c>
    </row>
    <row r="64" spans="1:37" x14ac:dyDescent="0.25">
      <c r="A64">
        <v>150.45853845763699</v>
      </c>
      <c r="B64">
        <v>138.52551530797501</v>
      </c>
      <c r="C64">
        <v>125.46743361784</v>
      </c>
      <c r="D64">
        <v>116.91183177095</v>
      </c>
      <c r="E64">
        <v>101.142094713113</v>
      </c>
      <c r="F64">
        <v>76.486918863936197</v>
      </c>
      <c r="G64">
        <v>53.761902923528503</v>
      </c>
      <c r="H64">
        <v>149.08696922498299</v>
      </c>
      <c r="I64">
        <v>164.194645520297</v>
      </c>
      <c r="J64">
        <v>62.997817751830297</v>
      </c>
      <c r="K64">
        <v>1.1287438287695899</v>
      </c>
      <c r="L64">
        <v>139.20270093622801</v>
      </c>
      <c r="M64">
        <v>3.6789559188768002</v>
      </c>
      <c r="N64">
        <v>108.783540961287</v>
      </c>
      <c r="O64">
        <v>91.011158835537898</v>
      </c>
      <c r="P64">
        <v>96.952865405612499</v>
      </c>
      <c r="Q64">
        <v>119.972998088568</v>
      </c>
      <c r="R64">
        <v>98.747479316080302</v>
      </c>
      <c r="T64">
        <f t="shared" si="2"/>
        <v>6.8224641970004996E-3</v>
      </c>
      <c r="U64">
        <f t="shared" si="3"/>
        <v>1.2332857215000104E-2</v>
      </c>
      <c r="V64">
        <f t="shared" si="4"/>
        <v>2.7265011474995049E-2</v>
      </c>
      <c r="W64">
        <f t="shared" si="5"/>
        <v>3.0144241000584771E-4</v>
      </c>
      <c r="X64">
        <f t="shared" si="5"/>
        <v>5.4987330031508463E-6</v>
      </c>
      <c r="Y64">
        <f t="shared" si="5"/>
        <v>4.2857320607936344E-3</v>
      </c>
      <c r="Z64">
        <f t="shared" si="5"/>
        <v>7.8520845299578923E-4</v>
      </c>
      <c r="AA64">
        <f t="shared" si="15"/>
        <v>1.0745772868006043E-2</v>
      </c>
      <c r="AB64">
        <f t="shared" si="15"/>
        <v>5.1324710806994744E-2</v>
      </c>
      <c r="AC64">
        <f t="shared" si="7"/>
        <v>8.8792907286006084E-3</v>
      </c>
      <c r="AE64">
        <f t="shared" si="13"/>
        <v>1.3298090986012312E-2</v>
      </c>
      <c r="AF64">
        <f t="shared" si="8"/>
        <v>6.0071211456400597E-3</v>
      </c>
      <c r="AG64">
        <f t="shared" si="14"/>
        <v>2.4117229468004098E-2</v>
      </c>
      <c r="AH64">
        <f t="shared" si="14"/>
        <v>3.3202434141699655E-2</v>
      </c>
      <c r="AI64">
        <f t="shared" si="9"/>
        <v>2.7734119150906622E-2</v>
      </c>
      <c r="AJ64">
        <f t="shared" si="11"/>
        <v>9.2705024869985664E-3</v>
      </c>
      <c r="AK64">
        <f t="shared" si="10"/>
        <v>8.4263688053027863E-3</v>
      </c>
    </row>
    <row r="65" spans="1:37" x14ac:dyDescent="0.25">
      <c r="A65">
        <v>151.45171599343999</v>
      </c>
      <c r="B65">
        <v>139.53784816519001</v>
      </c>
      <c r="C65">
        <v>126.44016860636501</v>
      </c>
      <c r="D65">
        <v>117.91153032854</v>
      </c>
      <c r="E65">
        <v>102.14208921437999</v>
      </c>
      <c r="F65">
        <v>77.482633131875403</v>
      </c>
      <c r="G65">
        <v>54.762688131981498</v>
      </c>
      <c r="H65">
        <v>148.07622345211499</v>
      </c>
      <c r="I65">
        <v>163.245970231104</v>
      </c>
      <c r="J65">
        <v>62.006697042558898</v>
      </c>
      <c r="K65">
        <v>0.40057772444811202</v>
      </c>
      <c r="L65">
        <v>140.189402845242</v>
      </c>
      <c r="M65">
        <v>2.6729487977311601</v>
      </c>
      <c r="N65">
        <v>109.759423731819</v>
      </c>
      <c r="O65">
        <v>92.044361269679598</v>
      </c>
      <c r="P65">
        <v>95.980599524763406</v>
      </c>
      <c r="Q65">
        <v>118.982268591055</v>
      </c>
      <c r="R65">
        <v>97.755905684885605</v>
      </c>
      <c r="T65">
        <f t="shared" si="2"/>
        <v>1.0260390492021543E-2</v>
      </c>
      <c r="U65">
        <f t="shared" si="3"/>
        <v>4.8468730019806117E-3</v>
      </c>
      <c r="V65">
        <f t="shared" si="4"/>
        <v>4.3806845699947417E-3</v>
      </c>
      <c r="W65">
        <f t="shared" si="5"/>
        <v>6.6517622920088115E-3</v>
      </c>
      <c r="X65">
        <f t="shared" si="5"/>
        <v>6.508431627011646E-3</v>
      </c>
      <c r="Y65">
        <f t="shared" si="5"/>
        <v>8.5884183219775423E-4</v>
      </c>
      <c r="Z65">
        <f t="shared" si="5"/>
        <v>2.791635663498937E-3</v>
      </c>
      <c r="AA65">
        <f t="shared" si="15"/>
        <v>1.8365074799987724E-2</v>
      </c>
      <c r="AB65">
        <f t="shared" si="15"/>
        <v>8.0514270327000759E-2</v>
      </c>
      <c r="AC65">
        <f t="shared" si="7"/>
        <v>1.3303438422980207E-3</v>
      </c>
      <c r="AE65">
        <f t="shared" si="13"/>
        <v>1.6738656195002477E-2</v>
      </c>
      <c r="AF65">
        <f t="shared" si="8"/>
        <v>2.4677724231101372E-3</v>
      </c>
      <c r="AG65">
        <f t="shared" si="14"/>
        <v>3.8293510220057669E-3</v>
      </c>
      <c r="AH65">
        <f t="shared" si="14"/>
        <v>2.2029100468898832E-2</v>
      </c>
      <c r="AI65">
        <f t="shared" si="9"/>
        <v>5.6580339166799831E-2</v>
      </c>
      <c r="AJ65">
        <f t="shared" si="11"/>
        <v>3.7169575729905091E-3</v>
      </c>
      <c r="AK65">
        <f t="shared" si="10"/>
        <v>1.750982952600566E-3</v>
      </c>
    </row>
    <row r="66" spans="1:37" x14ac:dyDescent="0.25">
      <c r="A66">
        <v>152.46197638393201</v>
      </c>
      <c r="B66">
        <v>140.54269503819199</v>
      </c>
      <c r="C66">
        <v>127.444549290935</v>
      </c>
      <c r="D66">
        <v>118.918182090832</v>
      </c>
      <c r="E66">
        <v>103.148597646007</v>
      </c>
      <c r="F66">
        <v>78.483491973707601</v>
      </c>
      <c r="G66">
        <v>55.765479767644997</v>
      </c>
      <c r="H66">
        <v>147.057858377315</v>
      </c>
      <c r="I66">
        <v>162.165455960777</v>
      </c>
      <c r="J66">
        <v>61.0053666987166</v>
      </c>
      <c r="K66">
        <v>172.55538931394199</v>
      </c>
      <c r="L66">
        <v>141.206141501437</v>
      </c>
      <c r="M66">
        <v>1.67048102530805</v>
      </c>
      <c r="N66">
        <v>110.763253082841</v>
      </c>
      <c r="O66">
        <v>93.022332169210699</v>
      </c>
      <c r="P66">
        <v>94.924019185596606</v>
      </c>
      <c r="Q66">
        <v>117.98598554862799</v>
      </c>
      <c r="R66">
        <v>96.754154701933004</v>
      </c>
      <c r="T66">
        <f t="shared" si="2"/>
        <v>1.2655540462020554E-2</v>
      </c>
      <c r="U66">
        <f t="shared" si="3"/>
        <v>5.9857835150012306E-3</v>
      </c>
      <c r="V66">
        <f t="shared" si="4"/>
        <v>1.126663672799566E-2</v>
      </c>
      <c r="W66">
        <f t="shared" si="5"/>
        <v>6.270267160033427E-4</v>
      </c>
      <c r="X66">
        <f t="shared" si="5"/>
        <v>1.7184305027001301E-2</v>
      </c>
      <c r="Y66">
        <f t="shared" si="5"/>
        <v>8.2295233878966201E-3</v>
      </c>
      <c r="Z66">
        <f t="shared" si="5"/>
        <v>3.9526591449003945E-3</v>
      </c>
      <c r="AA66">
        <f t="shared" si="15"/>
        <v>0.1748399073169935</v>
      </c>
      <c r="AB66">
        <f t="shared" si="15"/>
        <v>9.1559617651995495E-2</v>
      </c>
      <c r="AC66">
        <f t="shared" si="7"/>
        <v>5.6580102331085982</v>
      </c>
      <c r="AD66">
        <f t="shared" ref="AD66:AD75" si="16">ABS(K66-K67-1)</f>
        <v>2.0925434443000768E-2</v>
      </c>
      <c r="AE66">
        <f t="shared" si="13"/>
        <v>1.3510955629953969E-3</v>
      </c>
      <c r="AF66">
        <f t="shared" si="8"/>
        <v>2.4142066852300692E-3</v>
      </c>
      <c r="AG66">
        <f t="shared" si="14"/>
        <v>3.003608743699715E-2</v>
      </c>
      <c r="AH66">
        <f t="shared" si="14"/>
        <v>2.1341554088905923E-2</v>
      </c>
      <c r="AI66">
        <f t="shared" si="9"/>
        <v>3.8671024722290781E-2</v>
      </c>
      <c r="AJ66">
        <f t="shared" si="11"/>
        <v>5.7100866899872926E-3</v>
      </c>
      <c r="AK66">
        <f t="shared" si="10"/>
        <v>2.0913653044701164E-2</v>
      </c>
    </row>
    <row r="67" spans="1:37" x14ac:dyDescent="0.25">
      <c r="A67">
        <v>153.44932084346999</v>
      </c>
      <c r="B67">
        <v>141.54868082170699</v>
      </c>
      <c r="C67">
        <v>128.455815927663</v>
      </c>
      <c r="D67">
        <v>119.917555064116</v>
      </c>
      <c r="E67">
        <v>104.13141334098</v>
      </c>
      <c r="F67">
        <v>79.475262450319704</v>
      </c>
      <c r="G67">
        <v>56.761527108500097</v>
      </c>
      <c r="H67">
        <v>146.23269828463199</v>
      </c>
      <c r="I67">
        <v>161.25701557842899</v>
      </c>
      <c r="J67">
        <f>180-125.652643534392</f>
        <v>54.347356465608001</v>
      </c>
      <c r="K67">
        <v>171.53446387949899</v>
      </c>
      <c r="L67">
        <v>142.20479040587401</v>
      </c>
      <c r="M67">
        <v>0.67289523199328005</v>
      </c>
      <c r="N67">
        <v>111.73321699540401</v>
      </c>
      <c r="O67">
        <v>94.000990615121793</v>
      </c>
      <c r="P67">
        <v>93.962690210318897</v>
      </c>
      <c r="Q67">
        <v>116.98027546193801</v>
      </c>
      <c r="R67">
        <v>95.733241048888303</v>
      </c>
      <c r="T67">
        <f t="shared" ref="T67:T75" si="17">ABS(A68-A67-1)</f>
        <v>1.3930923127020378E-2</v>
      </c>
      <c r="U67">
        <f t="shared" ref="U67:U75" si="18">ABS(B68-B67-1)</f>
        <v>1.9308907572991529E-2</v>
      </c>
      <c r="V67">
        <f t="shared" ref="V67:V75" si="19">ABS(C68-C67-1)</f>
        <v>1.4393235283989725E-2</v>
      </c>
      <c r="W67">
        <f t="shared" ref="W67:Z75" si="20">ABS(D68-D67-1)</f>
        <v>2.0957805629961967E-3</v>
      </c>
      <c r="X67">
        <f t="shared" si="20"/>
        <v>2.2058838999001296E-2</v>
      </c>
      <c r="Y67">
        <f t="shared" si="20"/>
        <v>3.9622055570021075E-4</v>
      </c>
      <c r="Z67">
        <f t="shared" si="20"/>
        <v>6.6607038045063405E-3</v>
      </c>
      <c r="AA67">
        <f t="shared" si="15"/>
        <v>7.3569234319847965E-3</v>
      </c>
      <c r="AB67">
        <f t="shared" si="15"/>
        <v>3.2168196428017382E-2</v>
      </c>
      <c r="AC67">
        <f t="shared" ref="AC67:AC75" si="21">ABS(J67-J68-1)</f>
        <v>1.6821808999449956</v>
      </c>
      <c r="AD67">
        <f t="shared" si="16"/>
        <v>0.22863379212401469</v>
      </c>
      <c r="AE67">
        <f t="shared" si="13"/>
        <v>1.071570276900502E-2</v>
      </c>
      <c r="AF67">
        <f t="shared" ref="AF67" si="22">ABS(M67-M68-1)</f>
        <v>0.62903586598703587</v>
      </c>
      <c r="AG67">
        <f t="shared" si="14"/>
        <v>6.9197268544996859E-2</v>
      </c>
      <c r="AH67">
        <f t="shared" si="14"/>
        <v>2.5027051548704549E-2</v>
      </c>
      <c r="AI67">
        <f t="shared" ref="AI67:AI75" si="23">ABS(P67-P68-1)</f>
        <v>1.0260078684694918E-2</v>
      </c>
      <c r="AJ67">
        <f t="shared" si="11"/>
        <v>7.7981023569861918E-3</v>
      </c>
      <c r="AK67">
        <f t="shared" ref="AK67:AK75" si="24">ABS(R67-R68-1)</f>
        <v>1.7697637863193449E-2</v>
      </c>
    </row>
    <row r="68" spans="1:37" x14ac:dyDescent="0.25">
      <c r="A68">
        <v>154.46325176659701</v>
      </c>
      <c r="B68">
        <v>142.56798972927999</v>
      </c>
      <c r="C68">
        <v>129.47020916294699</v>
      </c>
      <c r="D68">
        <v>120.919650844679</v>
      </c>
      <c r="E68">
        <v>105.153472179979</v>
      </c>
      <c r="F68">
        <v>80.475658670875404</v>
      </c>
      <c r="G68">
        <v>57.768187812304603</v>
      </c>
      <c r="H68">
        <v>145.22534136120001</v>
      </c>
      <c r="I68">
        <v>160.28918377485701</v>
      </c>
      <c r="J68">
        <f>180-124.970462634447</f>
        <v>55.029537365552997</v>
      </c>
      <c r="K68">
        <v>170.763097671623</v>
      </c>
      <c r="L68">
        <v>143.21550610864301</v>
      </c>
      <c r="M68">
        <v>0.30193109798031598</v>
      </c>
      <c r="N68">
        <v>112.802414263949</v>
      </c>
      <c r="O68">
        <v>95.026017666670498</v>
      </c>
      <c r="P68">
        <v>92.952430131634202</v>
      </c>
      <c r="Q68">
        <v>115.98807356429499</v>
      </c>
      <c r="R68">
        <v>94.750938686751496</v>
      </c>
      <c r="T68">
        <f t="shared" si="17"/>
        <v>1.7922716170062358E-3</v>
      </c>
      <c r="U68">
        <f t="shared" si="18"/>
        <v>1.5186547157981067E-2</v>
      </c>
      <c r="V68">
        <f t="shared" si="19"/>
        <v>1.617879038974479E-3</v>
      </c>
      <c r="W68">
        <f t="shared" si="20"/>
        <v>1.767543715999409E-3</v>
      </c>
      <c r="X68">
        <f t="shared" si="20"/>
        <v>9.7692453100108878E-3</v>
      </c>
      <c r="Y68">
        <f t="shared" si="20"/>
        <v>1.3336046813790858E-2</v>
      </c>
      <c r="Z68">
        <f t="shared" si="20"/>
        <v>6.2562550107045922E-3</v>
      </c>
      <c r="AA68">
        <f t="shared" si="15"/>
        <v>1.927659602600329E-2</v>
      </c>
      <c r="AB68">
        <f t="shared" si="15"/>
        <v>3.8266291927016027E-2</v>
      </c>
      <c r="AC68">
        <f t="shared" si="21"/>
        <v>3.9827791556792036</v>
      </c>
      <c r="AD68">
        <f t="shared" si="16"/>
        <v>6.5354867541998374E-2</v>
      </c>
      <c r="AE68">
        <f t="shared" si="13"/>
        <v>7.2352307290088902E-3</v>
      </c>
      <c r="AF68">
        <f>ABS(M69-M68-1)</f>
        <v>1.4981307812933942E-2</v>
      </c>
      <c r="AG68">
        <f t="shared" si="14"/>
        <v>8.7773534028423938</v>
      </c>
      <c r="AH68">
        <f t="shared" si="14"/>
        <v>1.5128930492991799E-2</v>
      </c>
      <c r="AI68">
        <f t="shared" si="23"/>
        <v>2.0262671833961576E-3</v>
      </c>
      <c r="AJ68">
        <f t="shared" si="11"/>
        <v>3.3694550447989968E-2</v>
      </c>
      <c r="AK68">
        <f t="shared" si="24"/>
        <v>2.1162827160026154E-4</v>
      </c>
    </row>
    <row r="69" spans="1:37" x14ac:dyDescent="0.25">
      <c r="A69">
        <v>155.46145949498001</v>
      </c>
      <c r="B69">
        <v>143.55280318212201</v>
      </c>
      <c r="C69">
        <v>130.46859128390801</v>
      </c>
      <c r="D69">
        <v>121.921418388395</v>
      </c>
      <c r="E69">
        <v>106.14370293466899</v>
      </c>
      <c r="F69">
        <v>81.488994717689195</v>
      </c>
      <c r="G69">
        <v>58.761931557293899</v>
      </c>
      <c r="H69">
        <v>144.20606476517401</v>
      </c>
      <c r="I69">
        <v>159.25091748292999</v>
      </c>
      <c r="J69">
        <v>58.012316521232201</v>
      </c>
      <c r="K69">
        <v>169.697742804081</v>
      </c>
      <c r="L69">
        <v>144.208270877914</v>
      </c>
      <c r="M69">
        <v>1.31691240579325</v>
      </c>
      <c r="N69">
        <f>180-57.4202323332086</f>
        <v>122.5797676667914</v>
      </c>
      <c r="O69">
        <v>96.010888736177506</v>
      </c>
      <c r="P69">
        <v>91.954456398817598</v>
      </c>
      <c r="Q69">
        <v>114.954379013847</v>
      </c>
      <c r="R69">
        <v>93.751150315023096</v>
      </c>
      <c r="T69">
        <f t="shared" si="17"/>
        <v>2.3667526617003887E-2</v>
      </c>
      <c r="U69">
        <f t="shared" si="18"/>
        <v>2.8931670805008025E-2</v>
      </c>
      <c r="V69">
        <f t="shared" si="19"/>
        <v>3.0923083284022823E-2</v>
      </c>
      <c r="W69">
        <f t="shared" si="20"/>
        <v>1.4624510079002562E-2</v>
      </c>
      <c r="X69">
        <f t="shared" si="20"/>
        <v>1.1997347188000163E-2</v>
      </c>
      <c r="Y69">
        <f t="shared" si="20"/>
        <v>1.858546005759365E-2</v>
      </c>
      <c r="Z69">
        <f t="shared" si="20"/>
        <v>1.0861178602802113E-2</v>
      </c>
      <c r="AA69">
        <f t="shared" si="15"/>
        <v>6.1824521011004663E-2</v>
      </c>
      <c r="AB69">
        <f t="shared" si="15"/>
        <v>6.7673649981998096E-2</v>
      </c>
      <c r="AC69">
        <f t="shared" si="21"/>
        <v>1.3632862361596665E-2</v>
      </c>
      <c r="AD69">
        <f t="shared" si="16"/>
        <v>0.11664749708498334</v>
      </c>
      <c r="AE69">
        <f t="shared" si="13"/>
        <v>3.0289554266005325E-2</v>
      </c>
      <c r="AF69">
        <f t="shared" ref="AF69:AF75" si="25">ABS(M70-M69-1)</f>
        <v>3.4865817208000749E-3</v>
      </c>
      <c r="AG69">
        <f t="shared" si="14"/>
        <v>8.8081600152784034</v>
      </c>
      <c r="AH69">
        <f t="shared" si="14"/>
        <v>4.0426026505897994E-2</v>
      </c>
      <c r="AI69">
        <f t="shared" si="23"/>
        <v>5.5645121547058807E-3</v>
      </c>
      <c r="AJ69">
        <f t="shared" si="11"/>
        <v>1.7233127745996057E-2</v>
      </c>
      <c r="AK69">
        <f t="shared" si="24"/>
        <v>2.1835757839397729E-2</v>
      </c>
    </row>
    <row r="70" spans="1:37" x14ac:dyDescent="0.25">
      <c r="A70">
        <v>156.437791968363</v>
      </c>
      <c r="B70">
        <v>144.523871511317</v>
      </c>
      <c r="C70">
        <v>131.43766820062399</v>
      </c>
      <c r="D70">
        <v>122.90679387831599</v>
      </c>
      <c r="E70">
        <v>107.13170558748099</v>
      </c>
      <c r="F70">
        <v>82.470409257631601</v>
      </c>
      <c r="G70">
        <v>59.751070378691097</v>
      </c>
      <c r="H70">
        <v>143.26788928618501</v>
      </c>
      <c r="I70">
        <v>158.18324383294799</v>
      </c>
      <c r="J70">
        <v>57.025949383593797</v>
      </c>
      <c r="K70">
        <v>168.81439030116599</v>
      </c>
      <c r="L70">
        <v>145.177981323648</v>
      </c>
      <c r="M70">
        <v>2.3134258240724499</v>
      </c>
      <c r="N70">
        <v>114.77160765151299</v>
      </c>
      <c r="O70">
        <v>97.051314762683404</v>
      </c>
      <c r="P70">
        <v>90.960020910972304</v>
      </c>
      <c r="Q70">
        <v>113.93714588610101</v>
      </c>
      <c r="R70">
        <v>92.729314557183699</v>
      </c>
      <c r="T70">
        <f t="shared" si="17"/>
        <v>7.5852517840075961E-3</v>
      </c>
      <c r="U70">
        <f t="shared" si="18"/>
        <v>2.4058768727996949E-2</v>
      </c>
      <c r="V70">
        <f t="shared" si="19"/>
        <v>2.0309992841021085E-2</v>
      </c>
      <c r="W70">
        <f t="shared" si="20"/>
        <v>1.4490123034008207E-2</v>
      </c>
      <c r="X70">
        <f t="shared" si="20"/>
        <v>1.192782424300276E-2</v>
      </c>
      <c r="Y70">
        <f t="shared" si="20"/>
        <v>2.8858367299733345E-4</v>
      </c>
      <c r="Z70">
        <f t="shared" si="20"/>
        <v>5.6946868750031854E-3</v>
      </c>
      <c r="AA70">
        <f t="shared" si="15"/>
        <v>5.3524543230992094E-2</v>
      </c>
      <c r="AB70">
        <f t="shared" si="15"/>
        <v>0.10571846716700861</v>
      </c>
      <c r="AC70">
        <f t="shared" si="21"/>
        <v>1.7441094718897432E-2</v>
      </c>
      <c r="AD70">
        <f t="shared" si="16"/>
        <v>5.3224174219991482E-2</v>
      </c>
      <c r="AE70">
        <f t="shared" si="13"/>
        <v>2.7085975065006096E-2</v>
      </c>
      <c r="AF70">
        <f t="shared" si="25"/>
        <v>4.2197492455899877E-3</v>
      </c>
      <c r="AG70">
        <f t="shared" si="14"/>
        <v>7.9475857510118431E-3</v>
      </c>
      <c r="AH70">
        <f t="shared" si="14"/>
        <v>3.0021048654504057E-2</v>
      </c>
      <c r="AI70">
        <f t="shared" si="23"/>
        <v>9.1035081671009266E-4</v>
      </c>
      <c r="AJ70">
        <f t="shared" ref="AJ70:AJ75" si="26">ABS(Q70-Q71-1)</f>
        <v>2.5435702136988425E-2</v>
      </c>
      <c r="AK70">
        <f t="shared" si="24"/>
        <v>1.6398308173592113E-2</v>
      </c>
    </row>
    <row r="71" spans="1:37" x14ac:dyDescent="0.25">
      <c r="A71">
        <v>157.44537722014701</v>
      </c>
      <c r="B71">
        <v>145.54793028004499</v>
      </c>
      <c r="C71">
        <v>132.45797819346501</v>
      </c>
      <c r="D71">
        <v>123.92128400135</v>
      </c>
      <c r="E71">
        <v>108.143633411724</v>
      </c>
      <c r="F71">
        <v>83.470120673958604</v>
      </c>
      <c r="G71">
        <v>60.7567650655661</v>
      </c>
      <c r="H71">
        <v>142.321413829416</v>
      </c>
      <c r="I71">
        <v>157.288962300115</v>
      </c>
      <c r="J71">
        <v>56.0085082888749</v>
      </c>
      <c r="K71">
        <v>167.76116612694599</v>
      </c>
      <c r="L71">
        <v>146.205067298713</v>
      </c>
      <c r="M71">
        <v>3.3092060748268599</v>
      </c>
      <c r="N71">
        <v>115.77955523726401</v>
      </c>
      <c r="O71">
        <v>98.0212937140289</v>
      </c>
      <c r="P71">
        <v>89.959110560155594</v>
      </c>
      <c r="Q71">
        <v>112.962581588238</v>
      </c>
      <c r="R71">
        <v>91.712916249010107</v>
      </c>
      <c r="T71">
        <f t="shared" si="17"/>
        <v>1.1494115603994715E-2</v>
      </c>
      <c r="U71">
        <f t="shared" si="18"/>
        <v>6.7737066630115805E-3</v>
      </c>
      <c r="V71">
        <f t="shared" si="19"/>
        <v>1.3596354920082376E-3</v>
      </c>
      <c r="W71">
        <f t="shared" si="20"/>
        <v>2.990555063007605E-3</v>
      </c>
      <c r="X71">
        <f t="shared" si="20"/>
        <v>1.8816880724997986E-2</v>
      </c>
      <c r="Y71">
        <f t="shared" si="20"/>
        <v>5.6790808663009784E-3</v>
      </c>
      <c r="Z71">
        <f t="shared" si="20"/>
        <v>6.7684494290034536E-3</v>
      </c>
      <c r="AA71">
        <f t="shared" si="15"/>
        <v>3.2744006600182729E-4</v>
      </c>
      <c r="AB71">
        <f t="shared" si="15"/>
        <v>2.9457607886996584E-2</v>
      </c>
      <c r="AC71">
        <f t="shared" si="21"/>
        <v>7.8151794659930829E-4</v>
      </c>
      <c r="AD71">
        <f t="shared" si="16"/>
        <v>8.719345926900246E-2</v>
      </c>
      <c r="AE71">
        <f t="shared" si="13"/>
        <v>1.0851452557005814E-2</v>
      </c>
      <c r="AF71">
        <f t="shared" si="25"/>
        <v>1.8729709196390054E-2</v>
      </c>
      <c r="AG71">
        <f t="shared" si="14"/>
        <v>4.0315418174998285E-2</v>
      </c>
      <c r="AH71">
        <f t="shared" si="14"/>
        <v>2.4738796192593782E-2</v>
      </c>
      <c r="AI71">
        <f t="shared" si="23"/>
        <v>1.9299238720094536E-2</v>
      </c>
      <c r="AJ71">
        <f t="shared" si="26"/>
        <v>3.3518556576993319E-2</v>
      </c>
      <c r="AK71">
        <f t="shared" si="24"/>
        <v>2.5673328413944319E-3</v>
      </c>
    </row>
    <row r="72" spans="1:37" x14ac:dyDescent="0.25">
      <c r="A72">
        <v>158.456871335751</v>
      </c>
      <c r="B72">
        <v>146.55470398670801</v>
      </c>
      <c r="C72">
        <v>133.456618557973</v>
      </c>
      <c r="D72">
        <v>124.918293446287</v>
      </c>
      <c r="E72">
        <v>109.124816530999</v>
      </c>
      <c r="F72">
        <v>84.475799754824905</v>
      </c>
      <c r="G72">
        <v>61.763533514995103</v>
      </c>
      <c r="H72">
        <v>141.321741269482</v>
      </c>
      <c r="I72">
        <v>156.25950469222801</v>
      </c>
      <c r="J72">
        <v>55.007726770928301</v>
      </c>
      <c r="K72">
        <v>166.848359586215</v>
      </c>
      <c r="L72">
        <v>147.21591875127001</v>
      </c>
      <c r="M72">
        <v>4.2904763656304699</v>
      </c>
      <c r="N72">
        <v>116.819870655439</v>
      </c>
      <c r="O72">
        <v>99.046032510221494</v>
      </c>
      <c r="P72">
        <v>88.939811321435499</v>
      </c>
      <c r="Q72">
        <v>111.929063031661</v>
      </c>
      <c r="R72">
        <v>90.715483581851501</v>
      </c>
      <c r="T72">
        <f t="shared" si="17"/>
        <v>1.0943429202001198E-2</v>
      </c>
      <c r="U72">
        <f t="shared" si="18"/>
        <v>1.3861237739007493E-2</v>
      </c>
      <c r="V72">
        <f t="shared" si="19"/>
        <v>1.1559026494012414E-2</v>
      </c>
      <c r="W72">
        <f t="shared" si="20"/>
        <v>4.1466472169986446E-3</v>
      </c>
      <c r="X72">
        <f t="shared" si="20"/>
        <v>2.0639937241995199E-2</v>
      </c>
      <c r="Y72">
        <f t="shared" si="20"/>
        <v>1.2952789600390702E-2</v>
      </c>
      <c r="Z72">
        <f t="shared" si="20"/>
        <v>1.942220562405339E-3</v>
      </c>
      <c r="AA72">
        <f t="shared" si="15"/>
        <v>6.1407223988993564E-2</v>
      </c>
      <c r="AB72">
        <f t="shared" si="15"/>
        <v>3.1243758015989442E-2</v>
      </c>
      <c r="AC72">
        <f t="shared" si="21"/>
        <v>2.9977270068002326E-3</v>
      </c>
      <c r="AD72">
        <f t="shared" si="16"/>
        <v>8.9230076277004855E-2</v>
      </c>
      <c r="AE72">
        <f t="shared" si="13"/>
        <v>2.2690437088016324E-2</v>
      </c>
      <c r="AF72">
        <f t="shared" si="25"/>
        <v>1.8644212703602392E-3</v>
      </c>
      <c r="AG72">
        <f t="shared" si="14"/>
        <v>8.7197450556079872</v>
      </c>
      <c r="AH72">
        <f t="shared" si="14"/>
        <v>1.6604427598508664E-2</v>
      </c>
      <c r="AI72">
        <f t="shared" si="23"/>
        <v>1.2274523740700261E-2</v>
      </c>
      <c r="AJ72">
        <f t="shared" si="26"/>
        <v>5.8018856349946191E-3</v>
      </c>
      <c r="AK72">
        <f t="shared" si="24"/>
        <v>5.000990249449444E-2</v>
      </c>
    </row>
    <row r="73" spans="1:37" x14ac:dyDescent="0.25">
      <c r="A73">
        <v>159.467814764953</v>
      </c>
      <c r="B73">
        <v>147.540842748969</v>
      </c>
      <c r="C73">
        <v>134.44505953147899</v>
      </c>
      <c r="D73">
        <v>125.91414679907</v>
      </c>
      <c r="E73">
        <v>110.14545646824099</v>
      </c>
      <c r="F73">
        <v>85.488752544425296</v>
      </c>
      <c r="G73">
        <v>62.761591294432698</v>
      </c>
      <c r="H73">
        <v>140.26033404549301</v>
      </c>
      <c r="I73">
        <v>155.290748450244</v>
      </c>
      <c r="J73">
        <v>54.010724497935101</v>
      </c>
      <c r="K73">
        <v>165.75912950993799</v>
      </c>
      <c r="L73">
        <v>148.19322831418199</v>
      </c>
      <c r="M73">
        <v>5.2923407869008301</v>
      </c>
      <c r="N73">
        <f>180-53.460384288953</f>
        <v>126.53961571104699</v>
      </c>
      <c r="O73">
        <v>100.06263693782</v>
      </c>
      <c r="P73">
        <v>87.9520858451762</v>
      </c>
      <c r="Q73">
        <v>110.934864917296</v>
      </c>
      <c r="R73">
        <v>89.765493484345996</v>
      </c>
      <c r="T73">
        <f t="shared" si="17"/>
        <v>6.2098297709951567E-3</v>
      </c>
      <c r="U73">
        <f t="shared" si="18"/>
        <v>3.2692296400682608E-4</v>
      </c>
      <c r="V73">
        <f t="shared" si="19"/>
        <v>2.3483868610014724E-2</v>
      </c>
      <c r="W73">
        <f t="shared" si="20"/>
        <v>1.4114408625005126E-2</v>
      </c>
      <c r="X73">
        <f t="shared" si="20"/>
        <v>1.8690615315989589E-2</v>
      </c>
      <c r="Y73">
        <f t="shared" si="20"/>
        <v>1.2477035973191164E-2</v>
      </c>
      <c r="Z73">
        <f t="shared" si="20"/>
        <v>6.5267534129986871E-4</v>
      </c>
      <c r="AA73">
        <f t="shared" si="15"/>
        <v>8.5668715422002606E-2</v>
      </c>
      <c r="AB73">
        <f t="shared" si="15"/>
        <v>8.7474940888995434E-2</v>
      </c>
      <c r="AC73">
        <f t="shared" si="21"/>
        <v>8.1283839698187421E-5</v>
      </c>
      <c r="AD73">
        <f t="shared" si="16"/>
        <v>0.16845446005100939</v>
      </c>
      <c r="AE73">
        <f t="shared" si="13"/>
        <v>1.6985210477002965E-2</v>
      </c>
      <c r="AF73">
        <f t="shared" si="25"/>
        <v>1.3761357684689557E-2</v>
      </c>
      <c r="AG73">
        <f t="shared" si="14"/>
        <v>8.7857707427359912</v>
      </c>
      <c r="AH73">
        <f t="shared" si="14"/>
        <v>3.4315056517996823E-2</v>
      </c>
      <c r="AI73">
        <f t="shared" si="23"/>
        <v>1.8939524574705047E-2</v>
      </c>
      <c r="AJ73">
        <f t="shared" si="26"/>
        <v>2.4365241287000572E-2</v>
      </c>
      <c r="AK73">
        <f t="shared" si="24"/>
        <v>1.7039325783201775E-2</v>
      </c>
    </row>
    <row r="74" spans="1:37" x14ac:dyDescent="0.25">
      <c r="A74">
        <v>160.474024594724</v>
      </c>
      <c r="B74">
        <v>148.54116967193301</v>
      </c>
      <c r="C74">
        <v>135.468543400089</v>
      </c>
      <c r="D74">
        <v>126.928261207695</v>
      </c>
      <c r="E74">
        <v>111.126765852925</v>
      </c>
      <c r="F74">
        <v>86.476275508452105</v>
      </c>
      <c r="G74">
        <v>63.762243969773998</v>
      </c>
      <c r="H74">
        <v>139.34600276091501</v>
      </c>
      <c r="I74">
        <v>154.203273509355</v>
      </c>
      <c r="J74">
        <v>53.010643214095403</v>
      </c>
      <c r="K74">
        <v>164.927583969989</v>
      </c>
      <c r="L74">
        <v>149.210213524659</v>
      </c>
      <c r="M74">
        <v>6.3061021445855197</v>
      </c>
      <c r="N74">
        <v>118.753844968311</v>
      </c>
      <c r="O74">
        <v>101.02832188130201</v>
      </c>
      <c r="P74">
        <v>86.971025369750905</v>
      </c>
      <c r="Q74">
        <v>109.959230158583</v>
      </c>
      <c r="R74">
        <v>88.748454158562794</v>
      </c>
      <c r="T74">
        <f t="shared" si="17"/>
        <v>3.3836931359871869E-3</v>
      </c>
      <c r="U74">
        <f t="shared" si="18"/>
        <v>2.2134076880035991E-3</v>
      </c>
      <c r="V74">
        <f t="shared" si="19"/>
        <v>7.3184317870129689E-3</v>
      </c>
      <c r="W74">
        <f t="shared" si="20"/>
        <v>1.9555649879947623E-3</v>
      </c>
      <c r="X74">
        <f t="shared" si="20"/>
        <v>7.8233991919915979E-3</v>
      </c>
      <c r="Y74">
        <f t="shared" si="20"/>
        <v>4.0200129078016289E-3</v>
      </c>
      <c r="Z74">
        <f t="shared" si="20"/>
        <v>4.0518366754938029E-3</v>
      </c>
      <c r="AA74">
        <f t="shared" si="15"/>
        <v>6.6818316130081712E-3</v>
      </c>
      <c r="AB74">
        <f t="shared" si="15"/>
        <v>9.5135406630987518E-2</v>
      </c>
      <c r="AC74">
        <f t="shared" si="21"/>
        <v>1.2479767323938518E-3</v>
      </c>
      <c r="AD74">
        <f t="shared" si="16"/>
        <v>9.5921544524998126E-2</v>
      </c>
      <c r="AE74">
        <f t="shared" si="13"/>
        <v>6.2516514820174507E-3</v>
      </c>
      <c r="AF74">
        <f t="shared" si="25"/>
        <v>4.2274116021898678E-3</v>
      </c>
      <c r="AG74">
        <f t="shared" si="14"/>
        <v>5.7859275970031376E-3</v>
      </c>
      <c r="AH74">
        <f t="shared" si="14"/>
        <v>4.4374441980039592E-3</v>
      </c>
      <c r="AI74">
        <f t="shared" si="23"/>
        <v>1.9876823376606012E-2</v>
      </c>
      <c r="AJ74">
        <f t="shared" si="26"/>
        <v>7.1382462169964356E-3</v>
      </c>
      <c r="AK74">
        <f t="shared" si="24"/>
        <v>3.0644991995956161E-3</v>
      </c>
    </row>
    <row r="75" spans="1:37" x14ac:dyDescent="0.25">
      <c r="A75">
        <v>161.47064090158801</v>
      </c>
      <c r="B75">
        <v>149.538956264245</v>
      </c>
      <c r="C75">
        <v>136.46122496830199</v>
      </c>
      <c r="D75">
        <v>127.930216772683</v>
      </c>
      <c r="E75">
        <v>112.134589252117</v>
      </c>
      <c r="F75">
        <v>87.480295521359906</v>
      </c>
      <c r="G75">
        <v>64.758192133098504</v>
      </c>
      <c r="H75">
        <v>138.339320929302</v>
      </c>
      <c r="I75">
        <v>153.29840891598599</v>
      </c>
      <c r="J75">
        <v>52.011891190827797</v>
      </c>
      <c r="K75">
        <v>164.023505514514</v>
      </c>
      <c r="L75">
        <v>150.21646517614101</v>
      </c>
      <c r="M75">
        <v>7.3018747329833298</v>
      </c>
      <c r="N75">
        <v>119.748059040714</v>
      </c>
      <c r="O75">
        <v>102.023884437104</v>
      </c>
      <c r="P75">
        <v>85.951148546374299</v>
      </c>
      <c r="Q75">
        <v>108.96636840479999</v>
      </c>
      <c r="R75">
        <v>87.745389659363198</v>
      </c>
      <c r="T75">
        <f t="shared" si="17"/>
        <v>1.6566061860999071E-2</v>
      </c>
      <c r="U75">
        <f t="shared" si="18"/>
        <v>2.2543017579010893E-2</v>
      </c>
      <c r="V75">
        <f t="shared" si="19"/>
        <v>1.5461533540133132E-3</v>
      </c>
      <c r="W75">
        <f t="shared" si="20"/>
        <v>3.535852488994351E-3</v>
      </c>
      <c r="X75">
        <f t="shared" si="20"/>
        <v>9.957554643008848E-3</v>
      </c>
      <c r="Y75">
        <f t="shared" si="20"/>
        <v>3.8120893780870801E-3</v>
      </c>
      <c r="Z75">
        <f t="shared" si="20"/>
        <v>1.0692892897196771E-2</v>
      </c>
      <c r="AA75">
        <f t="shared" si="15"/>
        <v>4.2924980414994707E-2</v>
      </c>
      <c r="AB75">
        <f t="shared" si="15"/>
        <v>5.5149774443009392E-2</v>
      </c>
      <c r="AC75">
        <f t="shared" si="21"/>
        <v>1.5032386086893723E-2</v>
      </c>
      <c r="AD75">
        <f t="shared" si="16"/>
        <v>9.455511118798654E-2</v>
      </c>
      <c r="AE75">
        <f t="shared" si="13"/>
        <v>2.9779987019935561E-3</v>
      </c>
      <c r="AF75">
        <f t="shared" si="25"/>
        <v>7.122912150820504E-3</v>
      </c>
      <c r="AG75">
        <f t="shared" si="14"/>
        <v>3.2300234932009175E-2</v>
      </c>
      <c r="AH75">
        <f t="shared" si="14"/>
        <v>3.0318005750018528E-3</v>
      </c>
      <c r="AI75">
        <f t="shared" si="23"/>
        <v>4.4529828162040985E-3</v>
      </c>
      <c r="AJ75">
        <f t="shared" si="26"/>
        <v>2.120007006799085E-2</v>
      </c>
      <c r="AK75">
        <f t="shared" si="24"/>
        <v>4.4170247346926317E-3</v>
      </c>
    </row>
    <row r="76" spans="1:37" x14ac:dyDescent="0.25">
      <c r="A76">
        <v>162.45407483972701</v>
      </c>
      <c r="B76">
        <v>150.56149928182401</v>
      </c>
      <c r="C76">
        <v>137.462771121656</v>
      </c>
      <c r="D76">
        <v>128.93375262517199</v>
      </c>
      <c r="E76">
        <v>113.14454680676</v>
      </c>
      <c r="F76">
        <v>88.484107610737993</v>
      </c>
      <c r="G76">
        <v>65.768885025995701</v>
      </c>
      <c r="H76">
        <v>137.29639594888701</v>
      </c>
      <c r="I76">
        <v>152.353558690429</v>
      </c>
      <c r="J76">
        <v>50.996858804740903</v>
      </c>
      <c r="K76">
        <v>162.92895040332601</v>
      </c>
      <c r="L76">
        <v>151.21944317484301</v>
      </c>
      <c r="M76">
        <v>8.3089976451341503</v>
      </c>
      <c r="N76">
        <v>120.78035927564601</v>
      </c>
      <c r="O76">
        <v>103.020852636529</v>
      </c>
      <c r="P76">
        <v>84.955601529190503</v>
      </c>
      <c r="Q76">
        <v>107.945168334732</v>
      </c>
      <c r="R76">
        <v>86.740972634628505</v>
      </c>
    </row>
    <row r="77" spans="1:37" x14ac:dyDescent="0.25">
      <c r="E77">
        <v>114.16982457541</v>
      </c>
      <c r="O77">
        <v>104.054031736493</v>
      </c>
      <c r="Q77">
        <v>106.941247397887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Zasuń Dominika (STUD)</dc:creator>
  <cp:lastModifiedBy>Zasuń Dominika (STUD)</cp:lastModifiedBy>
  <dcterms:created xsi:type="dcterms:W3CDTF">2024-03-08T09:49:55Z</dcterms:created>
  <dcterms:modified xsi:type="dcterms:W3CDTF">2024-03-08T11:15:48Z</dcterms:modified>
</cp:coreProperties>
</file>