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exova\Documents\energetika\PUBLIKAC\Energia20\definitivna\WEB-excel-word\"/>
    </mc:Choice>
  </mc:AlternateContent>
  <bookViews>
    <workbookView xWindow="-15" yWindow="-15" windowWidth="14400" windowHeight="11760"/>
  </bookViews>
  <sheets>
    <sheet name="OBSAH - CONTENTS" sheetId="17" r:id="rId1"/>
    <sheet name="T 3.1" sheetId="2" r:id="rId2"/>
    <sheet name="T 3.2" sheetId="3" r:id="rId3"/>
    <sheet name="T 3.3" sheetId="4" r:id="rId4"/>
    <sheet name="T 3.4" sheetId="5" r:id="rId5"/>
    <sheet name="T 3.5" sheetId="6" r:id="rId6"/>
    <sheet name="T 3.6" sheetId="7" r:id="rId7"/>
    <sheet name="T 3.7" sheetId="8" r:id="rId8"/>
    <sheet name="T 3.8" sheetId="9" r:id="rId9"/>
    <sheet name="T 3.9" sheetId="10" r:id="rId10"/>
    <sheet name="T 3.10" sheetId="11" r:id="rId11"/>
    <sheet name="T 3.11" sheetId="12" r:id="rId12"/>
    <sheet name="T 3.12" sheetId="13" r:id="rId13"/>
    <sheet name="T 3.13" sheetId="14" r:id="rId14"/>
    <sheet name="T 3.14" sheetId="15" r:id="rId15"/>
    <sheet name="T 3.15" sheetId="16" r:id="rId16"/>
  </sheets>
  <definedNames>
    <definedName name="dodavka_el_zdroje_kraj04">#REF!</definedName>
    <definedName name="dodavka_el_zdroje04">#REF!</definedName>
    <definedName name="dodavka_teplo_zdroje_kraj04">#REF!</definedName>
    <definedName name="dodavka_teplo_zdroje04">#REF!</definedName>
    <definedName name="elektrarne04">#REF!</definedName>
    <definedName name="_xlnm.Print_Area" localSheetId="1">'T 3.1'!$A$1:$J$27</definedName>
    <definedName name="_xlnm.Print_Area" localSheetId="11">'T 3.11'!$A$1:$I$38</definedName>
    <definedName name="_xlnm.Print_Area" localSheetId="14">'T 3.14'!$A$1:$J$20</definedName>
    <definedName name="_xlnm.Print_Area" localSheetId="15">'T 3.15'!$A$1:$J$21</definedName>
    <definedName name="teplarne04">#REF!</definedName>
    <definedName name="vyhrevne04">#REF!</definedName>
    <definedName name="vykon_ele_typ_kraj04">#REF!</definedName>
    <definedName name="vykon_ele_typ04">#REF!</definedName>
    <definedName name="vykon_ele_zdroje04">#REF!</definedName>
    <definedName name="vykon_ele_zdroje04_kraj">#REF!</definedName>
    <definedName name="vyroba_el_zdroje_kraj04">#REF!</definedName>
    <definedName name="vyroba_el_zdroje04">#REF!</definedName>
    <definedName name="vyroba_teplo_zdroje04">#REF!</definedName>
    <definedName name="vyroba_teplo_zdroje04_kraj">#REF!</definedName>
  </definedNames>
  <calcPr calcId="162913"/>
</workbook>
</file>

<file path=xl/calcChain.xml><?xml version="1.0" encoding="utf-8"?>
<calcChain xmlns="http://schemas.openxmlformats.org/spreadsheetml/2006/main">
  <c r="G108" i="13" l="1"/>
  <c r="G107" i="13"/>
  <c r="G106" i="13"/>
  <c r="G105" i="13"/>
  <c r="G104" i="13"/>
  <c r="G103" i="13"/>
  <c r="G100" i="13"/>
  <c r="G99" i="13"/>
  <c r="G98" i="13"/>
  <c r="G97" i="13"/>
  <c r="G96" i="13"/>
  <c r="G95" i="13"/>
  <c r="G92" i="13"/>
  <c r="G91" i="13"/>
  <c r="G90" i="13"/>
  <c r="G89" i="13"/>
  <c r="G88" i="13"/>
  <c r="G71" i="13"/>
  <c r="G70" i="13"/>
  <c r="G69" i="13"/>
  <c r="G68" i="13"/>
  <c r="G67" i="13"/>
  <c r="G66" i="13"/>
  <c r="G65" i="13"/>
  <c r="G62" i="13"/>
  <c r="G61" i="13"/>
  <c r="G60" i="13"/>
  <c r="G59" i="13"/>
  <c r="G58" i="13"/>
  <c r="G57" i="13"/>
  <c r="G56" i="13"/>
  <c r="G55" i="13"/>
  <c r="G36" i="13"/>
  <c r="G35" i="13"/>
  <c r="G34" i="13"/>
  <c r="G33" i="13"/>
  <c r="G32" i="13"/>
  <c r="G31" i="13"/>
  <c r="G30" i="13"/>
  <c r="G27" i="13"/>
  <c r="G26" i="13"/>
  <c r="G25" i="13"/>
  <c r="G24" i="13"/>
  <c r="G23" i="13"/>
  <c r="G22" i="13"/>
  <c r="G21" i="13"/>
  <c r="G18" i="13"/>
  <c r="G17" i="13"/>
  <c r="G16" i="13"/>
  <c r="G15" i="13"/>
  <c r="G14" i="13"/>
  <c r="G13" i="13"/>
  <c r="G38" i="12" l="1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1" i="12"/>
  <c r="F101" i="11" l="1"/>
  <c r="F100" i="11"/>
  <c r="F99" i="11"/>
  <c r="F98" i="11"/>
  <c r="F97" i="11"/>
  <c r="F94" i="11"/>
  <c r="F93" i="11"/>
  <c r="F92" i="11"/>
  <c r="F91" i="11"/>
  <c r="F90" i="11"/>
  <c r="F89" i="11"/>
  <c r="F71" i="11"/>
  <c r="F70" i="11"/>
  <c r="F69" i="11"/>
  <c r="F68" i="11"/>
  <c r="F65" i="11"/>
  <c r="F64" i="11"/>
  <c r="F63" i="11"/>
  <c r="F62" i="11"/>
  <c r="F61" i="11"/>
  <c r="F60" i="11"/>
  <c r="F57" i="11"/>
  <c r="F56" i="11"/>
  <c r="F55" i="11"/>
  <c r="F54" i="11"/>
  <c r="F53" i="11"/>
  <c r="F52" i="11"/>
  <c r="F51" i="11"/>
  <c r="F31" i="11"/>
  <c r="F30" i="11"/>
  <c r="F29" i="11"/>
  <c r="F28" i="11"/>
  <c r="F27" i="11"/>
  <c r="F26" i="11"/>
  <c r="F23" i="11"/>
  <c r="F22" i="11"/>
  <c r="F21" i="11"/>
  <c r="F20" i="11"/>
  <c r="F19" i="11"/>
  <c r="F16" i="11"/>
  <c r="F15" i="11"/>
  <c r="F14" i="11"/>
  <c r="F13" i="11"/>
  <c r="F26" i="10" l="1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1" i="10"/>
  <c r="G108" i="9" l="1"/>
  <c r="G107" i="9"/>
  <c r="G106" i="9"/>
  <c r="G105" i="9"/>
  <c r="G104" i="9"/>
  <c r="G103" i="9"/>
  <c r="G100" i="9"/>
  <c r="G99" i="9"/>
  <c r="G98" i="9"/>
  <c r="G97" i="9"/>
  <c r="G96" i="9"/>
  <c r="G95" i="9"/>
  <c r="G92" i="9"/>
  <c r="G91" i="9"/>
  <c r="G90" i="9"/>
  <c r="G89" i="9"/>
  <c r="G88" i="9"/>
  <c r="G71" i="9"/>
  <c r="G70" i="9"/>
  <c r="G69" i="9"/>
  <c r="G68" i="9"/>
  <c r="G67" i="9"/>
  <c r="G66" i="9"/>
  <c r="G65" i="9"/>
  <c r="G62" i="9"/>
  <c r="G61" i="9"/>
  <c r="G60" i="9"/>
  <c r="G59" i="9"/>
  <c r="G58" i="9"/>
  <c r="G57" i="9"/>
  <c r="G56" i="9"/>
  <c r="G55" i="9"/>
  <c r="G36" i="9"/>
  <c r="G35" i="9"/>
  <c r="G34" i="9"/>
  <c r="G33" i="9"/>
  <c r="G32" i="9"/>
  <c r="G31" i="9"/>
  <c r="G30" i="9"/>
  <c r="G27" i="9"/>
  <c r="G26" i="9"/>
  <c r="G25" i="9"/>
  <c r="G24" i="9"/>
  <c r="G23" i="9"/>
  <c r="G22" i="9"/>
  <c r="G21" i="9"/>
  <c r="G18" i="9"/>
  <c r="G17" i="9"/>
  <c r="G16" i="9"/>
  <c r="G15" i="9"/>
  <c r="G14" i="9"/>
  <c r="G13" i="9"/>
  <c r="G37" i="8" l="1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1" i="8"/>
  <c r="F95" i="7" l="1"/>
  <c r="F94" i="7"/>
  <c r="F93" i="7"/>
  <c r="F92" i="7"/>
  <c r="F91" i="7"/>
  <c r="F88" i="7"/>
  <c r="F87" i="7"/>
  <c r="F86" i="7"/>
  <c r="F85" i="7"/>
  <c r="F84" i="7"/>
  <c r="F83" i="7"/>
  <c r="F67" i="7"/>
  <c r="F66" i="7"/>
  <c r="F65" i="7"/>
  <c r="F64" i="7"/>
  <c r="F61" i="7"/>
  <c r="F60" i="7"/>
  <c r="F59" i="7"/>
  <c r="F58" i="7"/>
  <c r="F57" i="7"/>
  <c r="F56" i="7"/>
  <c r="F53" i="7"/>
  <c r="F52" i="7"/>
  <c r="F51" i="7"/>
  <c r="F50" i="7"/>
  <c r="F49" i="7"/>
  <c r="F48" i="7"/>
  <c r="F47" i="7"/>
  <c r="F31" i="7"/>
  <c r="F30" i="7"/>
  <c r="F29" i="7"/>
  <c r="F28" i="7"/>
  <c r="F27" i="7"/>
  <c r="F26" i="7"/>
  <c r="F23" i="7"/>
  <c r="F22" i="7"/>
  <c r="F21" i="7"/>
  <c r="F19" i="7"/>
  <c r="F16" i="7"/>
  <c r="F15" i="7"/>
  <c r="F14" i="7"/>
  <c r="F13" i="7"/>
  <c r="F27" i="6" l="1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1" i="6"/>
  <c r="F95" i="5" l="1"/>
  <c r="F94" i="5"/>
  <c r="F93" i="5"/>
  <c r="F92" i="5"/>
  <c r="F91" i="5"/>
  <c r="F88" i="5"/>
  <c r="F87" i="5"/>
  <c r="F86" i="5"/>
  <c r="F85" i="5"/>
  <c r="F84" i="5"/>
  <c r="E84" i="5"/>
  <c r="F83" i="5"/>
  <c r="F69" i="5"/>
  <c r="F68" i="5"/>
  <c r="F67" i="5"/>
  <c r="F66" i="5"/>
  <c r="F63" i="5"/>
  <c r="F62" i="5"/>
  <c r="F61" i="5"/>
  <c r="F60" i="5"/>
  <c r="F59" i="5"/>
  <c r="F58" i="5"/>
  <c r="F57" i="5"/>
  <c r="F54" i="5"/>
  <c r="F53" i="5"/>
  <c r="F52" i="5"/>
  <c r="F50" i="5"/>
  <c r="F49" i="5"/>
  <c r="F48" i="5"/>
  <c r="F31" i="5"/>
  <c r="F30" i="5"/>
  <c r="F29" i="5"/>
  <c r="F28" i="5"/>
  <c r="F27" i="5"/>
  <c r="F26" i="5"/>
  <c r="F23" i="5"/>
  <c r="F22" i="5"/>
  <c r="F21" i="5"/>
  <c r="E21" i="5"/>
  <c r="F20" i="5"/>
  <c r="F19" i="5"/>
  <c r="F16" i="5"/>
  <c r="F15" i="5"/>
  <c r="F14" i="5"/>
  <c r="F13" i="5"/>
  <c r="F27" i="4" l="1"/>
  <c r="F26" i="4"/>
  <c r="F25" i="4"/>
  <c r="F24" i="4"/>
  <c r="F23" i="4"/>
  <c r="F22" i="4"/>
  <c r="F21" i="4"/>
  <c r="F20" i="4"/>
  <c r="F19" i="4"/>
  <c r="F18" i="4"/>
  <c r="F17" i="4"/>
  <c r="F16" i="4"/>
  <c r="E15" i="4"/>
  <c r="C15" i="4"/>
  <c r="F15" i="4" s="1"/>
  <c r="F14" i="4"/>
  <c r="F11" i="4"/>
  <c r="H102" i="3" l="1"/>
  <c r="H101" i="3"/>
  <c r="H100" i="3"/>
  <c r="H99" i="3"/>
  <c r="H96" i="3"/>
  <c r="H95" i="3"/>
  <c r="H94" i="3"/>
  <c r="H93" i="3"/>
  <c r="H75" i="3"/>
  <c r="H74" i="3"/>
  <c r="H73" i="3"/>
  <c r="H72" i="3"/>
  <c r="H69" i="3"/>
  <c r="H68" i="3"/>
  <c r="H67" i="3"/>
  <c r="H66" i="3"/>
  <c r="H65" i="3"/>
  <c r="H64" i="3"/>
  <c r="H61" i="3"/>
  <c r="H60" i="3"/>
  <c r="H59" i="3"/>
  <c r="H58" i="3"/>
  <c r="H57" i="3"/>
  <c r="H56" i="3"/>
  <c r="H32" i="3"/>
  <c r="H31" i="3"/>
  <c r="H30" i="3"/>
  <c r="H29" i="3"/>
  <c r="H26" i="3"/>
  <c r="H25" i="3"/>
  <c r="H24" i="3"/>
  <c r="H23" i="3"/>
  <c r="H22" i="3"/>
  <c r="H21" i="3"/>
  <c r="H18" i="3"/>
  <c r="H17" i="3"/>
  <c r="H16" i="3"/>
  <c r="H15" i="3"/>
  <c r="H15" i="2" l="1"/>
  <c r="H19" i="2" l="1"/>
  <c r="H16" i="2" l="1"/>
  <c r="H17" i="2"/>
  <c r="H18" i="2"/>
  <c r="H20" i="2"/>
  <c r="H21" i="2"/>
  <c r="H22" i="2"/>
  <c r="H23" i="2"/>
  <c r="H24" i="2"/>
  <c r="H25" i="2"/>
  <c r="H26" i="2"/>
  <c r="H13" i="2" l="1"/>
</calcChain>
</file>

<file path=xl/sharedStrings.xml><?xml version="1.0" encoding="utf-8"?>
<sst xmlns="http://schemas.openxmlformats.org/spreadsheetml/2006/main" count="2403" uniqueCount="333">
  <si>
    <t>SR spolu</t>
  </si>
  <si>
    <t>Zariadenia</t>
  </si>
  <si>
    <t>spolu</t>
  </si>
  <si>
    <t>parné</t>
  </si>
  <si>
    <t>plynové</t>
  </si>
  <si>
    <t>spaľovacie</t>
  </si>
  <si>
    <t>paroplynový</t>
  </si>
  <si>
    <t>iné</t>
  </si>
  <si>
    <t>a spaľovacie</t>
  </si>
  <si>
    <t>turbíny</t>
  </si>
  <si>
    <t>cyklus</t>
  </si>
  <si>
    <t>motory</t>
  </si>
  <si>
    <t>Combustion</t>
  </si>
  <si>
    <t>Gas</t>
  </si>
  <si>
    <t>Combined</t>
  </si>
  <si>
    <t>Others</t>
  </si>
  <si>
    <t>Generating</t>
  </si>
  <si>
    <t>Steam</t>
  </si>
  <si>
    <t>and Gas</t>
  </si>
  <si>
    <t>Turbines</t>
  </si>
  <si>
    <t>Cycle</t>
  </si>
  <si>
    <t>Sets</t>
  </si>
  <si>
    <t>Generating Sets</t>
  </si>
  <si>
    <t>Total</t>
  </si>
  <si>
    <t>SR Total</t>
  </si>
  <si>
    <t>Ostatné odvetvia</t>
  </si>
  <si>
    <t xml:space="preserve"> Other branches</t>
  </si>
  <si>
    <t>D</t>
  </si>
  <si>
    <t>Priemyselná výroba</t>
  </si>
  <si>
    <t>Zariadenia podľa typu výroby</t>
  </si>
  <si>
    <t>Generating Sets by the Type of Production</t>
  </si>
  <si>
    <t>C</t>
  </si>
  <si>
    <t>E</t>
  </si>
  <si>
    <t>Dodávka vody</t>
  </si>
  <si>
    <t>38 Zber,sprac,likv.odpadov</t>
  </si>
  <si>
    <t>Water supply; sewerage</t>
  </si>
  <si>
    <t>38 Waste coll,disposal act.</t>
  </si>
  <si>
    <t>Dod.elektriny,plynu,pary</t>
  </si>
  <si>
    <t>35 Dod.elektr,plynu,pary</t>
  </si>
  <si>
    <t>D Electr,gas,steam supply</t>
  </si>
  <si>
    <t>35 Electr,gas,steam supply</t>
  </si>
  <si>
    <t>20 Výroba chemikálií</t>
  </si>
  <si>
    <t>Manufacturing</t>
  </si>
  <si>
    <t>10 Manuf.of food products</t>
  </si>
  <si>
    <t>20 Manufacture of chemicals</t>
  </si>
  <si>
    <t>10 Výroba potravín</t>
  </si>
  <si>
    <t>36 Zber,úprava,dodávka vody</t>
  </si>
  <si>
    <t>36 Water coll,treatm,supply</t>
  </si>
  <si>
    <t xml:space="preserve"> Priemysel spolu ( B C D E )</t>
  </si>
  <si>
    <t xml:space="preserve"> Industry total ( B C D E )</t>
  </si>
  <si>
    <t>Poľnohosp., lesníctvo a rybolov</t>
  </si>
  <si>
    <t>A</t>
  </si>
  <si>
    <t>Agriculture, forestry and fishing</t>
  </si>
  <si>
    <t>-</t>
  </si>
  <si>
    <t>19 Výr.koksu,ropných prod.</t>
  </si>
  <si>
    <t>19 Manuf.of coke,petr.prod.</t>
  </si>
  <si>
    <t>Tab. č. 3-1.  Inštalovaný výkon zariadení na výrobu elektriny podľa typu výroby v MW za rok 2020</t>
  </si>
  <si>
    <t>Maximum Capacity of Generating Sets for Production of Electricity by the Type of Production in MW in 2020</t>
  </si>
  <si>
    <t>Tab. č. 3-2. Inštalovaný výkon zariadení na výrobu elektriny podľa typu výroby v MW - podľa krajov za rok 2020</t>
  </si>
  <si>
    <t>Maximum Capacity of Generating Sets for Production of Electricity by the Type of Production in MW - by Regions in 2020</t>
  </si>
  <si>
    <t>1 Bratislavský kraj</t>
  </si>
  <si>
    <t>1 Region of Bratislava</t>
  </si>
  <si>
    <t>Priemysel spolu ( B C D E )</t>
  </si>
  <si>
    <t>Industry total ( B C D E )</t>
  </si>
  <si>
    <t xml:space="preserve">D  </t>
  </si>
  <si>
    <t xml:space="preserve">D </t>
  </si>
  <si>
    <t>Electr,gas,steam supply</t>
  </si>
  <si>
    <t>2 Trnavský kraj</t>
  </si>
  <si>
    <t>2 Region of Trnava</t>
  </si>
  <si>
    <t xml:space="preserve">C  </t>
  </si>
  <si>
    <t>10  Výroba potravín</t>
  </si>
  <si>
    <t>3 Trenčiansky kraj</t>
  </si>
  <si>
    <t>3 Region of Trenčín</t>
  </si>
  <si>
    <t xml:space="preserve"> D  </t>
  </si>
  <si>
    <t>1. pokračovanie</t>
  </si>
  <si>
    <t>1st continuation</t>
  </si>
  <si>
    <t>4 Nitriansky kraj</t>
  </si>
  <si>
    <t>4 Region of Nitra</t>
  </si>
  <si>
    <t>Other branches</t>
  </si>
  <si>
    <t>5 Žilinský kraj</t>
  </si>
  <si>
    <t>5 Region of Žilina</t>
  </si>
  <si>
    <t>6  Banskobystrický kraj</t>
  </si>
  <si>
    <t>6 Region of Banská Bystrica</t>
  </si>
  <si>
    <t>dokončenie</t>
  </si>
  <si>
    <t>End of table</t>
  </si>
  <si>
    <t>7  Prešovský kraj</t>
  </si>
  <si>
    <t>7 Region of Prešov</t>
  </si>
  <si>
    <t xml:space="preserve"> Ostatné odvetvia</t>
  </si>
  <si>
    <t>8  Košický kraj</t>
  </si>
  <si>
    <t>8 Region of Košice</t>
  </si>
  <si>
    <t>Tab. č. 3-3. Inštalovaný výkon zariadení na výrobu elektriny podľa zdrojov energie v MW za rok 2020</t>
  </si>
  <si>
    <t>Maximum Capacity of Generating Sets for Production of Electricity by the Sources of Energy in MW in 2020</t>
  </si>
  <si>
    <t>Zariadenia podľa zdrojov energie</t>
  </si>
  <si>
    <t xml:space="preserve">Zariadenia </t>
  </si>
  <si>
    <t>Generation Sets by the Sources of Energy</t>
  </si>
  <si>
    <t>jadrová</t>
  </si>
  <si>
    <t>vodná</t>
  </si>
  <si>
    <t>palivá</t>
  </si>
  <si>
    <t>Nuclear</t>
  </si>
  <si>
    <t>Hydro</t>
  </si>
  <si>
    <t>Combustible</t>
  </si>
  <si>
    <t>Fuels</t>
  </si>
  <si>
    <t xml:space="preserve">A </t>
  </si>
  <si>
    <t xml:space="preserve">A   </t>
  </si>
  <si>
    <t>Industry total (B C D E )</t>
  </si>
  <si>
    <t xml:space="preserve">C </t>
  </si>
  <si>
    <t xml:space="preserve">C   </t>
  </si>
  <si>
    <t>16 Spracovanie dreva</t>
  </si>
  <si>
    <t>16 Manufacture of wood</t>
  </si>
  <si>
    <t>27 Výroba elektrických zar.</t>
  </si>
  <si>
    <t>27 Manuf.of elec.equipment</t>
  </si>
  <si>
    <t>Tab. č. 3-4. Inštalovaný výkon zariadení na výrobu elektriny podľa zdrojov energie v MW - podľa krajov za rok 2020</t>
  </si>
  <si>
    <t>Maximum Capacity of Generating Sets for Production of Electricity by the Sources of Energy in MW - by Regions in 2020</t>
  </si>
  <si>
    <t>Generating Sets by the Sources of Energy</t>
  </si>
  <si>
    <t>1  Bratislavský kraj</t>
  </si>
  <si>
    <t>1  Region of Bratislava</t>
  </si>
  <si>
    <t>2  Trnavský kraj</t>
  </si>
  <si>
    <t>2  Region of Trnava</t>
  </si>
  <si>
    <t>3  Trenčiansky kraj</t>
  </si>
  <si>
    <t>3  Region of Trenčín</t>
  </si>
  <si>
    <t>4  Nitriansky kraj</t>
  </si>
  <si>
    <t>4  Region of Nitra</t>
  </si>
  <si>
    <t>5  Žilinský kraj</t>
  </si>
  <si>
    <t>5  Region of Žilina</t>
  </si>
  <si>
    <t>6  Region of Banská Bystrica</t>
  </si>
  <si>
    <t>7  Region of Prešov</t>
  </si>
  <si>
    <t>8  Region of Košice</t>
  </si>
  <si>
    <t>Tab. č. 3-5. Výroba elektriny v elektrárňach, teplárňach podľa zdrojov energie v MWh za rok 2020</t>
  </si>
  <si>
    <t>Electricity Production in Electricity Only Plants, CHP Plants by the Sources of Energy in MWh in 2020</t>
  </si>
  <si>
    <t xml:space="preserve">Výroba elektriny </t>
  </si>
  <si>
    <t>Výroba</t>
  </si>
  <si>
    <t>Electricity Production</t>
  </si>
  <si>
    <t>Electricity</t>
  </si>
  <si>
    <t>Production</t>
  </si>
  <si>
    <t>C  Manufacturing</t>
  </si>
  <si>
    <t>D  Electr., gas, wat. sup.</t>
  </si>
  <si>
    <t>Tab. č. 3-6. Výroba elektriny v elektrárňach, teplárňach podľa zdrojov energie v MWh - podľa krajov za rok 2020</t>
  </si>
  <si>
    <t>Electricity Production in Electricity Only Plants, CHP Plants by the Sources of Energy in MWh - by Regions in 2020</t>
  </si>
  <si>
    <r>
      <t xml:space="preserve">Industry total </t>
    </r>
    <r>
      <rPr>
        <sz val="9"/>
        <rFont val="Arial CE"/>
        <family val="2"/>
        <charset val="238"/>
      </rPr>
      <t>( B C D E )</t>
    </r>
  </si>
  <si>
    <t>1.pokračovanie</t>
  </si>
  <si>
    <r>
      <t>Industry total</t>
    </r>
    <r>
      <rPr>
        <sz val="9"/>
        <rFont val="Arial CE"/>
        <family val="2"/>
        <charset val="238"/>
      </rPr>
      <t>( B C D E )</t>
    </r>
  </si>
  <si>
    <t>6  Region of Banská  Bystrica</t>
  </si>
  <si>
    <t>Tab. č. 3-7. Výroba tepla  v teplárňach, výhrevniach podľa zdrojov energie v GJ za rok 2020</t>
  </si>
  <si>
    <t>Heat  Production in CHP Plants, Heat Only Plants by the Sources of Energy in GJ in 2020</t>
  </si>
  <si>
    <t xml:space="preserve">Výroba tepla </t>
  </si>
  <si>
    <t>Heat Production</t>
  </si>
  <si>
    <t>geotermálna</t>
  </si>
  <si>
    <t xml:space="preserve">iné </t>
  </si>
  <si>
    <t>Heat</t>
  </si>
  <si>
    <t>Geothermal</t>
  </si>
  <si>
    <t xml:space="preserve">A  </t>
  </si>
  <si>
    <r>
      <t xml:space="preserve">Priemysel spolu ( </t>
    </r>
    <r>
      <rPr>
        <sz val="9"/>
        <rFont val="Arial CE"/>
        <family val="2"/>
        <charset val="238"/>
      </rPr>
      <t xml:space="preserve">B </t>
    </r>
    <r>
      <rPr>
        <sz val="9"/>
        <rFont val="Arial CE"/>
        <family val="2"/>
        <charset val="238"/>
      </rPr>
      <t>C D E )</t>
    </r>
  </si>
  <si>
    <t>B</t>
  </si>
  <si>
    <t>Ťažba a dobývanie</t>
  </si>
  <si>
    <t>Mining and quarrying</t>
  </si>
  <si>
    <t>11 Výroba nápojov</t>
  </si>
  <si>
    <t>11 Manufacture of beverages</t>
  </si>
  <si>
    <t>14 Výroba odevov</t>
  </si>
  <si>
    <t>14 Manuf.of wear.apparel</t>
  </si>
  <si>
    <t>17 Výroba papiera</t>
  </si>
  <si>
    <t>17 Manufacture of paper</t>
  </si>
  <si>
    <t>21 Výr.zákl.farmaceut.výr.</t>
  </si>
  <si>
    <t>21 Manuf.of bas.pharm.prod.</t>
  </si>
  <si>
    <t>22 Výroba výrobkov z gumy</t>
  </si>
  <si>
    <t>22 Manu.of rub.,plast.prod.</t>
  </si>
  <si>
    <t>23 Výroba ost.nekov.výr.</t>
  </si>
  <si>
    <t>23 Manuf.of oth.non-met.pr.</t>
  </si>
  <si>
    <t>24 Výroba,spracovanie kovov</t>
  </si>
  <si>
    <t>24 Manuf.of basic metals</t>
  </si>
  <si>
    <t>25 Výroba kov.konštrukcií</t>
  </si>
  <si>
    <t>25 Manu.of fabric.met.prod.</t>
  </si>
  <si>
    <t>28 Výroba strojov a zar.</t>
  </si>
  <si>
    <t>28 Manu.of machinery n.e.c.</t>
  </si>
  <si>
    <t>29 Výroba motor.vozidiel</t>
  </si>
  <si>
    <t>29 Manuf.of mot.vehicles</t>
  </si>
  <si>
    <t>32 Iná výroba</t>
  </si>
  <si>
    <t>32 Other manufacturing</t>
  </si>
  <si>
    <t xml:space="preserve">E  </t>
  </si>
  <si>
    <t>E  Electr., gas, wat. sup.</t>
  </si>
  <si>
    <t>3 594 348</t>
  </si>
  <si>
    <t>3 644 866</t>
  </si>
  <si>
    <t>Tab. č. 3-8. Výroba tepla  v teplárňach, výhrevniach podľa zdrojov energie v GJ - podľa krajov za rok 2020</t>
  </si>
  <si>
    <t>Heat  Production in CHP Plants, Heat Only Plants by the Sources of Energy in GJ - by Regions in 2020</t>
  </si>
  <si>
    <t>zdroje</t>
  </si>
  <si>
    <t>Other</t>
  </si>
  <si>
    <t>Sources</t>
  </si>
  <si>
    <r>
      <t xml:space="preserve">Priemysel spolu ( </t>
    </r>
    <r>
      <rPr>
        <sz val="9"/>
        <rFont val="Arial CE"/>
        <charset val="238"/>
      </rPr>
      <t>B</t>
    </r>
    <r>
      <rPr>
        <sz val="9"/>
        <rFont val="Arial CE"/>
        <family val="2"/>
        <charset val="238"/>
      </rPr>
      <t xml:space="preserve"> C D E )</t>
    </r>
  </si>
  <si>
    <t>2  Trnavský  kraj</t>
  </si>
  <si>
    <t>3  Trenčiansky  kraj</t>
  </si>
  <si>
    <t>4  Nitriansky  kraj</t>
  </si>
  <si>
    <t>5  Žilinský  kraj</t>
  </si>
  <si>
    <t>6  Banskobystrický  kraj</t>
  </si>
  <si>
    <t>7  Prešovský  kraj</t>
  </si>
  <si>
    <t xml:space="preserve">Priemysel spolu ( B C D E ) </t>
  </si>
  <si>
    <t>8  Košický  kraj</t>
  </si>
  <si>
    <t>Tab. č. 3-9. Dodávka elektriny z elektrární, teplární podľa zdrojov energie v MWh za rok 2020</t>
  </si>
  <si>
    <t>Electricity Supply from Electricity Only Plants, CHP Plants by the Sources of Energy in MWh in 2020</t>
  </si>
  <si>
    <t xml:space="preserve">Dodávka elektriny </t>
  </si>
  <si>
    <t>Dodávka</t>
  </si>
  <si>
    <t>Electricity Supply</t>
  </si>
  <si>
    <t>Supply</t>
  </si>
  <si>
    <r>
      <t xml:space="preserve"> Priemysel spolu (</t>
    </r>
    <r>
      <rPr>
        <sz val="9"/>
        <rFont val="Arial CE"/>
        <charset val="238"/>
      </rPr>
      <t xml:space="preserve"> B </t>
    </r>
    <r>
      <rPr>
        <sz val="9"/>
        <rFont val="Arial CE"/>
        <family val="2"/>
        <charset val="238"/>
      </rPr>
      <t>C D E )</t>
    </r>
  </si>
  <si>
    <t>Tab. č. 3-10. Dodávka elektriny z elektrární, teplární podľa zdrojov energie v MWh - podľa krajov za rok 2020</t>
  </si>
  <si>
    <t>Electricity Supply from Electricity Only Plants, CHP Plants by the Sources of Energy in MWh - by Regions in 2020</t>
  </si>
  <si>
    <t xml:space="preserve">Electricity Supply </t>
  </si>
  <si>
    <t xml:space="preserve">Electricity </t>
  </si>
  <si>
    <t xml:space="preserve"> Supply</t>
  </si>
  <si>
    <t xml:space="preserve">  Priemysel spolu ( B C D E )</t>
  </si>
  <si>
    <t xml:space="preserve">  Ostatné odvetvia</t>
  </si>
  <si>
    <r>
      <t xml:space="preserve">  Priemysel spolu </t>
    </r>
    <r>
      <rPr>
        <sz val="9"/>
        <rFont val="Arial CE"/>
        <charset val="238"/>
      </rPr>
      <t>( B C D E )</t>
    </r>
  </si>
  <si>
    <t>Tab. č. 3-11. Dodávka tepla z teplární, výhrevní podľa zdrojov energie v GJ za rok 2020</t>
  </si>
  <si>
    <t>Heat Supply from CHP Plants, Heat Only Plants by the Sources of Energy in GJ in 2020</t>
  </si>
  <si>
    <t xml:space="preserve">Dodávka tepla </t>
  </si>
  <si>
    <t>Heat Supply</t>
  </si>
  <si>
    <t>Pôdohospodárstvo</t>
  </si>
  <si>
    <t>Agriculture</t>
  </si>
  <si>
    <t>Tab. č. 3-12. Dodávka tepla z teplární, výhrevní podľa zdrojov energie v GJ - podľa krajov za rok 2020</t>
  </si>
  <si>
    <t>Heat Supply from CHP Plants, Heat Only Plants by the Sources of Energy in GJ - by Regions in 2020</t>
  </si>
  <si>
    <r>
      <t xml:space="preserve">Priemysel spolu </t>
    </r>
    <r>
      <rPr>
        <sz val="9"/>
        <rFont val="Arial CE"/>
        <charset val="238"/>
      </rPr>
      <t>( B C D E )</t>
    </r>
  </si>
  <si>
    <t>23  Výroba nekov.miner.výr.</t>
  </si>
  <si>
    <t>Tab. č. 3-13. Elektrárne za rok 2020</t>
  </si>
  <si>
    <t>Electricity Only Plants in 2020</t>
  </si>
  <si>
    <t>Elektrárne</t>
  </si>
  <si>
    <t>Electricity Only Plants</t>
  </si>
  <si>
    <t>Vsádzka</t>
  </si>
  <si>
    <t>paliva</t>
  </si>
  <si>
    <t>elektriny</t>
  </si>
  <si>
    <t>Input</t>
  </si>
  <si>
    <t>of Fuels</t>
  </si>
  <si>
    <t>tony (1000m3)</t>
  </si>
  <si>
    <t>GJ</t>
  </si>
  <si>
    <t>MWh</t>
  </si>
  <si>
    <t>084</t>
  </si>
  <si>
    <t>Zemný plyn</t>
  </si>
  <si>
    <t>Natural gas</t>
  </si>
  <si>
    <t>,</t>
  </si>
  <si>
    <t>Tab. č. 3-14. Teplárne za rok 2020</t>
  </si>
  <si>
    <t xml:space="preserve"> CHP Plants in 2020</t>
  </si>
  <si>
    <t>Teplárne</t>
  </si>
  <si>
    <t>CHP Plants</t>
  </si>
  <si>
    <t>Dodávka tepla</t>
  </si>
  <si>
    <t>tepla</t>
  </si>
  <si>
    <t>mimo organizácie</t>
  </si>
  <si>
    <t xml:space="preserve">Input </t>
  </si>
  <si>
    <t>Supply to</t>
  </si>
  <si>
    <t>Third Parties</t>
  </si>
  <si>
    <t>010</t>
  </si>
  <si>
    <t>Čierne uhlie ostatné</t>
  </si>
  <si>
    <t>Steam coal</t>
  </si>
  <si>
    <t>029</t>
  </si>
  <si>
    <t>Hnedé uhlie a lignit</t>
  </si>
  <si>
    <t>Brown coal/lignite</t>
  </si>
  <si>
    <t>050</t>
  </si>
  <si>
    <t>Drevo, drevný odpad</t>
  </si>
  <si>
    <t>Wood, woodwaste</t>
  </si>
  <si>
    <t>051</t>
  </si>
  <si>
    <t>Biomasa (okrem dreva)</t>
  </si>
  <si>
    <t>Biomass (except wood)</t>
  </si>
  <si>
    <t>066</t>
  </si>
  <si>
    <t>Vykurovací olej ťažký (síra menej ako 1%)</t>
  </si>
  <si>
    <t>Heavy fuel oil (S &lt; 1%)</t>
  </si>
  <si>
    <t>242</t>
  </si>
  <si>
    <t>Bioplyn z čističiek</t>
  </si>
  <si>
    <t>Sewage sludge gas</t>
  </si>
  <si>
    <t>245</t>
  </si>
  <si>
    <t>Bioplyn ostatný</t>
  </si>
  <si>
    <t>Other biogas</t>
  </si>
  <si>
    <t>Tab. č. 3-15. Výhrevne za rok 2020</t>
  </si>
  <si>
    <t>Heat Only Plants in 2020</t>
  </si>
  <si>
    <t>Výhrevne</t>
  </si>
  <si>
    <t>Heat Only Plants</t>
  </si>
  <si>
    <t>Suply to</t>
  </si>
  <si>
    <t>Biomass (exclude wood)</t>
  </si>
  <si>
    <t>205</t>
  </si>
  <si>
    <t>Drevená štiepka a pelety</t>
  </si>
  <si>
    <t>Wood pelets</t>
  </si>
  <si>
    <t xml:space="preserve">OBSAH  </t>
  </si>
  <si>
    <t>CONTENTS</t>
  </si>
  <si>
    <t>Časť 3.</t>
  </si>
  <si>
    <t>Elektrina a teplo za rok 2020</t>
  </si>
  <si>
    <t>Part 3.</t>
  </si>
  <si>
    <t>Electricity and Heat in 2020</t>
  </si>
  <si>
    <t>Tab. č. 3-1.</t>
  </si>
  <si>
    <t>Inštalovaný výkon zariadení na výrobu elektriny podľa typu výroby v MW za rok 2020</t>
  </si>
  <si>
    <t>Table No. 3-1.</t>
  </si>
  <si>
    <t>Maximum Capacity of Generating Sets for Production of Electricity by the Type of production MW in 2020</t>
  </si>
  <si>
    <t>Tab. č. 3-2.</t>
  </si>
  <si>
    <t>Inštalovaný výkon zariadení na výrobu elektriny podľa typu výroby v MW - podľa krajov za rok 2020</t>
  </si>
  <si>
    <t>Table No. 3-2.</t>
  </si>
  <si>
    <t>Tab. č. 3-3.</t>
  </si>
  <si>
    <t>Inštalovaný výkon zariadení na výrobu elektriny podľa zdrojov energie v MW za rok 2020</t>
  </si>
  <si>
    <t>Table No. 3-3.</t>
  </si>
  <si>
    <t>Tab. č. 3-4.</t>
  </si>
  <si>
    <t>Inštalovaný výkon zariadení na výrobu elektriny podľa zdrojov energie v MW - podľa krajov za rok 2020</t>
  </si>
  <si>
    <t>Table No. 3-4.</t>
  </si>
  <si>
    <t>Tab. č. 3-5.</t>
  </si>
  <si>
    <t>Výroba elektriny v elektrárňach, teplárňach podľa zdrojov energie v MWh za rok 2020</t>
  </si>
  <si>
    <t>Table No. 3-5.</t>
  </si>
  <si>
    <t>Electricity Production in Electricity Only Plants, CHP Plants by the Sources of Energy in 2020</t>
  </si>
  <si>
    <t>Tab. č. 3-6.</t>
  </si>
  <si>
    <t>Výroba elektriny v elektrárňach, teplárňach podľa zdrojov energie v MWh - podľa krajov za rok 2020</t>
  </si>
  <si>
    <t>Table No. 3-6.</t>
  </si>
  <si>
    <t>Electricity Production in Electricity Only Plants, CHP Plants by the Sources of Energy - by Regions in 2020</t>
  </si>
  <si>
    <t>Tab. č. 3-7.</t>
  </si>
  <si>
    <t>Výroba tepla v teplárňach, výhrevniach podľa zdrojov energie v GJ za rok 2020</t>
  </si>
  <si>
    <t>Table No. 3-7.</t>
  </si>
  <si>
    <t>Heat Production in CHP Plants, Heat Only Plants by the Sources of Energy in GJ in 2020</t>
  </si>
  <si>
    <t>Tab. č. 3-8.</t>
  </si>
  <si>
    <t>Výroba tepla v teplárňach, výhrevniach podľa zdrojov energie v GJ - podľa krajov za rok 2020</t>
  </si>
  <si>
    <t>Table No. 3-8.</t>
  </si>
  <si>
    <t>Heat Production in CHP Plants, Heat Only Plants by the Sources of Energy in GJ - by Regions in 2020</t>
  </si>
  <si>
    <t>Tab. č. 3-9.</t>
  </si>
  <si>
    <t>Dodávka elektriny z elektrární, teplární podľa zdrojov energie v MWh za rok 2020</t>
  </si>
  <si>
    <t>Table No. 3-9.</t>
  </si>
  <si>
    <t>Tab. č. 3-10.</t>
  </si>
  <si>
    <t>Dodávka elektriny z elektrární, teplární podľa zdrojov energie v MWh podľa krajov za rok 2020</t>
  </si>
  <si>
    <t>Table No. 3-10.</t>
  </si>
  <si>
    <t>Tab. č. 3-11.</t>
  </si>
  <si>
    <t>Dodávka tepla z teplární, výhrevní podľa zdrojov energie v GJ za rok 2020</t>
  </si>
  <si>
    <t>Table No. 3-11.</t>
  </si>
  <si>
    <t>Tab. č. 3-12.</t>
  </si>
  <si>
    <t>Dodávka tepla z teplární, výhrevní podľa zdrojov energie v GJ - podľa krajov za rok 2020</t>
  </si>
  <si>
    <t>Table No. 3-12.</t>
  </si>
  <si>
    <t>Tab. č. 3-13.</t>
  </si>
  <si>
    <t>Elektrárne za rok 2020</t>
  </si>
  <si>
    <t>Table No. 3-13.</t>
  </si>
  <si>
    <t>Tab. č. 3-14.</t>
  </si>
  <si>
    <t>Teplárne za rok 2020</t>
  </si>
  <si>
    <t>Table No. 3-14.</t>
  </si>
  <si>
    <t>CHP Plants in 2020</t>
  </si>
  <si>
    <t>Tab. č. 3-15.</t>
  </si>
  <si>
    <t>Výhrevne za rok 2020</t>
  </si>
  <si>
    <t>Table No. 3-15.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</si>
</sst>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name val="MS Sans Serif"/>
      <charset val="238"/>
    </font>
    <font>
      <b/>
      <sz val="9"/>
      <name val="Arial CE"/>
      <family val="2"/>
      <charset val="238"/>
    </font>
    <font>
      <b/>
      <i/>
      <sz val="9"/>
      <name val="Arial CE"/>
      <family val="2"/>
      <charset val="238"/>
    </font>
    <font>
      <sz val="9"/>
      <name val="Arial CE"/>
      <family val="2"/>
      <charset val="238"/>
    </font>
    <font>
      <i/>
      <sz val="9"/>
      <name val="Arial CE"/>
      <family val="2"/>
      <charset val="238"/>
    </font>
    <font>
      <i/>
      <sz val="8"/>
      <name val="Arial CE"/>
      <family val="2"/>
      <charset val="238"/>
    </font>
    <font>
      <sz val="11"/>
      <name val="Arial CE"/>
      <charset val="238"/>
    </font>
    <font>
      <sz val="10"/>
      <name val="MS Sans Serif"/>
      <family val="2"/>
      <charset val="238"/>
    </font>
    <font>
      <sz val="9"/>
      <name val="Arial CE"/>
      <charset val="238"/>
    </font>
    <font>
      <sz val="10"/>
      <name val="Arial CE"/>
      <charset val="238"/>
    </font>
    <font>
      <sz val="9"/>
      <color indexed="8"/>
      <name val="Arial"/>
      <family val="2"/>
      <charset val="238"/>
    </font>
    <font>
      <sz val="9"/>
      <color theme="1"/>
      <name val="Arial CE"/>
      <family val="2"/>
      <charset val="238"/>
    </font>
    <font>
      <sz val="9"/>
      <name val="Arial"/>
      <family val="2"/>
      <charset val="238"/>
    </font>
    <font>
      <sz val="9"/>
      <color rgb="FFFF0000"/>
      <name val="Arial CE"/>
      <family val="2"/>
      <charset val="238"/>
    </font>
    <font>
      <b/>
      <sz val="9"/>
      <color rgb="FFFF0000"/>
      <name val="Arial CE"/>
      <family val="2"/>
      <charset val="238"/>
    </font>
    <font>
      <sz val="10"/>
      <color rgb="FFFF0000"/>
      <name val="MS Sans Serif"/>
      <family val="2"/>
      <charset val="238"/>
    </font>
    <font>
      <i/>
      <sz val="10"/>
      <name val="Arial CE"/>
      <charset val="238"/>
    </font>
    <font>
      <u/>
      <sz val="9"/>
      <name val="Arial CE"/>
      <family val="2"/>
      <charset val="238"/>
    </font>
    <font>
      <sz val="10"/>
      <name val="Arial CE"/>
      <family val="2"/>
      <charset val="238"/>
    </font>
    <font>
      <b/>
      <sz val="9"/>
      <name val="Arial"/>
      <family val="2"/>
      <charset val="238"/>
    </font>
    <font>
      <b/>
      <sz val="10"/>
      <name val="Arial CE"/>
      <family val="2"/>
      <charset val="238"/>
    </font>
    <font>
      <sz val="9"/>
      <name val="MS Sans Serif"/>
      <family val="2"/>
      <charset val="238"/>
    </font>
    <font>
      <sz val="8"/>
      <name val="Arial CE"/>
      <family val="2"/>
      <charset val="238"/>
    </font>
    <font>
      <b/>
      <u/>
      <sz val="9"/>
      <name val="Arial CE"/>
      <family val="2"/>
      <charset val="238"/>
    </font>
    <font>
      <b/>
      <sz val="9"/>
      <name val="Arial CE"/>
      <charset val="238"/>
    </font>
    <font>
      <i/>
      <sz val="9"/>
      <color rgb="FFFF0000"/>
      <name val="Arial CE"/>
      <family val="2"/>
      <charset val="238"/>
    </font>
    <font>
      <sz val="9"/>
      <color rgb="FFFF0000"/>
      <name val="MS Sans Serif"/>
      <family val="2"/>
      <charset val="238"/>
    </font>
    <font>
      <b/>
      <sz val="10"/>
      <name val="Arial CE"/>
      <charset val="238"/>
    </font>
    <font>
      <b/>
      <sz val="12"/>
      <name val="Arial"/>
      <family val="2"/>
      <charset val="238"/>
    </font>
    <font>
      <sz val="12"/>
      <name val="Arial CE"/>
      <charset val="238"/>
    </font>
    <font>
      <b/>
      <i/>
      <sz val="12"/>
      <name val="Arial"/>
      <family val="2"/>
      <charset val="238"/>
    </font>
    <font>
      <i/>
      <sz val="12"/>
      <name val="Arial"/>
      <family val="2"/>
      <charset val="238"/>
    </font>
    <font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9" fillId="0" borderId="0"/>
    <xf numFmtId="0" fontId="18" fillId="0" borderId="0"/>
    <xf numFmtId="0" fontId="9" fillId="0" borderId="0"/>
  </cellStyleXfs>
  <cellXfs count="450">
    <xf numFmtId="0" fontId="0" fillId="0" borderId="0" xfId="0"/>
    <xf numFmtId="0" fontId="10" fillId="0" borderId="0" xfId="2" applyFont="1" applyFill="1" applyBorder="1" applyAlignment="1">
      <alignment wrapText="1"/>
    </xf>
    <xf numFmtId="0" fontId="10" fillId="0" borderId="4" xfId="2" applyFont="1" applyFill="1" applyBorder="1" applyAlignment="1">
      <alignment wrapText="1"/>
    </xf>
    <xf numFmtId="2" fontId="8" fillId="0" borderId="4" xfId="0" applyNumberFormat="1" applyFont="1" applyFill="1" applyBorder="1" applyAlignment="1">
      <alignment horizontal="right"/>
    </xf>
    <xf numFmtId="2" fontId="8" fillId="0" borderId="8" xfId="0" applyNumberFormat="1" applyFont="1" applyFill="1" applyBorder="1" applyAlignment="1">
      <alignment horizontal="right"/>
    </xf>
    <xf numFmtId="0" fontId="3" fillId="0" borderId="6" xfId="0" applyFont="1" applyFill="1" applyBorder="1" applyAlignment="1">
      <alignment horizontal="left"/>
    </xf>
    <xf numFmtId="0" fontId="7" fillId="0" borderId="0" xfId="0" applyFont="1" applyFill="1" applyAlignment="1"/>
    <xf numFmtId="0" fontId="7" fillId="0" borderId="0" xfId="0" applyFont="1" applyFill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/>
    <xf numFmtId="0" fontId="3" fillId="0" borderId="0" xfId="0" applyFont="1" applyFill="1" applyAlignment="1">
      <alignment horizontal="center"/>
    </xf>
    <xf numFmtId="4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left" indent="1"/>
    </xf>
    <xf numFmtId="0" fontId="3" fillId="0" borderId="0" xfId="0" applyFont="1" applyFill="1"/>
    <xf numFmtId="0" fontId="3" fillId="0" borderId="6" xfId="0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left" indent="1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 indent="1"/>
    </xf>
    <xf numFmtId="0" fontId="1" fillId="0" borderId="0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1"/>
    </xf>
    <xf numFmtId="0" fontId="4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indent="1"/>
    </xf>
    <xf numFmtId="0" fontId="4" fillId="0" borderId="1" xfId="0" applyFont="1" applyFill="1" applyBorder="1" applyAlignment="1">
      <alignment horizontal="center"/>
    </xf>
    <xf numFmtId="0" fontId="3" fillId="0" borderId="4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2" fontId="8" fillId="0" borderId="8" xfId="0" applyNumberFormat="1" applyFont="1" applyFill="1" applyBorder="1"/>
    <xf numFmtId="0" fontId="7" fillId="0" borderId="4" xfId="0" applyFont="1" applyFill="1" applyBorder="1" applyAlignment="1"/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/>
    <xf numFmtId="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left" indent="1"/>
    </xf>
    <xf numFmtId="1" fontId="3" fillId="0" borderId="0" xfId="0" applyNumberFormat="1" applyFont="1" applyFill="1" applyBorder="1"/>
    <xf numFmtId="4" fontId="11" fillId="0" borderId="0" xfId="0" applyNumberFormat="1" applyFont="1" applyFill="1" applyBorder="1"/>
    <xf numFmtId="4" fontId="3" fillId="0" borderId="0" xfId="0" applyNumberFormat="1" applyFont="1" applyFill="1" applyBorder="1"/>
    <xf numFmtId="2" fontId="8" fillId="0" borderId="4" xfId="0" applyNumberFormat="1" applyFont="1" applyFill="1" applyBorder="1"/>
    <xf numFmtId="0" fontId="3" fillId="0" borderId="6" xfId="0" applyFont="1" applyFill="1" applyBorder="1" applyAlignment="1">
      <alignment horizontal="left"/>
    </xf>
    <xf numFmtId="0" fontId="7" fillId="0" borderId="0" xfId="0" applyFont="1" applyFill="1" applyAlignment="1"/>
    <xf numFmtId="0" fontId="4" fillId="0" borderId="1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4" xfId="0" applyFont="1" applyFill="1" applyBorder="1" applyAlignment="1"/>
    <xf numFmtId="0" fontId="3" fillId="0" borderId="0" xfId="0" applyFont="1" applyFill="1" applyAlignment="1"/>
    <xf numFmtId="0" fontId="7" fillId="0" borderId="4" xfId="0" applyFont="1" applyFill="1" applyBorder="1" applyAlignment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left"/>
    </xf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left"/>
    </xf>
    <xf numFmtId="2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left"/>
    </xf>
    <xf numFmtId="2" fontId="3" fillId="0" borderId="0" xfId="0" applyNumberFormat="1" applyFont="1" applyFill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left"/>
    </xf>
    <xf numFmtId="2" fontId="3" fillId="0" borderId="9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left"/>
    </xf>
    <xf numFmtId="2" fontId="4" fillId="0" borderId="6" xfId="0" applyNumberFormat="1" applyFont="1" applyFill="1" applyBorder="1" applyAlignment="1">
      <alignment horizontal="left"/>
    </xf>
    <xf numFmtId="2" fontId="3" fillId="0" borderId="4" xfId="0" applyNumberFormat="1" applyFont="1" applyFill="1" applyBorder="1" applyAlignment="1">
      <alignment horizontal="left"/>
    </xf>
    <xf numFmtId="2" fontId="4" fillId="0" borderId="4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left"/>
    </xf>
    <xf numFmtId="2" fontId="4" fillId="0" borderId="10" xfId="0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left"/>
    </xf>
    <xf numFmtId="2" fontId="3" fillId="0" borderId="0" xfId="0" applyNumberFormat="1" applyFont="1" applyFill="1"/>
    <xf numFmtId="2" fontId="4" fillId="0" borderId="8" xfId="0" applyNumberFormat="1" applyFont="1" applyFill="1" applyBorder="1"/>
    <xf numFmtId="2" fontId="4" fillId="0" borderId="4" xfId="0" applyNumberFormat="1" applyFont="1" applyFill="1" applyBorder="1"/>
    <xf numFmtId="2" fontId="4" fillId="0" borderId="5" xfId="0" applyNumberFormat="1" applyFont="1" applyFill="1" applyBorder="1"/>
    <xf numFmtId="2" fontId="4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2" fontId="7" fillId="0" borderId="4" xfId="0" applyNumberFormat="1" applyFont="1" applyFill="1" applyBorder="1" applyAlignment="1">
      <alignment horizontal="left"/>
    </xf>
    <xf numFmtId="2" fontId="3" fillId="0" borderId="8" xfId="0" applyNumberFormat="1" applyFont="1" applyFill="1" applyBorder="1"/>
    <xf numFmtId="2" fontId="3" fillId="0" borderId="4" xfId="0" applyNumberFormat="1" applyFont="1" applyFill="1" applyBorder="1"/>
    <xf numFmtId="2" fontId="1" fillId="0" borderId="6" xfId="0" applyNumberFormat="1" applyFont="1" applyFill="1" applyBorder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2" fontId="3" fillId="0" borderId="8" xfId="0" applyNumberFormat="1" applyFont="1" applyFill="1" applyBorder="1" applyAlignment="1">
      <alignment horizontal="right"/>
    </xf>
    <xf numFmtId="2" fontId="10" fillId="0" borderId="0" xfId="2" applyNumberFormat="1" applyFont="1" applyFill="1" applyBorder="1" applyAlignment="1">
      <alignment wrapText="1"/>
    </xf>
    <xf numFmtId="2" fontId="12" fillId="0" borderId="0" xfId="0" applyNumberFormat="1" applyFont="1" applyFill="1" applyAlignment="1">
      <alignment horizontal="left"/>
    </xf>
    <xf numFmtId="2" fontId="13" fillId="0" borderId="8" xfId="0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left"/>
    </xf>
    <xf numFmtId="2" fontId="1" fillId="0" borderId="8" xfId="0" applyNumberFormat="1" applyFont="1" applyFill="1" applyBorder="1"/>
    <xf numFmtId="2" fontId="14" fillId="0" borderId="4" xfId="0" applyNumberFormat="1" applyFont="1" applyFill="1" applyBorder="1"/>
    <xf numFmtId="2" fontId="14" fillId="0" borderId="8" xfId="0" applyNumberFormat="1" applyFont="1" applyFill="1" applyBorder="1"/>
    <xf numFmtId="2" fontId="1" fillId="0" borderId="8" xfId="0" applyNumberFormat="1" applyFont="1" applyFill="1" applyBorder="1" applyAlignment="1">
      <alignment horizontal="right"/>
    </xf>
    <xf numFmtId="2" fontId="14" fillId="0" borderId="8" xfId="0" applyNumberFormat="1" applyFont="1" applyFill="1" applyBorder="1" applyAlignment="1">
      <alignment horizontal="right"/>
    </xf>
    <xf numFmtId="2" fontId="1" fillId="0" borderId="0" xfId="0" applyNumberFormat="1" applyFont="1" applyFill="1" applyBorder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2" fontId="3" fillId="0" borderId="3" xfId="0" applyNumberFormat="1" applyFont="1" applyFill="1" applyBorder="1" applyAlignment="1">
      <alignment horizontal="left" indent="1"/>
    </xf>
    <xf numFmtId="2" fontId="1" fillId="0" borderId="0" xfId="0" applyNumberFormat="1" applyFont="1" applyFill="1" applyBorder="1" applyAlignment="1"/>
    <xf numFmtId="2" fontId="7" fillId="0" borderId="4" xfId="0" applyNumberFormat="1" applyFont="1" applyFill="1" applyBorder="1" applyAlignment="1"/>
    <xf numFmtId="2" fontId="1" fillId="0" borderId="4" xfId="0" applyNumberFormat="1" applyFont="1" applyFill="1" applyBorder="1"/>
    <xf numFmtId="2" fontId="7" fillId="0" borderId="0" xfId="0" applyNumberFormat="1" applyFont="1" applyFill="1" applyAlignment="1"/>
    <xf numFmtId="2" fontId="3" fillId="0" borderId="0" xfId="0" applyNumberFormat="1" applyFont="1" applyFill="1" applyAlignment="1"/>
    <xf numFmtId="2" fontId="3" fillId="0" borderId="4" xfId="0" applyNumberFormat="1" applyFont="1" applyFill="1" applyBorder="1" applyAlignment="1"/>
    <xf numFmtId="2" fontId="3" fillId="0" borderId="0" xfId="0" applyNumberFormat="1" applyFont="1" applyFill="1" applyBorder="1" applyAlignment="1"/>
    <xf numFmtId="2" fontId="12" fillId="0" borderId="0" xfId="0" applyNumberFormat="1" applyFont="1" applyFill="1" applyAlignment="1"/>
    <xf numFmtId="2" fontId="13" fillId="0" borderId="8" xfId="0" applyNumberFormat="1" applyFont="1" applyFill="1" applyBorder="1"/>
    <xf numFmtId="2" fontId="3" fillId="0" borderId="8" xfId="0" applyNumberFormat="1" applyFont="1" applyFill="1" applyBorder="1" applyAlignment="1"/>
    <xf numFmtId="2" fontId="3" fillId="0" borderId="4" xfId="0" applyNumberFormat="1" applyFont="1" applyFill="1" applyBorder="1" applyAlignment="1">
      <alignment horizontal="right"/>
    </xf>
    <xf numFmtId="2" fontId="13" fillId="0" borderId="4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/>
    <xf numFmtId="2" fontId="3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2" fontId="12" fillId="0" borderId="0" xfId="0" applyNumberFormat="1" applyFont="1" applyFill="1" applyAlignment="1">
      <alignment horizontal="left" indent="1"/>
    </xf>
    <xf numFmtId="2" fontId="15" fillId="0" borderId="0" xfId="0" applyNumberFormat="1" applyFont="1" applyFill="1"/>
    <xf numFmtId="2" fontId="7" fillId="0" borderId="0" xfId="0" applyNumberFormat="1" applyFont="1" applyFill="1" applyBorder="1" applyAlignment="1">
      <alignment horizontal="left"/>
    </xf>
    <xf numFmtId="2" fontId="7" fillId="0" borderId="0" xfId="0" applyNumberFormat="1" applyFont="1" applyFill="1" applyBorder="1"/>
    <xf numFmtId="0" fontId="1" fillId="0" borderId="0" xfId="0" applyFont="1" applyFill="1" applyAlignment="1">
      <alignment horizontal="right" indent="1"/>
    </xf>
    <xf numFmtId="0" fontId="3" fillId="0" borderId="8" xfId="0" applyFont="1" applyFill="1" applyBorder="1" applyAlignment="1">
      <alignment horizontal="right" indent="1"/>
    </xf>
    <xf numFmtId="0" fontId="17" fillId="0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/>
    <xf numFmtId="0" fontId="7" fillId="0" borderId="5" xfId="0" applyFont="1" applyFill="1" applyBorder="1"/>
    <xf numFmtId="0" fontId="7" fillId="0" borderId="5" xfId="0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indent="1"/>
    </xf>
    <xf numFmtId="4" fontId="3" fillId="0" borderId="8" xfId="0" applyNumberFormat="1" applyFont="1" applyFill="1" applyBorder="1" applyAlignment="1">
      <alignment horizontal="right"/>
    </xf>
    <xf numFmtId="4" fontId="3" fillId="0" borderId="4" xfId="0" applyNumberFormat="1" applyFont="1" applyFill="1" applyBorder="1" applyAlignment="1">
      <alignment horizontal="right"/>
    </xf>
    <xf numFmtId="4" fontId="3" fillId="0" borderId="8" xfId="0" applyNumberFormat="1" applyFont="1" applyFill="1" applyBorder="1" applyAlignment="1"/>
    <xf numFmtId="4" fontId="3" fillId="0" borderId="0" xfId="0" applyNumberFormat="1" applyFont="1" applyFill="1" applyAlignment="1"/>
    <xf numFmtId="4" fontId="3" fillId="0" borderId="0" xfId="0" applyNumberFormat="1" applyFont="1" applyFill="1" applyBorder="1" applyAlignment="1"/>
    <xf numFmtId="4" fontId="3" fillId="0" borderId="4" xfId="0" applyNumberFormat="1" applyFont="1" applyFill="1" applyBorder="1" applyAlignment="1"/>
    <xf numFmtId="4" fontId="3" fillId="0" borderId="8" xfId="0" applyNumberFormat="1" applyFont="1" applyFill="1" applyBorder="1"/>
    <xf numFmtId="1" fontId="3" fillId="0" borderId="0" xfId="0" applyNumberFormat="1" applyFont="1" applyFill="1" applyBorder="1" applyAlignment="1">
      <alignment horizontal="left" indent="1"/>
    </xf>
    <xf numFmtId="4" fontId="10" fillId="0" borderId="0" xfId="2" applyNumberFormat="1" applyFont="1" applyFill="1" applyBorder="1" applyAlignment="1">
      <alignment wrapText="1"/>
    </xf>
    <xf numFmtId="4" fontId="3" fillId="0" borderId="4" xfId="0" applyNumberFormat="1" applyFont="1" applyFill="1" applyBorder="1"/>
    <xf numFmtId="4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/>
    <xf numFmtId="4" fontId="7" fillId="0" borderId="0" xfId="0" applyNumberFormat="1" applyFont="1" applyFill="1" applyAlignment="1">
      <alignment horizontal="right" indent="1"/>
    </xf>
    <xf numFmtId="0" fontId="7" fillId="0" borderId="0" xfId="0" applyFont="1" applyFill="1" applyAlignment="1">
      <alignment horizontal="left" indent="1"/>
    </xf>
    <xf numFmtId="1" fontId="7" fillId="0" borderId="0" xfId="0" applyNumberFormat="1" applyFont="1" applyFill="1"/>
    <xf numFmtId="0" fontId="7" fillId="0" borderId="0" xfId="0" applyFont="1" applyFill="1" applyAlignment="1">
      <alignment horizontal="right" indent="1"/>
    </xf>
    <xf numFmtId="0" fontId="7" fillId="0" borderId="0" xfId="0" applyFont="1" applyFill="1" applyBorder="1"/>
    <xf numFmtId="4" fontId="7" fillId="0" borderId="0" xfId="0" applyNumberFormat="1" applyFont="1" applyFill="1" applyBorder="1"/>
    <xf numFmtId="4" fontId="1" fillId="0" borderId="0" xfId="0" applyNumberFormat="1" applyFont="1" applyFill="1"/>
    <xf numFmtId="4" fontId="1" fillId="0" borderId="0" xfId="0" applyNumberFormat="1" applyFont="1" applyFill="1" applyAlignment="1">
      <alignment horizontal="left" indent="1"/>
    </xf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left"/>
    </xf>
    <xf numFmtId="4" fontId="2" fillId="0" borderId="0" xfId="0" applyNumberFormat="1" applyFont="1" applyFill="1" applyAlignment="1">
      <alignment horizontal="left" indent="1"/>
    </xf>
    <xf numFmtId="4" fontId="1" fillId="0" borderId="1" xfId="0" applyNumberFormat="1" applyFont="1" applyFill="1" applyBorder="1" applyAlignment="1">
      <alignment horizontal="left"/>
    </xf>
    <xf numFmtId="4" fontId="1" fillId="0" borderId="1" xfId="0" applyNumberFormat="1" applyFont="1" applyFill="1" applyBorder="1" applyAlignment="1">
      <alignment horizontal="left" indent="1"/>
    </xf>
    <xf numFmtId="4" fontId="3" fillId="0" borderId="2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4" fontId="3" fillId="0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left"/>
    </xf>
    <xf numFmtId="4" fontId="4" fillId="0" borderId="0" xfId="0" applyNumberFormat="1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4" fontId="3" fillId="0" borderId="4" xfId="0" applyNumberFormat="1" applyFont="1" applyFill="1" applyBorder="1" applyAlignment="1">
      <alignment horizontal="center"/>
    </xf>
    <xf numFmtId="4" fontId="4" fillId="0" borderId="8" xfId="0" applyNumberFormat="1" applyFont="1" applyFill="1" applyBorder="1" applyAlignment="1">
      <alignment horizontal="center"/>
    </xf>
    <xf numFmtId="4" fontId="4" fillId="0" borderId="4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left"/>
    </xf>
    <xf numFmtId="4" fontId="3" fillId="0" borderId="1" xfId="0" applyNumberFormat="1" applyFont="1" applyFill="1" applyBorder="1" applyAlignment="1">
      <alignment horizontal="center"/>
    </xf>
    <xf numFmtId="4" fontId="4" fillId="0" borderId="10" xfId="0" applyNumberFormat="1" applyFont="1" applyFill="1" applyBorder="1" applyAlignment="1">
      <alignment horizontal="center"/>
    </xf>
    <xf numFmtId="4" fontId="4" fillId="0" borderId="7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left" indent="1"/>
    </xf>
    <xf numFmtId="4" fontId="4" fillId="0" borderId="8" xfId="0" applyNumberFormat="1" applyFont="1" applyFill="1" applyBorder="1"/>
    <xf numFmtId="4" fontId="4" fillId="0" borderId="4" xfId="0" applyNumberFormat="1" applyFont="1" applyFill="1" applyBorder="1"/>
    <xf numFmtId="4" fontId="4" fillId="0" borderId="5" xfId="0" applyNumberFormat="1" applyFont="1" applyFill="1" applyBorder="1"/>
    <xf numFmtId="4" fontId="1" fillId="0" borderId="8" xfId="0" applyNumberFormat="1" applyFont="1" applyFill="1" applyBorder="1"/>
    <xf numFmtId="4" fontId="1" fillId="0" borderId="4" xfId="0" applyNumberFormat="1" applyFont="1" applyFill="1" applyBorder="1"/>
    <xf numFmtId="4" fontId="1" fillId="0" borderId="0" xfId="0" applyNumberFormat="1" applyFont="1" applyFill="1" applyBorder="1" applyAlignment="1">
      <alignment horizontal="left"/>
    </xf>
    <xf numFmtId="4" fontId="12" fillId="0" borderId="0" xfId="0" applyNumberFormat="1" applyFont="1" applyFill="1" applyAlignment="1">
      <alignment horizontal="left"/>
    </xf>
    <xf numFmtId="4" fontId="12" fillId="0" borderId="0" xfId="3" applyNumberFormat="1" applyFont="1" applyFill="1" applyBorder="1" applyAlignment="1">
      <alignment wrapText="1"/>
    </xf>
    <xf numFmtId="4" fontId="3" fillId="0" borderId="0" xfId="0" applyNumberFormat="1" applyFont="1" applyFill="1" applyAlignment="1">
      <alignment horizontal="right"/>
    </xf>
    <xf numFmtId="4" fontId="12" fillId="0" borderId="0" xfId="0" applyNumberFormat="1" applyFont="1" applyFill="1"/>
    <xf numFmtId="4" fontId="12" fillId="0" borderId="0" xfId="0" applyNumberFormat="1" applyFont="1" applyFill="1" applyBorder="1" applyAlignment="1">
      <alignment horizontal="left"/>
    </xf>
    <xf numFmtId="4" fontId="12" fillId="0" borderId="4" xfId="0" applyNumberFormat="1" applyFont="1" applyFill="1" applyBorder="1"/>
    <xf numFmtId="4" fontId="12" fillId="0" borderId="4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left"/>
    </xf>
    <xf numFmtId="4" fontId="1" fillId="0" borderId="1" xfId="0" applyNumberFormat="1" applyFont="1" applyFill="1" applyBorder="1"/>
    <xf numFmtId="4" fontId="3" fillId="0" borderId="1" xfId="0" applyNumberFormat="1" applyFont="1" applyFill="1" applyBorder="1" applyAlignment="1">
      <alignment horizontal="left" indent="1"/>
    </xf>
    <xf numFmtId="4" fontId="3" fillId="0" borderId="9" xfId="0" applyNumberFormat="1" applyFont="1" applyFill="1" applyBorder="1" applyAlignment="1">
      <alignment horizontal="center"/>
    </xf>
    <xf numFmtId="4" fontId="4" fillId="0" borderId="5" xfId="0" applyNumberFormat="1" applyFont="1" applyFill="1" applyBorder="1" applyAlignment="1">
      <alignment horizontal="center"/>
    </xf>
    <xf numFmtId="4" fontId="1" fillId="0" borderId="8" xfId="0" applyNumberFormat="1" applyFont="1" applyFill="1" applyBorder="1" applyAlignment="1">
      <alignment horizontal="right"/>
    </xf>
    <xf numFmtId="4" fontId="1" fillId="0" borderId="4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4" fontId="3" fillId="0" borderId="6" xfId="0" applyNumberFormat="1" applyFont="1" applyFill="1" applyBorder="1"/>
    <xf numFmtId="4" fontId="3" fillId="0" borderId="6" xfId="0" applyNumberFormat="1" applyFont="1" applyFill="1" applyBorder="1" applyAlignment="1">
      <alignment horizontal="right"/>
    </xf>
    <xf numFmtId="4" fontId="20" fillId="0" borderId="0" xfId="0" applyNumberFormat="1" applyFont="1" applyFill="1" applyBorder="1" applyAlignment="1">
      <alignment horizontal="center"/>
    </xf>
    <xf numFmtId="4" fontId="21" fillId="0" borderId="8" xfId="0" applyNumberFormat="1" applyFont="1" applyFill="1" applyBorder="1"/>
    <xf numFmtId="4" fontId="7" fillId="0" borderId="0" xfId="0" applyNumberFormat="1" applyFont="1" applyFill="1" applyBorder="1" applyAlignment="1">
      <alignment horizontal="left" indent="1"/>
    </xf>
    <xf numFmtId="4" fontId="15" fillId="0" borderId="0" xfId="0" applyNumberFormat="1" applyFont="1" applyFill="1"/>
    <xf numFmtId="4" fontId="7" fillId="0" borderId="0" xfId="0" applyNumberFormat="1" applyFont="1" applyFill="1" applyAlignment="1">
      <alignment horizontal="left" indent="1"/>
    </xf>
    <xf numFmtId="4" fontId="7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0" fontId="1" fillId="0" borderId="1" xfId="0" applyFont="1" applyFill="1" applyBorder="1" applyAlignment="1"/>
    <xf numFmtId="0" fontId="4" fillId="0" borderId="0" xfId="0" applyFont="1" applyFill="1" applyAlignment="1"/>
    <xf numFmtId="1" fontId="3" fillId="0" borderId="8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1" fontId="4" fillId="0" borderId="10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3" fontId="3" fillId="0" borderId="8" xfId="0" applyNumberFormat="1" applyFont="1" applyFill="1" applyBorder="1" applyAlignment="1">
      <alignment horizontal="right"/>
    </xf>
    <xf numFmtId="3" fontId="3" fillId="0" borderId="4" xfId="0" applyNumberFormat="1" applyFont="1" applyFill="1" applyBorder="1" applyAlignment="1">
      <alignment horizontal="right"/>
    </xf>
    <xf numFmtId="3" fontId="22" fillId="0" borderId="4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left"/>
    </xf>
    <xf numFmtId="3" fontId="3" fillId="0" borderId="8" xfId="0" applyNumberFormat="1" applyFont="1" applyFill="1" applyBorder="1"/>
    <xf numFmtId="0" fontId="12" fillId="0" borderId="0" xfId="3" applyFont="1" applyFill="1" applyBorder="1" applyAlignment="1">
      <alignment wrapText="1"/>
    </xf>
    <xf numFmtId="3" fontId="3" fillId="0" borderId="4" xfId="0" applyNumberFormat="1" applyFont="1" applyFill="1" applyBorder="1"/>
    <xf numFmtId="3" fontId="3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7" fillId="0" borderId="0" xfId="0" applyNumberFormat="1" applyFont="1" applyFill="1" applyBorder="1"/>
    <xf numFmtId="1" fontId="3" fillId="0" borderId="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indent="1"/>
    </xf>
    <xf numFmtId="0" fontId="1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0" fillId="0" borderId="0" xfId="3" applyFont="1" applyFill="1" applyBorder="1" applyAlignment="1">
      <alignment wrapText="1"/>
    </xf>
    <xf numFmtId="0" fontId="12" fillId="0" borderId="0" xfId="0" applyFont="1" applyFill="1"/>
    <xf numFmtId="0" fontId="12" fillId="0" borderId="4" xfId="0" applyFont="1" applyFill="1" applyBorder="1"/>
    <xf numFmtId="3" fontId="7" fillId="0" borderId="8" xfId="0" applyNumberFormat="1" applyFont="1" applyFill="1" applyBorder="1"/>
    <xf numFmtId="1" fontId="7" fillId="0" borderId="0" xfId="0" applyNumberFormat="1" applyFont="1" applyFill="1" applyBorder="1" applyAlignment="1">
      <alignment horizontal="left" indent="1"/>
    </xf>
    <xf numFmtId="3" fontId="1" fillId="0" borderId="8" xfId="0" applyNumberFormat="1" applyFont="1" applyFill="1" applyBorder="1"/>
    <xf numFmtId="3" fontId="1" fillId="0" borderId="4" xfId="0" applyNumberFormat="1" applyFont="1" applyFill="1" applyBorder="1"/>
    <xf numFmtId="3" fontId="14" fillId="0" borderId="4" xfId="0" applyNumberFormat="1" applyFont="1" applyFill="1" applyBorder="1"/>
    <xf numFmtId="3" fontId="14" fillId="0" borderId="8" xfId="0" applyNumberFormat="1" applyFont="1" applyFill="1" applyBorder="1"/>
    <xf numFmtId="0" fontId="12" fillId="0" borderId="0" xfId="0" applyFont="1" applyFill="1" applyAlignment="1"/>
    <xf numFmtId="0" fontId="12" fillId="0" borderId="4" xfId="0" applyFont="1" applyFill="1" applyBorder="1" applyAlignment="1"/>
    <xf numFmtId="0" fontId="12" fillId="0" borderId="0" xfId="0" applyFont="1" applyFill="1" applyBorder="1" applyAlignment="1"/>
    <xf numFmtId="3" fontId="7" fillId="0" borderId="4" xfId="0" applyNumberFormat="1" applyFont="1" applyFill="1" applyBorder="1"/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/>
    <xf numFmtId="3" fontId="3" fillId="0" borderId="0" xfId="0" applyNumberFormat="1" applyFont="1" applyFill="1" applyBorder="1"/>
    <xf numFmtId="1" fontId="7" fillId="0" borderId="0" xfId="0" applyNumberFormat="1" applyFont="1" applyFill="1" applyAlignment="1">
      <alignment horizontal="left" indent="1"/>
    </xf>
    <xf numFmtId="0" fontId="3" fillId="0" borderId="0" xfId="0" applyFont="1" applyFill="1" applyAlignment="1">
      <alignment horizontal="right"/>
    </xf>
    <xf numFmtId="0" fontId="4" fillId="0" borderId="5" xfId="0" applyFont="1" applyFill="1" applyBorder="1" applyAlignment="1">
      <alignment horizontal="center"/>
    </xf>
    <xf numFmtId="4" fontId="10" fillId="0" borderId="0" xfId="3" applyNumberFormat="1" applyFont="1" applyFill="1" applyBorder="1" applyAlignment="1">
      <alignment wrapText="1"/>
    </xf>
    <xf numFmtId="0" fontId="7" fillId="0" borderId="4" xfId="0" applyFont="1" applyFill="1" applyBorder="1"/>
    <xf numFmtId="0" fontId="1" fillId="0" borderId="0" xfId="0" applyFont="1" applyFill="1" applyBorder="1" applyAlignment="1"/>
    <xf numFmtId="3" fontId="13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/>
    </xf>
    <xf numFmtId="0" fontId="7" fillId="0" borderId="2" xfId="0" applyFont="1" applyFill="1" applyBorder="1"/>
    <xf numFmtId="3" fontId="3" fillId="0" borderId="0" xfId="0" applyNumberFormat="1" applyFont="1" applyFill="1"/>
    <xf numFmtId="3" fontId="4" fillId="0" borderId="0" xfId="0" applyNumberFormat="1" applyFont="1" applyFill="1" applyBorder="1" applyAlignment="1">
      <alignment horizontal="left" indent="1"/>
    </xf>
    <xf numFmtId="3" fontId="3" fillId="0" borderId="0" xfId="0" applyNumberFormat="1" applyFont="1" applyFill="1" applyBorder="1" applyAlignment="1">
      <alignment horizontal="left" indent="1"/>
    </xf>
    <xf numFmtId="3" fontId="3" fillId="0" borderId="0" xfId="0" quotePrefix="1" applyNumberFormat="1" applyFont="1" applyFill="1"/>
    <xf numFmtId="3" fontId="3" fillId="0" borderId="6" xfId="0" applyNumberFormat="1" applyFont="1" applyFill="1" applyBorder="1"/>
    <xf numFmtId="0" fontId="12" fillId="0" borderId="0" xfId="0" applyFont="1" applyFill="1" applyAlignment="1">
      <alignment horizontal="left" indent="1"/>
    </xf>
    <xf numFmtId="3" fontId="12" fillId="0" borderId="0" xfId="0" applyNumberFormat="1" applyFont="1" applyFill="1"/>
    <xf numFmtId="3" fontId="3" fillId="0" borderId="0" xfId="0" applyNumberFormat="1" applyFont="1" applyFill="1" applyBorder="1" applyAlignment="1"/>
    <xf numFmtId="3" fontId="4" fillId="0" borderId="0" xfId="0" applyNumberFormat="1" applyFont="1" applyFill="1" applyBorder="1"/>
    <xf numFmtId="3" fontId="3" fillId="0" borderId="0" xfId="0" applyNumberFormat="1" applyFont="1" applyFill="1" applyAlignment="1">
      <alignment horizontal="center"/>
    </xf>
    <xf numFmtId="3" fontId="15" fillId="0" borderId="8" xfId="0" applyNumberFormat="1" applyFont="1" applyFill="1" applyBorder="1"/>
    <xf numFmtId="3" fontId="8" fillId="0" borderId="8" xfId="0" applyNumberFormat="1" applyFont="1" applyFill="1" applyBorder="1" applyAlignment="1">
      <alignment horizontal="right"/>
    </xf>
    <xf numFmtId="1" fontId="2" fillId="0" borderId="0" xfId="0" applyNumberFormat="1" applyFont="1" applyFill="1" applyAlignment="1">
      <alignment horizontal="left" indent="1"/>
    </xf>
    <xf numFmtId="1" fontId="1" fillId="0" borderId="1" xfId="0" applyNumberFormat="1" applyFont="1" applyFill="1" applyBorder="1" applyAlignment="1">
      <alignment horizontal="left" indent="1"/>
    </xf>
    <xf numFmtId="0" fontId="3" fillId="0" borderId="1" xfId="0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 indent="1"/>
    </xf>
    <xf numFmtId="1" fontId="4" fillId="0" borderId="1" xfId="0" applyNumberFormat="1" applyFont="1" applyFill="1" applyBorder="1" applyAlignment="1">
      <alignment horizontal="left" indent="1"/>
    </xf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left" indent="1"/>
    </xf>
    <xf numFmtId="1" fontId="1" fillId="0" borderId="0" xfId="0" applyNumberFormat="1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right"/>
    </xf>
    <xf numFmtId="3" fontId="24" fillId="0" borderId="8" xfId="0" applyNumberFormat="1" applyFont="1" applyFill="1" applyBorder="1"/>
    <xf numFmtId="3" fontId="7" fillId="0" borderId="8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" fontId="25" fillId="0" borderId="8" xfId="0" applyNumberFormat="1" applyFont="1" applyFill="1" applyBorder="1" applyAlignment="1">
      <alignment horizontal="center"/>
    </xf>
    <xf numFmtId="1" fontId="25" fillId="0" borderId="4" xfId="0" applyNumberFormat="1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12" fillId="0" borderId="0" xfId="2" applyFont="1" applyFill="1" applyBorder="1" applyAlignment="1">
      <alignment wrapText="1"/>
    </xf>
    <xf numFmtId="1" fontId="7" fillId="0" borderId="0" xfId="0" applyNumberFormat="1" applyFont="1" applyFill="1" applyBorder="1"/>
    <xf numFmtId="3" fontId="13" fillId="0" borderId="0" xfId="0" applyNumberFormat="1" applyFont="1" applyFill="1" applyBorder="1"/>
    <xf numFmtId="0" fontId="15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6" xfId="0" applyFont="1" applyFill="1" applyBorder="1" applyAlignment="1">
      <alignment horizontal="left"/>
    </xf>
    <xf numFmtId="1" fontId="8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3" fontId="13" fillId="0" borderId="8" xfId="0" applyNumberFormat="1" applyFont="1" applyFill="1" applyBorder="1" applyAlignment="1">
      <alignment horizontal="right"/>
    </xf>
    <xf numFmtId="3" fontId="13" fillId="0" borderId="4" xfId="0" applyNumberFormat="1" applyFont="1" applyFill="1" applyBorder="1" applyAlignment="1">
      <alignment horizontal="right"/>
    </xf>
    <xf numFmtId="1" fontId="3" fillId="0" borderId="6" xfId="0" applyNumberFormat="1" applyFont="1" applyFill="1" applyBorder="1" applyAlignment="1">
      <alignment horizontal="left"/>
    </xf>
    <xf numFmtId="1" fontId="3" fillId="0" borderId="6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3" fontId="3" fillId="0" borderId="8" xfId="0" applyNumberFormat="1" applyFont="1" applyFill="1" applyBorder="1" applyAlignment="1"/>
    <xf numFmtId="3" fontId="21" fillId="0" borderId="8" xfId="0" applyNumberFormat="1" applyFont="1" applyFill="1" applyBorder="1"/>
    <xf numFmtId="3" fontId="26" fillId="0" borderId="8" xfId="0" applyNumberFormat="1" applyFont="1" applyFill="1" applyBorder="1"/>
    <xf numFmtId="1" fontId="7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3" fontId="1" fillId="0" borderId="8" xfId="0" applyNumberFormat="1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quotePrefix="1" applyNumberFormat="1" applyFont="1" applyFill="1" applyAlignment="1">
      <alignment horizontal="left"/>
    </xf>
    <xf numFmtId="0" fontId="3" fillId="0" borderId="4" xfId="0" quotePrefix="1" applyNumberFormat="1" applyFont="1" applyFill="1" applyBorder="1"/>
    <xf numFmtId="0" fontId="3" fillId="0" borderId="0" xfId="0" quotePrefix="1" applyNumberFormat="1" applyFont="1" applyFill="1"/>
    <xf numFmtId="3" fontId="0" fillId="0" borderId="0" xfId="0" applyNumberFormat="1" applyFill="1" applyAlignment="1">
      <alignment horizontal="right"/>
    </xf>
    <xf numFmtId="3" fontId="27" fillId="0" borderId="0" xfId="0" applyNumberFormat="1" applyFont="1" applyFill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1" fillId="0" borderId="9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7" fillId="0" borderId="0" xfId="0" quotePrefix="1" applyNumberFormat="1" applyFont="1" applyFill="1"/>
    <xf numFmtId="0" fontId="7" fillId="0" borderId="9" xfId="0" quotePrefix="1" applyNumberFormat="1" applyFont="1" applyFill="1" applyBorder="1"/>
    <xf numFmtId="3" fontId="7" fillId="0" borderId="5" xfId="0" quotePrefix="1" applyNumberFormat="1" applyFont="1" applyFill="1" applyBorder="1"/>
    <xf numFmtId="3" fontId="3" fillId="0" borderId="8" xfId="0" quotePrefix="1" applyNumberFormat="1" applyFont="1" applyFill="1" applyBorder="1"/>
    <xf numFmtId="3" fontId="3" fillId="0" borderId="8" xfId="0" quotePrefix="1" applyNumberFormat="1" applyFont="1" applyFill="1" applyBorder="1" applyAlignment="1">
      <alignment horizontal="right"/>
    </xf>
    <xf numFmtId="0" fontId="3" fillId="0" borderId="0" xfId="0" quotePrefix="1" applyNumberFormat="1" applyFont="1" applyFill="1" applyBorder="1"/>
    <xf numFmtId="0" fontId="7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Border="1" applyAlignment="1">
      <alignment horizontal="centerContinuous"/>
    </xf>
    <xf numFmtId="0" fontId="27" fillId="0" borderId="0" xfId="0" applyFont="1" applyFill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7" fillId="0" borderId="5" xfId="0" quotePrefix="1" applyNumberFormat="1" applyFont="1" applyFill="1" applyBorder="1"/>
    <xf numFmtId="3" fontId="12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/>
    <xf numFmtId="0" fontId="3" fillId="0" borderId="6" xfId="0" applyFont="1" applyFill="1" applyBorder="1" applyAlignment="1">
      <alignment horizontal="left"/>
    </xf>
    <xf numFmtId="0" fontId="7" fillId="0" borderId="0" xfId="0" applyFont="1" applyFill="1" applyAlignment="1"/>
    <xf numFmtId="0" fontId="2" fillId="0" borderId="0" xfId="0" applyFont="1" applyFill="1" applyAlignment="1">
      <alignment horizontal="left" indent="6"/>
    </xf>
    <xf numFmtId="0" fontId="3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4" xfId="0" applyFont="1" applyFill="1" applyBorder="1" applyAlignment="1"/>
    <xf numFmtId="0" fontId="3" fillId="0" borderId="0" xfId="0" applyFont="1" applyFill="1" applyAlignment="1"/>
    <xf numFmtId="0" fontId="7" fillId="0" borderId="4" xfId="0" applyFont="1" applyFill="1" applyBorder="1" applyAlignment="1"/>
    <xf numFmtId="2" fontId="4" fillId="0" borderId="1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 indent="6"/>
    </xf>
    <xf numFmtId="2" fontId="7" fillId="0" borderId="0" xfId="0" applyNumberFormat="1" applyFont="1" applyFill="1" applyAlignment="1">
      <alignment horizontal="left" indent="6"/>
    </xf>
    <xf numFmtId="2" fontId="3" fillId="0" borderId="3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2" fontId="7" fillId="0" borderId="4" xfId="0" applyNumberFormat="1" applyFont="1" applyFill="1" applyBorder="1" applyAlignment="1"/>
    <xf numFmtId="4" fontId="3" fillId="0" borderId="0" xfId="0" applyNumberFormat="1" applyFont="1" applyFill="1" applyBorder="1" applyAlignment="1"/>
    <xf numFmtId="4" fontId="7" fillId="0" borderId="4" xfId="0" applyNumberFormat="1" applyFont="1" applyFill="1" applyBorder="1" applyAlignment="1"/>
    <xf numFmtId="0" fontId="7" fillId="0" borderId="0" xfId="0" applyFont="1" applyFill="1" applyAlignment="1">
      <alignment horizontal="left" indent="6"/>
    </xf>
    <xf numFmtId="0" fontId="3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" fontId="3" fillId="0" borderId="0" xfId="0" applyNumberFormat="1" applyFont="1" applyFill="1" applyAlignment="1"/>
    <xf numFmtId="4" fontId="3" fillId="0" borderId="4" xfId="0" applyNumberFormat="1" applyFont="1" applyFill="1" applyBorder="1" applyAlignment="1"/>
    <xf numFmtId="4" fontId="3" fillId="0" borderId="0" xfId="0" applyNumberFormat="1" applyFont="1" applyFill="1" applyBorder="1" applyAlignment="1">
      <alignment horizontal="left"/>
    </xf>
    <xf numFmtId="4" fontId="7" fillId="0" borderId="4" xfId="0" applyNumberFormat="1" applyFont="1" applyFill="1" applyBorder="1" applyAlignment="1">
      <alignment horizontal="left"/>
    </xf>
    <xf numFmtId="4" fontId="2" fillId="0" borderId="0" xfId="0" applyNumberFormat="1" applyFont="1" applyFill="1" applyAlignment="1">
      <alignment horizontal="left" indent="6"/>
    </xf>
    <xf numFmtId="4" fontId="3" fillId="0" borderId="3" xfId="0" applyNumberFormat="1" applyFont="1" applyFill="1" applyBorder="1" applyAlignment="1">
      <alignment horizontal="center"/>
    </xf>
    <xf numFmtId="4" fontId="7" fillId="0" borderId="2" xfId="0" applyNumberFormat="1" applyFont="1" applyFill="1" applyBorder="1" applyAlignment="1">
      <alignment horizontal="center"/>
    </xf>
    <xf numFmtId="4" fontId="4" fillId="0" borderId="11" xfId="0" applyNumberFormat="1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/>
    <xf numFmtId="4" fontId="12" fillId="0" borderId="0" xfId="0" applyNumberFormat="1" applyFont="1" applyFill="1" applyBorder="1" applyAlignment="1">
      <alignment horizontal="left"/>
    </xf>
    <xf numFmtId="4" fontId="12" fillId="0" borderId="4" xfId="0" applyNumberFormat="1" applyFont="1" applyFill="1" applyBorder="1" applyAlignment="1">
      <alignment horizontal="left"/>
    </xf>
    <xf numFmtId="4" fontId="19" fillId="0" borderId="0" xfId="0" applyNumberFormat="1" applyFont="1" applyFill="1" applyBorder="1" applyAlignment="1">
      <alignment horizontal="left"/>
    </xf>
    <xf numFmtId="4" fontId="12" fillId="0" borderId="0" xfId="0" applyNumberFormat="1" applyFont="1" applyFill="1" applyAlignment="1">
      <alignment horizontal="left"/>
    </xf>
    <xf numFmtId="4" fontId="4" fillId="0" borderId="6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left"/>
    </xf>
    <xf numFmtId="4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8" fillId="0" borderId="4" xfId="0" applyFont="1" applyFill="1" applyBorder="1" applyAlignment="1">
      <alignment horizontal="left"/>
    </xf>
    <xf numFmtId="1" fontId="4" fillId="0" borderId="1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4" xfId="0" applyFont="1" applyFill="1" applyBorder="1" applyAlignment="1">
      <alignment horizontal="left"/>
    </xf>
    <xf numFmtId="1" fontId="3" fillId="0" borderId="3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4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12" fillId="0" borderId="0" xfId="0" applyFont="1" applyFill="1" applyBorder="1" applyAlignment="1"/>
    <xf numFmtId="0" fontId="12" fillId="0" borderId="4" xfId="0" applyFont="1" applyFill="1" applyBorder="1" applyAlignment="1"/>
    <xf numFmtId="0" fontId="19" fillId="0" borderId="0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2" fillId="0" borderId="0" xfId="0" applyFont="1" applyFill="1" applyAlignment="1"/>
    <xf numFmtId="0" fontId="7" fillId="0" borderId="0" xfId="0" applyFont="1" applyFill="1" applyBorder="1" applyAlignment="1"/>
    <xf numFmtId="0" fontId="1" fillId="0" borderId="6" xfId="0" applyFont="1" applyFill="1" applyBorder="1" applyAlignment="1"/>
    <xf numFmtId="0" fontId="7" fillId="0" borderId="1" xfId="0" applyFont="1" applyFill="1" applyBorder="1" applyAlignment="1"/>
    <xf numFmtId="0" fontId="8" fillId="0" borderId="6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0" xfId="0" applyNumberFormat="1" applyFont="1" applyFill="1" applyAlignment="1">
      <alignment horizontal="left" indent="6"/>
    </xf>
    <xf numFmtId="0" fontId="4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Fill="1" applyAlignment="1">
      <alignment horizontal="left" indent="6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8" fillId="0" borderId="0" xfId="4" applyFont="1" applyAlignment="1">
      <alignment vertical="center"/>
    </xf>
    <xf numFmtId="0" fontId="29" fillId="0" borderId="0" xfId="4" applyFont="1"/>
    <xf numFmtId="0" fontId="30" fillId="0" borderId="0" xfId="4" applyFont="1" applyAlignment="1">
      <alignment vertical="center"/>
    </xf>
    <xf numFmtId="0" fontId="31" fillId="0" borderId="0" xfId="4" applyFont="1" applyAlignment="1">
      <alignment vertical="center"/>
    </xf>
    <xf numFmtId="0" fontId="28" fillId="0" borderId="0" xfId="4" applyFont="1" applyAlignment="1">
      <alignment vertical="center" wrapText="1"/>
    </xf>
    <xf numFmtId="0" fontId="30" fillId="0" borderId="0" xfId="4" applyFont="1" applyAlignment="1">
      <alignment vertical="center" wrapText="1"/>
    </xf>
    <xf numFmtId="0" fontId="32" fillId="0" borderId="0" xfId="4" applyFont="1" applyAlignment="1">
      <alignment vertical="center" wrapText="1"/>
    </xf>
    <xf numFmtId="0" fontId="31" fillId="0" borderId="0" xfId="4" applyFont="1" applyAlignment="1">
      <alignment vertical="center" wrapText="1"/>
    </xf>
  </cellXfs>
  <cellStyles count="5">
    <cellStyle name="Normal_WPC!H6" xfId="1"/>
    <cellStyle name="Normálna" xfId="0" builtinId="0"/>
    <cellStyle name="Normálna 2" xfId="4"/>
    <cellStyle name="normální 2" xfId="2"/>
    <cellStyle name="normální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A37" sqref="A37:XFD142"/>
    </sheetView>
  </sheetViews>
  <sheetFormatPr defaultRowHeight="15.95" customHeight="1" x14ac:dyDescent="0.2"/>
  <cols>
    <col min="1" max="1" width="18.42578125" style="443" customWidth="1"/>
    <col min="2" max="2" width="145.5703125" style="443" customWidth="1"/>
    <col min="3" max="16384" width="9.140625" style="443"/>
  </cols>
  <sheetData>
    <row r="1" spans="1:2" ht="15.95" customHeight="1" x14ac:dyDescent="0.2">
      <c r="A1" s="442" t="s">
        <v>276</v>
      </c>
    </row>
    <row r="2" spans="1:2" ht="15.95" customHeight="1" x14ac:dyDescent="0.2">
      <c r="A2" s="444" t="s">
        <v>277</v>
      </c>
    </row>
    <row r="3" spans="1:2" ht="15.95" customHeight="1" x14ac:dyDescent="0.2">
      <c r="A3" s="445"/>
    </row>
    <row r="4" spans="1:2" ht="15.95" customHeight="1" x14ac:dyDescent="0.2">
      <c r="A4" s="446" t="s">
        <v>278</v>
      </c>
      <c r="B4" s="446" t="s">
        <v>279</v>
      </c>
    </row>
    <row r="5" spans="1:2" ht="15.95" customHeight="1" x14ac:dyDescent="0.2">
      <c r="A5" s="447" t="s">
        <v>280</v>
      </c>
      <c r="B5" s="447" t="s">
        <v>281</v>
      </c>
    </row>
    <row r="6" spans="1:2" ht="15.95" customHeight="1" x14ac:dyDescent="0.2">
      <c r="A6" s="448"/>
      <c r="B6" s="448"/>
    </row>
    <row r="7" spans="1:2" ht="15.95" customHeight="1" x14ac:dyDescent="0.2">
      <c r="A7" s="448" t="s">
        <v>282</v>
      </c>
      <c r="B7" s="448" t="s">
        <v>283</v>
      </c>
    </row>
    <row r="8" spans="1:2" ht="15.95" customHeight="1" x14ac:dyDescent="0.2">
      <c r="A8" s="449" t="s">
        <v>284</v>
      </c>
      <c r="B8" s="449" t="s">
        <v>285</v>
      </c>
    </row>
    <row r="9" spans="1:2" ht="15.95" customHeight="1" x14ac:dyDescent="0.2">
      <c r="A9" s="448" t="s">
        <v>286</v>
      </c>
      <c r="B9" s="448" t="s">
        <v>287</v>
      </c>
    </row>
    <row r="10" spans="1:2" ht="15.95" customHeight="1" x14ac:dyDescent="0.2">
      <c r="A10" s="449" t="s">
        <v>288</v>
      </c>
      <c r="B10" s="449" t="s">
        <v>59</v>
      </c>
    </row>
    <row r="11" spans="1:2" ht="15.95" customHeight="1" x14ac:dyDescent="0.2">
      <c r="A11" s="448" t="s">
        <v>289</v>
      </c>
      <c r="B11" s="448" t="s">
        <v>290</v>
      </c>
    </row>
    <row r="12" spans="1:2" ht="15.95" customHeight="1" x14ac:dyDescent="0.2">
      <c r="A12" s="449" t="s">
        <v>291</v>
      </c>
      <c r="B12" s="449" t="s">
        <v>91</v>
      </c>
    </row>
    <row r="13" spans="1:2" ht="15.95" customHeight="1" x14ac:dyDescent="0.2">
      <c r="A13" s="448" t="s">
        <v>292</v>
      </c>
      <c r="B13" s="448" t="s">
        <v>293</v>
      </c>
    </row>
    <row r="14" spans="1:2" ht="15.95" customHeight="1" x14ac:dyDescent="0.2">
      <c r="A14" s="449" t="s">
        <v>294</v>
      </c>
      <c r="B14" s="449" t="s">
        <v>112</v>
      </c>
    </row>
    <row r="15" spans="1:2" ht="15.95" customHeight="1" x14ac:dyDescent="0.2">
      <c r="A15" s="448" t="s">
        <v>295</v>
      </c>
      <c r="B15" s="448" t="s">
        <v>296</v>
      </c>
    </row>
    <row r="16" spans="1:2" ht="15.95" customHeight="1" x14ac:dyDescent="0.2">
      <c r="A16" s="449" t="s">
        <v>297</v>
      </c>
      <c r="B16" s="449" t="s">
        <v>298</v>
      </c>
    </row>
    <row r="17" spans="1:2" ht="15.95" customHeight="1" x14ac:dyDescent="0.2">
      <c r="A17" s="448" t="s">
        <v>299</v>
      </c>
      <c r="B17" s="448" t="s">
        <v>300</v>
      </c>
    </row>
    <row r="18" spans="1:2" ht="15.95" customHeight="1" x14ac:dyDescent="0.2">
      <c r="A18" s="449" t="s">
        <v>301</v>
      </c>
      <c r="B18" s="449" t="s">
        <v>302</v>
      </c>
    </row>
    <row r="19" spans="1:2" ht="15.95" customHeight="1" x14ac:dyDescent="0.2">
      <c r="A19" s="448" t="s">
        <v>303</v>
      </c>
      <c r="B19" s="448" t="s">
        <v>304</v>
      </c>
    </row>
    <row r="20" spans="1:2" ht="15.95" customHeight="1" x14ac:dyDescent="0.2">
      <c r="A20" s="449" t="s">
        <v>305</v>
      </c>
      <c r="B20" s="449" t="s">
        <v>306</v>
      </c>
    </row>
    <row r="21" spans="1:2" ht="15.95" customHeight="1" x14ac:dyDescent="0.2">
      <c r="A21" s="448" t="s">
        <v>307</v>
      </c>
      <c r="B21" s="448" t="s">
        <v>308</v>
      </c>
    </row>
    <row r="22" spans="1:2" ht="15.95" customHeight="1" x14ac:dyDescent="0.2">
      <c r="A22" s="449" t="s">
        <v>309</v>
      </c>
      <c r="B22" s="449" t="s">
        <v>310</v>
      </c>
    </row>
    <row r="23" spans="1:2" ht="15.95" customHeight="1" x14ac:dyDescent="0.2">
      <c r="A23" s="448" t="s">
        <v>311</v>
      </c>
      <c r="B23" s="448" t="s">
        <v>312</v>
      </c>
    </row>
    <row r="24" spans="1:2" ht="15.95" customHeight="1" x14ac:dyDescent="0.2">
      <c r="A24" s="449" t="s">
        <v>313</v>
      </c>
      <c r="B24" s="449" t="s">
        <v>196</v>
      </c>
    </row>
    <row r="25" spans="1:2" ht="15.95" customHeight="1" x14ac:dyDescent="0.2">
      <c r="A25" s="448" t="s">
        <v>314</v>
      </c>
      <c r="B25" s="448" t="s">
        <v>315</v>
      </c>
    </row>
    <row r="26" spans="1:2" ht="15.95" customHeight="1" x14ac:dyDescent="0.2">
      <c r="A26" s="449" t="s">
        <v>316</v>
      </c>
      <c r="B26" s="449" t="s">
        <v>203</v>
      </c>
    </row>
    <row r="27" spans="1:2" ht="15.95" customHeight="1" x14ac:dyDescent="0.2">
      <c r="A27" s="448" t="s">
        <v>317</v>
      </c>
      <c r="B27" s="448" t="s">
        <v>318</v>
      </c>
    </row>
    <row r="28" spans="1:2" ht="15.95" customHeight="1" x14ac:dyDescent="0.2">
      <c r="A28" s="449" t="s">
        <v>319</v>
      </c>
      <c r="B28" s="449" t="s">
        <v>211</v>
      </c>
    </row>
    <row r="29" spans="1:2" ht="15.95" customHeight="1" x14ac:dyDescent="0.2">
      <c r="A29" s="448" t="s">
        <v>320</v>
      </c>
      <c r="B29" s="448" t="s">
        <v>321</v>
      </c>
    </row>
    <row r="30" spans="1:2" ht="15.95" customHeight="1" x14ac:dyDescent="0.2">
      <c r="A30" s="449" t="s">
        <v>322</v>
      </c>
      <c r="B30" s="449" t="s">
        <v>217</v>
      </c>
    </row>
    <row r="31" spans="1:2" ht="15.95" customHeight="1" x14ac:dyDescent="0.2">
      <c r="A31" s="448" t="s">
        <v>323</v>
      </c>
      <c r="B31" s="448" t="s">
        <v>324</v>
      </c>
    </row>
    <row r="32" spans="1:2" ht="15.95" customHeight="1" x14ac:dyDescent="0.2">
      <c r="A32" s="449" t="s">
        <v>325</v>
      </c>
      <c r="B32" s="449" t="s">
        <v>221</v>
      </c>
    </row>
    <row r="33" spans="1:2" ht="15.95" customHeight="1" x14ac:dyDescent="0.2">
      <c r="A33" s="448" t="s">
        <v>326</v>
      </c>
      <c r="B33" s="448" t="s">
        <v>327</v>
      </c>
    </row>
    <row r="34" spans="1:2" ht="15.95" customHeight="1" x14ac:dyDescent="0.2">
      <c r="A34" s="449" t="s">
        <v>328</v>
      </c>
      <c r="B34" s="449" t="s">
        <v>329</v>
      </c>
    </row>
    <row r="35" spans="1:2" ht="15.95" customHeight="1" x14ac:dyDescent="0.2">
      <c r="A35" s="448" t="s">
        <v>330</v>
      </c>
      <c r="B35" s="448" t="s">
        <v>331</v>
      </c>
    </row>
    <row r="36" spans="1:2" ht="15.95" customHeight="1" x14ac:dyDescent="0.2">
      <c r="A36" s="449" t="s">
        <v>332</v>
      </c>
      <c r="B36" s="449" t="s">
        <v>268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E42" sqref="E42"/>
    </sheetView>
  </sheetViews>
  <sheetFormatPr defaultColWidth="9.140625" defaultRowHeight="12.75" x14ac:dyDescent="0.2"/>
  <cols>
    <col min="1" max="1" width="2.42578125" style="146" customWidth="1"/>
    <col min="2" max="2" width="25.7109375" style="146" bestFit="1" customWidth="1"/>
    <col min="3" max="3" width="15.140625" style="146" customWidth="1"/>
    <col min="4" max="4" width="13.5703125" style="146" customWidth="1"/>
    <col min="5" max="5" width="13" style="146" customWidth="1"/>
    <col min="6" max="6" width="10.5703125" style="146" customWidth="1"/>
    <col min="7" max="7" width="2.42578125" style="261" customWidth="1"/>
    <col min="8" max="8" width="31.7109375" style="146" customWidth="1"/>
    <col min="9" max="16384" width="9.140625" style="146"/>
  </cols>
  <sheetData>
    <row r="1" spans="1:8" s="19" customFormat="1" ht="12" x14ac:dyDescent="0.2">
      <c r="A1" s="19" t="s">
        <v>195</v>
      </c>
      <c r="G1" s="271"/>
    </row>
    <row r="2" spans="1:8" s="22" customFormat="1" x14ac:dyDescent="0.2">
      <c r="A2" s="359" t="s">
        <v>196</v>
      </c>
      <c r="B2" s="359"/>
      <c r="C2" s="359"/>
      <c r="D2" s="359"/>
      <c r="E2" s="359"/>
      <c r="F2" s="359"/>
      <c r="G2" s="359"/>
      <c r="H2" s="384"/>
    </row>
    <row r="3" spans="1:8" s="19" customFormat="1" ht="12" customHeight="1" x14ac:dyDescent="0.2">
      <c r="A3" s="23"/>
      <c r="G3" s="301"/>
    </row>
    <row r="4" spans="1:8" s="10" customFormat="1" ht="12" customHeight="1" x14ac:dyDescent="0.2">
      <c r="B4" s="26"/>
      <c r="C4" s="412" t="s">
        <v>197</v>
      </c>
      <c r="D4" s="361"/>
      <c r="E4" s="361"/>
      <c r="F4" s="27" t="s">
        <v>198</v>
      </c>
      <c r="G4" s="51"/>
      <c r="H4" s="26"/>
    </row>
    <row r="5" spans="1:8" s="29" customFormat="1" ht="12" customHeight="1" x14ac:dyDescent="0.2">
      <c r="B5" s="30"/>
      <c r="C5" s="409" t="s">
        <v>199</v>
      </c>
      <c r="D5" s="364"/>
      <c r="E5" s="364"/>
      <c r="F5" s="31" t="s">
        <v>2</v>
      </c>
      <c r="G5" s="51"/>
      <c r="H5" s="30"/>
    </row>
    <row r="6" spans="1:8" s="10" customFormat="1" ht="12" customHeight="1" x14ac:dyDescent="0.2">
      <c r="B6" s="17"/>
      <c r="C6" s="225" t="s">
        <v>95</v>
      </c>
      <c r="D6" s="225" t="s">
        <v>96</v>
      </c>
      <c r="E6" s="226" t="s">
        <v>97</v>
      </c>
      <c r="F6" s="31"/>
      <c r="G6" s="51"/>
      <c r="H6" s="17"/>
    </row>
    <row r="7" spans="1:8" s="10" customFormat="1" ht="12" customHeight="1" x14ac:dyDescent="0.2">
      <c r="B7" s="17"/>
      <c r="C7" s="225"/>
      <c r="D7" s="225"/>
      <c r="E7" s="226"/>
      <c r="F7" s="34" t="s">
        <v>132</v>
      </c>
      <c r="G7" s="302"/>
      <c r="H7" s="227"/>
    </row>
    <row r="8" spans="1:8" s="10" customFormat="1" ht="12" customHeight="1" x14ac:dyDescent="0.2">
      <c r="B8" s="17"/>
      <c r="C8" s="228" t="s">
        <v>98</v>
      </c>
      <c r="D8" s="229" t="s">
        <v>99</v>
      </c>
      <c r="E8" s="229" t="s">
        <v>101</v>
      </c>
      <c r="F8" s="34" t="s">
        <v>200</v>
      </c>
      <c r="G8" s="302"/>
      <c r="H8" s="17"/>
    </row>
    <row r="9" spans="1:8" s="10" customFormat="1" ht="11.25" customHeight="1" x14ac:dyDescent="0.2">
      <c r="A9" s="37"/>
      <c r="B9" s="37"/>
      <c r="C9" s="231"/>
      <c r="D9" s="232"/>
      <c r="E9" s="232"/>
      <c r="F9" s="38" t="s">
        <v>23</v>
      </c>
      <c r="G9" s="303"/>
      <c r="H9" s="37"/>
    </row>
    <row r="10" spans="1:8" s="10" customFormat="1" ht="6" customHeight="1" x14ac:dyDescent="0.2">
      <c r="A10" s="17"/>
      <c r="B10" s="17"/>
      <c r="C10" s="304"/>
      <c r="D10" s="305"/>
      <c r="E10" s="305"/>
      <c r="F10" s="306"/>
      <c r="G10" s="302"/>
      <c r="H10" s="17"/>
    </row>
    <row r="11" spans="1:8" s="14" customFormat="1" ht="12" customHeight="1" x14ac:dyDescent="0.2">
      <c r="A11" s="368" t="s">
        <v>0</v>
      </c>
      <c r="B11" s="367"/>
      <c r="C11" s="233">
        <v>14281464</v>
      </c>
      <c r="D11" s="234">
        <v>4337052</v>
      </c>
      <c r="E11" s="234">
        <v>6714296</v>
      </c>
      <c r="F11" s="233">
        <f>SUM(C11:E11)</f>
        <v>25332812</v>
      </c>
      <c r="G11" s="51" t="s">
        <v>24</v>
      </c>
    </row>
    <row r="12" spans="1:8" s="14" customFormat="1" ht="12" customHeight="1" x14ac:dyDescent="0.2">
      <c r="A12" s="65"/>
      <c r="B12" s="64"/>
      <c r="C12" s="233"/>
      <c r="D12" s="234"/>
      <c r="E12" s="234"/>
      <c r="F12" s="233"/>
      <c r="G12" s="51"/>
    </row>
    <row r="13" spans="1:8" s="14" customFormat="1" ht="12" customHeight="1" x14ac:dyDescent="0.2">
      <c r="A13" s="14" t="s">
        <v>51</v>
      </c>
      <c r="B13" s="63" t="s">
        <v>50</v>
      </c>
      <c r="C13" s="233" t="s">
        <v>53</v>
      </c>
      <c r="D13" s="233" t="s">
        <v>53</v>
      </c>
      <c r="E13" s="234">
        <v>26220</v>
      </c>
      <c r="F13" s="233">
        <f>SUM(C13:E13)</f>
        <v>26220</v>
      </c>
      <c r="G13" s="51" t="s">
        <v>150</v>
      </c>
      <c r="H13" s="14" t="s">
        <v>52</v>
      </c>
    </row>
    <row r="14" spans="1:8" s="10" customFormat="1" ht="12" customHeight="1" x14ac:dyDescent="0.2">
      <c r="A14" s="368" t="s">
        <v>201</v>
      </c>
      <c r="B14" s="369"/>
      <c r="C14" s="233">
        <v>14281464</v>
      </c>
      <c r="D14" s="233">
        <v>4291067</v>
      </c>
      <c r="E14" s="233">
        <v>6505503</v>
      </c>
      <c r="F14" s="233">
        <f t="shared" ref="F14:F26" si="0">SUM(C14:E14)</f>
        <v>25078034</v>
      </c>
      <c r="G14" s="51" t="s">
        <v>63</v>
      </c>
    </row>
    <row r="15" spans="1:8" s="14" customFormat="1" ht="12" customHeight="1" x14ac:dyDescent="0.2">
      <c r="A15" s="14" t="s">
        <v>31</v>
      </c>
      <c r="B15" s="14" t="s">
        <v>28</v>
      </c>
      <c r="C15" s="233" t="s">
        <v>53</v>
      </c>
      <c r="D15" s="233">
        <v>31101</v>
      </c>
      <c r="E15" s="237">
        <v>1431162</v>
      </c>
      <c r="F15" s="233">
        <f t="shared" si="0"/>
        <v>1462263</v>
      </c>
      <c r="G15" s="51" t="s">
        <v>69</v>
      </c>
      <c r="H15" s="1" t="s">
        <v>42</v>
      </c>
    </row>
    <row r="16" spans="1:8" s="14" customFormat="1" ht="12" customHeight="1" x14ac:dyDescent="0.2">
      <c r="B16" s="1" t="s">
        <v>45</v>
      </c>
      <c r="C16" s="233" t="s">
        <v>53</v>
      </c>
      <c r="D16" s="233" t="s">
        <v>53</v>
      </c>
      <c r="E16" s="239">
        <v>31820</v>
      </c>
      <c r="F16" s="233">
        <f t="shared" si="0"/>
        <v>31820</v>
      </c>
      <c r="G16" s="162"/>
      <c r="H16" s="1" t="s">
        <v>43</v>
      </c>
    </row>
    <row r="17" spans="1:8" s="14" customFormat="1" ht="12" customHeight="1" x14ac:dyDescent="0.2">
      <c r="B17" s="1" t="s">
        <v>107</v>
      </c>
      <c r="C17" s="233" t="s">
        <v>53</v>
      </c>
      <c r="D17" s="234" t="s">
        <v>53</v>
      </c>
      <c r="E17" s="239">
        <v>22096</v>
      </c>
      <c r="F17" s="233">
        <f t="shared" si="0"/>
        <v>22096</v>
      </c>
      <c r="G17" s="162"/>
      <c r="H17" s="1" t="s">
        <v>108</v>
      </c>
    </row>
    <row r="18" spans="1:8" s="14" customFormat="1" ht="12" customHeight="1" x14ac:dyDescent="0.2">
      <c r="B18" s="159" t="s">
        <v>54</v>
      </c>
      <c r="C18" s="233" t="s">
        <v>53</v>
      </c>
      <c r="D18" s="234" t="s">
        <v>53</v>
      </c>
      <c r="E18" s="239">
        <v>386442</v>
      </c>
      <c r="F18" s="233">
        <f t="shared" si="0"/>
        <v>386442</v>
      </c>
      <c r="G18" s="162"/>
      <c r="H18" s="1" t="s">
        <v>55</v>
      </c>
    </row>
    <row r="19" spans="1:8" s="14" customFormat="1" ht="12" customHeight="1" x14ac:dyDescent="0.2">
      <c r="B19" s="1" t="s">
        <v>41</v>
      </c>
      <c r="C19" s="233" t="s">
        <v>53</v>
      </c>
      <c r="D19" s="234" t="s">
        <v>53</v>
      </c>
      <c r="E19" s="239">
        <v>14194</v>
      </c>
      <c r="F19" s="233">
        <f t="shared" si="0"/>
        <v>14194</v>
      </c>
      <c r="G19" s="162"/>
      <c r="H19" s="1" t="s">
        <v>44</v>
      </c>
    </row>
    <row r="20" spans="1:8" s="14" customFormat="1" ht="12" customHeight="1" x14ac:dyDescent="0.2">
      <c r="B20" s="1" t="s">
        <v>109</v>
      </c>
      <c r="C20" s="233" t="s">
        <v>53</v>
      </c>
      <c r="D20" s="237">
        <v>79</v>
      </c>
      <c r="E20" s="237">
        <v>713</v>
      </c>
      <c r="F20" s="233">
        <f t="shared" si="0"/>
        <v>792</v>
      </c>
      <c r="G20" s="162"/>
      <c r="H20" s="1" t="s">
        <v>110</v>
      </c>
    </row>
    <row r="21" spans="1:8" s="10" customFormat="1" ht="12" customHeight="1" x14ac:dyDescent="0.2">
      <c r="A21" s="10" t="s">
        <v>27</v>
      </c>
      <c r="B21" s="1" t="s">
        <v>37</v>
      </c>
      <c r="C21" s="233">
        <v>14281464</v>
      </c>
      <c r="D21" s="233">
        <v>4218862</v>
      </c>
      <c r="E21" s="233">
        <v>4975007</v>
      </c>
      <c r="F21" s="233">
        <f t="shared" si="0"/>
        <v>23475333</v>
      </c>
      <c r="G21" s="51" t="s">
        <v>64</v>
      </c>
      <c r="H21" s="1" t="s">
        <v>66</v>
      </c>
    </row>
    <row r="22" spans="1:8" s="14" customFormat="1" ht="12" customHeight="1" x14ac:dyDescent="0.2">
      <c r="B22" s="1" t="s">
        <v>38</v>
      </c>
      <c r="C22" s="233">
        <v>14281464</v>
      </c>
      <c r="D22" s="233">
        <v>4218862</v>
      </c>
      <c r="E22" s="233">
        <v>4975007</v>
      </c>
      <c r="F22" s="233">
        <f t="shared" si="0"/>
        <v>23475333</v>
      </c>
      <c r="G22" s="162"/>
      <c r="H22" s="1" t="s">
        <v>40</v>
      </c>
    </row>
    <row r="23" spans="1:8" s="14" customFormat="1" ht="12" customHeight="1" x14ac:dyDescent="0.2">
      <c r="A23" s="10" t="s">
        <v>32</v>
      </c>
      <c r="B23" s="1" t="s">
        <v>33</v>
      </c>
      <c r="C23" s="233" t="s">
        <v>53</v>
      </c>
      <c r="D23" s="237">
        <v>31886</v>
      </c>
      <c r="E23" s="233">
        <v>97553</v>
      </c>
      <c r="F23" s="233">
        <f t="shared" si="0"/>
        <v>129439</v>
      </c>
      <c r="G23" s="162" t="s">
        <v>177</v>
      </c>
      <c r="H23" s="1" t="s">
        <v>35</v>
      </c>
    </row>
    <row r="24" spans="1:8" s="14" customFormat="1" ht="12" customHeight="1" x14ac:dyDescent="0.2">
      <c r="A24" s="10"/>
      <c r="B24" s="1" t="s">
        <v>46</v>
      </c>
      <c r="C24" s="233" t="s">
        <v>53</v>
      </c>
      <c r="D24" s="237">
        <v>31886</v>
      </c>
      <c r="E24" s="233">
        <v>5485</v>
      </c>
      <c r="F24" s="233">
        <f t="shared" si="0"/>
        <v>37371</v>
      </c>
      <c r="G24" s="162"/>
      <c r="H24" s="307" t="s">
        <v>47</v>
      </c>
    </row>
    <row r="25" spans="1:8" s="14" customFormat="1" ht="12" customHeight="1" x14ac:dyDescent="0.2">
      <c r="A25" s="10"/>
      <c r="B25" s="1" t="s">
        <v>34</v>
      </c>
      <c r="C25" s="233" t="s">
        <v>53</v>
      </c>
      <c r="D25" s="233" t="s">
        <v>53</v>
      </c>
      <c r="E25" s="233">
        <v>92048</v>
      </c>
      <c r="F25" s="233">
        <f t="shared" si="0"/>
        <v>92048</v>
      </c>
      <c r="G25" s="162"/>
      <c r="H25" s="307" t="s">
        <v>36</v>
      </c>
    </row>
    <row r="26" spans="1:8" s="14" customFormat="1" ht="12" customHeight="1" x14ac:dyDescent="0.2">
      <c r="A26" s="366" t="s">
        <v>25</v>
      </c>
      <c r="B26" s="369"/>
      <c r="C26" s="233" t="s">
        <v>53</v>
      </c>
      <c r="D26" s="277">
        <v>45985</v>
      </c>
      <c r="E26" s="233">
        <v>182573</v>
      </c>
      <c r="F26" s="233">
        <f t="shared" si="0"/>
        <v>228558</v>
      </c>
      <c r="G26" s="51" t="s">
        <v>78</v>
      </c>
    </row>
    <row r="27" spans="1:8" x14ac:dyDescent="0.2">
      <c r="C27" s="241"/>
      <c r="D27" s="241"/>
      <c r="E27" s="241"/>
      <c r="F27" s="241"/>
    </row>
    <row r="28" spans="1:8" x14ac:dyDescent="0.2">
      <c r="C28" s="241"/>
      <c r="D28" s="241"/>
      <c r="E28" s="241"/>
      <c r="F28" s="241"/>
    </row>
    <row r="29" spans="1:8" x14ac:dyDescent="0.2">
      <c r="C29" s="241"/>
      <c r="D29" s="241"/>
      <c r="E29" s="241"/>
      <c r="F29" s="241"/>
    </row>
    <row r="30" spans="1:8" x14ac:dyDescent="0.2">
      <c r="C30" s="241"/>
      <c r="D30" s="241"/>
      <c r="E30" s="241"/>
      <c r="F30" s="241"/>
    </row>
    <row r="31" spans="1:8" x14ac:dyDescent="0.2">
      <c r="C31" s="241"/>
      <c r="D31" s="241"/>
      <c r="E31" s="241"/>
      <c r="F31" s="241"/>
    </row>
    <row r="32" spans="1:8" x14ac:dyDescent="0.2">
      <c r="C32" s="241"/>
      <c r="D32" s="241"/>
      <c r="E32" s="241"/>
      <c r="F32" s="241"/>
    </row>
    <row r="33" spans="3:6" x14ac:dyDescent="0.2">
      <c r="C33" s="241"/>
      <c r="D33" s="241"/>
      <c r="E33" s="241"/>
      <c r="F33" s="241"/>
    </row>
    <row r="34" spans="3:6" x14ac:dyDescent="0.2">
      <c r="C34" s="241"/>
      <c r="D34" s="241"/>
      <c r="E34" s="241"/>
      <c r="F34" s="241"/>
    </row>
    <row r="35" spans="3:6" x14ac:dyDescent="0.2">
      <c r="C35" s="241"/>
      <c r="D35" s="241"/>
      <c r="E35" s="241"/>
      <c r="F35" s="241"/>
    </row>
    <row r="36" spans="3:6" x14ac:dyDescent="0.2">
      <c r="C36" s="241"/>
      <c r="D36" s="241"/>
      <c r="E36" s="241"/>
      <c r="F36" s="241"/>
    </row>
    <row r="37" spans="3:6" x14ac:dyDescent="0.2">
      <c r="C37" s="241"/>
      <c r="D37" s="241"/>
      <c r="E37" s="241"/>
      <c r="F37" s="241"/>
    </row>
    <row r="38" spans="3:6" x14ac:dyDescent="0.2">
      <c r="C38" s="241"/>
      <c r="D38" s="241"/>
      <c r="E38" s="241"/>
      <c r="F38" s="241"/>
    </row>
    <row r="39" spans="3:6" x14ac:dyDescent="0.2">
      <c r="C39" s="241"/>
      <c r="D39" s="241"/>
      <c r="E39" s="241"/>
      <c r="F39" s="241"/>
    </row>
    <row r="40" spans="3:6" x14ac:dyDescent="0.2">
      <c r="C40" s="241"/>
      <c r="D40" s="241"/>
      <c r="E40" s="241"/>
      <c r="F40" s="241"/>
    </row>
    <row r="41" spans="3:6" x14ac:dyDescent="0.2">
      <c r="C41" s="241"/>
      <c r="D41" s="241"/>
      <c r="E41" s="241"/>
      <c r="F41" s="241"/>
    </row>
    <row r="42" spans="3:6" x14ac:dyDescent="0.2">
      <c r="C42" s="241"/>
      <c r="D42" s="241"/>
      <c r="E42" s="241"/>
      <c r="F42" s="241"/>
    </row>
    <row r="43" spans="3:6" x14ac:dyDescent="0.2">
      <c r="C43" s="241"/>
      <c r="D43" s="241"/>
      <c r="E43" s="241"/>
      <c r="F43" s="241"/>
    </row>
    <row r="44" spans="3:6" x14ac:dyDescent="0.2">
      <c r="C44" s="241"/>
      <c r="D44" s="241"/>
      <c r="E44" s="241"/>
      <c r="F44" s="241"/>
    </row>
    <row r="45" spans="3:6" x14ac:dyDescent="0.2">
      <c r="C45" s="241"/>
      <c r="D45" s="241"/>
      <c r="E45" s="241"/>
      <c r="F45" s="241"/>
    </row>
    <row r="46" spans="3:6" x14ac:dyDescent="0.2">
      <c r="C46" s="241"/>
      <c r="D46" s="241"/>
      <c r="E46" s="241"/>
      <c r="F46" s="241"/>
    </row>
    <row r="47" spans="3:6" x14ac:dyDescent="0.2">
      <c r="C47" s="241"/>
      <c r="D47" s="241"/>
      <c r="E47" s="241"/>
      <c r="F47" s="241"/>
    </row>
    <row r="48" spans="3:6" x14ac:dyDescent="0.2">
      <c r="C48" s="241"/>
      <c r="D48" s="241"/>
      <c r="E48" s="241"/>
      <c r="F48" s="241"/>
    </row>
    <row r="49" spans="3:6" x14ac:dyDescent="0.2">
      <c r="C49" s="241"/>
      <c r="D49" s="241"/>
      <c r="E49" s="241"/>
      <c r="F49" s="241"/>
    </row>
    <row r="50" spans="3:6" x14ac:dyDescent="0.2">
      <c r="C50" s="241"/>
      <c r="D50" s="241"/>
      <c r="E50" s="241"/>
      <c r="F50" s="241"/>
    </row>
    <row r="51" spans="3:6" x14ac:dyDescent="0.2">
      <c r="C51" s="241"/>
      <c r="D51" s="241"/>
      <c r="E51" s="241"/>
      <c r="F51" s="241"/>
    </row>
    <row r="52" spans="3:6" x14ac:dyDescent="0.2">
      <c r="C52" s="241"/>
      <c r="D52" s="241"/>
      <c r="E52" s="241"/>
      <c r="F52" s="241"/>
    </row>
    <row r="53" spans="3:6" x14ac:dyDescent="0.2">
      <c r="C53" s="241"/>
      <c r="D53" s="241"/>
      <c r="E53" s="241"/>
      <c r="F53" s="241"/>
    </row>
    <row r="54" spans="3:6" x14ac:dyDescent="0.2">
      <c r="C54" s="241"/>
      <c r="D54" s="241"/>
      <c r="E54" s="241"/>
      <c r="F54" s="241"/>
    </row>
    <row r="55" spans="3:6" x14ac:dyDescent="0.2">
      <c r="C55" s="241"/>
      <c r="D55" s="241"/>
      <c r="E55" s="241"/>
      <c r="F55" s="241"/>
    </row>
    <row r="56" spans="3:6" x14ac:dyDescent="0.2">
      <c r="C56" s="241"/>
      <c r="D56" s="241"/>
      <c r="E56" s="241"/>
      <c r="F56" s="241"/>
    </row>
    <row r="57" spans="3:6" x14ac:dyDescent="0.2">
      <c r="C57" s="241"/>
      <c r="D57" s="241"/>
      <c r="E57" s="241"/>
      <c r="F57" s="241"/>
    </row>
    <row r="58" spans="3:6" x14ac:dyDescent="0.2">
      <c r="C58" s="241"/>
      <c r="D58" s="241"/>
      <c r="E58" s="241"/>
      <c r="F58" s="241"/>
    </row>
    <row r="59" spans="3:6" x14ac:dyDescent="0.2">
      <c r="C59" s="241"/>
      <c r="D59" s="241"/>
      <c r="E59" s="241"/>
      <c r="F59" s="241"/>
    </row>
    <row r="60" spans="3:6" x14ac:dyDescent="0.2">
      <c r="C60" s="241"/>
      <c r="D60" s="241"/>
      <c r="E60" s="241"/>
      <c r="F60" s="241"/>
    </row>
    <row r="61" spans="3:6" x14ac:dyDescent="0.2">
      <c r="C61" s="241"/>
      <c r="D61" s="241"/>
      <c r="E61" s="241"/>
      <c r="F61" s="241"/>
    </row>
    <row r="62" spans="3:6" x14ac:dyDescent="0.2">
      <c r="C62" s="241"/>
      <c r="D62" s="241"/>
      <c r="E62" s="241"/>
      <c r="F62" s="241"/>
    </row>
    <row r="63" spans="3:6" x14ac:dyDescent="0.2">
      <c r="C63" s="241"/>
      <c r="D63" s="241"/>
      <c r="E63" s="241"/>
      <c r="F63" s="241"/>
    </row>
  </sheetData>
  <mergeCells count="6">
    <mergeCell ref="A26:B26"/>
    <mergeCell ref="A2:H2"/>
    <mergeCell ref="C4:E4"/>
    <mergeCell ref="C5:E5"/>
    <mergeCell ref="A11:B11"/>
    <mergeCell ref="A14:B14"/>
  </mergeCells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zoomScaleNormal="100" zoomScaleSheetLayoutView="100" workbookViewId="0">
      <selection activeCell="H99" sqref="H99"/>
    </sheetView>
  </sheetViews>
  <sheetFormatPr defaultRowHeight="12.75" x14ac:dyDescent="0.2"/>
  <cols>
    <col min="1" max="1" width="2.42578125" style="146" customWidth="1"/>
    <col min="2" max="2" width="27.7109375" style="146" customWidth="1"/>
    <col min="3" max="3" width="14.140625" style="146" customWidth="1"/>
    <col min="4" max="4" width="16.7109375" style="146" customWidth="1"/>
    <col min="5" max="5" width="16.28515625" style="146" customWidth="1"/>
    <col min="6" max="6" width="16.5703125" style="146" customWidth="1"/>
    <col min="7" max="7" width="2.42578125" style="146" customWidth="1"/>
    <col min="8" max="8" width="31.7109375" style="146" customWidth="1"/>
    <col min="9" max="16384" width="9.140625" style="146"/>
  </cols>
  <sheetData>
    <row r="1" spans="1:8" s="19" customFormat="1" ht="12" x14ac:dyDescent="0.2">
      <c r="A1" s="19" t="s">
        <v>202</v>
      </c>
    </row>
    <row r="2" spans="1:8" s="22" customFormat="1" ht="12" x14ac:dyDescent="0.2">
      <c r="A2" s="359" t="s">
        <v>203</v>
      </c>
      <c r="B2" s="359"/>
      <c r="C2" s="359"/>
      <c r="D2" s="359"/>
      <c r="E2" s="359"/>
      <c r="F2" s="359"/>
      <c r="G2" s="359"/>
      <c r="H2" s="359"/>
    </row>
    <row r="3" spans="1:8" s="22" customFormat="1" ht="12" x14ac:dyDescent="0.2"/>
    <row r="4" spans="1:8" s="19" customFormat="1" ht="12" customHeight="1" x14ac:dyDescent="0.2">
      <c r="A4" s="23"/>
      <c r="G4" s="23"/>
    </row>
    <row r="5" spans="1:8" s="10" customFormat="1" ht="12" customHeight="1" x14ac:dyDescent="0.2">
      <c r="B5" s="26"/>
      <c r="C5" s="412" t="s">
        <v>197</v>
      </c>
      <c r="D5" s="361"/>
      <c r="E5" s="361"/>
      <c r="F5" s="27" t="s">
        <v>198</v>
      </c>
      <c r="G5" s="17"/>
      <c r="H5" s="26"/>
    </row>
    <row r="6" spans="1:8" s="29" customFormat="1" ht="12" customHeight="1" x14ac:dyDescent="0.2">
      <c r="B6" s="30"/>
      <c r="C6" s="409" t="s">
        <v>204</v>
      </c>
      <c r="D6" s="364"/>
      <c r="E6" s="364"/>
      <c r="F6" s="31" t="s">
        <v>2</v>
      </c>
      <c r="G6" s="17"/>
      <c r="H6" s="30"/>
    </row>
    <row r="7" spans="1:8" s="10" customFormat="1" ht="12" customHeight="1" x14ac:dyDescent="0.2">
      <c r="B7" s="17"/>
      <c r="C7" s="243" t="s">
        <v>95</v>
      </c>
      <c r="D7" s="243" t="s">
        <v>96</v>
      </c>
      <c r="E7" s="244" t="s">
        <v>97</v>
      </c>
      <c r="F7" s="31"/>
      <c r="G7" s="17"/>
      <c r="H7" s="17"/>
    </row>
    <row r="8" spans="1:8" s="10" customFormat="1" ht="12" customHeight="1" x14ac:dyDescent="0.2">
      <c r="B8" s="17"/>
      <c r="C8" s="225"/>
      <c r="D8" s="225"/>
      <c r="E8" s="226"/>
      <c r="F8" s="34" t="s">
        <v>205</v>
      </c>
      <c r="G8" s="30"/>
      <c r="H8" s="227"/>
    </row>
    <row r="9" spans="1:8" s="10" customFormat="1" ht="12" customHeight="1" x14ac:dyDescent="0.2">
      <c r="B9" s="17"/>
      <c r="C9" s="228" t="s">
        <v>98</v>
      </c>
      <c r="D9" s="229" t="s">
        <v>99</v>
      </c>
      <c r="E9" s="229" t="s">
        <v>101</v>
      </c>
      <c r="F9" s="34" t="s">
        <v>206</v>
      </c>
      <c r="G9" s="30"/>
      <c r="H9" s="17"/>
    </row>
    <row r="10" spans="1:8" s="10" customFormat="1" ht="11.25" customHeight="1" x14ac:dyDescent="0.2">
      <c r="A10" s="37"/>
      <c r="B10" s="37"/>
      <c r="C10" s="231"/>
      <c r="D10" s="232"/>
      <c r="E10" s="232"/>
      <c r="F10" s="38" t="s">
        <v>23</v>
      </c>
      <c r="G10" s="42"/>
      <c r="H10" s="37"/>
    </row>
    <row r="11" spans="1:8" s="10" customFormat="1" ht="12" x14ac:dyDescent="0.2">
      <c r="B11" s="17"/>
      <c r="C11" s="228"/>
      <c r="D11" s="229"/>
      <c r="E11" s="229"/>
      <c r="F11" s="36"/>
      <c r="G11" s="30"/>
      <c r="H11" s="17"/>
    </row>
    <row r="12" spans="1:8" s="19" customFormat="1" ht="12" customHeight="1" x14ac:dyDescent="0.2">
      <c r="A12" s="423" t="s">
        <v>114</v>
      </c>
      <c r="B12" s="369"/>
      <c r="C12" s="237"/>
      <c r="D12" s="239"/>
      <c r="E12" s="239"/>
      <c r="F12" s="237"/>
      <c r="G12" s="426" t="s">
        <v>115</v>
      </c>
      <c r="H12" s="358"/>
    </row>
    <row r="13" spans="1:8" s="10" customFormat="1" ht="12" customHeight="1" x14ac:dyDescent="0.2">
      <c r="A13" s="368" t="s">
        <v>62</v>
      </c>
      <c r="B13" s="369"/>
      <c r="C13" s="233">
        <v>14281464</v>
      </c>
      <c r="D13" s="239">
        <v>4158356</v>
      </c>
      <c r="E13" s="239">
        <v>2075928</v>
      </c>
      <c r="F13" s="237">
        <f>SUM(C13:E13)</f>
        <v>20515748</v>
      </c>
      <c r="G13" s="357" t="s">
        <v>63</v>
      </c>
      <c r="H13" s="358"/>
    </row>
    <row r="14" spans="1:8" s="10" customFormat="1" ht="12" customHeight="1" x14ac:dyDescent="0.2">
      <c r="A14" s="10" t="s">
        <v>27</v>
      </c>
      <c r="B14" s="1" t="s">
        <v>37</v>
      </c>
      <c r="C14" s="233">
        <v>14281464</v>
      </c>
      <c r="D14" s="239">
        <v>4158356</v>
      </c>
      <c r="E14" s="239">
        <v>1658854</v>
      </c>
      <c r="F14" s="237">
        <f t="shared" ref="F14:F16" si="0">SUM(C14:E14)</f>
        <v>20098674</v>
      </c>
      <c r="G14" s="51" t="s">
        <v>27</v>
      </c>
      <c r="H14" s="1" t="s">
        <v>66</v>
      </c>
    </row>
    <row r="15" spans="1:8" s="14" customFormat="1" ht="12" customHeight="1" x14ac:dyDescent="0.2">
      <c r="B15" s="1" t="s">
        <v>38</v>
      </c>
      <c r="C15" s="233">
        <v>14281464</v>
      </c>
      <c r="D15" s="239">
        <v>4158356</v>
      </c>
      <c r="E15" s="239">
        <v>1658854</v>
      </c>
      <c r="F15" s="237">
        <f t="shared" si="0"/>
        <v>20098674</v>
      </c>
      <c r="G15" s="56"/>
      <c r="H15" s="1" t="s">
        <v>40</v>
      </c>
    </row>
    <row r="16" spans="1:8" s="14" customFormat="1" ht="12" customHeight="1" x14ac:dyDescent="0.2">
      <c r="A16" s="366" t="s">
        <v>25</v>
      </c>
      <c r="B16" s="369"/>
      <c r="C16" s="233" t="s">
        <v>53</v>
      </c>
      <c r="D16" s="233">
        <v>30615</v>
      </c>
      <c r="E16" s="233">
        <v>102126</v>
      </c>
      <c r="F16" s="237">
        <f t="shared" si="0"/>
        <v>132741</v>
      </c>
      <c r="G16" s="357" t="s">
        <v>78</v>
      </c>
      <c r="H16" s="358"/>
    </row>
    <row r="17" spans="1:8" x14ac:dyDescent="0.2">
      <c r="B17" s="268"/>
      <c r="C17" s="251"/>
      <c r="D17" s="251"/>
      <c r="E17" s="251"/>
      <c r="F17" s="251"/>
      <c r="G17" s="308"/>
    </row>
    <row r="18" spans="1:8" s="19" customFormat="1" ht="12" customHeight="1" x14ac:dyDescent="0.2">
      <c r="A18" s="423" t="s">
        <v>116</v>
      </c>
      <c r="B18" s="369"/>
      <c r="C18" s="256"/>
      <c r="D18" s="255"/>
      <c r="E18" s="255"/>
      <c r="F18" s="256"/>
      <c r="G18" s="426" t="s">
        <v>117</v>
      </c>
      <c r="H18" s="358"/>
    </row>
    <row r="19" spans="1:8" s="10" customFormat="1" ht="12" customHeight="1" x14ac:dyDescent="0.2">
      <c r="A19" s="368" t="s">
        <v>207</v>
      </c>
      <c r="B19" s="369"/>
      <c r="C19" s="233" t="s">
        <v>53</v>
      </c>
      <c r="D19" s="233" t="s">
        <v>53</v>
      </c>
      <c r="E19" s="237">
        <v>1771393</v>
      </c>
      <c r="F19" s="237">
        <f t="shared" ref="F19:F23" si="1">SUM(C19:E19)</f>
        <v>1771393</v>
      </c>
      <c r="G19" s="357" t="s">
        <v>63</v>
      </c>
      <c r="H19" s="358"/>
    </row>
    <row r="20" spans="1:8" s="14" customFormat="1" ht="12" customHeight="1" x14ac:dyDescent="0.2">
      <c r="A20" s="14" t="s">
        <v>31</v>
      </c>
      <c r="B20" s="14" t="s">
        <v>28</v>
      </c>
      <c r="C20" s="233" t="s">
        <v>53</v>
      </c>
      <c r="D20" s="233" t="s">
        <v>53</v>
      </c>
      <c r="E20" s="237">
        <v>19930</v>
      </c>
      <c r="F20" s="237">
        <f t="shared" si="1"/>
        <v>19930</v>
      </c>
      <c r="G20" s="48" t="s">
        <v>31</v>
      </c>
      <c r="H20" s="14" t="s">
        <v>42</v>
      </c>
    </row>
    <row r="21" spans="1:8" s="14" customFormat="1" ht="12" customHeight="1" x14ac:dyDescent="0.2">
      <c r="A21" s="14" t="s">
        <v>27</v>
      </c>
      <c r="B21" s="1" t="s">
        <v>37</v>
      </c>
      <c r="C21" s="233" t="s">
        <v>53</v>
      </c>
      <c r="D21" s="233" t="s">
        <v>53</v>
      </c>
      <c r="E21" s="237">
        <v>1751463</v>
      </c>
      <c r="F21" s="237">
        <f t="shared" si="1"/>
        <v>1751463</v>
      </c>
      <c r="G21" s="51" t="s">
        <v>27</v>
      </c>
      <c r="H21" s="1" t="s">
        <v>66</v>
      </c>
    </row>
    <row r="22" spans="1:8" s="14" customFormat="1" ht="12" customHeight="1" x14ac:dyDescent="0.2">
      <c r="B22" s="1" t="s">
        <v>38</v>
      </c>
      <c r="C22" s="233" t="s">
        <v>53</v>
      </c>
      <c r="D22" s="233" t="s">
        <v>53</v>
      </c>
      <c r="E22" s="237">
        <v>1751463</v>
      </c>
      <c r="F22" s="237">
        <f t="shared" si="1"/>
        <v>1751463</v>
      </c>
      <c r="G22" s="56"/>
      <c r="H22" s="1" t="s">
        <v>40</v>
      </c>
    </row>
    <row r="23" spans="1:8" s="14" customFormat="1" ht="12" customHeight="1" x14ac:dyDescent="0.2">
      <c r="A23" s="366" t="s">
        <v>25</v>
      </c>
      <c r="B23" s="367"/>
      <c r="C23" s="233" t="s">
        <v>53</v>
      </c>
      <c r="D23" s="233" t="s">
        <v>53</v>
      </c>
      <c r="E23" s="233">
        <v>8214</v>
      </c>
      <c r="F23" s="237">
        <f t="shared" si="1"/>
        <v>8214</v>
      </c>
      <c r="G23" s="357" t="s">
        <v>78</v>
      </c>
      <c r="H23" s="407"/>
    </row>
    <row r="24" spans="1:8" s="14" customFormat="1" ht="12" customHeight="1" x14ac:dyDescent="0.2">
      <c r="B24" s="48"/>
      <c r="C24" s="233"/>
      <c r="D24" s="234"/>
      <c r="E24" s="234"/>
      <c r="F24" s="233"/>
      <c r="G24" s="51"/>
    </row>
    <row r="25" spans="1:8" s="19" customFormat="1" ht="12" customHeight="1" x14ac:dyDescent="0.2">
      <c r="A25" s="423" t="s">
        <v>118</v>
      </c>
      <c r="B25" s="369"/>
      <c r="C25" s="253"/>
      <c r="D25" s="254"/>
      <c r="E25" s="254"/>
      <c r="F25" s="253"/>
      <c r="G25" s="426" t="s">
        <v>119</v>
      </c>
      <c r="H25" s="358"/>
    </row>
    <row r="26" spans="1:8" s="10" customFormat="1" ht="12" customHeight="1" x14ac:dyDescent="0.2">
      <c r="A26" s="368" t="s">
        <v>48</v>
      </c>
      <c r="B26" s="369"/>
      <c r="C26" s="233" t="s">
        <v>53</v>
      </c>
      <c r="D26" s="233">
        <v>6705</v>
      </c>
      <c r="E26" s="233">
        <v>367009</v>
      </c>
      <c r="F26" s="237">
        <f t="shared" ref="F26:F31" si="2">SUM(C26:E26)</f>
        <v>373714</v>
      </c>
      <c r="G26" s="357" t="s">
        <v>63</v>
      </c>
      <c r="H26" s="358"/>
    </row>
    <row r="27" spans="1:8" s="14" customFormat="1" ht="12" customHeight="1" x14ac:dyDescent="0.2">
      <c r="A27" s="14" t="s">
        <v>31</v>
      </c>
      <c r="B27" s="14" t="s">
        <v>28</v>
      </c>
      <c r="C27" s="233" t="s">
        <v>53</v>
      </c>
      <c r="D27" s="233" t="s">
        <v>53</v>
      </c>
      <c r="E27" s="237">
        <v>11771</v>
      </c>
      <c r="F27" s="237">
        <f t="shared" si="2"/>
        <v>11771</v>
      </c>
      <c r="G27" s="48" t="s">
        <v>31</v>
      </c>
      <c r="H27" s="14" t="s">
        <v>42</v>
      </c>
    </row>
    <row r="28" spans="1:8" s="14" customFormat="1" ht="12" customHeight="1" x14ac:dyDescent="0.2">
      <c r="B28" s="14" t="s">
        <v>45</v>
      </c>
      <c r="C28" s="233" t="s">
        <v>53</v>
      </c>
      <c r="D28" s="233" t="s">
        <v>53</v>
      </c>
      <c r="E28" s="237">
        <v>11771</v>
      </c>
      <c r="F28" s="237">
        <f t="shared" si="2"/>
        <v>11771</v>
      </c>
      <c r="G28" s="56"/>
      <c r="H28" s="1" t="s">
        <v>43</v>
      </c>
    </row>
    <row r="29" spans="1:8" s="10" customFormat="1" ht="12" customHeight="1" x14ac:dyDescent="0.2">
      <c r="A29" s="10" t="s">
        <v>27</v>
      </c>
      <c r="B29" s="1" t="s">
        <v>37</v>
      </c>
      <c r="C29" s="233" t="s">
        <v>53</v>
      </c>
      <c r="D29" s="233">
        <v>6705</v>
      </c>
      <c r="E29" s="233">
        <v>344174</v>
      </c>
      <c r="F29" s="237">
        <f t="shared" si="2"/>
        <v>350879</v>
      </c>
      <c r="G29" s="51" t="s">
        <v>27</v>
      </c>
      <c r="H29" s="1" t="s">
        <v>66</v>
      </c>
    </row>
    <row r="30" spans="1:8" s="14" customFormat="1" ht="12" customHeight="1" x14ac:dyDescent="0.2">
      <c r="B30" s="1" t="s">
        <v>38</v>
      </c>
      <c r="C30" s="233" t="s">
        <v>53</v>
      </c>
      <c r="D30" s="233">
        <v>6705</v>
      </c>
      <c r="E30" s="233">
        <v>344174</v>
      </c>
      <c r="F30" s="237">
        <f t="shared" si="2"/>
        <v>350879</v>
      </c>
      <c r="G30" s="56"/>
      <c r="H30" s="1" t="s">
        <v>40</v>
      </c>
    </row>
    <row r="31" spans="1:8" s="14" customFormat="1" ht="12" customHeight="1" x14ac:dyDescent="0.2">
      <c r="A31" s="366" t="s">
        <v>208</v>
      </c>
      <c r="B31" s="369"/>
      <c r="C31" s="233" t="s">
        <v>53</v>
      </c>
      <c r="D31" s="233">
        <v>8187</v>
      </c>
      <c r="E31" s="233">
        <v>34139</v>
      </c>
      <c r="F31" s="237">
        <f t="shared" si="2"/>
        <v>42326</v>
      </c>
      <c r="G31" s="357" t="s">
        <v>78</v>
      </c>
      <c r="H31" s="358"/>
    </row>
    <row r="32" spans="1:8" s="14" customFormat="1" ht="12" customHeight="1" x14ac:dyDescent="0.2">
      <c r="A32" s="63"/>
      <c r="B32" s="262"/>
      <c r="C32" s="240"/>
      <c r="D32" s="240"/>
      <c r="E32" s="240"/>
      <c r="F32" s="263"/>
      <c r="G32" s="51"/>
      <c r="H32" s="61"/>
    </row>
    <row r="33" spans="1:8" s="14" customFormat="1" ht="12" customHeight="1" x14ac:dyDescent="0.2">
      <c r="A33" s="63"/>
      <c r="B33" s="262"/>
      <c r="C33" s="270"/>
      <c r="D33" s="270"/>
      <c r="E33" s="270"/>
      <c r="F33" s="309"/>
      <c r="G33" s="51"/>
      <c r="H33" s="61"/>
    </row>
    <row r="34" spans="1:8" s="14" customFormat="1" ht="12" customHeight="1" x14ac:dyDescent="0.2">
      <c r="A34" s="63"/>
      <c r="B34" s="262"/>
      <c r="C34" s="270"/>
      <c r="D34" s="270"/>
      <c r="E34" s="270"/>
      <c r="F34" s="309"/>
      <c r="G34" s="51"/>
      <c r="H34" s="61"/>
    </row>
    <row r="35" spans="1:8" x14ac:dyDescent="0.2">
      <c r="C35" s="310"/>
      <c r="D35" s="310"/>
      <c r="E35" s="310"/>
      <c r="F35" s="310"/>
      <c r="G35" s="166"/>
    </row>
    <row r="36" spans="1:8" x14ac:dyDescent="0.2">
      <c r="G36" s="166"/>
    </row>
    <row r="37" spans="1:8" x14ac:dyDescent="0.2">
      <c r="G37" s="166"/>
    </row>
    <row r="38" spans="1:8" s="19" customFormat="1" ht="12" x14ac:dyDescent="0.2"/>
    <row r="39" spans="1:8" s="19" customFormat="1" ht="12" x14ac:dyDescent="0.2">
      <c r="A39" s="19" t="s">
        <v>202</v>
      </c>
    </row>
    <row r="40" spans="1:8" s="22" customFormat="1" ht="12" x14ac:dyDescent="0.2">
      <c r="A40" s="359" t="s">
        <v>203</v>
      </c>
      <c r="B40" s="359"/>
      <c r="C40" s="359"/>
      <c r="D40" s="359"/>
      <c r="E40" s="359"/>
      <c r="F40" s="359"/>
      <c r="G40" s="359"/>
      <c r="H40" s="359"/>
    </row>
    <row r="41" spans="1:8" s="22" customFormat="1" ht="12" x14ac:dyDescent="0.2"/>
    <row r="42" spans="1:8" s="19" customFormat="1" ht="12" customHeight="1" x14ac:dyDescent="0.2">
      <c r="A42" s="421" t="s">
        <v>74</v>
      </c>
      <c r="B42" s="427"/>
      <c r="G42" s="23"/>
      <c r="H42" s="265" t="s">
        <v>75</v>
      </c>
    </row>
    <row r="43" spans="1:8" s="10" customFormat="1" ht="12" customHeight="1" x14ac:dyDescent="0.2">
      <c r="B43" s="26"/>
      <c r="C43" s="412" t="s">
        <v>197</v>
      </c>
      <c r="D43" s="361"/>
      <c r="E43" s="361"/>
      <c r="F43" s="27" t="s">
        <v>198</v>
      </c>
      <c r="G43" s="17"/>
      <c r="H43" s="26"/>
    </row>
    <row r="44" spans="1:8" s="29" customFormat="1" ht="12" customHeight="1" x14ac:dyDescent="0.2">
      <c r="B44" s="30"/>
      <c r="C44" s="409" t="s">
        <v>204</v>
      </c>
      <c r="D44" s="364"/>
      <c r="E44" s="364"/>
      <c r="F44" s="31" t="s">
        <v>2</v>
      </c>
      <c r="G44" s="17"/>
      <c r="H44" s="30"/>
    </row>
    <row r="45" spans="1:8" s="10" customFormat="1" ht="12" customHeight="1" x14ac:dyDescent="0.2">
      <c r="B45" s="17"/>
      <c r="C45" s="243" t="s">
        <v>95</v>
      </c>
      <c r="D45" s="243" t="s">
        <v>96</v>
      </c>
      <c r="E45" s="244" t="s">
        <v>97</v>
      </c>
      <c r="F45" s="31"/>
      <c r="G45" s="17"/>
      <c r="H45" s="17"/>
    </row>
    <row r="46" spans="1:8" s="10" customFormat="1" ht="12" customHeight="1" x14ac:dyDescent="0.2">
      <c r="B46" s="17"/>
      <c r="C46" s="225"/>
      <c r="D46" s="225"/>
      <c r="E46" s="226"/>
      <c r="F46" s="34" t="s">
        <v>205</v>
      </c>
      <c r="G46" s="30"/>
      <c r="H46" s="17"/>
    </row>
    <row r="47" spans="1:8" s="10" customFormat="1" ht="12" customHeight="1" x14ac:dyDescent="0.2">
      <c r="B47" s="17"/>
      <c r="C47" s="228" t="s">
        <v>98</v>
      </c>
      <c r="D47" s="229" t="s">
        <v>99</v>
      </c>
      <c r="E47" s="229" t="s">
        <v>101</v>
      </c>
      <c r="F47" s="34" t="s">
        <v>206</v>
      </c>
      <c r="G47" s="30"/>
      <c r="H47" s="17"/>
    </row>
    <row r="48" spans="1:8" s="10" customFormat="1" ht="11.25" customHeight="1" x14ac:dyDescent="0.2">
      <c r="A48" s="37"/>
      <c r="B48" s="37"/>
      <c r="C48" s="231"/>
      <c r="D48" s="232"/>
      <c r="E48" s="232"/>
      <c r="F48" s="38" t="s">
        <v>23</v>
      </c>
      <c r="G48" s="42"/>
      <c r="H48" s="37"/>
    </row>
    <row r="49" spans="1:8" s="10" customFormat="1" ht="11.25" customHeight="1" x14ac:dyDescent="0.2">
      <c r="A49" s="17"/>
      <c r="B49" s="17"/>
      <c r="C49" s="228"/>
      <c r="D49" s="229"/>
      <c r="E49" s="229"/>
      <c r="F49" s="34"/>
      <c r="G49" s="30"/>
      <c r="H49" s="17"/>
    </row>
    <row r="50" spans="1:8" s="19" customFormat="1" ht="12" customHeight="1" x14ac:dyDescent="0.2">
      <c r="A50" s="423" t="s">
        <v>120</v>
      </c>
      <c r="B50" s="369"/>
      <c r="C50" s="253"/>
      <c r="D50" s="254"/>
      <c r="E50" s="255"/>
      <c r="F50" s="256"/>
      <c r="G50" s="426" t="s">
        <v>121</v>
      </c>
      <c r="H50" s="358"/>
    </row>
    <row r="51" spans="1:8" s="10" customFormat="1" ht="12" customHeight="1" x14ac:dyDescent="0.2">
      <c r="A51" s="368" t="s">
        <v>48</v>
      </c>
      <c r="B51" s="369"/>
      <c r="C51" s="233" t="s">
        <v>53</v>
      </c>
      <c r="D51" s="233">
        <v>10474</v>
      </c>
      <c r="E51" s="233">
        <v>237858</v>
      </c>
      <c r="F51" s="237">
        <f t="shared" ref="F51:F57" si="3">SUM(C51:E51)</f>
        <v>248332</v>
      </c>
      <c r="G51" s="357" t="s">
        <v>49</v>
      </c>
      <c r="H51" s="358"/>
    </row>
    <row r="52" spans="1:8" s="14" customFormat="1" ht="12" customHeight="1" x14ac:dyDescent="0.2">
      <c r="A52" s="14" t="s">
        <v>31</v>
      </c>
      <c r="B52" s="14" t="s">
        <v>28</v>
      </c>
      <c r="C52" s="233" t="s">
        <v>53</v>
      </c>
      <c r="D52" s="233" t="s">
        <v>53</v>
      </c>
      <c r="E52" s="237">
        <v>37890</v>
      </c>
      <c r="F52" s="237">
        <f t="shared" si="3"/>
        <v>37890</v>
      </c>
      <c r="G52" s="48" t="s">
        <v>31</v>
      </c>
      <c r="H52" s="14" t="s">
        <v>42</v>
      </c>
    </row>
    <row r="53" spans="1:8" s="14" customFormat="1" ht="12" customHeight="1" x14ac:dyDescent="0.2">
      <c r="B53" s="159" t="s">
        <v>54</v>
      </c>
      <c r="C53" s="233" t="s">
        <v>53</v>
      </c>
      <c r="D53" s="233" t="s">
        <v>53</v>
      </c>
      <c r="E53" s="237">
        <v>22998</v>
      </c>
      <c r="F53" s="237">
        <f t="shared" si="3"/>
        <v>22998</v>
      </c>
      <c r="G53" s="48"/>
      <c r="H53" s="1" t="s">
        <v>55</v>
      </c>
    </row>
    <row r="54" spans="1:8" s="14" customFormat="1" ht="12" customHeight="1" x14ac:dyDescent="0.2">
      <c r="B54" s="1" t="s">
        <v>41</v>
      </c>
      <c r="C54" s="233" t="s">
        <v>53</v>
      </c>
      <c r="D54" s="233" t="s">
        <v>53</v>
      </c>
      <c r="E54" s="237">
        <v>7056</v>
      </c>
      <c r="F54" s="237">
        <f t="shared" si="3"/>
        <v>7056</v>
      </c>
      <c r="G54" s="48"/>
      <c r="H54" s="1" t="s">
        <v>44</v>
      </c>
    </row>
    <row r="55" spans="1:8" s="10" customFormat="1" ht="12" customHeight="1" x14ac:dyDescent="0.2">
      <c r="A55" s="10" t="s">
        <v>27</v>
      </c>
      <c r="B55" s="1" t="s">
        <v>37</v>
      </c>
      <c r="C55" s="233" t="s">
        <v>53</v>
      </c>
      <c r="D55" s="233">
        <v>10474</v>
      </c>
      <c r="E55" s="233">
        <v>199968</v>
      </c>
      <c r="F55" s="237">
        <f t="shared" si="3"/>
        <v>210442</v>
      </c>
      <c r="G55" s="51" t="s">
        <v>27</v>
      </c>
      <c r="H55" s="1" t="s">
        <v>66</v>
      </c>
    </row>
    <row r="56" spans="1:8" s="14" customFormat="1" ht="12" customHeight="1" x14ac:dyDescent="0.2">
      <c r="B56" s="1" t="s">
        <v>38</v>
      </c>
      <c r="C56" s="233" t="s">
        <v>53</v>
      </c>
      <c r="D56" s="233">
        <v>10474</v>
      </c>
      <c r="E56" s="233">
        <v>199968</v>
      </c>
      <c r="F56" s="237">
        <f t="shared" si="3"/>
        <v>210442</v>
      </c>
      <c r="G56" s="56"/>
      <c r="H56" s="1" t="s">
        <v>40</v>
      </c>
    </row>
    <row r="57" spans="1:8" s="14" customFormat="1" ht="12" customHeight="1" x14ac:dyDescent="0.2">
      <c r="A57" s="366" t="s">
        <v>87</v>
      </c>
      <c r="B57" s="369"/>
      <c r="C57" s="233" t="s">
        <v>53</v>
      </c>
      <c r="D57" s="233">
        <v>2506</v>
      </c>
      <c r="E57" s="233">
        <v>16826</v>
      </c>
      <c r="F57" s="237">
        <f t="shared" si="3"/>
        <v>19332</v>
      </c>
      <c r="G57" s="357" t="s">
        <v>78</v>
      </c>
      <c r="H57" s="358"/>
    </row>
    <row r="58" spans="1:8" x14ac:dyDescent="0.2">
      <c r="B58" s="268"/>
      <c r="C58" s="251"/>
      <c r="D58" s="251"/>
      <c r="E58" s="251"/>
      <c r="F58" s="251"/>
      <c r="G58" s="308"/>
    </row>
    <row r="59" spans="1:8" s="19" customFormat="1" ht="12" customHeight="1" x14ac:dyDescent="0.2">
      <c r="A59" s="423" t="s">
        <v>122</v>
      </c>
      <c r="B59" s="369"/>
      <c r="C59" s="253"/>
      <c r="D59" s="255"/>
      <c r="E59" s="255"/>
      <c r="F59" s="256"/>
      <c r="G59" s="426" t="s">
        <v>123</v>
      </c>
      <c r="H59" s="358"/>
    </row>
    <row r="60" spans="1:8" s="10" customFormat="1" ht="12" customHeight="1" x14ac:dyDescent="0.2">
      <c r="A60" s="368" t="s">
        <v>209</v>
      </c>
      <c r="B60" s="369"/>
      <c r="C60" s="233" t="s">
        <v>53</v>
      </c>
      <c r="D60" s="233">
        <v>24977</v>
      </c>
      <c r="E60" s="233">
        <v>480233</v>
      </c>
      <c r="F60" s="237">
        <f t="shared" ref="F60:F65" si="4">SUM(C60:E60)</f>
        <v>505210</v>
      </c>
      <c r="G60" s="357" t="s">
        <v>63</v>
      </c>
      <c r="H60" s="358"/>
    </row>
    <row r="61" spans="1:8" s="10" customFormat="1" ht="12" customHeight="1" x14ac:dyDescent="0.2">
      <c r="A61" s="10" t="s">
        <v>27</v>
      </c>
      <c r="B61" s="1" t="s">
        <v>37</v>
      </c>
      <c r="C61" s="233" t="s">
        <v>53</v>
      </c>
      <c r="D61" s="233">
        <v>19671</v>
      </c>
      <c r="E61" s="233">
        <v>205318</v>
      </c>
      <c r="F61" s="237">
        <f t="shared" si="4"/>
        <v>224989</v>
      </c>
      <c r="G61" s="60" t="s">
        <v>64</v>
      </c>
      <c r="H61" s="1" t="s">
        <v>66</v>
      </c>
    </row>
    <row r="62" spans="1:8" s="14" customFormat="1" ht="12" customHeight="1" x14ac:dyDescent="0.2">
      <c r="B62" s="1" t="s">
        <v>38</v>
      </c>
      <c r="C62" s="233" t="s">
        <v>53</v>
      </c>
      <c r="D62" s="233">
        <v>19671</v>
      </c>
      <c r="E62" s="233">
        <v>205318</v>
      </c>
      <c r="F62" s="237">
        <f t="shared" si="4"/>
        <v>224989</v>
      </c>
      <c r="G62" s="56"/>
      <c r="H62" s="1" t="s">
        <v>40</v>
      </c>
    </row>
    <row r="63" spans="1:8" s="14" customFormat="1" ht="12" customHeight="1" x14ac:dyDescent="0.2">
      <c r="A63" s="311" t="s">
        <v>32</v>
      </c>
      <c r="B63" s="1" t="s">
        <v>33</v>
      </c>
      <c r="C63" s="233" t="s">
        <v>53</v>
      </c>
      <c r="D63" s="237">
        <v>4732</v>
      </c>
      <c r="E63" s="233">
        <v>2167</v>
      </c>
      <c r="F63" s="237">
        <f t="shared" si="4"/>
        <v>6899</v>
      </c>
      <c r="G63" s="56" t="s">
        <v>32</v>
      </c>
      <c r="H63" s="1" t="s">
        <v>35</v>
      </c>
    </row>
    <row r="64" spans="1:8" s="14" customFormat="1" ht="12" customHeight="1" x14ac:dyDescent="0.2">
      <c r="A64" s="312"/>
      <c r="B64" s="1" t="s">
        <v>46</v>
      </c>
      <c r="C64" s="233" t="s">
        <v>53</v>
      </c>
      <c r="D64" s="237">
        <v>4732</v>
      </c>
      <c r="E64" s="233">
        <v>2167</v>
      </c>
      <c r="F64" s="237">
        <f t="shared" si="4"/>
        <v>6899</v>
      </c>
      <c r="G64" s="56"/>
      <c r="H64" s="1" t="s">
        <v>47</v>
      </c>
    </row>
    <row r="65" spans="1:8" s="14" customFormat="1" ht="12" customHeight="1" x14ac:dyDescent="0.2">
      <c r="A65" s="366" t="s">
        <v>87</v>
      </c>
      <c r="B65" s="369"/>
      <c r="C65" s="233" t="s">
        <v>53</v>
      </c>
      <c r="D65" s="237">
        <v>3793</v>
      </c>
      <c r="E65" s="233">
        <v>27330</v>
      </c>
      <c r="F65" s="237">
        <f t="shared" si="4"/>
        <v>31123</v>
      </c>
      <c r="G65" s="357" t="s">
        <v>78</v>
      </c>
      <c r="H65" s="358"/>
    </row>
    <row r="66" spans="1:8" x14ac:dyDescent="0.2">
      <c r="B66" s="268"/>
      <c r="C66" s="251"/>
      <c r="D66" s="251"/>
      <c r="E66" s="251"/>
      <c r="F66" s="251"/>
      <c r="G66" s="308"/>
    </row>
    <row r="67" spans="1:8" s="19" customFormat="1" ht="12" customHeight="1" x14ac:dyDescent="0.2">
      <c r="A67" s="423" t="s">
        <v>81</v>
      </c>
      <c r="B67" s="369"/>
      <c r="C67" s="253"/>
      <c r="D67" s="254"/>
      <c r="E67" s="254"/>
      <c r="F67" s="253"/>
      <c r="G67" s="426" t="s">
        <v>124</v>
      </c>
      <c r="H67" s="358"/>
    </row>
    <row r="68" spans="1:8" s="10" customFormat="1" ht="12" customHeight="1" x14ac:dyDescent="0.2">
      <c r="A68" s="368" t="s">
        <v>48</v>
      </c>
      <c r="B68" s="367"/>
      <c r="C68" s="233" t="s">
        <v>53</v>
      </c>
      <c r="D68" s="233">
        <v>79247</v>
      </c>
      <c r="E68" s="233">
        <v>228198</v>
      </c>
      <c r="F68" s="237">
        <f t="shared" ref="F68:F71" si="5">SUM(C68:E68)</f>
        <v>307445</v>
      </c>
      <c r="G68" s="428" t="s">
        <v>63</v>
      </c>
      <c r="H68" s="429"/>
    </row>
    <row r="69" spans="1:8" s="10" customFormat="1" ht="12" customHeight="1" x14ac:dyDescent="0.2">
      <c r="A69" s="10" t="s">
        <v>27</v>
      </c>
      <c r="B69" s="1" t="s">
        <v>37</v>
      </c>
      <c r="C69" s="233" t="s">
        <v>53</v>
      </c>
      <c r="D69" s="233">
        <v>13606</v>
      </c>
      <c r="E69" s="233">
        <v>192104</v>
      </c>
      <c r="F69" s="237">
        <f t="shared" si="5"/>
        <v>205710</v>
      </c>
      <c r="G69" s="313" t="s">
        <v>64</v>
      </c>
      <c r="H69" s="1" t="s">
        <v>66</v>
      </c>
    </row>
    <row r="70" spans="1:8" s="14" customFormat="1" ht="12" customHeight="1" x14ac:dyDescent="0.2">
      <c r="B70" s="1" t="s">
        <v>38</v>
      </c>
      <c r="C70" s="233" t="s">
        <v>53</v>
      </c>
      <c r="D70" s="233">
        <v>13606</v>
      </c>
      <c r="E70" s="233">
        <v>192104</v>
      </c>
      <c r="F70" s="237">
        <f t="shared" si="5"/>
        <v>205710</v>
      </c>
      <c r="G70" s="314"/>
      <c r="H70" s="1" t="s">
        <v>40</v>
      </c>
    </row>
    <row r="71" spans="1:8" s="14" customFormat="1" ht="12" customHeight="1" x14ac:dyDescent="0.2">
      <c r="A71" s="366" t="s">
        <v>25</v>
      </c>
      <c r="B71" s="369"/>
      <c r="C71" s="233" t="s">
        <v>53</v>
      </c>
      <c r="D71" s="233">
        <v>21</v>
      </c>
      <c r="E71" s="233">
        <v>5970</v>
      </c>
      <c r="F71" s="237">
        <f t="shared" si="5"/>
        <v>5991</v>
      </c>
      <c r="G71" s="357" t="s">
        <v>78</v>
      </c>
      <c r="H71" s="358"/>
    </row>
    <row r="72" spans="1:8" s="14" customFormat="1" ht="12" customHeight="1" x14ac:dyDescent="0.2">
      <c r="B72" s="48"/>
      <c r="C72" s="240"/>
      <c r="D72" s="240"/>
      <c r="E72" s="240"/>
      <c r="F72" s="240"/>
      <c r="G72" s="51"/>
    </row>
    <row r="73" spans="1:8" s="14" customFormat="1" ht="12" customHeight="1" x14ac:dyDescent="0.2">
      <c r="B73" s="48"/>
      <c r="C73" s="240"/>
      <c r="D73" s="240"/>
      <c r="E73" s="240"/>
      <c r="F73" s="240"/>
      <c r="G73" s="51"/>
    </row>
    <row r="74" spans="1:8" s="14" customFormat="1" ht="12" customHeight="1" x14ac:dyDescent="0.2">
      <c r="B74" s="48"/>
      <c r="C74" s="240"/>
      <c r="D74" s="240"/>
      <c r="E74" s="240"/>
      <c r="F74" s="240"/>
      <c r="G74" s="51"/>
    </row>
    <row r="75" spans="1:8" s="14" customFormat="1" ht="12" customHeight="1" x14ac:dyDescent="0.2">
      <c r="B75" s="48"/>
      <c r="C75" s="240"/>
      <c r="D75" s="240"/>
      <c r="E75" s="240"/>
      <c r="F75" s="240"/>
      <c r="G75" s="51"/>
    </row>
    <row r="76" spans="1:8" s="14" customFormat="1" ht="12" customHeight="1" x14ac:dyDescent="0.2">
      <c r="B76" s="48"/>
      <c r="C76" s="240"/>
      <c r="D76" s="240"/>
      <c r="E76" s="240"/>
      <c r="F76" s="240"/>
      <c r="G76" s="51"/>
    </row>
    <row r="77" spans="1:8" s="19" customFormat="1" ht="12" x14ac:dyDescent="0.2">
      <c r="A77" s="19" t="s">
        <v>202</v>
      </c>
    </row>
    <row r="78" spans="1:8" s="22" customFormat="1" ht="12" x14ac:dyDescent="0.2">
      <c r="A78" s="359" t="s">
        <v>203</v>
      </c>
      <c r="B78" s="359"/>
      <c r="C78" s="359"/>
      <c r="D78" s="359"/>
      <c r="E78" s="359"/>
      <c r="F78" s="359"/>
      <c r="G78" s="359"/>
      <c r="H78" s="359"/>
    </row>
    <row r="79" spans="1:8" s="22" customFormat="1" ht="12" x14ac:dyDescent="0.2"/>
    <row r="80" spans="1:8" s="19" customFormat="1" ht="12" customHeight="1" x14ac:dyDescent="0.2">
      <c r="A80" s="421" t="s">
        <v>83</v>
      </c>
      <c r="B80" s="427"/>
      <c r="G80" s="23"/>
      <c r="H80" s="265" t="s">
        <v>84</v>
      </c>
    </row>
    <row r="81" spans="1:8" s="10" customFormat="1" ht="12" customHeight="1" x14ac:dyDescent="0.2">
      <c r="B81" s="17"/>
      <c r="C81" s="412" t="s">
        <v>197</v>
      </c>
      <c r="D81" s="361"/>
      <c r="E81" s="361"/>
      <c r="F81" s="27" t="s">
        <v>198</v>
      </c>
      <c r="G81" s="17"/>
      <c r="H81" s="26"/>
    </row>
    <row r="82" spans="1:8" s="29" customFormat="1" ht="12" customHeight="1" x14ac:dyDescent="0.2">
      <c r="B82" s="30"/>
      <c r="C82" s="409" t="s">
        <v>204</v>
      </c>
      <c r="D82" s="364"/>
      <c r="E82" s="364"/>
      <c r="F82" s="31" t="s">
        <v>2</v>
      </c>
      <c r="G82" s="17"/>
      <c r="H82" s="30"/>
    </row>
    <row r="83" spans="1:8" s="10" customFormat="1" ht="12" customHeight="1" x14ac:dyDescent="0.2">
      <c r="B83" s="17"/>
      <c r="C83" s="243" t="s">
        <v>95</v>
      </c>
      <c r="D83" s="243" t="s">
        <v>96</v>
      </c>
      <c r="E83" s="244" t="s">
        <v>97</v>
      </c>
      <c r="F83" s="31"/>
      <c r="G83" s="17"/>
      <c r="H83" s="17"/>
    </row>
    <row r="84" spans="1:8" s="10" customFormat="1" ht="12" customHeight="1" x14ac:dyDescent="0.2">
      <c r="B84" s="17"/>
      <c r="C84" s="225"/>
      <c r="D84" s="225"/>
      <c r="E84" s="226"/>
      <c r="F84" s="34" t="s">
        <v>205</v>
      </c>
      <c r="G84" s="30"/>
      <c r="H84" s="17"/>
    </row>
    <row r="85" spans="1:8" s="10" customFormat="1" ht="12" customHeight="1" x14ac:dyDescent="0.2">
      <c r="B85" s="17"/>
      <c r="C85" s="228" t="s">
        <v>98</v>
      </c>
      <c r="D85" s="229" t="s">
        <v>99</v>
      </c>
      <c r="E85" s="229" t="s">
        <v>101</v>
      </c>
      <c r="F85" s="34" t="s">
        <v>206</v>
      </c>
      <c r="G85" s="30"/>
      <c r="H85" s="17"/>
    </row>
    <row r="86" spans="1:8" s="10" customFormat="1" ht="11.25" customHeight="1" x14ac:dyDescent="0.2">
      <c r="A86" s="37"/>
      <c r="B86" s="37"/>
      <c r="C86" s="231"/>
      <c r="D86" s="232"/>
      <c r="E86" s="232"/>
      <c r="F86" s="38" t="s">
        <v>23</v>
      </c>
      <c r="G86" s="42"/>
      <c r="H86" s="37"/>
    </row>
    <row r="87" spans="1:8" s="10" customFormat="1" ht="11.25" customHeight="1" x14ac:dyDescent="0.2">
      <c r="A87" s="17"/>
      <c r="B87" s="17"/>
      <c r="C87" s="228"/>
      <c r="D87" s="229"/>
      <c r="E87" s="229"/>
      <c r="F87" s="34"/>
      <c r="G87" s="30"/>
      <c r="H87" s="17"/>
    </row>
    <row r="88" spans="1:8" s="19" customFormat="1" ht="12" customHeight="1" x14ac:dyDescent="0.2">
      <c r="A88" s="423" t="s">
        <v>85</v>
      </c>
      <c r="B88" s="369"/>
      <c r="C88" s="253"/>
      <c r="D88" s="254"/>
      <c r="E88" s="254"/>
      <c r="F88" s="253"/>
      <c r="G88" s="426" t="s">
        <v>125</v>
      </c>
      <c r="H88" s="358"/>
    </row>
    <row r="89" spans="1:8" s="10" customFormat="1" ht="12" customHeight="1" x14ac:dyDescent="0.2">
      <c r="A89" s="368" t="s">
        <v>48</v>
      </c>
      <c r="B89" s="369"/>
      <c r="C89" s="233" t="s">
        <v>53</v>
      </c>
      <c r="D89" s="233">
        <v>1232</v>
      </c>
      <c r="E89" s="233">
        <v>309526</v>
      </c>
      <c r="F89" s="237">
        <f t="shared" ref="F89:F94" si="6">SUM(C89:E89)</f>
        <v>310758</v>
      </c>
      <c r="G89" s="357" t="s">
        <v>63</v>
      </c>
      <c r="H89" s="358"/>
    </row>
    <row r="90" spans="1:8" s="14" customFormat="1" ht="12" customHeight="1" x14ac:dyDescent="0.2">
      <c r="A90" s="14" t="s">
        <v>31</v>
      </c>
      <c r="B90" s="14" t="s">
        <v>28</v>
      </c>
      <c r="C90" s="233" t="s">
        <v>53</v>
      </c>
      <c r="D90" s="233">
        <v>170</v>
      </c>
      <c r="E90" s="233">
        <v>80348</v>
      </c>
      <c r="F90" s="237">
        <f t="shared" si="6"/>
        <v>80518</v>
      </c>
      <c r="G90" s="48" t="s">
        <v>31</v>
      </c>
      <c r="H90" s="14" t="s">
        <v>42</v>
      </c>
    </row>
    <row r="91" spans="1:8" s="14" customFormat="1" ht="12" customHeight="1" x14ac:dyDescent="0.2">
      <c r="B91" s="14" t="s">
        <v>45</v>
      </c>
      <c r="C91" s="233" t="s">
        <v>53</v>
      </c>
      <c r="D91" s="233" t="s">
        <v>53</v>
      </c>
      <c r="E91" s="233">
        <v>397</v>
      </c>
      <c r="F91" s="237">
        <f t="shared" si="6"/>
        <v>397</v>
      </c>
      <c r="G91" s="48"/>
      <c r="H91" s="1" t="s">
        <v>43</v>
      </c>
    </row>
    <row r="92" spans="1:8" s="10" customFormat="1" ht="12" customHeight="1" x14ac:dyDescent="0.2">
      <c r="A92" s="10" t="s">
        <v>27</v>
      </c>
      <c r="B92" s="1" t="s">
        <v>37</v>
      </c>
      <c r="C92" s="233" t="s">
        <v>53</v>
      </c>
      <c r="D92" s="233">
        <v>1062</v>
      </c>
      <c r="E92" s="233">
        <v>229178</v>
      </c>
      <c r="F92" s="237">
        <f t="shared" si="6"/>
        <v>230240</v>
      </c>
      <c r="G92" s="51" t="s">
        <v>27</v>
      </c>
      <c r="H92" s="1" t="s">
        <v>66</v>
      </c>
    </row>
    <row r="93" spans="1:8" s="14" customFormat="1" ht="12" customHeight="1" x14ac:dyDescent="0.2">
      <c r="B93" s="1" t="s">
        <v>38</v>
      </c>
      <c r="C93" s="233" t="s">
        <v>53</v>
      </c>
      <c r="D93" s="233">
        <v>1062</v>
      </c>
      <c r="E93" s="233">
        <v>229178</v>
      </c>
      <c r="F93" s="237">
        <f t="shared" si="6"/>
        <v>230240</v>
      </c>
      <c r="G93" s="56"/>
      <c r="H93" s="1" t="s">
        <v>40</v>
      </c>
    </row>
    <row r="94" spans="1:8" s="14" customFormat="1" ht="12" customHeight="1" x14ac:dyDescent="0.2">
      <c r="A94" s="366" t="s">
        <v>25</v>
      </c>
      <c r="B94" s="369"/>
      <c r="C94" s="233" t="s">
        <v>53</v>
      </c>
      <c r="D94" s="233">
        <v>320</v>
      </c>
      <c r="E94" s="233">
        <v>13232</v>
      </c>
      <c r="F94" s="237">
        <f t="shared" si="6"/>
        <v>13552</v>
      </c>
      <c r="G94" s="357" t="s">
        <v>78</v>
      </c>
      <c r="H94" s="358"/>
    </row>
    <row r="95" spans="1:8" s="10" customFormat="1" ht="12.75" customHeight="1" x14ac:dyDescent="0.2">
      <c r="B95" s="19"/>
      <c r="C95" s="233"/>
      <c r="D95" s="233"/>
      <c r="E95" s="233"/>
      <c r="F95" s="233"/>
      <c r="G95" s="53"/>
      <c r="H95" s="51"/>
    </row>
    <row r="96" spans="1:8" s="19" customFormat="1" ht="12" customHeight="1" x14ac:dyDescent="0.2">
      <c r="A96" s="423" t="s">
        <v>88</v>
      </c>
      <c r="B96" s="369"/>
      <c r="C96" s="253"/>
      <c r="D96" s="254"/>
      <c r="E96" s="254"/>
      <c r="F96" s="253"/>
      <c r="G96" s="426" t="s">
        <v>126</v>
      </c>
      <c r="H96" s="358"/>
    </row>
    <row r="97" spans="1:8" s="10" customFormat="1" ht="12" customHeight="1" x14ac:dyDescent="0.2">
      <c r="A97" s="368" t="s">
        <v>48</v>
      </c>
      <c r="B97" s="369"/>
      <c r="C97" s="233" t="s">
        <v>53</v>
      </c>
      <c r="D97" s="233">
        <v>10076</v>
      </c>
      <c r="E97" s="233">
        <v>1035358</v>
      </c>
      <c r="F97" s="237">
        <f t="shared" ref="F97:F101" si="7">SUM(C97:E97)</f>
        <v>1045434</v>
      </c>
      <c r="G97" s="357" t="s">
        <v>49</v>
      </c>
      <c r="H97" s="358"/>
    </row>
    <row r="98" spans="1:8" s="14" customFormat="1" ht="12" customHeight="1" x14ac:dyDescent="0.2">
      <c r="A98" s="14" t="s">
        <v>31</v>
      </c>
      <c r="B98" s="14" t="s">
        <v>28</v>
      </c>
      <c r="C98" s="233" t="s">
        <v>53</v>
      </c>
      <c r="D98" s="233" t="s">
        <v>53</v>
      </c>
      <c r="E98" s="237">
        <v>608937</v>
      </c>
      <c r="F98" s="237">
        <f t="shared" si="7"/>
        <v>608937</v>
      </c>
      <c r="G98" s="48" t="s">
        <v>31</v>
      </c>
      <c r="H98" s="14" t="s">
        <v>42</v>
      </c>
    </row>
    <row r="99" spans="1:8" s="10" customFormat="1" ht="12" customHeight="1" x14ac:dyDescent="0.2">
      <c r="A99" s="10" t="s">
        <v>27</v>
      </c>
      <c r="B99" s="1" t="s">
        <v>37</v>
      </c>
      <c r="C99" s="233" t="s">
        <v>53</v>
      </c>
      <c r="D99" s="233">
        <v>8988</v>
      </c>
      <c r="E99" s="233">
        <v>393948</v>
      </c>
      <c r="F99" s="237">
        <f t="shared" si="7"/>
        <v>402936</v>
      </c>
      <c r="G99" s="51" t="s">
        <v>27</v>
      </c>
      <c r="H99" s="1" t="s">
        <v>66</v>
      </c>
    </row>
    <row r="100" spans="1:8" s="14" customFormat="1" ht="12" customHeight="1" x14ac:dyDescent="0.2">
      <c r="B100" s="1" t="s">
        <v>38</v>
      </c>
      <c r="C100" s="233" t="s">
        <v>53</v>
      </c>
      <c r="D100" s="237">
        <v>8988</v>
      </c>
      <c r="E100" s="233">
        <v>393948</v>
      </c>
      <c r="F100" s="237">
        <f t="shared" si="7"/>
        <v>402936</v>
      </c>
      <c r="G100" s="56"/>
      <c r="H100" s="1" t="s">
        <v>40</v>
      </c>
    </row>
    <row r="101" spans="1:8" s="14" customFormat="1" ht="12" customHeight="1" x14ac:dyDescent="0.2">
      <c r="A101" s="366" t="s">
        <v>25</v>
      </c>
      <c r="B101" s="369"/>
      <c r="C101" s="233" t="s">
        <v>53</v>
      </c>
      <c r="D101" s="233">
        <v>543</v>
      </c>
      <c r="E101" s="233">
        <v>956</v>
      </c>
      <c r="F101" s="237">
        <f t="shared" si="7"/>
        <v>1499</v>
      </c>
      <c r="G101" s="357" t="s">
        <v>78</v>
      </c>
      <c r="H101" s="358"/>
    </row>
    <row r="102" spans="1:8" x14ac:dyDescent="0.2">
      <c r="G102" s="166"/>
    </row>
    <row r="103" spans="1:8" x14ac:dyDescent="0.2">
      <c r="G103" s="166"/>
    </row>
    <row r="104" spans="1:8" x14ac:dyDescent="0.2">
      <c r="G104" s="166"/>
    </row>
    <row r="105" spans="1:8" x14ac:dyDescent="0.2">
      <c r="G105" s="166"/>
    </row>
    <row r="106" spans="1:8" x14ac:dyDescent="0.2">
      <c r="G106" s="166"/>
    </row>
  </sheetData>
  <mergeCells count="59">
    <mergeCell ref="A97:B97"/>
    <mergeCell ref="G97:H97"/>
    <mergeCell ref="A101:B101"/>
    <mergeCell ref="G101:H101"/>
    <mergeCell ref="A89:B89"/>
    <mergeCell ref="G89:H89"/>
    <mergeCell ref="A94:B94"/>
    <mergeCell ref="G94:H94"/>
    <mergeCell ref="A96:B96"/>
    <mergeCell ref="G96:H96"/>
    <mergeCell ref="A78:H78"/>
    <mergeCell ref="A80:B80"/>
    <mergeCell ref="C81:E81"/>
    <mergeCell ref="C82:E82"/>
    <mergeCell ref="A88:B88"/>
    <mergeCell ref="G88:H88"/>
    <mergeCell ref="A67:B67"/>
    <mergeCell ref="G67:H67"/>
    <mergeCell ref="A68:B68"/>
    <mergeCell ref="G68:H68"/>
    <mergeCell ref="A71:B71"/>
    <mergeCell ref="G71:H71"/>
    <mergeCell ref="A59:B59"/>
    <mergeCell ref="G59:H59"/>
    <mergeCell ref="A60:B60"/>
    <mergeCell ref="G60:H60"/>
    <mergeCell ref="A65:B65"/>
    <mergeCell ref="G65:H65"/>
    <mergeCell ref="A50:B50"/>
    <mergeCell ref="G50:H50"/>
    <mergeCell ref="A51:B51"/>
    <mergeCell ref="G51:H51"/>
    <mergeCell ref="A57:B57"/>
    <mergeCell ref="G57:H57"/>
    <mergeCell ref="C44:E44"/>
    <mergeCell ref="A23:B23"/>
    <mergeCell ref="G23:H23"/>
    <mergeCell ref="A25:B25"/>
    <mergeCell ref="G25:H25"/>
    <mergeCell ref="A26:B26"/>
    <mergeCell ref="G26:H26"/>
    <mergeCell ref="A31:B31"/>
    <mergeCell ref="G31:H31"/>
    <mergeCell ref="A40:H40"/>
    <mergeCell ref="A42:B42"/>
    <mergeCell ref="C43:E43"/>
    <mergeCell ref="A16:B16"/>
    <mergeCell ref="G16:H16"/>
    <mergeCell ref="A18:B18"/>
    <mergeCell ref="G18:H18"/>
    <mergeCell ref="A19:B19"/>
    <mergeCell ref="G19:H19"/>
    <mergeCell ref="A13:B13"/>
    <mergeCell ref="G13:H13"/>
    <mergeCell ref="A2:H2"/>
    <mergeCell ref="C5:E5"/>
    <mergeCell ref="C6:E6"/>
    <mergeCell ref="A12:B12"/>
    <mergeCell ref="G12:H12"/>
  </mergeCells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M18" sqref="M18"/>
    </sheetView>
  </sheetViews>
  <sheetFormatPr defaultColWidth="9.140625" defaultRowHeight="12.75" x14ac:dyDescent="0.2"/>
  <cols>
    <col min="1" max="1" width="2.42578125" style="146" customWidth="1"/>
    <col min="2" max="2" width="24" style="146" bestFit="1" customWidth="1"/>
    <col min="3" max="3" width="10.7109375" style="146" customWidth="1"/>
    <col min="4" max="4" width="12.42578125" style="146" customWidth="1"/>
    <col min="5" max="6" width="11.140625" style="146" customWidth="1"/>
    <col min="7" max="7" width="13.140625" style="146" customWidth="1"/>
    <col min="8" max="8" width="2.42578125" style="261" customWidth="1"/>
    <col min="9" max="9" width="31.7109375" style="146" customWidth="1"/>
    <col min="10" max="16384" width="9.140625" style="146"/>
  </cols>
  <sheetData>
    <row r="1" spans="1:9" s="19" customFormat="1" ht="12" x14ac:dyDescent="0.2">
      <c r="A1" s="19" t="s">
        <v>210</v>
      </c>
      <c r="H1" s="271"/>
    </row>
    <row r="2" spans="1:9" s="22" customFormat="1" ht="12" x14ac:dyDescent="0.2">
      <c r="A2" s="359" t="s">
        <v>211</v>
      </c>
      <c r="B2" s="359"/>
      <c r="C2" s="359"/>
      <c r="D2" s="359"/>
      <c r="E2" s="359"/>
      <c r="F2" s="359"/>
      <c r="G2" s="359"/>
      <c r="H2" s="359"/>
      <c r="I2" s="359"/>
    </row>
    <row r="3" spans="1:9" s="19" customFormat="1" ht="12" customHeight="1" x14ac:dyDescent="0.2">
      <c r="A3" s="23"/>
      <c r="H3" s="301"/>
    </row>
    <row r="4" spans="1:9" s="10" customFormat="1" ht="12" customHeight="1" x14ac:dyDescent="0.2">
      <c r="B4" s="26"/>
      <c r="C4" s="412" t="s">
        <v>212</v>
      </c>
      <c r="D4" s="361"/>
      <c r="E4" s="361"/>
      <c r="F4" s="362"/>
      <c r="G4" s="27" t="s">
        <v>198</v>
      </c>
      <c r="H4" s="51"/>
      <c r="I4" s="26"/>
    </row>
    <row r="5" spans="1:9" s="29" customFormat="1" ht="12" customHeight="1" x14ac:dyDescent="0.2">
      <c r="B5" s="30"/>
      <c r="C5" s="409" t="s">
        <v>213</v>
      </c>
      <c r="D5" s="364"/>
      <c r="E5" s="364"/>
      <c r="F5" s="365"/>
      <c r="G5" s="31" t="s">
        <v>2</v>
      </c>
      <c r="H5" s="51"/>
      <c r="I5" s="30"/>
    </row>
    <row r="6" spans="1:9" s="10" customFormat="1" ht="12" customHeight="1" x14ac:dyDescent="0.2">
      <c r="B6" s="17"/>
      <c r="C6" s="243" t="s">
        <v>95</v>
      </c>
      <c r="D6" s="243" t="s">
        <v>146</v>
      </c>
      <c r="E6" s="244" t="s">
        <v>97</v>
      </c>
      <c r="F6" s="243" t="s">
        <v>147</v>
      </c>
      <c r="G6" s="31"/>
      <c r="H6" s="51"/>
      <c r="I6" s="17"/>
    </row>
    <row r="7" spans="1:9" s="10" customFormat="1" ht="12" customHeight="1" x14ac:dyDescent="0.2">
      <c r="B7" s="17"/>
      <c r="C7" s="225"/>
      <c r="D7" s="225"/>
      <c r="E7" s="226"/>
      <c r="F7" s="226" t="s">
        <v>183</v>
      </c>
      <c r="G7" s="34" t="s">
        <v>213</v>
      </c>
      <c r="H7" s="302"/>
      <c r="I7" s="227"/>
    </row>
    <row r="8" spans="1:9" s="10" customFormat="1" ht="12" customHeight="1" x14ac:dyDescent="0.2">
      <c r="B8" s="17"/>
      <c r="C8" s="228" t="s">
        <v>98</v>
      </c>
      <c r="D8" s="229" t="s">
        <v>149</v>
      </c>
      <c r="E8" s="229" t="s">
        <v>101</v>
      </c>
      <c r="F8" s="229" t="s">
        <v>184</v>
      </c>
      <c r="G8" s="34" t="s">
        <v>23</v>
      </c>
      <c r="H8" s="302"/>
      <c r="I8" s="17"/>
    </row>
    <row r="9" spans="1:9" s="10" customFormat="1" ht="11.25" customHeight="1" x14ac:dyDescent="0.2">
      <c r="A9" s="145"/>
      <c r="B9" s="37"/>
      <c r="C9" s="231"/>
      <c r="D9" s="232"/>
      <c r="E9" s="232"/>
      <c r="F9" s="232" t="s">
        <v>185</v>
      </c>
      <c r="G9" s="38"/>
      <c r="H9" s="303"/>
      <c r="I9" s="37"/>
    </row>
    <row r="10" spans="1:9" ht="5.25" customHeight="1" x14ac:dyDescent="0.2">
      <c r="B10" s="147"/>
      <c r="C10" s="148"/>
      <c r="D10" s="148"/>
      <c r="E10" s="148"/>
      <c r="F10" s="148"/>
      <c r="G10" s="148"/>
      <c r="H10" s="315"/>
    </row>
    <row r="11" spans="1:9" s="14" customFormat="1" ht="12" customHeight="1" x14ac:dyDescent="0.2">
      <c r="A11" s="368" t="s">
        <v>0</v>
      </c>
      <c r="B11" s="367"/>
      <c r="C11" s="233">
        <v>1848037</v>
      </c>
      <c r="D11" s="234">
        <v>182576</v>
      </c>
      <c r="E11" s="234">
        <v>63048304</v>
      </c>
      <c r="F11" s="234">
        <v>5158784</v>
      </c>
      <c r="G11" s="233">
        <f>SUM(C11:F11)</f>
        <v>70237701</v>
      </c>
      <c r="H11" s="357" t="s">
        <v>24</v>
      </c>
      <c r="I11" s="358"/>
    </row>
    <row r="12" spans="1:9" s="14" customFormat="1" ht="12" customHeight="1" x14ac:dyDescent="0.2">
      <c r="A12" s="65"/>
      <c r="B12" s="63"/>
      <c r="C12" s="233"/>
      <c r="D12" s="316"/>
      <c r="E12" s="317"/>
      <c r="F12" s="234"/>
      <c r="G12" s="233"/>
      <c r="H12" s="60"/>
      <c r="I12" s="262"/>
    </row>
    <row r="13" spans="1:9" s="14" customFormat="1" ht="12" customHeight="1" x14ac:dyDescent="0.2">
      <c r="A13" s="14" t="s">
        <v>51</v>
      </c>
      <c r="B13" s="14" t="s">
        <v>214</v>
      </c>
      <c r="C13" s="233" t="s">
        <v>53</v>
      </c>
      <c r="D13" s="233" t="s">
        <v>53</v>
      </c>
      <c r="E13" s="239">
        <v>61858</v>
      </c>
      <c r="F13" s="233" t="s">
        <v>53</v>
      </c>
      <c r="G13" s="233">
        <f t="shared" ref="G13:G38" si="0">SUM(C13:F13)</f>
        <v>61858</v>
      </c>
      <c r="H13" s="60" t="s">
        <v>150</v>
      </c>
      <c r="I13" s="48" t="s">
        <v>215</v>
      </c>
    </row>
    <row r="14" spans="1:9" s="10" customFormat="1" ht="12" customHeight="1" x14ac:dyDescent="0.2">
      <c r="A14" s="368" t="s">
        <v>62</v>
      </c>
      <c r="B14" s="367"/>
      <c r="C14" s="233">
        <v>1848037</v>
      </c>
      <c r="D14" s="233">
        <v>171796</v>
      </c>
      <c r="E14" s="233">
        <v>59553365</v>
      </c>
      <c r="F14" s="234">
        <v>5120475</v>
      </c>
      <c r="G14" s="233">
        <f t="shared" si="0"/>
        <v>66693673</v>
      </c>
      <c r="H14" s="357" t="s">
        <v>63</v>
      </c>
      <c r="I14" s="407"/>
    </row>
    <row r="15" spans="1:9" s="10" customFormat="1" ht="12" customHeight="1" x14ac:dyDescent="0.2">
      <c r="A15" s="273" t="s">
        <v>152</v>
      </c>
      <c r="B15" s="63" t="s">
        <v>153</v>
      </c>
      <c r="C15" s="233" t="s">
        <v>53</v>
      </c>
      <c r="D15" s="233">
        <v>35541</v>
      </c>
      <c r="E15" s="233">
        <v>99543</v>
      </c>
      <c r="F15" s="234" t="s">
        <v>53</v>
      </c>
      <c r="G15" s="233">
        <f t="shared" si="0"/>
        <v>135084</v>
      </c>
      <c r="H15" s="51" t="s">
        <v>152</v>
      </c>
      <c r="I15" s="1" t="s">
        <v>154</v>
      </c>
    </row>
    <row r="16" spans="1:9" s="14" customFormat="1" ht="12" customHeight="1" x14ac:dyDescent="0.2">
      <c r="A16" s="14" t="s">
        <v>31</v>
      </c>
      <c r="B16" s="14" t="s">
        <v>28</v>
      </c>
      <c r="C16" s="233" t="s">
        <v>53</v>
      </c>
      <c r="D16" s="233" t="s">
        <v>53</v>
      </c>
      <c r="E16" s="237">
        <v>34016323</v>
      </c>
      <c r="F16" s="234">
        <v>5001105</v>
      </c>
      <c r="G16" s="233">
        <f t="shared" si="0"/>
        <v>39017428</v>
      </c>
      <c r="H16" s="60" t="s">
        <v>69</v>
      </c>
      <c r="I16" s="48" t="s">
        <v>42</v>
      </c>
    </row>
    <row r="17" spans="2:10" s="14" customFormat="1" ht="12" customHeight="1" x14ac:dyDescent="0.2">
      <c r="B17" s="14" t="s">
        <v>45</v>
      </c>
      <c r="C17" s="233" t="s">
        <v>53</v>
      </c>
      <c r="D17" s="233" t="s">
        <v>53</v>
      </c>
      <c r="E17" s="233">
        <v>2196019</v>
      </c>
      <c r="F17" s="233">
        <v>12876</v>
      </c>
      <c r="G17" s="233">
        <f t="shared" si="0"/>
        <v>2208895</v>
      </c>
      <c r="H17" s="318"/>
      <c r="I17" s="1" t="s">
        <v>43</v>
      </c>
      <c r="J17" s="166"/>
    </row>
    <row r="18" spans="2:10" s="14" customFormat="1" ht="12" customHeight="1" x14ac:dyDescent="0.2">
      <c r="B18" s="1" t="s">
        <v>155</v>
      </c>
      <c r="C18" s="233" t="s">
        <v>53</v>
      </c>
      <c r="D18" s="233" t="s">
        <v>53</v>
      </c>
      <c r="E18" s="237">
        <v>232920</v>
      </c>
      <c r="F18" s="233" t="s">
        <v>53</v>
      </c>
      <c r="G18" s="233">
        <f t="shared" si="0"/>
        <v>232920</v>
      </c>
      <c r="H18" s="318"/>
      <c r="I18" s="1" t="s">
        <v>156</v>
      </c>
      <c r="J18" s="166"/>
    </row>
    <row r="19" spans="2:10" s="14" customFormat="1" ht="12" customHeight="1" x14ac:dyDescent="0.2">
      <c r="B19" s="1" t="s">
        <v>157</v>
      </c>
      <c r="C19" s="233" t="s">
        <v>53</v>
      </c>
      <c r="D19" s="233" t="s">
        <v>53</v>
      </c>
      <c r="E19" s="239">
        <v>88344</v>
      </c>
      <c r="F19" s="233" t="s">
        <v>53</v>
      </c>
      <c r="G19" s="233">
        <f t="shared" si="0"/>
        <v>88344</v>
      </c>
      <c r="H19" s="318"/>
      <c r="I19" s="1" t="s">
        <v>158</v>
      </c>
      <c r="J19" s="146"/>
    </row>
    <row r="20" spans="2:10" s="14" customFormat="1" ht="12" customHeight="1" x14ac:dyDescent="0.2">
      <c r="B20" s="1" t="s">
        <v>107</v>
      </c>
      <c r="C20" s="233" t="s">
        <v>53</v>
      </c>
      <c r="D20" s="233" t="s">
        <v>53</v>
      </c>
      <c r="E20" s="239">
        <v>740913</v>
      </c>
      <c r="F20" s="233" t="s">
        <v>53</v>
      </c>
      <c r="G20" s="233">
        <f t="shared" si="0"/>
        <v>740913</v>
      </c>
      <c r="H20" s="318"/>
      <c r="I20" s="1" t="s">
        <v>108</v>
      </c>
      <c r="J20" s="146"/>
    </row>
    <row r="21" spans="2:10" s="14" customFormat="1" ht="12" customHeight="1" x14ac:dyDescent="0.2">
      <c r="B21" s="1" t="s">
        <v>159</v>
      </c>
      <c r="C21" s="233" t="s">
        <v>53</v>
      </c>
      <c r="D21" s="233" t="s">
        <v>53</v>
      </c>
      <c r="E21" s="239">
        <v>8033972</v>
      </c>
      <c r="F21" s="233" t="s">
        <v>53</v>
      </c>
      <c r="G21" s="233">
        <f t="shared" si="0"/>
        <v>8033972</v>
      </c>
      <c r="H21" s="318"/>
      <c r="I21" s="1" t="s">
        <v>160</v>
      </c>
      <c r="J21" s="146"/>
    </row>
    <row r="22" spans="2:10" s="14" customFormat="1" ht="12" customHeight="1" x14ac:dyDescent="0.2">
      <c r="B22" s="1" t="s">
        <v>54</v>
      </c>
      <c r="C22" s="233" t="s">
        <v>53</v>
      </c>
      <c r="D22" s="233" t="s">
        <v>53</v>
      </c>
      <c r="E22" s="239">
        <v>5598526</v>
      </c>
      <c r="F22" s="234">
        <v>3133730</v>
      </c>
      <c r="G22" s="233">
        <f t="shared" si="0"/>
        <v>8732256</v>
      </c>
      <c r="H22" s="318"/>
      <c r="I22" s="1" t="s">
        <v>55</v>
      </c>
      <c r="J22" s="146"/>
    </row>
    <row r="23" spans="2:10" s="14" customFormat="1" ht="12" customHeight="1" x14ac:dyDescent="0.2">
      <c r="B23" s="1" t="s">
        <v>41</v>
      </c>
      <c r="C23" s="233" t="s">
        <v>53</v>
      </c>
      <c r="D23" s="233" t="s">
        <v>53</v>
      </c>
      <c r="E23" s="239">
        <v>2964743</v>
      </c>
      <c r="F23" s="234">
        <v>1307523</v>
      </c>
      <c r="G23" s="233">
        <f t="shared" si="0"/>
        <v>4272266</v>
      </c>
      <c r="H23" s="318"/>
      <c r="I23" s="1" t="s">
        <v>44</v>
      </c>
      <c r="J23" s="146"/>
    </row>
    <row r="24" spans="2:10" s="14" customFormat="1" ht="12" customHeight="1" x14ac:dyDescent="0.2">
      <c r="B24" s="1" t="s">
        <v>161</v>
      </c>
      <c r="C24" s="233" t="s">
        <v>53</v>
      </c>
      <c r="D24" s="233" t="s">
        <v>53</v>
      </c>
      <c r="E24" s="239">
        <v>152525</v>
      </c>
      <c r="F24" s="233" t="s">
        <v>53</v>
      </c>
      <c r="G24" s="233">
        <f t="shared" si="0"/>
        <v>152525</v>
      </c>
      <c r="H24" s="318"/>
      <c r="I24" s="1" t="s">
        <v>162</v>
      </c>
      <c r="J24" s="146"/>
    </row>
    <row r="25" spans="2:10" s="14" customFormat="1" ht="12" customHeight="1" x14ac:dyDescent="0.2">
      <c r="B25" s="1" t="s">
        <v>163</v>
      </c>
      <c r="C25" s="233" t="s">
        <v>53</v>
      </c>
      <c r="D25" s="233" t="s">
        <v>53</v>
      </c>
      <c r="E25" s="239">
        <v>900340</v>
      </c>
      <c r="F25" s="233" t="s">
        <v>53</v>
      </c>
      <c r="G25" s="233">
        <f t="shared" si="0"/>
        <v>900340</v>
      </c>
      <c r="H25" s="318"/>
      <c r="I25" s="1" t="s">
        <v>164</v>
      </c>
      <c r="J25" s="146"/>
    </row>
    <row r="26" spans="2:10" s="14" customFormat="1" ht="12" customHeight="1" x14ac:dyDescent="0.2">
      <c r="B26" s="1" t="s">
        <v>165</v>
      </c>
      <c r="C26" s="233" t="s">
        <v>53</v>
      </c>
      <c r="D26" s="233" t="s">
        <v>53</v>
      </c>
      <c r="E26" s="239">
        <v>210451</v>
      </c>
      <c r="F26" s="239">
        <v>33141</v>
      </c>
      <c r="G26" s="233">
        <f t="shared" si="0"/>
        <v>243592</v>
      </c>
      <c r="H26" s="318"/>
      <c r="I26" s="1" t="s">
        <v>166</v>
      </c>
      <c r="J26" s="146"/>
    </row>
    <row r="27" spans="2:10" s="14" customFormat="1" ht="12" customHeight="1" x14ac:dyDescent="0.2">
      <c r="B27" s="1" t="s">
        <v>167</v>
      </c>
      <c r="C27" s="233" t="s">
        <v>53</v>
      </c>
      <c r="D27" s="233" t="s">
        <v>53</v>
      </c>
      <c r="E27" s="239">
        <v>11534833</v>
      </c>
      <c r="F27" s="234">
        <v>513835</v>
      </c>
      <c r="G27" s="233">
        <f t="shared" si="0"/>
        <v>12048668</v>
      </c>
      <c r="H27" s="318"/>
      <c r="I27" s="1" t="s">
        <v>168</v>
      </c>
      <c r="J27" s="146"/>
    </row>
    <row r="28" spans="2:10" s="14" customFormat="1" ht="12" customHeight="1" x14ac:dyDescent="0.2">
      <c r="B28" s="1" t="s">
        <v>169</v>
      </c>
      <c r="C28" s="233" t="s">
        <v>53</v>
      </c>
      <c r="D28" s="233" t="s">
        <v>53</v>
      </c>
      <c r="E28" s="237">
        <v>83702</v>
      </c>
      <c r="F28" s="233" t="s">
        <v>53</v>
      </c>
      <c r="G28" s="233">
        <f t="shared" si="0"/>
        <v>83702</v>
      </c>
      <c r="H28" s="318"/>
      <c r="I28" s="1" t="s">
        <v>170</v>
      </c>
      <c r="J28" s="146"/>
    </row>
    <row r="29" spans="2:10" s="14" customFormat="1" ht="12" customHeight="1" x14ac:dyDescent="0.2">
      <c r="B29" s="1" t="s">
        <v>109</v>
      </c>
      <c r="C29" s="233" t="s">
        <v>53</v>
      </c>
      <c r="D29" s="233" t="s">
        <v>53</v>
      </c>
      <c r="E29" s="237">
        <v>61031</v>
      </c>
      <c r="F29" s="233" t="s">
        <v>53</v>
      </c>
      <c r="G29" s="233">
        <f t="shared" si="0"/>
        <v>61031</v>
      </c>
      <c r="H29" s="318"/>
      <c r="I29" s="1" t="s">
        <v>110</v>
      </c>
      <c r="J29" s="146"/>
    </row>
    <row r="30" spans="2:10" s="14" customFormat="1" ht="12" customHeight="1" x14ac:dyDescent="0.2">
      <c r="B30" s="1" t="s">
        <v>171</v>
      </c>
      <c r="C30" s="233" t="s">
        <v>53</v>
      </c>
      <c r="D30" s="233" t="s">
        <v>53</v>
      </c>
      <c r="E30" s="237">
        <v>202475</v>
      </c>
      <c r="F30" s="233" t="s">
        <v>53</v>
      </c>
      <c r="G30" s="233">
        <f t="shared" si="0"/>
        <v>202475</v>
      </c>
      <c r="H30" s="318"/>
      <c r="I30" s="1" t="s">
        <v>172</v>
      </c>
      <c r="J30" s="146"/>
    </row>
    <row r="31" spans="2:10" s="14" customFormat="1" ht="12" customHeight="1" x14ac:dyDescent="0.2">
      <c r="B31" s="1" t="s">
        <v>173</v>
      </c>
      <c r="C31" s="233" t="s">
        <v>53</v>
      </c>
      <c r="D31" s="233" t="s">
        <v>53</v>
      </c>
      <c r="E31" s="237">
        <v>563483</v>
      </c>
      <c r="F31" s="233" t="s">
        <v>53</v>
      </c>
      <c r="G31" s="233">
        <f t="shared" si="0"/>
        <v>563483</v>
      </c>
      <c r="H31" s="318"/>
      <c r="I31" s="1" t="s">
        <v>174</v>
      </c>
      <c r="J31" s="146"/>
    </row>
    <row r="32" spans="2:10" s="14" customFormat="1" ht="12" customHeight="1" x14ac:dyDescent="0.2">
      <c r="B32" s="1" t="s">
        <v>175</v>
      </c>
      <c r="C32" s="233" t="s">
        <v>53</v>
      </c>
      <c r="D32" s="233" t="s">
        <v>53</v>
      </c>
      <c r="E32" s="237">
        <v>19061</v>
      </c>
      <c r="F32" s="233" t="s">
        <v>53</v>
      </c>
      <c r="G32" s="233">
        <f t="shared" si="0"/>
        <v>19061</v>
      </c>
      <c r="H32" s="318"/>
      <c r="I32" s="1" t="s">
        <v>176</v>
      </c>
      <c r="J32" s="146"/>
    </row>
    <row r="33" spans="1:9" s="10" customFormat="1" ht="12" customHeight="1" x14ac:dyDescent="0.2">
      <c r="A33" s="10" t="s">
        <v>27</v>
      </c>
      <c r="B33" s="1" t="s">
        <v>37</v>
      </c>
      <c r="C33" s="233">
        <v>1848037</v>
      </c>
      <c r="D33" s="237">
        <v>136255</v>
      </c>
      <c r="E33" s="233">
        <v>24160320</v>
      </c>
      <c r="F33" s="233">
        <v>119370</v>
      </c>
      <c r="G33" s="233">
        <f t="shared" si="0"/>
        <v>26263982</v>
      </c>
      <c r="H33" s="60" t="s">
        <v>65</v>
      </c>
      <c r="I33" s="1" t="s">
        <v>66</v>
      </c>
    </row>
    <row r="34" spans="1:9" s="14" customFormat="1" ht="12" customHeight="1" x14ac:dyDescent="0.2">
      <c r="B34" s="1" t="s">
        <v>38</v>
      </c>
      <c r="C34" s="233">
        <v>1848037</v>
      </c>
      <c r="D34" s="237">
        <v>136255</v>
      </c>
      <c r="E34" s="233">
        <v>24160320</v>
      </c>
      <c r="F34" s="233">
        <v>119370</v>
      </c>
      <c r="G34" s="233">
        <f t="shared" si="0"/>
        <v>26263982</v>
      </c>
      <c r="H34" s="318"/>
      <c r="I34" s="1" t="s">
        <v>40</v>
      </c>
    </row>
    <row r="35" spans="1:9" s="14" customFormat="1" ht="12" customHeight="1" x14ac:dyDescent="0.2">
      <c r="A35" s="10" t="s">
        <v>32</v>
      </c>
      <c r="B35" s="1" t="s">
        <v>33</v>
      </c>
      <c r="C35" s="233" t="s">
        <v>53</v>
      </c>
      <c r="D35" s="233" t="s">
        <v>53</v>
      </c>
      <c r="E35" s="237">
        <v>1277179</v>
      </c>
      <c r="F35" s="233" t="s">
        <v>53</v>
      </c>
      <c r="G35" s="233">
        <f t="shared" si="0"/>
        <v>1277179</v>
      </c>
      <c r="H35" s="319" t="s">
        <v>32</v>
      </c>
      <c r="I35" s="1" t="s">
        <v>35</v>
      </c>
    </row>
    <row r="36" spans="1:9" s="14" customFormat="1" ht="12" customHeight="1" x14ac:dyDescent="0.2">
      <c r="A36" s="10"/>
      <c r="B36" s="1" t="s">
        <v>46</v>
      </c>
      <c r="C36" s="233" t="s">
        <v>53</v>
      </c>
      <c r="D36" s="233" t="s">
        <v>53</v>
      </c>
      <c r="E36" s="237">
        <v>181277</v>
      </c>
      <c r="F36" s="233" t="s">
        <v>53</v>
      </c>
      <c r="G36" s="233">
        <f t="shared" si="0"/>
        <v>181277</v>
      </c>
      <c r="H36" s="319"/>
      <c r="I36" s="1" t="s">
        <v>47</v>
      </c>
    </row>
    <row r="37" spans="1:9" s="14" customFormat="1" ht="12" customHeight="1" x14ac:dyDescent="0.2">
      <c r="A37" s="10"/>
      <c r="B37" s="1" t="s">
        <v>34</v>
      </c>
      <c r="C37" s="233" t="s">
        <v>53</v>
      </c>
      <c r="D37" s="233" t="s">
        <v>53</v>
      </c>
      <c r="E37" s="237">
        <v>1095902</v>
      </c>
      <c r="F37" s="233" t="s">
        <v>53</v>
      </c>
      <c r="G37" s="233">
        <f t="shared" si="0"/>
        <v>1095902</v>
      </c>
      <c r="H37" s="319"/>
      <c r="I37" s="1" t="s">
        <v>36</v>
      </c>
    </row>
    <row r="38" spans="1:9" s="14" customFormat="1" ht="12" customHeight="1" x14ac:dyDescent="0.2">
      <c r="A38" s="366" t="s">
        <v>25</v>
      </c>
      <c r="B38" s="369"/>
      <c r="C38" s="233" t="s">
        <v>53</v>
      </c>
      <c r="D38" s="233">
        <v>10780</v>
      </c>
      <c r="E38" s="233">
        <v>3433081</v>
      </c>
      <c r="F38" s="233">
        <v>38309</v>
      </c>
      <c r="G38" s="233">
        <f t="shared" si="0"/>
        <v>3482170</v>
      </c>
      <c r="H38" s="357" t="s">
        <v>78</v>
      </c>
      <c r="I38" s="425"/>
    </row>
    <row r="40" spans="1:9" x14ac:dyDescent="0.2">
      <c r="B40" s="168"/>
      <c r="C40" s="240"/>
      <c r="D40" s="263"/>
      <c r="E40" s="240"/>
      <c r="F40" s="242"/>
      <c r="G40" s="241"/>
    </row>
    <row r="41" spans="1:9" x14ac:dyDescent="0.2">
      <c r="E41" s="241"/>
      <c r="G41" s="241"/>
    </row>
  </sheetData>
  <mergeCells count="9">
    <mergeCell ref="A38:B38"/>
    <mergeCell ref="H38:I38"/>
    <mergeCell ref="A2:I2"/>
    <mergeCell ref="C4:F4"/>
    <mergeCell ref="C5:F5"/>
    <mergeCell ref="A11:B11"/>
    <mergeCell ref="H11:I11"/>
    <mergeCell ref="A14:B14"/>
    <mergeCell ref="H14:I14"/>
  </mergeCells>
  <pageMargins left="0.78740157480314965" right="0.78740157480314965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zoomScaleNormal="100" zoomScaleSheetLayoutView="100" workbookViewId="0">
      <selection activeCell="F108" sqref="F108"/>
    </sheetView>
  </sheetViews>
  <sheetFormatPr defaultRowHeight="12.75" x14ac:dyDescent="0.2"/>
  <cols>
    <col min="1" max="1" width="2.42578125" style="261" customWidth="1"/>
    <col min="2" max="2" width="27.7109375" style="146" customWidth="1"/>
    <col min="3" max="3" width="10.7109375" style="146" customWidth="1"/>
    <col min="4" max="4" width="12.42578125" style="146" customWidth="1"/>
    <col min="5" max="7" width="11.140625" style="146" customWidth="1"/>
    <col min="8" max="8" width="2.42578125" style="261" customWidth="1"/>
    <col min="9" max="9" width="31.7109375" style="146" customWidth="1"/>
    <col min="10" max="16384" width="9.140625" style="146"/>
  </cols>
  <sheetData>
    <row r="1" spans="1:9" s="19" customFormat="1" ht="12" x14ac:dyDescent="0.2">
      <c r="A1" s="271" t="s">
        <v>216</v>
      </c>
      <c r="H1" s="271"/>
    </row>
    <row r="2" spans="1:9" s="22" customFormat="1" ht="12" x14ac:dyDescent="0.2">
      <c r="A2" s="430" t="s">
        <v>217</v>
      </c>
      <c r="B2" s="430"/>
      <c r="C2" s="430"/>
      <c r="D2" s="430"/>
      <c r="E2" s="430"/>
      <c r="F2" s="430"/>
      <c r="G2" s="430"/>
      <c r="H2" s="430"/>
      <c r="I2" s="430"/>
    </row>
    <row r="3" spans="1:9" s="22" customFormat="1" ht="12" x14ac:dyDescent="0.2">
      <c r="A3" s="320"/>
      <c r="H3" s="320"/>
    </row>
    <row r="4" spans="1:9" s="19" customFormat="1" ht="12" customHeight="1" x14ac:dyDescent="0.2">
      <c r="A4" s="301"/>
      <c r="H4" s="301"/>
    </row>
    <row r="5" spans="1:9" s="10" customFormat="1" ht="12" customHeight="1" x14ac:dyDescent="0.2">
      <c r="A5" s="273"/>
      <c r="B5" s="26"/>
      <c r="C5" s="412" t="s">
        <v>212</v>
      </c>
      <c r="D5" s="361"/>
      <c r="E5" s="361"/>
      <c r="F5" s="362"/>
      <c r="G5" s="27" t="s">
        <v>198</v>
      </c>
      <c r="H5" s="51"/>
      <c r="I5" s="26"/>
    </row>
    <row r="6" spans="1:9" s="29" customFormat="1" ht="12" customHeight="1" x14ac:dyDescent="0.2">
      <c r="A6" s="274"/>
      <c r="B6" s="30"/>
      <c r="C6" s="409" t="s">
        <v>213</v>
      </c>
      <c r="D6" s="364"/>
      <c r="E6" s="364"/>
      <c r="F6" s="365"/>
      <c r="G6" s="31" t="s">
        <v>2</v>
      </c>
      <c r="H6" s="51"/>
      <c r="I6" s="30"/>
    </row>
    <row r="7" spans="1:9" s="10" customFormat="1" ht="12" customHeight="1" x14ac:dyDescent="0.2">
      <c r="A7" s="273"/>
      <c r="B7" s="17"/>
      <c r="C7" s="243" t="s">
        <v>95</v>
      </c>
      <c r="D7" s="243" t="s">
        <v>146</v>
      </c>
      <c r="E7" s="244" t="s">
        <v>97</v>
      </c>
      <c r="F7" s="243" t="s">
        <v>147</v>
      </c>
      <c r="G7" s="31"/>
      <c r="H7" s="51"/>
      <c r="I7" s="17"/>
    </row>
    <row r="8" spans="1:9" s="10" customFormat="1" ht="12" customHeight="1" x14ac:dyDescent="0.2">
      <c r="A8" s="273"/>
      <c r="B8" s="17"/>
      <c r="C8" s="225"/>
      <c r="D8" s="225"/>
      <c r="E8" s="226"/>
      <c r="F8" s="226" t="s">
        <v>183</v>
      </c>
      <c r="G8" s="34" t="s">
        <v>148</v>
      </c>
      <c r="H8" s="302"/>
      <c r="I8" s="17"/>
    </row>
    <row r="9" spans="1:9" s="10" customFormat="1" ht="12" customHeight="1" x14ac:dyDescent="0.2">
      <c r="A9" s="273"/>
      <c r="B9" s="17"/>
      <c r="C9" s="228" t="s">
        <v>98</v>
      </c>
      <c r="D9" s="229" t="s">
        <v>149</v>
      </c>
      <c r="E9" s="229" t="s">
        <v>101</v>
      </c>
      <c r="F9" s="229" t="s">
        <v>184</v>
      </c>
      <c r="G9" s="34" t="s">
        <v>200</v>
      </c>
      <c r="H9" s="302"/>
      <c r="I9" s="17"/>
    </row>
    <row r="10" spans="1:9" s="10" customFormat="1" ht="11.25" customHeight="1" x14ac:dyDescent="0.2">
      <c r="A10" s="275"/>
      <c r="B10" s="37"/>
      <c r="C10" s="231"/>
      <c r="D10" s="232"/>
      <c r="E10" s="232"/>
      <c r="F10" s="232" t="s">
        <v>185</v>
      </c>
      <c r="G10" s="38" t="s">
        <v>23</v>
      </c>
      <c r="H10" s="303"/>
      <c r="I10" s="37"/>
    </row>
    <row r="11" spans="1:9" s="10" customFormat="1" ht="11.25" customHeight="1" x14ac:dyDescent="0.2">
      <c r="A11" s="51"/>
      <c r="B11" s="17"/>
      <c r="C11" s="228"/>
      <c r="D11" s="229"/>
      <c r="E11" s="229"/>
      <c r="F11" s="229"/>
      <c r="G11" s="34"/>
      <c r="H11" s="302"/>
      <c r="I11" s="17"/>
    </row>
    <row r="12" spans="1:9" s="14" customFormat="1" ht="12" customHeight="1" x14ac:dyDescent="0.2">
      <c r="A12" s="423" t="s">
        <v>114</v>
      </c>
      <c r="B12" s="369"/>
      <c r="C12" s="253"/>
      <c r="D12" s="255"/>
      <c r="E12" s="255"/>
      <c r="F12" s="255"/>
      <c r="G12" s="256"/>
      <c r="H12" s="426" t="s">
        <v>115</v>
      </c>
      <c r="I12" s="358"/>
    </row>
    <row r="13" spans="1:9" s="10" customFormat="1" ht="12" customHeight="1" x14ac:dyDescent="0.2">
      <c r="A13" s="368" t="s">
        <v>62</v>
      </c>
      <c r="B13" s="369"/>
      <c r="C13" s="321">
        <v>1848037</v>
      </c>
      <c r="D13" s="233" t="s">
        <v>53</v>
      </c>
      <c r="E13" s="233">
        <v>13576576</v>
      </c>
      <c r="F13" s="233">
        <v>3253303</v>
      </c>
      <c r="G13" s="233">
        <f>SUM(C13:F13)</f>
        <v>18677916</v>
      </c>
      <c r="H13" s="357" t="s">
        <v>63</v>
      </c>
      <c r="I13" s="358"/>
    </row>
    <row r="14" spans="1:9" s="14" customFormat="1" ht="12" customHeight="1" x14ac:dyDescent="0.2">
      <c r="A14" s="273" t="s">
        <v>31</v>
      </c>
      <c r="B14" s="14" t="s">
        <v>28</v>
      </c>
      <c r="C14" s="233" t="s">
        <v>53</v>
      </c>
      <c r="D14" s="233" t="s">
        <v>53</v>
      </c>
      <c r="E14" s="233">
        <v>6234512</v>
      </c>
      <c r="F14" s="233">
        <v>3157251</v>
      </c>
      <c r="G14" s="233">
        <f t="shared" ref="G14:G18" si="0">SUM(C14:F14)</f>
        <v>9391763</v>
      </c>
      <c r="H14" s="51" t="s">
        <v>31</v>
      </c>
      <c r="I14" s="14" t="s">
        <v>42</v>
      </c>
    </row>
    <row r="15" spans="1:9" s="14" customFormat="1" ht="12" customHeight="1" x14ac:dyDescent="0.2">
      <c r="A15" s="273"/>
      <c r="B15" s="14" t="s">
        <v>70</v>
      </c>
      <c r="C15" s="233" t="s">
        <v>53</v>
      </c>
      <c r="D15" s="233" t="s">
        <v>53</v>
      </c>
      <c r="E15" s="233">
        <v>256546</v>
      </c>
      <c r="F15" s="233">
        <v>12876</v>
      </c>
      <c r="G15" s="233">
        <f t="shared" si="0"/>
        <v>269422</v>
      </c>
      <c r="H15" s="162"/>
      <c r="I15" s="1" t="s">
        <v>43</v>
      </c>
    </row>
    <row r="16" spans="1:9" s="10" customFormat="1" ht="12" customHeight="1" x14ac:dyDescent="0.2">
      <c r="A16" s="273" t="s">
        <v>27</v>
      </c>
      <c r="B16" s="1" t="s">
        <v>37</v>
      </c>
      <c r="C16" s="321">
        <v>1848037</v>
      </c>
      <c r="D16" s="233" t="s">
        <v>53</v>
      </c>
      <c r="E16" s="233">
        <v>6459217</v>
      </c>
      <c r="F16" s="234">
        <v>96052</v>
      </c>
      <c r="G16" s="233">
        <f t="shared" si="0"/>
        <v>8403306</v>
      </c>
      <c r="H16" s="51" t="s">
        <v>27</v>
      </c>
      <c r="I16" s="1" t="s">
        <v>66</v>
      </c>
    </row>
    <row r="17" spans="1:9" s="14" customFormat="1" ht="12" customHeight="1" x14ac:dyDescent="0.2">
      <c r="A17" s="273"/>
      <c r="B17" s="1" t="s">
        <v>38</v>
      </c>
      <c r="C17" s="321">
        <v>1848037</v>
      </c>
      <c r="D17" s="233" t="s">
        <v>53</v>
      </c>
      <c r="E17" s="233">
        <v>6459217</v>
      </c>
      <c r="F17" s="234">
        <v>96052</v>
      </c>
      <c r="G17" s="233">
        <f t="shared" si="0"/>
        <v>8403306</v>
      </c>
      <c r="H17" s="162"/>
      <c r="I17" s="1" t="s">
        <v>40</v>
      </c>
    </row>
    <row r="18" spans="1:9" s="14" customFormat="1" ht="12" customHeight="1" x14ac:dyDescent="0.2">
      <c r="A18" s="366" t="s">
        <v>25</v>
      </c>
      <c r="B18" s="369"/>
      <c r="C18" s="233" t="s">
        <v>53</v>
      </c>
      <c r="D18" s="233" t="s">
        <v>53</v>
      </c>
      <c r="E18" s="233">
        <v>1477498</v>
      </c>
      <c r="F18" s="233">
        <v>7573</v>
      </c>
      <c r="G18" s="233">
        <f t="shared" si="0"/>
        <v>1485071</v>
      </c>
      <c r="H18" s="357" t="s">
        <v>78</v>
      </c>
      <c r="I18" s="358"/>
    </row>
    <row r="19" spans="1:9" x14ac:dyDescent="0.2">
      <c r="B19" s="268"/>
      <c r="C19" s="322"/>
      <c r="D19" s="322"/>
      <c r="E19" s="323"/>
      <c r="F19" s="322"/>
      <c r="G19" s="323"/>
      <c r="H19" s="324"/>
    </row>
    <row r="20" spans="1:9" s="14" customFormat="1" ht="12" customHeight="1" x14ac:dyDescent="0.2">
      <c r="A20" s="423" t="s">
        <v>116</v>
      </c>
      <c r="B20" s="369"/>
      <c r="C20" s="253"/>
      <c r="D20" s="254"/>
      <c r="E20" s="254"/>
      <c r="F20" s="254"/>
      <c r="G20" s="253"/>
      <c r="H20" s="426" t="s">
        <v>117</v>
      </c>
      <c r="I20" s="358"/>
    </row>
    <row r="21" spans="1:9" s="10" customFormat="1" ht="12" customHeight="1" x14ac:dyDescent="0.2">
      <c r="A21" s="368" t="s">
        <v>62</v>
      </c>
      <c r="B21" s="369"/>
      <c r="C21" s="233" t="s">
        <v>53</v>
      </c>
      <c r="D21" s="233">
        <v>103337</v>
      </c>
      <c r="E21" s="277">
        <v>2621284</v>
      </c>
      <c r="F21" s="233">
        <v>544</v>
      </c>
      <c r="G21" s="233">
        <f t="shared" ref="G21:G27" si="1">SUM(C21:F21)</f>
        <v>2725165</v>
      </c>
      <c r="H21" s="357" t="s">
        <v>63</v>
      </c>
      <c r="I21" s="358"/>
    </row>
    <row r="22" spans="1:9" s="14" customFormat="1" ht="12" customHeight="1" x14ac:dyDescent="0.2">
      <c r="A22" s="273" t="s">
        <v>31</v>
      </c>
      <c r="B22" s="14" t="s">
        <v>28</v>
      </c>
      <c r="C22" s="233" t="s">
        <v>53</v>
      </c>
      <c r="D22" s="233" t="s">
        <v>53</v>
      </c>
      <c r="E22" s="237">
        <v>2019090</v>
      </c>
      <c r="F22" s="233" t="s">
        <v>53</v>
      </c>
      <c r="G22" s="233">
        <f t="shared" si="1"/>
        <v>2019090</v>
      </c>
      <c r="H22" s="51" t="s">
        <v>31</v>
      </c>
      <c r="I22" s="14" t="s">
        <v>42</v>
      </c>
    </row>
    <row r="23" spans="1:9" s="14" customFormat="1" ht="12" customHeight="1" x14ac:dyDescent="0.2">
      <c r="A23" s="273"/>
      <c r="B23" s="14" t="s">
        <v>70</v>
      </c>
      <c r="C23" s="233" t="s">
        <v>53</v>
      </c>
      <c r="D23" s="233" t="s">
        <v>53</v>
      </c>
      <c r="E23" s="237">
        <v>859780</v>
      </c>
      <c r="F23" s="233" t="s">
        <v>53</v>
      </c>
      <c r="G23" s="233">
        <f t="shared" si="1"/>
        <v>859780</v>
      </c>
      <c r="H23" s="51"/>
      <c r="I23" s="1" t="s">
        <v>43</v>
      </c>
    </row>
    <row r="24" spans="1:9" s="14" customFormat="1" ht="12" customHeight="1" x14ac:dyDescent="0.2">
      <c r="A24" s="273"/>
      <c r="B24" s="1" t="s">
        <v>41</v>
      </c>
      <c r="C24" s="233" t="s">
        <v>53</v>
      </c>
      <c r="D24" s="233" t="s">
        <v>53</v>
      </c>
      <c r="E24" s="237">
        <v>978411</v>
      </c>
      <c r="F24" s="233" t="s">
        <v>53</v>
      </c>
      <c r="G24" s="233">
        <f t="shared" si="1"/>
        <v>978411</v>
      </c>
      <c r="H24" s="51"/>
      <c r="I24" s="1" t="s">
        <v>44</v>
      </c>
    </row>
    <row r="25" spans="1:9" s="10" customFormat="1" ht="12" customHeight="1" x14ac:dyDescent="0.2">
      <c r="A25" s="273" t="s">
        <v>27</v>
      </c>
      <c r="B25" s="1" t="s">
        <v>37</v>
      </c>
      <c r="C25" s="233" t="s">
        <v>53</v>
      </c>
      <c r="D25" s="233">
        <v>103337</v>
      </c>
      <c r="E25" s="233">
        <v>562046</v>
      </c>
      <c r="F25" s="233">
        <v>544</v>
      </c>
      <c r="G25" s="233">
        <f t="shared" si="1"/>
        <v>665927</v>
      </c>
      <c r="H25" s="51" t="s">
        <v>27</v>
      </c>
      <c r="I25" s="1" t="s">
        <v>66</v>
      </c>
    </row>
    <row r="26" spans="1:9" s="14" customFormat="1" ht="12" customHeight="1" x14ac:dyDescent="0.2">
      <c r="A26" s="273"/>
      <c r="B26" s="1" t="s">
        <v>38</v>
      </c>
      <c r="C26" s="233" t="s">
        <v>53</v>
      </c>
      <c r="D26" s="233">
        <v>103337</v>
      </c>
      <c r="E26" s="233">
        <v>562046</v>
      </c>
      <c r="F26" s="233">
        <v>544</v>
      </c>
      <c r="G26" s="233">
        <f t="shared" si="1"/>
        <v>665927</v>
      </c>
      <c r="H26" s="162"/>
      <c r="I26" s="1" t="s">
        <v>40</v>
      </c>
    </row>
    <row r="27" spans="1:9" s="14" customFormat="1" ht="12" customHeight="1" x14ac:dyDescent="0.2">
      <c r="A27" s="366" t="s">
        <v>25</v>
      </c>
      <c r="B27" s="369"/>
      <c r="C27" s="233" t="s">
        <v>53</v>
      </c>
      <c r="D27" s="233">
        <v>6959</v>
      </c>
      <c r="E27" s="233">
        <v>149125</v>
      </c>
      <c r="F27" s="233">
        <v>15455</v>
      </c>
      <c r="G27" s="233">
        <f t="shared" si="1"/>
        <v>171539</v>
      </c>
      <c r="H27" s="357" t="s">
        <v>78</v>
      </c>
      <c r="I27" s="358"/>
    </row>
    <row r="28" spans="1:9" x14ac:dyDescent="0.2">
      <c r="B28" s="268"/>
      <c r="C28" s="322"/>
      <c r="D28" s="322"/>
      <c r="E28" s="322"/>
      <c r="F28" s="322"/>
      <c r="G28" s="322"/>
      <c r="H28" s="324"/>
    </row>
    <row r="29" spans="1:9" s="14" customFormat="1" ht="12" customHeight="1" x14ac:dyDescent="0.2">
      <c r="A29" s="423" t="s">
        <v>118</v>
      </c>
      <c r="B29" s="369"/>
      <c r="C29" s="253"/>
      <c r="D29" s="254"/>
      <c r="E29" s="254"/>
      <c r="F29" s="254"/>
      <c r="G29" s="253"/>
      <c r="H29" s="246" t="s">
        <v>119</v>
      </c>
    </row>
    <row r="30" spans="1:9" s="10" customFormat="1" ht="12" customHeight="1" x14ac:dyDescent="0.2">
      <c r="A30" s="368" t="s">
        <v>218</v>
      </c>
      <c r="B30" s="369"/>
      <c r="C30" s="233" t="s">
        <v>53</v>
      </c>
      <c r="D30" s="233">
        <v>35541</v>
      </c>
      <c r="E30" s="233">
        <v>3961571</v>
      </c>
      <c r="F30" s="234">
        <v>20401</v>
      </c>
      <c r="G30" s="233">
        <f t="shared" ref="G30:G36" si="2">SUM(C30:F30)</f>
        <v>4017513</v>
      </c>
      <c r="H30" s="51" t="s">
        <v>63</v>
      </c>
    </row>
    <row r="31" spans="1:9" s="14" customFormat="1" ht="12" customHeight="1" x14ac:dyDescent="0.2">
      <c r="A31" s="273" t="s">
        <v>31</v>
      </c>
      <c r="B31" s="14" t="s">
        <v>28</v>
      </c>
      <c r="C31" s="233" t="s">
        <v>53</v>
      </c>
      <c r="D31" s="233" t="s">
        <v>53</v>
      </c>
      <c r="E31" s="237">
        <v>2019065</v>
      </c>
      <c r="F31" s="233">
        <v>20401</v>
      </c>
      <c r="G31" s="233">
        <f t="shared" si="2"/>
        <v>2039466</v>
      </c>
      <c r="H31" s="51" t="s">
        <v>31</v>
      </c>
      <c r="I31" s="14" t="s">
        <v>42</v>
      </c>
    </row>
    <row r="32" spans="1:9" s="14" customFormat="1" ht="12" customHeight="1" x14ac:dyDescent="0.2">
      <c r="A32" s="273"/>
      <c r="B32" s="307" t="s">
        <v>163</v>
      </c>
      <c r="C32" s="233" t="s">
        <v>53</v>
      </c>
      <c r="D32" s="233" t="s">
        <v>53</v>
      </c>
      <c r="E32" s="239">
        <v>898122</v>
      </c>
      <c r="F32" s="233" t="s">
        <v>53</v>
      </c>
      <c r="G32" s="233">
        <f t="shared" si="2"/>
        <v>898122</v>
      </c>
      <c r="H32" s="162"/>
      <c r="I32" s="1" t="s">
        <v>164</v>
      </c>
    </row>
    <row r="33" spans="1:9" s="14" customFormat="1" ht="12" customHeight="1" x14ac:dyDescent="0.2">
      <c r="A33" s="273"/>
      <c r="B33" s="14" t="s">
        <v>219</v>
      </c>
      <c r="C33" s="233" t="s">
        <v>53</v>
      </c>
      <c r="D33" s="233" t="s">
        <v>53</v>
      </c>
      <c r="E33" s="239">
        <v>34068</v>
      </c>
      <c r="F33" s="234">
        <v>20401</v>
      </c>
      <c r="G33" s="233">
        <f t="shared" si="2"/>
        <v>54469</v>
      </c>
      <c r="H33" s="162"/>
      <c r="I33" s="1" t="s">
        <v>166</v>
      </c>
    </row>
    <row r="34" spans="1:9" s="10" customFormat="1" ht="12" customHeight="1" x14ac:dyDescent="0.2">
      <c r="A34" s="273" t="s">
        <v>27</v>
      </c>
      <c r="B34" s="307" t="s">
        <v>37</v>
      </c>
      <c r="C34" s="233" t="s">
        <v>53</v>
      </c>
      <c r="D34" s="233" t="s">
        <v>53</v>
      </c>
      <c r="E34" s="233">
        <v>1924230</v>
      </c>
      <c r="F34" s="233" t="s">
        <v>53</v>
      </c>
      <c r="G34" s="233">
        <f t="shared" si="2"/>
        <v>1924230</v>
      </c>
      <c r="H34" s="51" t="s">
        <v>27</v>
      </c>
      <c r="I34" s="1" t="s">
        <v>66</v>
      </c>
    </row>
    <row r="35" spans="1:9" s="14" customFormat="1" ht="12" customHeight="1" x14ac:dyDescent="0.2">
      <c r="A35" s="273"/>
      <c r="B35" s="307" t="s">
        <v>38</v>
      </c>
      <c r="C35" s="233" t="s">
        <v>53</v>
      </c>
      <c r="D35" s="233" t="s">
        <v>53</v>
      </c>
      <c r="E35" s="233">
        <v>1924230</v>
      </c>
      <c r="F35" s="233" t="s">
        <v>53</v>
      </c>
      <c r="G35" s="233">
        <f t="shared" si="2"/>
        <v>1924230</v>
      </c>
      <c r="H35" s="162"/>
      <c r="I35" s="1" t="s">
        <v>40</v>
      </c>
    </row>
    <row r="36" spans="1:9" s="14" customFormat="1" ht="12" customHeight="1" x14ac:dyDescent="0.2">
      <c r="A36" s="366" t="s">
        <v>25</v>
      </c>
      <c r="B36" s="369"/>
      <c r="C36" s="233" t="s">
        <v>53</v>
      </c>
      <c r="D36" s="233" t="s">
        <v>53</v>
      </c>
      <c r="E36" s="233">
        <v>225134</v>
      </c>
      <c r="F36" s="233">
        <v>430</v>
      </c>
      <c r="G36" s="233">
        <f t="shared" si="2"/>
        <v>225564</v>
      </c>
      <c r="H36" s="357" t="s">
        <v>78</v>
      </c>
      <c r="I36" s="358"/>
    </row>
    <row r="37" spans="1:9" s="14" customFormat="1" ht="12" customHeight="1" x14ac:dyDescent="0.2">
      <c r="A37" s="63"/>
      <c r="B37" s="262"/>
      <c r="C37" s="240"/>
      <c r="D37" s="240"/>
      <c r="E37" s="240"/>
      <c r="F37" s="240"/>
      <c r="G37" s="240"/>
      <c r="H37" s="51"/>
      <c r="I37" s="61"/>
    </row>
    <row r="38" spans="1:9" s="14" customFormat="1" ht="12" customHeight="1" x14ac:dyDescent="0.2">
      <c r="A38" s="63"/>
      <c r="B38" s="262"/>
      <c r="C38" s="240"/>
      <c r="D38" s="240"/>
      <c r="E38" s="240"/>
      <c r="F38" s="240"/>
      <c r="G38" s="240"/>
      <c r="H38" s="51"/>
      <c r="I38" s="61"/>
    </row>
    <row r="39" spans="1:9" s="14" customFormat="1" ht="12" customHeight="1" x14ac:dyDescent="0.2">
      <c r="A39" s="63"/>
      <c r="B39" s="262"/>
      <c r="C39" s="270"/>
      <c r="D39" s="270"/>
      <c r="E39" s="270"/>
      <c r="F39" s="270"/>
      <c r="G39" s="270"/>
      <c r="H39" s="51"/>
      <c r="I39" s="61"/>
    </row>
    <row r="40" spans="1:9" s="14" customFormat="1" ht="12" customHeight="1" x14ac:dyDescent="0.2">
      <c r="A40" s="63"/>
      <c r="B40" s="262"/>
      <c r="C40" s="240"/>
      <c r="D40" s="240"/>
      <c r="E40" s="240"/>
      <c r="F40" s="240"/>
      <c r="G40" s="240"/>
      <c r="H40" s="51"/>
      <c r="I40" s="61"/>
    </row>
    <row r="41" spans="1:9" s="14" customFormat="1" ht="12" customHeight="1" x14ac:dyDescent="0.2">
      <c r="A41" s="63"/>
      <c r="B41" s="262"/>
      <c r="C41" s="240"/>
      <c r="D41" s="240"/>
      <c r="E41" s="240"/>
      <c r="F41" s="240"/>
      <c r="G41" s="240"/>
      <c r="H41" s="51"/>
      <c r="I41" s="61"/>
    </row>
    <row r="42" spans="1:9" s="14" customFormat="1" ht="12" customHeight="1" x14ac:dyDescent="0.2">
      <c r="A42" s="63"/>
      <c r="B42" s="262"/>
      <c r="C42" s="240"/>
      <c r="D42" s="240"/>
      <c r="E42" s="240"/>
      <c r="F42" s="240"/>
      <c r="G42" s="240"/>
      <c r="H42" s="51"/>
      <c r="I42" s="61"/>
    </row>
    <row r="43" spans="1:9" s="19" customFormat="1" ht="12" x14ac:dyDescent="0.2">
      <c r="A43" s="271" t="s">
        <v>216</v>
      </c>
      <c r="H43" s="271"/>
    </row>
    <row r="44" spans="1:9" s="22" customFormat="1" ht="12" x14ac:dyDescent="0.2">
      <c r="A44" s="430" t="s">
        <v>217</v>
      </c>
      <c r="B44" s="430"/>
      <c r="C44" s="430"/>
      <c r="D44" s="430"/>
      <c r="E44" s="430"/>
      <c r="F44" s="430"/>
      <c r="G44" s="430"/>
      <c r="H44" s="430"/>
      <c r="I44" s="430"/>
    </row>
    <row r="45" spans="1:9" s="22" customFormat="1" ht="12" x14ac:dyDescent="0.2">
      <c r="A45" s="320"/>
      <c r="C45" s="295"/>
      <c r="D45" s="240"/>
      <c r="E45" s="284"/>
      <c r="F45" s="325"/>
      <c r="H45" s="320"/>
    </row>
    <row r="46" spans="1:9" s="19" customFormat="1" ht="12" customHeight="1" x14ac:dyDescent="0.2">
      <c r="A46" s="421" t="s">
        <v>74</v>
      </c>
      <c r="B46" s="427"/>
      <c r="H46" s="301"/>
      <c r="I46" s="265" t="s">
        <v>75</v>
      </c>
    </row>
    <row r="47" spans="1:9" s="10" customFormat="1" ht="12" customHeight="1" x14ac:dyDescent="0.2">
      <c r="A47" s="273"/>
      <c r="B47" s="17"/>
      <c r="C47" s="412" t="s">
        <v>212</v>
      </c>
      <c r="D47" s="361"/>
      <c r="E47" s="361"/>
      <c r="F47" s="362"/>
      <c r="G47" s="27" t="s">
        <v>198</v>
      </c>
      <c r="H47" s="51"/>
      <c r="I47" s="26"/>
    </row>
    <row r="48" spans="1:9" s="29" customFormat="1" ht="12" customHeight="1" x14ac:dyDescent="0.2">
      <c r="A48" s="274"/>
      <c r="B48" s="30"/>
      <c r="C48" s="409" t="s">
        <v>213</v>
      </c>
      <c r="D48" s="364"/>
      <c r="E48" s="364"/>
      <c r="F48" s="365"/>
      <c r="G48" s="31" t="s">
        <v>2</v>
      </c>
      <c r="H48" s="51"/>
      <c r="I48" s="30"/>
    </row>
    <row r="49" spans="1:9" s="10" customFormat="1" ht="12" customHeight="1" x14ac:dyDescent="0.2">
      <c r="A49" s="273"/>
      <c r="B49" s="17"/>
      <c r="C49" s="243" t="s">
        <v>95</v>
      </c>
      <c r="D49" s="243" t="s">
        <v>146</v>
      </c>
      <c r="E49" s="244" t="s">
        <v>97</v>
      </c>
      <c r="F49" s="243" t="s">
        <v>147</v>
      </c>
      <c r="G49" s="31"/>
      <c r="H49" s="51"/>
      <c r="I49" s="17"/>
    </row>
    <row r="50" spans="1:9" s="10" customFormat="1" ht="12" customHeight="1" x14ac:dyDescent="0.2">
      <c r="A50" s="273"/>
      <c r="B50" s="17"/>
      <c r="C50" s="225"/>
      <c r="D50" s="225"/>
      <c r="E50" s="226"/>
      <c r="F50" s="226" t="s">
        <v>183</v>
      </c>
      <c r="G50" s="34" t="s">
        <v>148</v>
      </c>
      <c r="H50" s="302"/>
      <c r="I50" s="17"/>
    </row>
    <row r="51" spans="1:9" s="10" customFormat="1" ht="12" customHeight="1" x14ac:dyDescent="0.2">
      <c r="A51" s="273"/>
      <c r="B51" s="17"/>
      <c r="C51" s="228" t="s">
        <v>98</v>
      </c>
      <c r="D51" s="229" t="s">
        <v>149</v>
      </c>
      <c r="E51" s="229" t="s">
        <v>101</v>
      </c>
      <c r="F51" s="229" t="s">
        <v>184</v>
      </c>
      <c r="G51" s="34" t="s">
        <v>200</v>
      </c>
      <c r="H51" s="302"/>
      <c r="I51" s="17"/>
    </row>
    <row r="52" spans="1:9" s="10" customFormat="1" ht="11.25" customHeight="1" x14ac:dyDescent="0.2">
      <c r="A52" s="275"/>
      <c r="B52" s="37"/>
      <c r="C52" s="231"/>
      <c r="D52" s="232"/>
      <c r="E52" s="232"/>
      <c r="F52" s="232" t="s">
        <v>185</v>
      </c>
      <c r="G52" s="38" t="s">
        <v>23</v>
      </c>
      <c r="H52" s="303"/>
      <c r="I52" s="37"/>
    </row>
    <row r="53" spans="1:9" s="10" customFormat="1" ht="11.25" customHeight="1" x14ac:dyDescent="0.2">
      <c r="A53" s="51"/>
      <c r="B53" s="17"/>
      <c r="C53" s="228"/>
      <c r="D53" s="229"/>
      <c r="E53" s="229"/>
      <c r="F53" s="229"/>
      <c r="G53" s="34"/>
      <c r="H53" s="302"/>
      <c r="I53" s="17"/>
    </row>
    <row r="54" spans="1:9" s="14" customFormat="1" ht="12" customHeight="1" x14ac:dyDescent="0.2">
      <c r="A54" s="423" t="s">
        <v>120</v>
      </c>
      <c r="B54" s="369"/>
      <c r="C54" s="253"/>
      <c r="D54" s="254"/>
      <c r="E54" s="255"/>
      <c r="F54" s="255"/>
      <c r="G54" s="256"/>
      <c r="H54" s="426" t="s">
        <v>121</v>
      </c>
      <c r="I54" s="358"/>
    </row>
    <row r="55" spans="1:9" s="10" customFormat="1" ht="12" customHeight="1" x14ac:dyDescent="0.2">
      <c r="A55" s="368" t="s">
        <v>62</v>
      </c>
      <c r="B55" s="369"/>
      <c r="C55" s="233" t="s">
        <v>53</v>
      </c>
      <c r="D55" s="233">
        <v>31145</v>
      </c>
      <c r="E55" s="233">
        <v>3427631</v>
      </c>
      <c r="F55" s="234">
        <v>1328603</v>
      </c>
      <c r="G55" s="233">
        <f>SUM(C55:F55)</f>
        <v>4787379</v>
      </c>
      <c r="H55" s="357" t="s">
        <v>63</v>
      </c>
      <c r="I55" s="358"/>
    </row>
    <row r="56" spans="1:9" s="14" customFormat="1" ht="12" customHeight="1" x14ac:dyDescent="0.2">
      <c r="A56" s="273" t="s">
        <v>31</v>
      </c>
      <c r="B56" s="14" t="s">
        <v>28</v>
      </c>
      <c r="C56" s="233" t="s">
        <v>53</v>
      </c>
      <c r="D56" s="233" t="s">
        <v>53</v>
      </c>
      <c r="E56" s="237">
        <v>1680449</v>
      </c>
      <c r="F56" s="233">
        <v>1307523</v>
      </c>
      <c r="G56" s="233">
        <f t="shared" ref="G56:G62" si="3">SUM(C56:F56)</f>
        <v>2987972</v>
      </c>
      <c r="H56" s="51" t="s">
        <v>31</v>
      </c>
      <c r="I56" s="14" t="s">
        <v>42</v>
      </c>
    </row>
    <row r="57" spans="1:9" s="14" customFormat="1" ht="12" customHeight="1" x14ac:dyDescent="0.2">
      <c r="A57" s="273"/>
      <c r="B57" s="14" t="s">
        <v>70</v>
      </c>
      <c r="C57" s="233" t="s">
        <v>53</v>
      </c>
      <c r="D57" s="233" t="s">
        <v>53</v>
      </c>
      <c r="E57" s="237">
        <v>110764</v>
      </c>
      <c r="F57" s="233" t="s">
        <v>53</v>
      </c>
      <c r="G57" s="233">
        <f t="shared" si="3"/>
        <v>110764</v>
      </c>
      <c r="H57" s="162"/>
      <c r="I57" s="1" t="s">
        <v>43</v>
      </c>
    </row>
    <row r="58" spans="1:9" s="14" customFormat="1" ht="12" customHeight="1" x14ac:dyDescent="0.2">
      <c r="A58" s="273"/>
      <c r="B58" s="14" t="s">
        <v>54</v>
      </c>
      <c r="C58" s="233" t="s">
        <v>53</v>
      </c>
      <c r="D58" s="233" t="s">
        <v>53</v>
      </c>
      <c r="E58" s="237">
        <v>145597</v>
      </c>
      <c r="F58" s="234" t="s">
        <v>53</v>
      </c>
      <c r="G58" s="233">
        <f t="shared" si="3"/>
        <v>145597</v>
      </c>
      <c r="H58" s="162"/>
      <c r="I58" s="1" t="s">
        <v>55</v>
      </c>
    </row>
    <row r="59" spans="1:9" s="14" customFormat="1" ht="12" customHeight="1" x14ac:dyDescent="0.2">
      <c r="A59" s="273"/>
      <c r="B59" s="14" t="s">
        <v>41</v>
      </c>
      <c r="C59" s="233" t="s">
        <v>53</v>
      </c>
      <c r="D59" s="233" t="s">
        <v>53</v>
      </c>
      <c r="E59" s="237">
        <v>1043047</v>
      </c>
      <c r="F59" s="234">
        <v>1307523</v>
      </c>
      <c r="G59" s="233">
        <f t="shared" si="3"/>
        <v>2350570</v>
      </c>
      <c r="H59" s="162"/>
      <c r="I59" s="1" t="s">
        <v>44</v>
      </c>
    </row>
    <row r="60" spans="1:9" s="10" customFormat="1" ht="12" customHeight="1" x14ac:dyDescent="0.2">
      <c r="A60" s="273" t="s">
        <v>27</v>
      </c>
      <c r="B60" s="1" t="s">
        <v>37</v>
      </c>
      <c r="C60" s="233" t="s">
        <v>53</v>
      </c>
      <c r="D60" s="233">
        <v>31145</v>
      </c>
      <c r="E60" s="233">
        <v>1747185</v>
      </c>
      <c r="F60" s="234">
        <v>21080</v>
      </c>
      <c r="G60" s="233">
        <f t="shared" si="3"/>
        <v>1799410</v>
      </c>
      <c r="H60" s="51" t="s">
        <v>27</v>
      </c>
      <c r="I60" s="1" t="s">
        <v>66</v>
      </c>
    </row>
    <row r="61" spans="1:9" s="14" customFormat="1" ht="12" customHeight="1" x14ac:dyDescent="0.2">
      <c r="A61" s="273"/>
      <c r="B61" s="1" t="s">
        <v>38</v>
      </c>
      <c r="C61" s="233" t="s">
        <v>53</v>
      </c>
      <c r="D61" s="233">
        <v>31145</v>
      </c>
      <c r="E61" s="233">
        <v>1747182</v>
      </c>
      <c r="F61" s="234">
        <v>21080</v>
      </c>
      <c r="G61" s="233">
        <f t="shared" si="3"/>
        <v>1799407</v>
      </c>
      <c r="H61" s="162"/>
      <c r="I61" s="1" t="s">
        <v>40</v>
      </c>
    </row>
    <row r="62" spans="1:9" s="14" customFormat="1" ht="12" customHeight="1" x14ac:dyDescent="0.2">
      <c r="A62" s="366" t="s">
        <v>87</v>
      </c>
      <c r="B62" s="369"/>
      <c r="C62" s="326" t="s">
        <v>53</v>
      </c>
      <c r="D62" s="326" t="s">
        <v>53</v>
      </c>
      <c r="E62" s="233">
        <v>235922</v>
      </c>
      <c r="F62" s="288" t="s">
        <v>53</v>
      </c>
      <c r="G62" s="233">
        <f t="shared" si="3"/>
        <v>235922</v>
      </c>
      <c r="H62" s="357" t="s">
        <v>78</v>
      </c>
      <c r="I62" s="358"/>
    </row>
    <row r="63" spans="1:9" x14ac:dyDescent="0.2">
      <c r="B63" s="268"/>
      <c r="C63" s="251"/>
      <c r="D63" s="251"/>
      <c r="E63" s="251"/>
      <c r="F63" s="251"/>
      <c r="G63" s="251"/>
      <c r="H63" s="324"/>
    </row>
    <row r="64" spans="1:9" s="14" customFormat="1" ht="12" customHeight="1" x14ac:dyDescent="0.2">
      <c r="A64" s="423" t="s">
        <v>122</v>
      </c>
      <c r="B64" s="369"/>
      <c r="C64" s="253"/>
      <c r="D64" s="255"/>
      <c r="E64" s="254"/>
      <c r="F64" s="255"/>
      <c r="G64" s="256"/>
      <c r="H64" s="426" t="s">
        <v>123</v>
      </c>
      <c r="I64" s="358"/>
    </row>
    <row r="65" spans="1:9" s="10" customFormat="1" ht="12" customHeight="1" x14ac:dyDescent="0.2">
      <c r="A65" s="368" t="s">
        <v>62</v>
      </c>
      <c r="B65" s="369"/>
      <c r="C65" s="233" t="s">
        <v>53</v>
      </c>
      <c r="D65" s="233" t="s">
        <v>53</v>
      </c>
      <c r="E65" s="233">
        <v>11157020</v>
      </c>
      <c r="F65" s="233">
        <v>2472</v>
      </c>
      <c r="G65" s="233">
        <f t="shared" ref="G65:G71" si="4">SUM(C65:F65)</f>
        <v>11159492</v>
      </c>
      <c r="H65" s="357" t="s">
        <v>63</v>
      </c>
      <c r="I65" s="358"/>
    </row>
    <row r="66" spans="1:9" s="14" customFormat="1" ht="12" customHeight="1" x14ac:dyDescent="0.2">
      <c r="A66" s="273" t="s">
        <v>31</v>
      </c>
      <c r="B66" s="14" t="s">
        <v>28</v>
      </c>
      <c r="C66" s="233" t="s">
        <v>53</v>
      </c>
      <c r="D66" s="233" t="s">
        <v>53</v>
      </c>
      <c r="E66" s="237">
        <v>7300034</v>
      </c>
      <c r="F66" s="233">
        <v>2095</v>
      </c>
      <c r="G66" s="233">
        <f t="shared" si="4"/>
        <v>7302129</v>
      </c>
      <c r="H66" s="51" t="s">
        <v>31</v>
      </c>
      <c r="I66" s="14" t="s">
        <v>42</v>
      </c>
    </row>
    <row r="67" spans="1:9" s="10" customFormat="1" ht="12" customHeight="1" x14ac:dyDescent="0.2">
      <c r="A67" s="273" t="s">
        <v>27</v>
      </c>
      <c r="B67" s="1" t="s">
        <v>37</v>
      </c>
      <c r="C67" s="233" t="s">
        <v>53</v>
      </c>
      <c r="D67" s="233" t="s">
        <v>53</v>
      </c>
      <c r="E67" s="233">
        <v>3643240</v>
      </c>
      <c r="F67" s="233">
        <v>377</v>
      </c>
      <c r="G67" s="233">
        <f t="shared" si="4"/>
        <v>3643617</v>
      </c>
      <c r="H67" s="51" t="s">
        <v>27</v>
      </c>
      <c r="I67" s="307" t="s">
        <v>66</v>
      </c>
    </row>
    <row r="68" spans="1:9" s="14" customFormat="1" ht="12" customHeight="1" x14ac:dyDescent="0.2">
      <c r="A68" s="273"/>
      <c r="B68" s="1" t="s">
        <v>38</v>
      </c>
      <c r="C68" s="233" t="s">
        <v>53</v>
      </c>
      <c r="D68" s="233" t="s">
        <v>53</v>
      </c>
      <c r="E68" s="233">
        <v>3643240</v>
      </c>
      <c r="F68" s="233">
        <v>377</v>
      </c>
      <c r="G68" s="233">
        <f t="shared" si="4"/>
        <v>3643617</v>
      </c>
      <c r="H68" s="162"/>
      <c r="I68" s="307" t="s">
        <v>40</v>
      </c>
    </row>
    <row r="69" spans="1:9" s="14" customFormat="1" ht="12" customHeight="1" x14ac:dyDescent="0.2">
      <c r="A69" s="273" t="s">
        <v>32</v>
      </c>
      <c r="B69" s="1" t="s">
        <v>33</v>
      </c>
      <c r="C69" s="233" t="s">
        <v>53</v>
      </c>
      <c r="D69" s="233" t="s">
        <v>53</v>
      </c>
      <c r="E69" s="237">
        <v>213746</v>
      </c>
      <c r="F69" s="233" t="s">
        <v>53</v>
      </c>
      <c r="G69" s="233">
        <f t="shared" si="4"/>
        <v>213746</v>
      </c>
      <c r="H69" s="162" t="s">
        <v>32</v>
      </c>
      <c r="I69" s="307" t="s">
        <v>35</v>
      </c>
    </row>
    <row r="70" spans="1:9" s="14" customFormat="1" ht="12" customHeight="1" x14ac:dyDescent="0.2">
      <c r="A70" s="273"/>
      <c r="B70" s="1" t="s">
        <v>46</v>
      </c>
      <c r="C70" s="233" t="s">
        <v>53</v>
      </c>
      <c r="D70" s="233" t="s">
        <v>53</v>
      </c>
      <c r="E70" s="237">
        <v>81857</v>
      </c>
      <c r="F70" s="233" t="s">
        <v>53</v>
      </c>
      <c r="G70" s="233">
        <f t="shared" si="4"/>
        <v>81857</v>
      </c>
      <c r="H70" s="162"/>
      <c r="I70" s="307" t="s">
        <v>47</v>
      </c>
    </row>
    <row r="71" spans="1:9" s="14" customFormat="1" ht="12" customHeight="1" x14ac:dyDescent="0.2">
      <c r="A71" s="366" t="s">
        <v>25</v>
      </c>
      <c r="B71" s="369"/>
      <c r="C71" s="233" t="s">
        <v>53</v>
      </c>
      <c r="D71" s="233">
        <v>3821</v>
      </c>
      <c r="E71" s="233">
        <v>222335</v>
      </c>
      <c r="F71" s="233">
        <v>1</v>
      </c>
      <c r="G71" s="233">
        <f t="shared" si="4"/>
        <v>226157</v>
      </c>
      <c r="H71" s="357" t="s">
        <v>78</v>
      </c>
      <c r="I71" s="358"/>
    </row>
    <row r="72" spans="1:9" x14ac:dyDescent="0.2">
      <c r="B72" s="268"/>
      <c r="C72" s="251"/>
      <c r="D72" s="251"/>
      <c r="E72" s="251"/>
      <c r="F72" s="300"/>
      <c r="G72" s="251"/>
      <c r="H72" s="324"/>
    </row>
    <row r="76" spans="1:9" s="19" customFormat="1" ht="12" x14ac:dyDescent="0.2">
      <c r="A76" s="271" t="s">
        <v>216</v>
      </c>
      <c r="H76" s="271"/>
    </row>
    <row r="77" spans="1:9" s="22" customFormat="1" ht="12" x14ac:dyDescent="0.2">
      <c r="A77" s="430" t="s">
        <v>217</v>
      </c>
      <c r="B77" s="430"/>
      <c r="C77" s="430"/>
      <c r="D77" s="430"/>
      <c r="E77" s="430"/>
      <c r="F77" s="430"/>
      <c r="G77" s="430"/>
      <c r="H77" s="430"/>
      <c r="I77" s="430"/>
    </row>
    <row r="78" spans="1:9" s="22" customFormat="1" ht="12" x14ac:dyDescent="0.2">
      <c r="A78" s="320"/>
      <c r="H78" s="320"/>
    </row>
    <row r="79" spans="1:9" s="19" customFormat="1" ht="12" customHeight="1" x14ac:dyDescent="0.2">
      <c r="A79" s="421" t="s">
        <v>83</v>
      </c>
      <c r="B79" s="427"/>
      <c r="H79" s="301"/>
      <c r="I79" s="265" t="s">
        <v>84</v>
      </c>
    </row>
    <row r="80" spans="1:9" s="10" customFormat="1" ht="12" customHeight="1" x14ac:dyDescent="0.2">
      <c r="A80" s="273"/>
      <c r="B80" s="17"/>
      <c r="C80" s="412" t="s">
        <v>212</v>
      </c>
      <c r="D80" s="361"/>
      <c r="E80" s="361"/>
      <c r="F80" s="362"/>
      <c r="G80" s="27" t="s">
        <v>198</v>
      </c>
      <c r="H80" s="51"/>
      <c r="I80" s="26"/>
    </row>
    <row r="81" spans="1:9" s="29" customFormat="1" ht="12" customHeight="1" x14ac:dyDescent="0.2">
      <c r="A81" s="274"/>
      <c r="B81" s="30"/>
      <c r="C81" s="409" t="s">
        <v>213</v>
      </c>
      <c r="D81" s="364"/>
      <c r="E81" s="364"/>
      <c r="F81" s="365"/>
      <c r="G81" s="31" t="s">
        <v>2</v>
      </c>
      <c r="H81" s="51"/>
      <c r="I81" s="30"/>
    </row>
    <row r="82" spans="1:9" s="10" customFormat="1" ht="12" customHeight="1" x14ac:dyDescent="0.2">
      <c r="A82" s="273"/>
      <c r="B82" s="17"/>
      <c r="C82" s="243" t="s">
        <v>95</v>
      </c>
      <c r="D82" s="243" t="s">
        <v>146</v>
      </c>
      <c r="E82" s="244" t="s">
        <v>97</v>
      </c>
      <c r="F82" s="243" t="s">
        <v>147</v>
      </c>
      <c r="G82" s="31"/>
      <c r="H82" s="51"/>
      <c r="I82" s="17"/>
    </row>
    <row r="83" spans="1:9" s="10" customFormat="1" ht="12" customHeight="1" x14ac:dyDescent="0.2">
      <c r="A83" s="273"/>
      <c r="B83" s="17"/>
      <c r="C83" s="225"/>
      <c r="D83" s="225"/>
      <c r="E83" s="226"/>
      <c r="F83" s="226" t="s">
        <v>183</v>
      </c>
      <c r="G83" s="34" t="s">
        <v>148</v>
      </c>
      <c r="H83" s="302"/>
      <c r="I83" s="17"/>
    </row>
    <row r="84" spans="1:9" s="10" customFormat="1" ht="12" customHeight="1" x14ac:dyDescent="0.2">
      <c r="A84" s="273"/>
      <c r="B84" s="17"/>
      <c r="C84" s="228" t="s">
        <v>98</v>
      </c>
      <c r="D84" s="229" t="s">
        <v>149</v>
      </c>
      <c r="E84" s="229" t="s">
        <v>101</v>
      </c>
      <c r="F84" s="229" t="s">
        <v>184</v>
      </c>
      <c r="G84" s="34" t="s">
        <v>200</v>
      </c>
      <c r="H84" s="302"/>
      <c r="I84" s="17"/>
    </row>
    <row r="85" spans="1:9" s="10" customFormat="1" ht="11.25" customHeight="1" x14ac:dyDescent="0.2">
      <c r="A85" s="275"/>
      <c r="B85" s="37"/>
      <c r="C85" s="231"/>
      <c r="D85" s="232"/>
      <c r="E85" s="232"/>
      <c r="F85" s="232" t="s">
        <v>185</v>
      </c>
      <c r="G85" s="38" t="s">
        <v>23</v>
      </c>
      <c r="H85" s="303"/>
      <c r="I85" s="37"/>
    </row>
    <row r="86" spans="1:9" s="10" customFormat="1" ht="11.25" customHeight="1" x14ac:dyDescent="0.2">
      <c r="A86" s="51"/>
      <c r="B86" s="17"/>
      <c r="C86" s="228"/>
      <c r="D86" s="229"/>
      <c r="E86" s="229"/>
      <c r="F86" s="229"/>
      <c r="G86" s="34"/>
      <c r="H86" s="302"/>
      <c r="I86" s="17"/>
    </row>
    <row r="87" spans="1:9" s="14" customFormat="1" ht="12" customHeight="1" x14ac:dyDescent="0.2">
      <c r="A87" s="423" t="s">
        <v>81</v>
      </c>
      <c r="B87" s="369"/>
      <c r="C87" s="253"/>
      <c r="D87" s="254"/>
      <c r="E87" s="254"/>
      <c r="F87" s="254"/>
      <c r="G87" s="253"/>
      <c r="H87" s="426" t="s">
        <v>124</v>
      </c>
      <c r="I87" s="358"/>
    </row>
    <row r="88" spans="1:9" s="10" customFormat="1" ht="12" customHeight="1" x14ac:dyDescent="0.2">
      <c r="A88" s="368" t="s">
        <v>62</v>
      </c>
      <c r="B88" s="369"/>
      <c r="C88" s="233" t="s">
        <v>53</v>
      </c>
      <c r="D88" s="233" t="s">
        <v>53</v>
      </c>
      <c r="E88" s="233">
        <v>3496351</v>
      </c>
      <c r="F88" s="233">
        <v>681</v>
      </c>
      <c r="G88" s="233">
        <f t="shared" ref="G88:G92" si="5">SUM(C88:F88)</f>
        <v>3497032</v>
      </c>
      <c r="H88" s="357" t="s">
        <v>63</v>
      </c>
      <c r="I88" s="358"/>
    </row>
    <row r="89" spans="1:9" s="14" customFormat="1" ht="12" customHeight="1" x14ac:dyDescent="0.2">
      <c r="A89" s="273" t="s">
        <v>31</v>
      </c>
      <c r="B89" s="14" t="s">
        <v>28</v>
      </c>
      <c r="C89" s="233" t="s">
        <v>53</v>
      </c>
      <c r="D89" s="233" t="s">
        <v>53</v>
      </c>
      <c r="E89" s="233">
        <v>946372</v>
      </c>
      <c r="F89" s="233" t="s">
        <v>53</v>
      </c>
      <c r="G89" s="233">
        <f t="shared" si="5"/>
        <v>946372</v>
      </c>
      <c r="H89" s="51" t="s">
        <v>31</v>
      </c>
      <c r="I89" s="14" t="s">
        <v>42</v>
      </c>
    </row>
    <row r="90" spans="1:9" s="14" customFormat="1" ht="12" customHeight="1" x14ac:dyDescent="0.2">
      <c r="A90" s="273" t="s">
        <v>27</v>
      </c>
      <c r="B90" s="1" t="s">
        <v>37</v>
      </c>
      <c r="C90" s="233" t="s">
        <v>53</v>
      </c>
      <c r="D90" s="233" t="s">
        <v>53</v>
      </c>
      <c r="E90" s="237">
        <v>2529901</v>
      </c>
      <c r="F90" s="233">
        <v>681</v>
      </c>
      <c r="G90" s="233">
        <f t="shared" si="5"/>
        <v>2530582</v>
      </c>
      <c r="H90" s="162" t="s">
        <v>27</v>
      </c>
      <c r="I90" s="1" t="s">
        <v>66</v>
      </c>
    </row>
    <row r="91" spans="1:9" s="14" customFormat="1" ht="12" customHeight="1" x14ac:dyDescent="0.2">
      <c r="A91" s="273"/>
      <c r="B91" s="1" t="s">
        <v>38</v>
      </c>
      <c r="C91" s="233" t="s">
        <v>53</v>
      </c>
      <c r="D91" s="233" t="s">
        <v>53</v>
      </c>
      <c r="E91" s="237">
        <v>2529901</v>
      </c>
      <c r="F91" s="233">
        <v>681</v>
      </c>
      <c r="G91" s="233">
        <f t="shared" si="5"/>
        <v>2530582</v>
      </c>
      <c r="H91" s="162"/>
      <c r="I91" s="1" t="s">
        <v>40</v>
      </c>
    </row>
    <row r="92" spans="1:9" s="14" customFormat="1" ht="12" customHeight="1" x14ac:dyDescent="0.2">
      <c r="A92" s="366" t="s">
        <v>25</v>
      </c>
      <c r="B92" s="367"/>
      <c r="C92" s="233" t="s">
        <v>53</v>
      </c>
      <c r="D92" s="233" t="s">
        <v>53</v>
      </c>
      <c r="E92" s="233">
        <v>600568</v>
      </c>
      <c r="F92" s="233">
        <v>14836</v>
      </c>
      <c r="G92" s="233">
        <f t="shared" si="5"/>
        <v>615404</v>
      </c>
      <c r="H92" s="357" t="s">
        <v>78</v>
      </c>
      <c r="I92" s="407"/>
    </row>
    <row r="93" spans="1:9" s="10" customFormat="1" ht="11.25" customHeight="1" x14ac:dyDescent="0.2">
      <c r="A93" s="51"/>
      <c r="B93" s="17"/>
      <c r="C93" s="228"/>
      <c r="D93" s="229"/>
      <c r="E93" s="229"/>
      <c r="F93" s="229"/>
      <c r="G93" s="34"/>
      <c r="H93" s="302"/>
      <c r="I93" s="17"/>
    </row>
    <row r="94" spans="1:9" s="14" customFormat="1" ht="12" customHeight="1" x14ac:dyDescent="0.2">
      <c r="A94" s="423" t="s">
        <v>85</v>
      </c>
      <c r="B94" s="369"/>
      <c r="C94" s="253"/>
      <c r="D94" s="254"/>
      <c r="E94" s="254"/>
      <c r="F94" s="254"/>
      <c r="G94" s="253"/>
      <c r="H94" s="426" t="s">
        <v>125</v>
      </c>
      <c r="I94" s="358"/>
    </row>
    <row r="95" spans="1:9" s="10" customFormat="1" ht="12" customHeight="1" x14ac:dyDescent="0.2">
      <c r="A95" s="368" t="s">
        <v>62</v>
      </c>
      <c r="B95" s="369"/>
      <c r="C95" s="233" t="s">
        <v>53</v>
      </c>
      <c r="D95" s="233">
        <v>1773</v>
      </c>
      <c r="E95" s="233">
        <v>5690242</v>
      </c>
      <c r="F95" s="233">
        <v>630</v>
      </c>
      <c r="G95" s="233">
        <f t="shared" ref="G95:G100" si="6">SUM(C95:F95)</f>
        <v>5692645</v>
      </c>
      <c r="H95" s="357" t="s">
        <v>63</v>
      </c>
      <c r="I95" s="358"/>
    </row>
    <row r="96" spans="1:9" s="14" customFormat="1" ht="12" customHeight="1" x14ac:dyDescent="0.2">
      <c r="A96" s="273" t="s">
        <v>31</v>
      </c>
      <c r="B96" s="14" t="s">
        <v>28</v>
      </c>
      <c r="C96" s="233" t="s">
        <v>53</v>
      </c>
      <c r="D96" s="233" t="s">
        <v>53</v>
      </c>
      <c r="E96" s="237">
        <v>2170684</v>
      </c>
      <c r="F96" s="233" t="s">
        <v>53</v>
      </c>
      <c r="G96" s="233">
        <f t="shared" si="6"/>
        <v>2170684</v>
      </c>
      <c r="H96" s="51" t="s">
        <v>31</v>
      </c>
      <c r="I96" s="14" t="s">
        <v>42</v>
      </c>
    </row>
    <row r="97" spans="1:9" s="14" customFormat="1" ht="12" customHeight="1" x14ac:dyDescent="0.2">
      <c r="A97" s="273"/>
      <c r="B97" s="14" t="s">
        <v>70</v>
      </c>
      <c r="C97" s="233" t="s">
        <v>53</v>
      </c>
      <c r="D97" s="233" t="s">
        <v>53</v>
      </c>
      <c r="E97" s="237">
        <v>169008</v>
      </c>
      <c r="F97" s="233" t="s">
        <v>53</v>
      </c>
      <c r="G97" s="233">
        <f t="shared" si="6"/>
        <v>169008</v>
      </c>
      <c r="H97" s="51"/>
      <c r="I97" s="1" t="s">
        <v>43</v>
      </c>
    </row>
    <row r="98" spans="1:9" s="10" customFormat="1" ht="12" customHeight="1" x14ac:dyDescent="0.2">
      <c r="A98" s="273" t="s">
        <v>27</v>
      </c>
      <c r="B98" s="1" t="s">
        <v>37</v>
      </c>
      <c r="C98" s="233" t="s">
        <v>53</v>
      </c>
      <c r="D98" s="233">
        <v>1773</v>
      </c>
      <c r="E98" s="237">
        <v>3514858</v>
      </c>
      <c r="F98" s="233">
        <v>630</v>
      </c>
      <c r="G98" s="233">
        <f t="shared" si="6"/>
        <v>3517261</v>
      </c>
      <c r="H98" s="51" t="s">
        <v>27</v>
      </c>
      <c r="I98" s="1" t="s">
        <v>66</v>
      </c>
    </row>
    <row r="99" spans="1:9" s="14" customFormat="1" ht="12" customHeight="1" x14ac:dyDescent="0.2">
      <c r="A99" s="273"/>
      <c r="B99" s="1" t="s">
        <v>38</v>
      </c>
      <c r="C99" s="233" t="s">
        <v>53</v>
      </c>
      <c r="D99" s="233">
        <v>1773</v>
      </c>
      <c r="E99" s="237">
        <v>3514858</v>
      </c>
      <c r="F99" s="233">
        <v>630</v>
      </c>
      <c r="G99" s="233">
        <f t="shared" si="6"/>
        <v>3517261</v>
      </c>
      <c r="H99" s="162"/>
      <c r="I99" s="1" t="s">
        <v>40</v>
      </c>
    </row>
    <row r="100" spans="1:9" s="14" customFormat="1" ht="12" customHeight="1" x14ac:dyDescent="0.2">
      <c r="A100" s="366" t="s">
        <v>87</v>
      </c>
      <c r="B100" s="369"/>
      <c r="C100" s="233" t="s">
        <v>53</v>
      </c>
      <c r="D100" s="233" t="s">
        <v>53</v>
      </c>
      <c r="E100" s="233">
        <v>258081</v>
      </c>
      <c r="F100" s="233">
        <v>14</v>
      </c>
      <c r="G100" s="233">
        <f t="shared" si="6"/>
        <v>258095</v>
      </c>
      <c r="H100" s="357" t="s">
        <v>78</v>
      </c>
      <c r="I100" s="358"/>
    </row>
    <row r="101" spans="1:9" x14ac:dyDescent="0.2">
      <c r="B101" s="268"/>
      <c r="C101" s="251"/>
      <c r="D101" s="251"/>
      <c r="E101" s="251"/>
      <c r="F101" s="251"/>
      <c r="G101" s="251"/>
      <c r="H101" s="324"/>
    </row>
    <row r="102" spans="1:9" s="14" customFormat="1" ht="12" customHeight="1" x14ac:dyDescent="0.2">
      <c r="A102" s="423" t="s">
        <v>88</v>
      </c>
      <c r="B102" s="369"/>
      <c r="C102" s="253"/>
      <c r="D102" s="254"/>
      <c r="E102" s="254"/>
      <c r="F102" s="254"/>
      <c r="G102" s="253"/>
      <c r="H102" s="426" t="s">
        <v>126</v>
      </c>
      <c r="I102" s="358"/>
    </row>
    <row r="103" spans="1:9" s="10" customFormat="1" ht="12" customHeight="1" x14ac:dyDescent="0.2">
      <c r="A103" s="368" t="s">
        <v>62</v>
      </c>
      <c r="B103" s="369"/>
      <c r="C103" s="233" t="s">
        <v>53</v>
      </c>
      <c r="D103" s="233" t="s">
        <v>53</v>
      </c>
      <c r="E103" s="233">
        <v>15622690</v>
      </c>
      <c r="F103" s="233">
        <v>513841</v>
      </c>
      <c r="G103" s="233">
        <f t="shared" ref="G103:G108" si="7">SUM(C103:F103)</f>
        <v>16136531</v>
      </c>
      <c r="H103" s="357" t="s">
        <v>63</v>
      </c>
      <c r="I103" s="358"/>
    </row>
    <row r="104" spans="1:9" s="14" customFormat="1" ht="12" customHeight="1" x14ac:dyDescent="0.2">
      <c r="A104" s="273" t="s">
        <v>31</v>
      </c>
      <c r="B104" s="14" t="s">
        <v>28</v>
      </c>
      <c r="C104" s="233" t="s">
        <v>53</v>
      </c>
      <c r="D104" s="233" t="s">
        <v>53</v>
      </c>
      <c r="E104" s="237">
        <v>11646117</v>
      </c>
      <c r="F104" s="233">
        <v>513835</v>
      </c>
      <c r="G104" s="233">
        <f t="shared" si="7"/>
        <v>12159952</v>
      </c>
      <c r="H104" s="51" t="s">
        <v>69</v>
      </c>
      <c r="I104" s="14" t="s">
        <v>42</v>
      </c>
    </row>
    <row r="105" spans="1:9" s="14" customFormat="1" ht="12" customHeight="1" x14ac:dyDescent="0.2">
      <c r="A105" s="273"/>
      <c r="B105" s="14" t="s">
        <v>70</v>
      </c>
      <c r="C105" s="233" t="s">
        <v>53</v>
      </c>
      <c r="D105" s="233" t="s">
        <v>53</v>
      </c>
      <c r="E105" s="237">
        <v>164603</v>
      </c>
      <c r="F105" s="233" t="s">
        <v>53</v>
      </c>
      <c r="G105" s="233">
        <f t="shared" si="7"/>
        <v>164603</v>
      </c>
      <c r="H105" s="51"/>
      <c r="I105" s="1" t="s">
        <v>43</v>
      </c>
    </row>
    <row r="106" spans="1:9" s="10" customFormat="1" ht="12" customHeight="1" x14ac:dyDescent="0.2">
      <c r="A106" s="273" t="s">
        <v>27</v>
      </c>
      <c r="B106" s="1" t="s">
        <v>37</v>
      </c>
      <c r="C106" s="233" t="s">
        <v>53</v>
      </c>
      <c r="D106" s="233" t="s">
        <v>53</v>
      </c>
      <c r="E106" s="233">
        <v>3779646</v>
      </c>
      <c r="F106" s="233">
        <v>6</v>
      </c>
      <c r="G106" s="233">
        <f t="shared" si="7"/>
        <v>3779652</v>
      </c>
      <c r="H106" s="51" t="s">
        <v>27</v>
      </c>
      <c r="I106" s="1" t="s">
        <v>66</v>
      </c>
    </row>
    <row r="107" spans="1:9" s="14" customFormat="1" ht="12" customHeight="1" x14ac:dyDescent="0.2">
      <c r="A107" s="273"/>
      <c r="B107" s="1" t="s">
        <v>38</v>
      </c>
      <c r="C107" s="233" t="s">
        <v>53</v>
      </c>
      <c r="D107" s="233" t="s">
        <v>53</v>
      </c>
      <c r="E107" s="233">
        <v>3779646</v>
      </c>
      <c r="F107" s="233">
        <v>6</v>
      </c>
      <c r="G107" s="233">
        <f t="shared" si="7"/>
        <v>3779652</v>
      </c>
      <c r="H107" s="162"/>
      <c r="I107" s="1" t="s">
        <v>40</v>
      </c>
    </row>
    <row r="108" spans="1:9" s="14" customFormat="1" ht="12" customHeight="1" x14ac:dyDescent="0.2">
      <c r="A108" s="366" t="s">
        <v>25</v>
      </c>
      <c r="B108" s="369"/>
      <c r="C108" s="233" t="s">
        <v>53</v>
      </c>
      <c r="D108" s="233" t="s">
        <v>53</v>
      </c>
      <c r="E108" s="233">
        <v>326276</v>
      </c>
      <c r="F108" s="233" t="s">
        <v>53</v>
      </c>
      <c r="G108" s="233">
        <f t="shared" si="7"/>
        <v>326276</v>
      </c>
      <c r="H108" s="357" t="s">
        <v>78</v>
      </c>
      <c r="I108" s="358"/>
    </row>
  </sheetData>
  <mergeCells count="57">
    <mergeCell ref="A108:B108"/>
    <mergeCell ref="H108:I108"/>
    <mergeCell ref="A100:B100"/>
    <mergeCell ref="H100:I100"/>
    <mergeCell ref="A102:B102"/>
    <mergeCell ref="H102:I102"/>
    <mergeCell ref="A103:B103"/>
    <mergeCell ref="H103:I103"/>
    <mergeCell ref="A92:B92"/>
    <mergeCell ref="H92:I92"/>
    <mergeCell ref="A94:B94"/>
    <mergeCell ref="H94:I94"/>
    <mergeCell ref="A95:B95"/>
    <mergeCell ref="H95:I95"/>
    <mergeCell ref="C80:F80"/>
    <mergeCell ref="C81:F81"/>
    <mergeCell ref="A87:B87"/>
    <mergeCell ref="H87:I87"/>
    <mergeCell ref="A88:B88"/>
    <mergeCell ref="H88:I88"/>
    <mergeCell ref="A79:B79"/>
    <mergeCell ref="A55:B55"/>
    <mergeCell ref="H55:I55"/>
    <mergeCell ref="A62:B62"/>
    <mergeCell ref="H62:I62"/>
    <mergeCell ref="A64:B64"/>
    <mergeCell ref="H64:I64"/>
    <mergeCell ref="A65:B65"/>
    <mergeCell ref="H65:I65"/>
    <mergeCell ref="A71:B71"/>
    <mergeCell ref="H71:I71"/>
    <mergeCell ref="A77:I77"/>
    <mergeCell ref="A44:I44"/>
    <mergeCell ref="A46:B46"/>
    <mergeCell ref="C47:F47"/>
    <mergeCell ref="C48:F48"/>
    <mergeCell ref="A54:B54"/>
    <mergeCell ref="H54:I54"/>
    <mergeCell ref="A27:B27"/>
    <mergeCell ref="H27:I27"/>
    <mergeCell ref="A29:B29"/>
    <mergeCell ref="A30:B30"/>
    <mergeCell ref="A36:B36"/>
    <mergeCell ref="H36:I36"/>
    <mergeCell ref="A18:B18"/>
    <mergeCell ref="H18:I18"/>
    <mergeCell ref="A20:B20"/>
    <mergeCell ref="H20:I20"/>
    <mergeCell ref="A21:B21"/>
    <mergeCell ref="H21:I21"/>
    <mergeCell ref="A13:B13"/>
    <mergeCell ref="H13:I13"/>
    <mergeCell ref="A2:I2"/>
    <mergeCell ref="C5:F5"/>
    <mergeCell ref="C6:F6"/>
    <mergeCell ref="A12:B12"/>
    <mergeCell ref="H12:I12"/>
  </mergeCells>
  <pageMargins left="0.78740157499999996" right="0.78740157499999996" top="0.984251969" bottom="0.984251969" header="0.4921259845" footer="0.4921259845"/>
  <pageSetup paperSize="9" scale="89" orientation="landscape" r:id="rId1"/>
  <headerFooter alignWithMargins="0"/>
  <rowBreaks count="2" manualBreakCount="2">
    <brk id="42" max="16383" man="1"/>
    <brk id="7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C32" sqref="C32"/>
    </sheetView>
  </sheetViews>
  <sheetFormatPr defaultRowHeight="12" customHeight="1" x14ac:dyDescent="0.2"/>
  <cols>
    <col min="1" max="1" width="4.42578125" style="14" customWidth="1"/>
    <col min="2" max="2" width="30.7109375" style="14" customWidth="1"/>
    <col min="3" max="3" width="13.28515625" style="14" customWidth="1"/>
    <col min="4" max="4" width="13" style="14" customWidth="1"/>
    <col min="5" max="5" width="13.28515625" style="14" customWidth="1"/>
    <col min="6" max="6" width="0.85546875" style="14" customWidth="1"/>
    <col min="7" max="7" width="4.42578125" style="14" customWidth="1"/>
    <col min="8" max="8" width="30.7109375" style="14" customWidth="1"/>
    <col min="9" max="16384" width="9.140625" style="14"/>
  </cols>
  <sheetData>
    <row r="1" spans="1:8" s="19" customFormat="1" x14ac:dyDescent="0.2">
      <c r="A1" s="19" t="s">
        <v>220</v>
      </c>
    </row>
    <row r="2" spans="1:8" s="22" customFormat="1" x14ac:dyDescent="0.2">
      <c r="A2" s="359" t="s">
        <v>221</v>
      </c>
      <c r="B2" s="359"/>
      <c r="C2" s="359"/>
      <c r="D2" s="359"/>
      <c r="E2" s="359"/>
    </row>
    <row r="3" spans="1:8" s="22" customFormat="1" x14ac:dyDescent="0.2"/>
    <row r="4" spans="1:8" s="19" customFormat="1" ht="12" customHeight="1" x14ac:dyDescent="0.2">
      <c r="A4" s="23"/>
      <c r="D4" s="23"/>
      <c r="E4" s="23"/>
      <c r="F4" s="23"/>
      <c r="G4" s="23"/>
    </row>
    <row r="5" spans="1:8" s="10" customFormat="1" ht="12" customHeight="1" x14ac:dyDescent="0.2">
      <c r="B5" s="26"/>
      <c r="C5" s="360" t="s">
        <v>222</v>
      </c>
      <c r="D5" s="432"/>
      <c r="E5" s="433"/>
      <c r="F5" s="17"/>
      <c r="G5" s="26"/>
      <c r="H5" s="26"/>
    </row>
    <row r="6" spans="1:8" s="29" customFormat="1" ht="12" customHeight="1" x14ac:dyDescent="0.2">
      <c r="B6" s="30"/>
      <c r="C6" s="363" t="s">
        <v>223</v>
      </c>
      <c r="D6" s="434"/>
      <c r="E6" s="431"/>
      <c r="F6" s="30"/>
      <c r="G6" s="30"/>
      <c r="H6" s="30"/>
    </row>
    <row r="7" spans="1:8" s="10" customFormat="1" ht="12" customHeight="1" x14ac:dyDescent="0.2">
      <c r="B7" s="33"/>
      <c r="C7" s="360" t="s">
        <v>224</v>
      </c>
      <c r="D7" s="433"/>
      <c r="E7" s="33" t="s">
        <v>130</v>
      </c>
      <c r="F7" s="17"/>
      <c r="G7" s="17"/>
      <c r="H7" s="17"/>
    </row>
    <row r="8" spans="1:8" s="10" customFormat="1" ht="12" customHeight="1" x14ac:dyDescent="0.2">
      <c r="B8" s="33"/>
      <c r="C8" s="435" t="s">
        <v>225</v>
      </c>
      <c r="D8" s="436"/>
      <c r="E8" s="33" t="s">
        <v>226</v>
      </c>
      <c r="F8" s="17"/>
      <c r="G8" s="17"/>
      <c r="H8" s="17"/>
    </row>
    <row r="9" spans="1:8" s="10" customFormat="1" ht="12" customHeight="1" x14ac:dyDescent="0.2">
      <c r="B9" s="33"/>
      <c r="C9" s="437" t="s">
        <v>227</v>
      </c>
      <c r="D9" s="438"/>
      <c r="E9" s="36" t="s">
        <v>132</v>
      </c>
      <c r="F9" s="30"/>
      <c r="G9" s="30"/>
      <c r="H9" s="17"/>
    </row>
    <row r="10" spans="1:8" s="10" customFormat="1" ht="12" customHeight="1" x14ac:dyDescent="0.2">
      <c r="A10" s="17"/>
      <c r="B10" s="33"/>
      <c r="C10" s="363" t="s">
        <v>228</v>
      </c>
      <c r="D10" s="431"/>
      <c r="E10" s="38" t="s">
        <v>133</v>
      </c>
      <c r="F10" s="30"/>
      <c r="G10" s="30"/>
      <c r="H10" s="17"/>
    </row>
    <row r="11" spans="1:8" s="10" customFormat="1" ht="11.25" customHeight="1" x14ac:dyDescent="0.2">
      <c r="A11" s="37"/>
      <c r="B11" s="327"/>
      <c r="C11" s="328" t="s">
        <v>229</v>
      </c>
      <c r="D11" s="328" t="s">
        <v>230</v>
      </c>
      <c r="E11" s="328" t="s">
        <v>231</v>
      </c>
      <c r="F11" s="329"/>
      <c r="G11" s="37"/>
      <c r="H11" s="37"/>
    </row>
    <row r="12" spans="1:8" s="10" customFormat="1" ht="11.25" customHeight="1" x14ac:dyDescent="0.2">
      <c r="A12" s="17"/>
      <c r="B12" s="33"/>
      <c r="C12" s="27"/>
      <c r="D12" s="33"/>
      <c r="E12" s="33"/>
      <c r="F12" s="17"/>
      <c r="G12" s="17"/>
      <c r="H12" s="17"/>
    </row>
    <row r="13" spans="1:8" ht="12.75" customHeight="1" x14ac:dyDescent="0.2">
      <c r="A13" s="330" t="s">
        <v>232</v>
      </c>
      <c r="B13" s="331" t="s">
        <v>233</v>
      </c>
      <c r="C13" s="233">
        <v>384576</v>
      </c>
      <c r="D13" s="234">
        <v>13420681</v>
      </c>
      <c r="E13" s="233">
        <v>2017633</v>
      </c>
      <c r="F13" s="48"/>
      <c r="G13" s="332" t="s">
        <v>232</v>
      </c>
      <c r="H13" s="330" t="s">
        <v>234</v>
      </c>
    </row>
    <row r="14" spans="1:8" s="48" customFormat="1" ht="12.75" customHeight="1" x14ac:dyDescent="0.2">
      <c r="C14" s="54"/>
      <c r="D14" s="54"/>
      <c r="E14" s="54"/>
      <c r="F14" s="54"/>
      <c r="G14" s="54"/>
      <c r="H14" s="47"/>
    </row>
    <row r="15" spans="1:8" s="48" customFormat="1" ht="12.75" customHeight="1" x14ac:dyDescent="0.2">
      <c r="C15" s="333"/>
      <c r="D15" s="333"/>
      <c r="E15" s="334"/>
      <c r="F15" s="54"/>
      <c r="G15" s="54"/>
      <c r="H15" s="47"/>
    </row>
    <row r="16" spans="1:8" s="48" customFormat="1" ht="12.75" customHeight="1" x14ac:dyDescent="0.2">
      <c r="C16" s="333"/>
      <c r="D16" s="333"/>
      <c r="E16" s="334"/>
      <c r="F16" s="54"/>
      <c r="G16" s="54"/>
      <c r="H16" s="47"/>
    </row>
    <row r="17" spans="2:15" s="48" customFormat="1" ht="12.75" customHeight="1" x14ac:dyDescent="0.2">
      <c r="C17" s="54"/>
      <c r="D17" s="54"/>
      <c r="E17" s="54"/>
      <c r="F17" s="54"/>
      <c r="G17" s="54"/>
      <c r="H17" s="47"/>
    </row>
    <row r="18" spans="2:15" s="48" customFormat="1" ht="12.75" customHeight="1" x14ac:dyDescent="0.2">
      <c r="C18" s="54"/>
      <c r="D18" s="54"/>
      <c r="E18" s="54"/>
      <c r="F18" s="54"/>
      <c r="G18" s="54"/>
      <c r="H18" s="47"/>
    </row>
    <row r="19" spans="2:15" s="48" customFormat="1" ht="12.75" customHeight="1" x14ac:dyDescent="0.2">
      <c r="C19" s="54"/>
      <c r="D19" s="54"/>
      <c r="E19" s="54"/>
      <c r="F19" s="54"/>
      <c r="G19" s="54"/>
      <c r="H19" s="47"/>
    </row>
    <row r="20" spans="2:15" s="48" customFormat="1" ht="12.75" customHeight="1" x14ac:dyDescent="0.2">
      <c r="C20" s="54"/>
      <c r="D20" s="54"/>
      <c r="E20" s="54"/>
      <c r="F20" s="54"/>
      <c r="G20" s="54"/>
      <c r="H20" s="47"/>
    </row>
    <row r="21" spans="2:15" s="48" customFormat="1" ht="12.75" customHeight="1" x14ac:dyDescent="0.2">
      <c r="C21" s="54"/>
      <c r="D21" s="54"/>
      <c r="E21" s="54"/>
      <c r="F21" s="54"/>
      <c r="G21" s="54"/>
      <c r="H21" s="47"/>
    </row>
    <row r="22" spans="2:15" s="48" customFormat="1" ht="12.75" customHeight="1" x14ac:dyDescent="0.2">
      <c r="C22" s="54"/>
      <c r="D22" s="54"/>
      <c r="E22" s="54"/>
      <c r="F22" s="54"/>
      <c r="G22" s="54"/>
      <c r="H22" s="47"/>
      <c r="O22" s="48" t="s">
        <v>235</v>
      </c>
    </row>
    <row r="23" spans="2:15" s="48" customFormat="1" ht="12.75" customHeight="1" x14ac:dyDescent="0.2">
      <c r="C23" s="54"/>
      <c r="D23" s="54"/>
      <c r="E23" s="54"/>
      <c r="F23" s="54"/>
      <c r="G23" s="54"/>
      <c r="H23" s="47"/>
    </row>
    <row r="24" spans="2:15" s="48" customFormat="1" ht="12.75" customHeight="1" x14ac:dyDescent="0.2">
      <c r="C24" s="54"/>
      <c r="D24" s="54"/>
      <c r="E24" s="54"/>
      <c r="F24" s="54"/>
      <c r="G24" s="54"/>
      <c r="H24" s="47"/>
    </row>
    <row r="25" spans="2:15" s="48" customFormat="1" ht="12.75" customHeight="1" x14ac:dyDescent="0.2">
      <c r="C25" s="54"/>
      <c r="D25" s="54"/>
      <c r="E25" s="54"/>
      <c r="F25" s="54"/>
      <c r="G25" s="54"/>
      <c r="H25" s="47"/>
    </row>
    <row r="26" spans="2:15" s="48" customFormat="1" ht="12.75" customHeight="1" x14ac:dyDescent="0.2">
      <c r="C26" s="54"/>
      <c r="D26" s="54"/>
      <c r="E26" s="54"/>
      <c r="F26" s="54"/>
      <c r="G26" s="54"/>
      <c r="H26" s="47"/>
    </row>
    <row r="27" spans="2:15" s="48" customFormat="1" ht="12.75" customHeight="1" x14ac:dyDescent="0.2">
      <c r="B27" s="25"/>
      <c r="C27" s="54"/>
      <c r="D27" s="54"/>
      <c r="E27" s="54"/>
      <c r="F27" s="54"/>
      <c r="G27" s="54"/>
      <c r="H27" s="47"/>
    </row>
    <row r="28" spans="2:15" s="48" customFormat="1" ht="12.75" customHeight="1" x14ac:dyDescent="0.2">
      <c r="C28" s="54"/>
      <c r="D28" s="54"/>
      <c r="E28" s="54"/>
      <c r="F28" s="54"/>
      <c r="G28" s="54"/>
      <c r="H28" s="47"/>
    </row>
    <row r="29" spans="2:15" s="48" customFormat="1" ht="12.75" customHeight="1" x14ac:dyDescent="0.2">
      <c r="C29" s="54"/>
      <c r="D29" s="54"/>
      <c r="E29" s="54"/>
      <c r="F29" s="54"/>
      <c r="G29" s="54"/>
      <c r="H29" s="47"/>
    </row>
    <row r="30" spans="2:15" s="17" customFormat="1" ht="12.75" customHeight="1" x14ac:dyDescent="0.2">
      <c r="B30" s="48"/>
      <c r="C30" s="129"/>
      <c r="D30" s="136"/>
      <c r="E30" s="136"/>
      <c r="F30" s="136"/>
      <c r="G30" s="136"/>
      <c r="H30" s="302"/>
    </row>
    <row r="31" spans="2:15" s="17" customFormat="1" ht="12.75" customHeight="1" x14ac:dyDescent="0.2">
      <c r="B31" s="48"/>
      <c r="C31" s="76"/>
      <c r="D31" s="76"/>
      <c r="E31" s="78"/>
      <c r="F31" s="78"/>
      <c r="G31" s="78"/>
      <c r="H31" s="302"/>
    </row>
    <row r="32" spans="2:15" s="17" customFormat="1" ht="12.75" customHeight="1" x14ac:dyDescent="0.2">
      <c r="B32" s="48"/>
      <c r="C32" s="136"/>
      <c r="D32" s="136"/>
      <c r="E32" s="136"/>
      <c r="F32" s="136"/>
      <c r="G32" s="136"/>
      <c r="H32" s="302"/>
    </row>
    <row r="33" spans="2:8" s="17" customFormat="1" ht="12.75" customHeight="1" x14ac:dyDescent="0.2">
      <c r="B33" s="25"/>
      <c r="C33" s="335"/>
      <c r="D33" s="335"/>
      <c r="E33" s="335"/>
      <c r="F33" s="335"/>
      <c r="G33" s="335"/>
      <c r="H33" s="302"/>
    </row>
    <row r="34" spans="2:8" s="17" customFormat="1" ht="12.75" customHeight="1" x14ac:dyDescent="0.2">
      <c r="B34" s="48"/>
      <c r="C34" s="136"/>
      <c r="D34" s="136"/>
      <c r="E34" s="136"/>
      <c r="F34" s="136"/>
      <c r="G34" s="136"/>
      <c r="H34" s="302"/>
    </row>
    <row r="35" spans="2:8" s="30" customFormat="1" ht="12.75" customHeight="1" x14ac:dyDescent="0.2">
      <c r="B35" s="25"/>
      <c r="C35" s="335"/>
      <c r="D35" s="335"/>
      <c r="E35" s="335"/>
      <c r="F35" s="335"/>
      <c r="G35" s="335"/>
      <c r="H35" s="302"/>
    </row>
    <row r="36" spans="2:8" s="48" customFormat="1" ht="12.75" customHeight="1" x14ac:dyDescent="0.2">
      <c r="C36" s="136"/>
      <c r="D36" s="136"/>
      <c r="E36" s="136"/>
      <c r="F36" s="136"/>
      <c r="G36" s="136"/>
      <c r="H36" s="47"/>
    </row>
    <row r="37" spans="2:8" s="48" customFormat="1" ht="12.75" customHeight="1" x14ac:dyDescent="0.2">
      <c r="C37" s="136"/>
      <c r="D37" s="136"/>
      <c r="E37" s="136"/>
      <c r="F37" s="136"/>
      <c r="G37" s="136"/>
      <c r="H37" s="302"/>
    </row>
    <row r="38" spans="2:8" s="48" customFormat="1" ht="12.75" customHeight="1" x14ac:dyDescent="0.2">
      <c r="C38" s="136"/>
      <c r="D38" s="136"/>
      <c r="E38" s="136"/>
      <c r="F38" s="136"/>
      <c r="G38" s="136"/>
      <c r="H38" s="302"/>
    </row>
    <row r="39" spans="2:8" s="48" customFormat="1" ht="12.75" customHeight="1" x14ac:dyDescent="0.2">
      <c r="C39" s="136"/>
      <c r="D39" s="136"/>
      <c r="E39" s="136"/>
      <c r="F39" s="136"/>
      <c r="G39" s="136"/>
      <c r="H39" s="302"/>
    </row>
    <row r="40" spans="2:8" s="48" customFormat="1" ht="12.75" customHeight="1" x14ac:dyDescent="0.2">
      <c r="C40" s="136"/>
      <c r="D40" s="136"/>
      <c r="E40" s="136"/>
      <c r="F40" s="136"/>
      <c r="G40" s="136"/>
      <c r="H40" s="302"/>
    </row>
    <row r="41" spans="2:8" s="48" customFormat="1" ht="12.75" customHeight="1" x14ac:dyDescent="0.2">
      <c r="C41" s="136"/>
      <c r="D41" s="136"/>
      <c r="E41" s="136"/>
      <c r="F41" s="136"/>
      <c r="G41" s="136"/>
      <c r="H41" s="302"/>
    </row>
    <row r="42" spans="2:8" ht="12.75" customHeight="1" x14ac:dyDescent="0.2">
      <c r="B42" s="48"/>
      <c r="C42" s="54"/>
      <c r="D42" s="54"/>
      <c r="E42" s="54"/>
      <c r="F42" s="54"/>
      <c r="G42" s="54"/>
      <c r="H42" s="48"/>
    </row>
    <row r="43" spans="2:8" ht="12.75" customHeight="1" x14ac:dyDescent="0.2">
      <c r="B43" s="48"/>
      <c r="C43" s="54"/>
      <c r="D43" s="54"/>
      <c r="E43" s="54"/>
      <c r="F43" s="54"/>
      <c r="G43" s="54"/>
      <c r="H43" s="48"/>
    </row>
    <row r="44" spans="2:8" ht="12.75" customHeight="1" x14ac:dyDescent="0.2">
      <c r="B44" s="48"/>
      <c r="C44" s="54"/>
      <c r="D44" s="54"/>
      <c r="E44" s="54"/>
      <c r="F44" s="54"/>
      <c r="G44" s="54"/>
      <c r="H44" s="48"/>
    </row>
    <row r="45" spans="2:8" ht="12.75" customHeight="1" x14ac:dyDescent="0.2">
      <c r="B45" s="48"/>
      <c r="C45" s="54"/>
      <c r="D45" s="54"/>
      <c r="E45" s="54"/>
      <c r="F45" s="54"/>
      <c r="G45" s="54"/>
      <c r="H45" s="48"/>
    </row>
    <row r="46" spans="2:8" ht="12.75" customHeight="1" x14ac:dyDescent="0.2">
      <c r="B46" s="48"/>
      <c r="C46" s="54"/>
      <c r="D46" s="54"/>
      <c r="E46" s="54"/>
      <c r="F46" s="54"/>
      <c r="G46" s="54"/>
      <c r="H46" s="48"/>
    </row>
    <row r="47" spans="2:8" ht="12.75" customHeight="1" x14ac:dyDescent="0.2">
      <c r="B47" s="48"/>
      <c r="C47" s="54"/>
      <c r="D47" s="54"/>
      <c r="E47" s="54"/>
      <c r="F47" s="54"/>
      <c r="G47" s="54"/>
      <c r="H47" s="48"/>
    </row>
    <row r="48" spans="2:8" s="19" customFormat="1" ht="12.75" customHeight="1" x14ac:dyDescent="0.2">
      <c r="B48" s="48"/>
      <c r="C48" s="54"/>
      <c r="D48" s="54"/>
      <c r="E48" s="54"/>
      <c r="F48" s="54"/>
      <c r="G48" s="54"/>
      <c r="H48" s="48"/>
    </row>
    <row r="49" spans="2:8" ht="12.75" customHeight="1" x14ac:dyDescent="0.2">
      <c r="B49" s="48"/>
      <c r="C49" s="54"/>
      <c r="D49" s="54"/>
      <c r="E49" s="54"/>
      <c r="F49" s="54"/>
      <c r="G49" s="54"/>
      <c r="H49" s="48"/>
    </row>
    <row r="50" spans="2:8" ht="12.75" customHeight="1" x14ac:dyDescent="0.2">
      <c r="B50" s="48"/>
      <c r="C50" s="54"/>
      <c r="D50" s="54"/>
      <c r="E50" s="54"/>
      <c r="F50" s="54"/>
      <c r="G50" s="54"/>
      <c r="H50" s="48"/>
    </row>
    <row r="51" spans="2:8" ht="12.75" customHeight="1" x14ac:dyDescent="0.2">
      <c r="B51" s="48"/>
      <c r="C51" s="54"/>
      <c r="D51" s="54"/>
      <c r="E51" s="54"/>
      <c r="F51" s="54"/>
      <c r="G51" s="54"/>
      <c r="H51" s="48"/>
    </row>
    <row r="52" spans="2:8" ht="12.75" customHeight="1" x14ac:dyDescent="0.2">
      <c r="B52" s="48"/>
      <c r="C52" s="54"/>
      <c r="D52" s="54"/>
      <c r="E52" s="54"/>
      <c r="F52" s="54"/>
      <c r="G52" s="54"/>
      <c r="H52" s="48"/>
    </row>
    <row r="53" spans="2:8" ht="12.75" customHeight="1" x14ac:dyDescent="0.2">
      <c r="B53" s="48"/>
      <c r="C53" s="54"/>
      <c r="D53" s="54"/>
      <c r="E53" s="54"/>
      <c r="F53" s="54"/>
      <c r="G53" s="54"/>
      <c r="H53" s="48"/>
    </row>
    <row r="54" spans="2:8" ht="12.75" customHeight="1" x14ac:dyDescent="0.2">
      <c r="B54" s="48"/>
      <c r="C54" s="54"/>
      <c r="D54" s="54"/>
      <c r="E54" s="54"/>
      <c r="F54" s="54"/>
      <c r="G54" s="54"/>
      <c r="H54" s="48"/>
    </row>
    <row r="55" spans="2:8" ht="12.75" customHeight="1" x14ac:dyDescent="0.2">
      <c r="B55" s="48"/>
      <c r="C55" s="54"/>
      <c r="D55" s="54"/>
      <c r="E55" s="54"/>
      <c r="F55" s="54"/>
      <c r="G55" s="54"/>
      <c r="H55" s="48"/>
    </row>
    <row r="56" spans="2:8" ht="12.75" customHeight="1" x14ac:dyDescent="0.2">
      <c r="B56" s="48"/>
      <c r="C56" s="54"/>
      <c r="D56" s="54"/>
      <c r="E56" s="54"/>
      <c r="F56" s="54"/>
      <c r="G56" s="54"/>
      <c r="H56" s="48"/>
    </row>
    <row r="57" spans="2:8" ht="12.75" customHeight="1" x14ac:dyDescent="0.2">
      <c r="C57" s="54"/>
      <c r="D57" s="54"/>
      <c r="E57" s="54"/>
      <c r="F57" s="54"/>
      <c r="G57" s="54"/>
      <c r="H57" s="48"/>
    </row>
    <row r="58" spans="2:8" ht="12.75" customHeight="1" x14ac:dyDescent="0.2">
      <c r="C58" s="54"/>
      <c r="D58" s="54"/>
      <c r="E58" s="54"/>
      <c r="F58" s="54"/>
      <c r="G58" s="54"/>
      <c r="H58" s="48"/>
    </row>
    <row r="59" spans="2:8" ht="12.75" customHeight="1" x14ac:dyDescent="0.2">
      <c r="C59" s="54"/>
      <c r="D59" s="54"/>
      <c r="E59" s="54"/>
      <c r="F59" s="54"/>
      <c r="G59" s="54"/>
      <c r="H59" s="48"/>
    </row>
    <row r="60" spans="2:8" ht="12.75" customHeight="1" x14ac:dyDescent="0.2">
      <c r="C60" s="54"/>
      <c r="D60" s="54"/>
      <c r="E60" s="54"/>
      <c r="F60" s="54"/>
      <c r="G60" s="54"/>
      <c r="H60" s="48"/>
    </row>
    <row r="61" spans="2:8" ht="12.75" customHeight="1" x14ac:dyDescent="0.2">
      <c r="C61" s="54"/>
      <c r="D61" s="54"/>
      <c r="E61" s="54"/>
      <c r="F61" s="54"/>
      <c r="G61" s="54"/>
      <c r="H61" s="48"/>
    </row>
    <row r="62" spans="2:8" ht="12.75" customHeight="1" x14ac:dyDescent="0.2">
      <c r="C62" s="95"/>
      <c r="D62" s="95"/>
      <c r="E62" s="95"/>
      <c r="F62" s="95"/>
      <c r="G62" s="95"/>
    </row>
    <row r="63" spans="2:8" ht="12.75" customHeight="1" x14ac:dyDescent="0.2">
      <c r="C63" s="95"/>
      <c r="D63" s="95"/>
      <c r="E63" s="95"/>
      <c r="F63" s="95"/>
      <c r="G63" s="95"/>
    </row>
    <row r="64" spans="2:8" ht="12.75" customHeight="1" x14ac:dyDescent="0.2">
      <c r="C64" s="95"/>
      <c r="D64" s="95"/>
      <c r="E64" s="95"/>
      <c r="F64" s="95"/>
      <c r="G64" s="95"/>
    </row>
    <row r="65" spans="3:7" ht="12.75" customHeight="1" x14ac:dyDescent="0.2">
      <c r="C65" s="95"/>
      <c r="D65" s="95"/>
      <c r="E65" s="95"/>
      <c r="F65" s="95"/>
      <c r="G65" s="95"/>
    </row>
    <row r="66" spans="3:7" ht="12.75" customHeight="1" x14ac:dyDescent="0.2">
      <c r="C66" s="95"/>
      <c r="D66" s="95"/>
      <c r="E66" s="95"/>
      <c r="F66" s="95"/>
      <c r="G66" s="95"/>
    </row>
    <row r="67" spans="3:7" ht="12.75" customHeight="1" x14ac:dyDescent="0.2">
      <c r="C67" s="95"/>
      <c r="D67" s="95"/>
      <c r="E67" s="95"/>
      <c r="F67" s="95"/>
      <c r="G67" s="95"/>
    </row>
    <row r="68" spans="3:7" ht="12.75" customHeight="1" x14ac:dyDescent="0.2">
      <c r="C68" s="95"/>
      <c r="D68" s="95"/>
      <c r="E68" s="95"/>
      <c r="F68" s="95"/>
      <c r="G68" s="95"/>
    </row>
    <row r="69" spans="3:7" ht="12.75" customHeight="1" x14ac:dyDescent="0.2">
      <c r="C69" s="95"/>
      <c r="D69" s="95"/>
      <c r="E69" s="95"/>
      <c r="F69" s="95"/>
      <c r="G69" s="95"/>
    </row>
    <row r="70" spans="3:7" ht="12.75" customHeight="1" x14ac:dyDescent="0.2">
      <c r="C70" s="95"/>
      <c r="D70" s="95"/>
      <c r="E70" s="95"/>
      <c r="F70" s="95"/>
      <c r="G70" s="95"/>
    </row>
    <row r="71" spans="3:7" ht="12.75" customHeight="1" x14ac:dyDescent="0.2">
      <c r="C71" s="95"/>
      <c r="D71" s="95"/>
      <c r="E71" s="95"/>
      <c r="F71" s="95"/>
      <c r="G71" s="95"/>
    </row>
    <row r="72" spans="3:7" ht="12.75" customHeight="1" x14ac:dyDescent="0.2">
      <c r="C72" s="95"/>
      <c r="D72" s="95"/>
      <c r="E72" s="95"/>
      <c r="F72" s="95"/>
      <c r="G72" s="95"/>
    </row>
    <row r="73" spans="3:7" ht="12.75" customHeight="1" x14ac:dyDescent="0.2">
      <c r="C73" s="95"/>
      <c r="D73" s="95"/>
      <c r="E73" s="95"/>
      <c r="F73" s="95"/>
      <c r="G73" s="95"/>
    </row>
    <row r="74" spans="3:7" ht="12" customHeight="1" x14ac:dyDescent="0.2">
      <c r="C74" s="95"/>
      <c r="D74" s="95"/>
      <c r="E74" s="95"/>
      <c r="F74" s="95"/>
      <c r="G74" s="95"/>
    </row>
    <row r="75" spans="3:7" ht="12" customHeight="1" x14ac:dyDescent="0.2">
      <c r="C75" s="95"/>
      <c r="D75" s="95"/>
      <c r="E75" s="95"/>
      <c r="F75" s="95"/>
      <c r="G75" s="95"/>
    </row>
    <row r="76" spans="3:7" ht="12" customHeight="1" x14ac:dyDescent="0.2">
      <c r="C76" s="95"/>
      <c r="D76" s="95"/>
      <c r="E76" s="95"/>
      <c r="F76" s="95"/>
      <c r="G76" s="95"/>
    </row>
    <row r="77" spans="3:7" ht="12" customHeight="1" x14ac:dyDescent="0.2">
      <c r="C77" s="95"/>
      <c r="D77" s="95"/>
      <c r="E77" s="95"/>
      <c r="F77" s="95"/>
      <c r="G77" s="95"/>
    </row>
    <row r="78" spans="3:7" ht="12" customHeight="1" x14ac:dyDescent="0.2">
      <c r="C78" s="95"/>
      <c r="D78" s="95"/>
      <c r="E78" s="95"/>
      <c r="F78" s="95"/>
      <c r="G78" s="95"/>
    </row>
    <row r="79" spans="3:7" ht="12" customHeight="1" x14ac:dyDescent="0.2">
      <c r="C79" s="95"/>
      <c r="D79" s="95"/>
      <c r="E79" s="95"/>
      <c r="F79" s="95"/>
      <c r="G79" s="95"/>
    </row>
    <row r="80" spans="3:7" ht="12" customHeight="1" x14ac:dyDescent="0.2">
      <c r="C80" s="95"/>
      <c r="D80" s="95"/>
      <c r="E80" s="95"/>
      <c r="F80" s="95"/>
      <c r="G80" s="95"/>
    </row>
    <row r="81" spans="3:7" ht="12" customHeight="1" x14ac:dyDescent="0.2">
      <c r="C81" s="95"/>
      <c r="D81" s="95"/>
      <c r="E81" s="95"/>
      <c r="F81" s="95"/>
      <c r="G81" s="95"/>
    </row>
    <row r="82" spans="3:7" ht="12" customHeight="1" x14ac:dyDescent="0.2">
      <c r="C82" s="95"/>
      <c r="D82" s="95"/>
      <c r="E82" s="95"/>
      <c r="F82" s="95"/>
      <c r="G82" s="95"/>
    </row>
    <row r="83" spans="3:7" ht="12" customHeight="1" x14ac:dyDescent="0.2">
      <c r="C83" s="95"/>
      <c r="D83" s="95"/>
      <c r="E83" s="95"/>
      <c r="F83" s="95"/>
      <c r="G83" s="95"/>
    </row>
    <row r="84" spans="3:7" ht="12" customHeight="1" x14ac:dyDescent="0.2">
      <c r="C84" s="95"/>
      <c r="D84" s="95"/>
      <c r="E84" s="95"/>
      <c r="F84" s="95"/>
      <c r="G84" s="95"/>
    </row>
    <row r="85" spans="3:7" ht="12" customHeight="1" x14ac:dyDescent="0.2">
      <c r="C85" s="95"/>
      <c r="D85" s="95"/>
      <c r="E85" s="95"/>
      <c r="F85" s="95"/>
      <c r="G85" s="95"/>
    </row>
    <row r="86" spans="3:7" ht="12" customHeight="1" x14ac:dyDescent="0.2">
      <c r="C86" s="95"/>
      <c r="D86" s="95"/>
      <c r="E86" s="95"/>
      <c r="F86" s="95"/>
      <c r="G86" s="95"/>
    </row>
    <row r="87" spans="3:7" ht="12" customHeight="1" x14ac:dyDescent="0.2">
      <c r="C87" s="95"/>
      <c r="D87" s="95"/>
      <c r="E87" s="95"/>
      <c r="F87" s="95"/>
      <c r="G87" s="95"/>
    </row>
    <row r="88" spans="3:7" ht="12" customHeight="1" x14ac:dyDescent="0.2">
      <c r="C88" s="95"/>
      <c r="D88" s="95"/>
      <c r="E88" s="95"/>
      <c r="F88" s="95"/>
      <c r="G88" s="95"/>
    </row>
    <row r="89" spans="3:7" ht="12" customHeight="1" x14ac:dyDescent="0.2">
      <c r="C89" s="95"/>
      <c r="D89" s="95"/>
      <c r="E89" s="95"/>
      <c r="F89" s="95"/>
      <c r="G89" s="95"/>
    </row>
  </sheetData>
  <mergeCells count="7">
    <mergeCell ref="C10:D10"/>
    <mergeCell ref="A2:E2"/>
    <mergeCell ref="C5:E5"/>
    <mergeCell ref="C6:E6"/>
    <mergeCell ref="C7:D7"/>
    <mergeCell ref="C8:D8"/>
    <mergeCell ref="C9:D9"/>
  </mergeCells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J12" sqref="J12"/>
    </sheetView>
  </sheetViews>
  <sheetFormatPr defaultRowHeight="12" customHeight="1" x14ac:dyDescent="0.2"/>
  <cols>
    <col min="1" max="1" width="4.42578125" style="273" customWidth="1"/>
    <col min="2" max="2" width="35.28515625" style="14" customWidth="1"/>
    <col min="3" max="3" width="13.28515625" style="14" customWidth="1"/>
    <col min="4" max="4" width="13" style="14" customWidth="1"/>
    <col min="5" max="6" width="12.5703125" style="14" customWidth="1"/>
    <col min="7" max="7" width="14.42578125" style="14" customWidth="1"/>
    <col min="8" max="8" width="0.85546875" style="14" customWidth="1"/>
    <col min="9" max="9" width="4.42578125" style="14" customWidth="1"/>
    <col min="10" max="10" width="25.7109375" style="14" customWidth="1"/>
    <col min="11" max="16384" width="9.140625" style="14"/>
  </cols>
  <sheetData>
    <row r="1" spans="1:12" s="19" customFormat="1" x14ac:dyDescent="0.2">
      <c r="A1" s="271" t="s">
        <v>236</v>
      </c>
    </row>
    <row r="2" spans="1:12" s="22" customFormat="1" ht="12.75" x14ac:dyDescent="0.2">
      <c r="A2" s="359" t="s">
        <v>237</v>
      </c>
      <c r="B2" s="439"/>
      <c r="C2" s="439"/>
      <c r="D2" s="439"/>
      <c r="E2" s="439"/>
    </row>
    <row r="3" spans="1:12" s="22" customFormat="1" x14ac:dyDescent="0.2">
      <c r="A3" s="320"/>
    </row>
    <row r="4" spans="1:12" s="19" customFormat="1" ht="12" customHeight="1" x14ac:dyDescent="0.2">
      <c r="A4" s="301"/>
      <c r="B4" s="23"/>
      <c r="C4" s="23"/>
      <c r="D4" s="23"/>
      <c r="E4" s="23"/>
      <c r="F4" s="23"/>
      <c r="G4" s="23"/>
      <c r="H4" s="23"/>
      <c r="I4" s="23"/>
      <c r="J4" s="23"/>
    </row>
    <row r="5" spans="1:12" s="19" customFormat="1" ht="12" customHeight="1" x14ac:dyDescent="0.2">
      <c r="A5" s="246"/>
      <c r="B5" s="336"/>
      <c r="C5" s="360" t="s">
        <v>238</v>
      </c>
      <c r="D5" s="432"/>
      <c r="E5" s="432"/>
      <c r="F5" s="432"/>
      <c r="G5" s="433"/>
      <c r="H5" s="337"/>
      <c r="I5" s="338"/>
    </row>
    <row r="6" spans="1:12" s="19" customFormat="1" ht="12" customHeight="1" x14ac:dyDescent="0.2">
      <c r="A6" s="246"/>
      <c r="B6" s="339"/>
      <c r="C6" s="363" t="s">
        <v>239</v>
      </c>
      <c r="D6" s="434"/>
      <c r="E6" s="434"/>
      <c r="F6" s="434"/>
      <c r="G6" s="431"/>
      <c r="H6" s="340"/>
      <c r="I6" s="340"/>
    </row>
    <row r="7" spans="1:12" s="10" customFormat="1" ht="12" customHeight="1" x14ac:dyDescent="0.2">
      <c r="A7" s="273"/>
      <c r="B7" s="33"/>
      <c r="C7" s="435" t="s">
        <v>224</v>
      </c>
      <c r="D7" s="436"/>
      <c r="E7" s="31" t="s">
        <v>130</v>
      </c>
      <c r="F7" s="17" t="s">
        <v>130</v>
      </c>
      <c r="G7" s="27" t="s">
        <v>240</v>
      </c>
      <c r="H7" s="17"/>
      <c r="I7" s="17"/>
      <c r="J7" s="17"/>
    </row>
    <row r="8" spans="1:12" s="10" customFormat="1" ht="12" customHeight="1" x14ac:dyDescent="0.2">
      <c r="A8" s="273"/>
      <c r="B8" s="33"/>
      <c r="C8" s="440" t="s">
        <v>225</v>
      </c>
      <c r="D8" s="436"/>
      <c r="E8" s="31" t="s">
        <v>226</v>
      </c>
      <c r="F8" s="17" t="s">
        <v>241</v>
      </c>
      <c r="G8" s="31" t="s">
        <v>242</v>
      </c>
      <c r="H8" s="17"/>
      <c r="I8" s="17"/>
      <c r="J8" s="17"/>
    </row>
    <row r="9" spans="1:12" s="10" customFormat="1" ht="12" customHeight="1" x14ac:dyDescent="0.2">
      <c r="A9" s="273"/>
      <c r="B9" s="33"/>
      <c r="C9" s="441" t="s">
        <v>243</v>
      </c>
      <c r="D9" s="438"/>
      <c r="E9" s="34" t="s">
        <v>132</v>
      </c>
      <c r="F9" s="30" t="s">
        <v>148</v>
      </c>
      <c r="G9" s="34" t="s">
        <v>244</v>
      </c>
      <c r="H9" s="30"/>
      <c r="I9" s="30"/>
      <c r="J9" s="17"/>
    </row>
    <row r="10" spans="1:12" s="10" customFormat="1" ht="12" customHeight="1" x14ac:dyDescent="0.2">
      <c r="A10" s="273"/>
      <c r="B10" s="33"/>
      <c r="C10" s="363" t="s">
        <v>228</v>
      </c>
      <c r="D10" s="431"/>
      <c r="E10" s="38" t="s">
        <v>133</v>
      </c>
      <c r="F10" s="62" t="s">
        <v>133</v>
      </c>
      <c r="G10" s="38" t="s">
        <v>245</v>
      </c>
      <c r="H10" s="30"/>
      <c r="I10" s="30"/>
      <c r="J10" s="17"/>
    </row>
    <row r="11" spans="1:12" s="10" customFormat="1" ht="11.25" customHeight="1" x14ac:dyDescent="0.2">
      <c r="A11" s="275"/>
      <c r="B11" s="37"/>
      <c r="C11" s="328" t="s">
        <v>229</v>
      </c>
      <c r="D11" s="327" t="s">
        <v>230</v>
      </c>
      <c r="E11" s="341" t="s">
        <v>231</v>
      </c>
      <c r="F11" s="37" t="s">
        <v>230</v>
      </c>
      <c r="G11" s="341" t="s">
        <v>230</v>
      </c>
      <c r="H11" s="329"/>
      <c r="I11" s="37"/>
      <c r="J11" s="37"/>
    </row>
    <row r="12" spans="1:12" s="10" customFormat="1" ht="11.25" customHeight="1" x14ac:dyDescent="0.2">
      <c r="A12" s="342"/>
      <c r="B12" s="343"/>
      <c r="C12" s="344"/>
      <c r="D12" s="344"/>
      <c r="E12" s="344"/>
      <c r="F12" s="344"/>
      <c r="G12" s="344"/>
      <c r="H12" s="17"/>
      <c r="I12" s="17"/>
      <c r="J12" s="17"/>
    </row>
    <row r="13" spans="1:12" ht="12.75" customHeight="1" x14ac:dyDescent="0.2">
      <c r="A13" s="332" t="s">
        <v>246</v>
      </c>
      <c r="B13" s="331" t="s">
        <v>247</v>
      </c>
      <c r="C13" s="345">
        <v>403252</v>
      </c>
      <c r="D13" s="280">
        <v>10234929</v>
      </c>
      <c r="E13" s="345">
        <v>534920</v>
      </c>
      <c r="F13" s="345">
        <v>9186686</v>
      </c>
      <c r="G13" s="345">
        <v>1393210</v>
      </c>
      <c r="I13" s="332" t="s">
        <v>246</v>
      </c>
      <c r="J13" s="332" t="s">
        <v>248</v>
      </c>
      <c r="K13" s="146"/>
      <c r="L13" s="10"/>
    </row>
    <row r="14" spans="1:12" ht="12.75" customHeight="1" x14ac:dyDescent="0.2">
      <c r="A14" s="332" t="s">
        <v>249</v>
      </c>
      <c r="B14" s="331" t="s">
        <v>250</v>
      </c>
      <c r="C14" s="345">
        <v>1617483</v>
      </c>
      <c r="D14" s="280">
        <v>18580027</v>
      </c>
      <c r="E14" s="345">
        <v>1162145</v>
      </c>
      <c r="F14" s="345">
        <v>15564565</v>
      </c>
      <c r="G14" s="345">
        <v>3503907</v>
      </c>
      <c r="I14" s="332" t="s">
        <v>249</v>
      </c>
      <c r="J14" s="332" t="s">
        <v>251</v>
      </c>
      <c r="K14" s="146"/>
      <c r="L14" s="10"/>
    </row>
    <row r="15" spans="1:12" ht="12.75" customHeight="1" x14ac:dyDescent="0.2">
      <c r="A15" s="332" t="s">
        <v>252</v>
      </c>
      <c r="B15" s="331" t="s">
        <v>253</v>
      </c>
      <c r="C15" s="345">
        <v>1038866</v>
      </c>
      <c r="D15" s="280">
        <v>10798014</v>
      </c>
      <c r="E15" s="345">
        <v>521121</v>
      </c>
      <c r="F15" s="345">
        <v>9019077</v>
      </c>
      <c r="G15" s="345">
        <v>2965070</v>
      </c>
      <c r="I15" s="332" t="s">
        <v>252</v>
      </c>
      <c r="J15" s="332" t="s">
        <v>254</v>
      </c>
      <c r="K15" s="146"/>
      <c r="L15" s="10"/>
    </row>
    <row r="16" spans="1:12" ht="12.75" customHeight="1" x14ac:dyDescent="0.2">
      <c r="A16" s="332" t="s">
        <v>255</v>
      </c>
      <c r="B16" s="331" t="s">
        <v>256</v>
      </c>
      <c r="C16" s="345">
        <v>29257</v>
      </c>
      <c r="D16" s="280">
        <v>312860</v>
      </c>
      <c r="E16" s="345">
        <v>7333</v>
      </c>
      <c r="F16" s="345">
        <v>107724</v>
      </c>
      <c r="G16" s="346">
        <v>40305</v>
      </c>
      <c r="I16" s="332" t="s">
        <v>255</v>
      </c>
      <c r="J16" s="347" t="s">
        <v>257</v>
      </c>
      <c r="K16" s="146"/>
      <c r="L16" s="10"/>
    </row>
    <row r="17" spans="1:12" s="48" customFormat="1" ht="12.75" customHeight="1" x14ac:dyDescent="0.2">
      <c r="A17" s="332" t="s">
        <v>258</v>
      </c>
      <c r="B17" s="331" t="s">
        <v>259</v>
      </c>
      <c r="C17" s="345">
        <v>3303</v>
      </c>
      <c r="D17" s="280">
        <v>141510</v>
      </c>
      <c r="E17" s="345">
        <v>6534</v>
      </c>
      <c r="F17" s="345">
        <v>99236</v>
      </c>
      <c r="G17" s="345">
        <v>14885</v>
      </c>
      <c r="I17" s="332" t="s">
        <v>258</v>
      </c>
      <c r="J17" s="332" t="s">
        <v>260</v>
      </c>
      <c r="K17" s="146"/>
      <c r="L17" s="10"/>
    </row>
    <row r="18" spans="1:12" s="48" customFormat="1" ht="12.75" customHeight="1" x14ac:dyDescent="0.2">
      <c r="A18" s="332" t="s">
        <v>232</v>
      </c>
      <c r="B18" s="331" t="s">
        <v>233</v>
      </c>
      <c r="C18" s="345">
        <v>606046</v>
      </c>
      <c r="D18" s="280">
        <v>21575211</v>
      </c>
      <c r="E18" s="345">
        <v>1548936</v>
      </c>
      <c r="F18" s="345">
        <v>12997896</v>
      </c>
      <c r="G18" s="345">
        <v>7491028</v>
      </c>
      <c r="I18" s="332" t="s">
        <v>232</v>
      </c>
      <c r="J18" s="332" t="s">
        <v>234</v>
      </c>
      <c r="K18" s="146"/>
      <c r="L18" s="10"/>
    </row>
    <row r="19" spans="1:12" s="48" customFormat="1" ht="12.75" customHeight="1" x14ac:dyDescent="0.2">
      <c r="A19" s="332" t="s">
        <v>261</v>
      </c>
      <c r="B19" s="331" t="s">
        <v>262</v>
      </c>
      <c r="C19" s="345">
        <v>9060</v>
      </c>
      <c r="D19" s="280">
        <v>191241</v>
      </c>
      <c r="E19" s="345">
        <v>18937</v>
      </c>
      <c r="F19" s="237">
        <v>91035</v>
      </c>
      <c r="G19" s="345">
        <v>6057</v>
      </c>
      <c r="I19" s="332" t="s">
        <v>261</v>
      </c>
      <c r="J19" s="332" t="s">
        <v>263</v>
      </c>
      <c r="K19" s="146"/>
      <c r="L19" s="10"/>
    </row>
    <row r="20" spans="1:12" s="48" customFormat="1" ht="12.75" customHeight="1" x14ac:dyDescent="0.2">
      <c r="A20" s="332" t="s">
        <v>264</v>
      </c>
      <c r="B20" s="331" t="s">
        <v>265</v>
      </c>
      <c r="C20" s="233">
        <v>87640</v>
      </c>
      <c r="D20" s="233">
        <v>1752171</v>
      </c>
      <c r="E20" s="233">
        <v>165136</v>
      </c>
      <c r="F20" s="233">
        <v>496197</v>
      </c>
      <c r="G20" s="233">
        <v>279534</v>
      </c>
      <c r="H20" s="54"/>
      <c r="I20" s="332" t="s">
        <v>264</v>
      </c>
      <c r="J20" s="332" t="s">
        <v>266</v>
      </c>
      <c r="L20" s="10"/>
    </row>
    <row r="21" spans="1:12" s="48" customFormat="1" ht="12.75" customHeight="1" x14ac:dyDescent="0.2">
      <c r="A21" s="51"/>
      <c r="B21" s="348"/>
      <c r="C21" s="334"/>
      <c r="D21" s="349"/>
      <c r="E21" s="334"/>
      <c r="F21" s="334"/>
      <c r="G21" s="334"/>
      <c r="H21" s="54"/>
      <c r="I21" s="54"/>
      <c r="J21" s="47"/>
      <c r="L21" s="10"/>
    </row>
    <row r="22" spans="1:12" s="48" customFormat="1" ht="12.75" customHeight="1" x14ac:dyDescent="0.2">
      <c r="A22" s="51"/>
      <c r="B22" s="348"/>
      <c r="C22" s="334"/>
      <c r="D22" s="334"/>
      <c r="E22" s="334"/>
      <c r="F22" s="334"/>
      <c r="G22" s="334"/>
      <c r="H22" s="334"/>
      <c r="I22" s="54"/>
      <c r="J22" s="47"/>
      <c r="L22" s="10"/>
    </row>
    <row r="23" spans="1:12" s="48" customFormat="1" ht="12.75" customHeight="1" x14ac:dyDescent="0.2">
      <c r="A23" s="51"/>
      <c r="B23" s="350"/>
      <c r="C23" s="334"/>
      <c r="D23" s="349"/>
      <c r="E23" s="334"/>
      <c r="F23" s="334"/>
      <c r="G23" s="334"/>
      <c r="H23" s="54"/>
      <c r="I23" s="54"/>
      <c r="J23" s="47"/>
      <c r="L23" s="10"/>
    </row>
    <row r="24" spans="1:12" s="48" customFormat="1" ht="12.75" customHeight="1" x14ac:dyDescent="0.2">
      <c r="A24" s="51"/>
      <c r="B24" s="350"/>
      <c r="C24" s="334"/>
      <c r="D24" s="349"/>
      <c r="E24" s="334"/>
      <c r="F24" s="334"/>
      <c r="G24" s="334"/>
      <c r="H24" s="54"/>
      <c r="I24" s="54"/>
      <c r="J24" s="47"/>
    </row>
    <row r="25" spans="1:12" s="17" customFormat="1" ht="12.75" customHeight="1" x14ac:dyDescent="0.2">
      <c r="A25" s="51"/>
      <c r="B25" s="350"/>
      <c r="C25" s="334"/>
      <c r="D25" s="334"/>
      <c r="E25" s="334"/>
      <c r="F25" s="334"/>
      <c r="G25" s="334"/>
      <c r="H25" s="136"/>
      <c r="I25" s="136"/>
      <c r="J25" s="302"/>
    </row>
    <row r="26" spans="1:12" s="17" customFormat="1" ht="12.75" customHeight="1" x14ac:dyDescent="0.2">
      <c r="A26" s="51"/>
      <c r="B26" s="350"/>
      <c r="C26" s="334"/>
      <c r="D26" s="334"/>
      <c r="E26" s="334"/>
      <c r="F26" s="334"/>
      <c r="G26" s="334"/>
      <c r="H26" s="351"/>
      <c r="I26" s="351"/>
      <c r="J26" s="302"/>
    </row>
    <row r="27" spans="1:12" s="17" customFormat="1" ht="12.75" customHeight="1" x14ac:dyDescent="0.2">
      <c r="A27" s="51"/>
      <c r="B27" s="350"/>
      <c r="C27" s="334"/>
      <c r="D27" s="334"/>
      <c r="E27" s="334"/>
      <c r="F27" s="334"/>
      <c r="G27" s="334"/>
      <c r="H27" s="136"/>
      <c r="I27" s="136"/>
      <c r="J27" s="302"/>
    </row>
    <row r="28" spans="1:12" s="17" customFormat="1" ht="12.75" customHeight="1" x14ac:dyDescent="0.2">
      <c r="A28" s="51"/>
      <c r="B28" s="350"/>
      <c r="C28" s="334"/>
      <c r="D28" s="334"/>
      <c r="E28" s="334"/>
      <c r="F28" s="334"/>
      <c r="G28" s="334"/>
      <c r="H28" s="335"/>
      <c r="I28" s="335"/>
      <c r="J28" s="302"/>
    </row>
    <row r="29" spans="1:12" s="17" customFormat="1" ht="12.75" customHeight="1" x14ac:dyDescent="0.2">
      <c r="A29" s="51"/>
      <c r="B29" s="350"/>
      <c r="C29" s="334"/>
      <c r="D29" s="334"/>
      <c r="E29" s="334"/>
      <c r="F29" s="334"/>
      <c r="G29" s="334"/>
      <c r="H29" s="136"/>
      <c r="I29" s="136"/>
      <c r="J29" s="302"/>
    </row>
    <row r="30" spans="1:12" s="30" customFormat="1" ht="12.75" customHeight="1" x14ac:dyDescent="0.2">
      <c r="A30" s="302"/>
      <c r="B30" s="350"/>
      <c r="C30" s="334"/>
      <c r="D30" s="334"/>
      <c r="E30" s="334"/>
      <c r="F30" s="334"/>
      <c r="G30" s="334"/>
      <c r="H30" s="335"/>
      <c r="I30" s="335"/>
      <c r="J30" s="302"/>
    </row>
    <row r="31" spans="1:12" s="48" customFormat="1" ht="12.75" customHeight="1" x14ac:dyDescent="0.2">
      <c r="A31" s="51"/>
      <c r="B31" s="350"/>
      <c r="C31" s="334"/>
      <c r="D31" s="334"/>
      <c r="E31" s="334"/>
      <c r="F31" s="334"/>
      <c r="G31" s="334"/>
      <c r="H31" s="136"/>
      <c r="I31" s="136"/>
      <c r="J31" s="47"/>
    </row>
    <row r="32" spans="1:12" s="48" customFormat="1" ht="12.75" customHeight="1" x14ac:dyDescent="0.2">
      <c r="A32" s="51"/>
      <c r="B32" s="350"/>
      <c r="C32" s="334"/>
      <c r="D32" s="334"/>
      <c r="E32" s="334"/>
      <c r="F32" s="334"/>
      <c r="G32" s="334"/>
      <c r="H32" s="136"/>
      <c r="I32" s="136"/>
      <c r="J32" s="302"/>
    </row>
    <row r="33" spans="1:10" s="48" customFormat="1" ht="12.75" customHeight="1" x14ac:dyDescent="0.2">
      <c r="A33" s="51"/>
      <c r="B33" s="350"/>
      <c r="C33" s="334"/>
      <c r="D33" s="334"/>
      <c r="E33" s="334"/>
      <c r="F33" s="334"/>
      <c r="G33" s="334"/>
      <c r="H33" s="136"/>
      <c r="I33" s="136"/>
      <c r="J33" s="302"/>
    </row>
    <row r="34" spans="1:10" s="48" customFormat="1" ht="12.75" customHeight="1" x14ac:dyDescent="0.2">
      <c r="A34" s="51"/>
      <c r="B34" s="350"/>
      <c r="C34" s="334"/>
      <c r="D34" s="334"/>
      <c r="E34" s="334"/>
      <c r="F34" s="334"/>
      <c r="G34" s="334"/>
      <c r="H34" s="136"/>
      <c r="I34" s="136"/>
      <c r="J34" s="302"/>
    </row>
    <row r="35" spans="1:10" s="48" customFormat="1" ht="12.75" customHeight="1" x14ac:dyDescent="0.2">
      <c r="A35" s="51"/>
      <c r="B35" s="350"/>
      <c r="C35" s="334"/>
      <c r="D35" s="334"/>
      <c r="E35" s="334"/>
      <c r="F35" s="334"/>
      <c r="G35" s="334"/>
      <c r="H35" s="136"/>
      <c r="I35" s="136"/>
      <c r="J35" s="302"/>
    </row>
    <row r="36" spans="1:10" s="48" customFormat="1" ht="12.75" customHeight="1" x14ac:dyDescent="0.2">
      <c r="A36" s="51"/>
      <c r="B36" s="350"/>
      <c r="C36" s="352"/>
      <c r="D36" s="352"/>
      <c r="E36" s="352"/>
      <c r="F36" s="352"/>
      <c r="G36" s="352"/>
      <c r="H36" s="136"/>
      <c r="I36" s="136"/>
      <c r="J36" s="302"/>
    </row>
    <row r="37" spans="1:10" ht="12.75" customHeight="1" x14ac:dyDescent="0.2">
      <c r="B37" s="350"/>
      <c r="C37" s="352"/>
      <c r="D37" s="352"/>
      <c r="E37" s="352"/>
      <c r="F37" s="352"/>
      <c r="G37" s="352"/>
      <c r="H37" s="54"/>
      <c r="I37" s="54"/>
      <c r="J37" s="48"/>
    </row>
    <row r="38" spans="1:10" ht="12.75" customHeight="1" x14ac:dyDescent="0.2">
      <c r="B38" s="48"/>
      <c r="C38" s="54"/>
      <c r="D38" s="54"/>
      <c r="E38" s="54"/>
      <c r="F38" s="54"/>
      <c r="G38" s="54"/>
      <c r="H38" s="54"/>
      <c r="I38" s="54"/>
      <c r="J38" s="48"/>
    </row>
    <row r="39" spans="1:10" ht="12.75" customHeight="1" x14ac:dyDescent="0.2">
      <c r="B39" s="48"/>
      <c r="C39" s="54"/>
      <c r="D39" s="54"/>
      <c r="E39" s="54"/>
      <c r="F39" s="54"/>
      <c r="G39" s="54"/>
      <c r="H39" s="54"/>
      <c r="I39" s="54"/>
      <c r="J39" s="48"/>
    </row>
    <row r="40" spans="1:10" ht="12.75" customHeight="1" x14ac:dyDescent="0.2">
      <c r="B40" s="48"/>
      <c r="C40" s="54"/>
      <c r="D40" s="54"/>
      <c r="E40" s="54"/>
      <c r="F40" s="54"/>
      <c r="G40" s="54"/>
      <c r="H40" s="54"/>
      <c r="I40" s="54"/>
      <c r="J40" s="48"/>
    </row>
    <row r="41" spans="1:10" ht="12.75" customHeight="1" x14ac:dyDescent="0.2">
      <c r="B41" s="48"/>
      <c r="C41" s="54"/>
      <c r="D41" s="54"/>
      <c r="E41" s="54"/>
      <c r="F41" s="54"/>
      <c r="G41" s="54"/>
      <c r="H41" s="54"/>
      <c r="I41" s="54"/>
      <c r="J41" s="48"/>
    </row>
    <row r="42" spans="1:10" ht="12.75" customHeight="1" x14ac:dyDescent="0.2">
      <c r="B42" s="48"/>
      <c r="C42" s="54"/>
      <c r="D42" s="54"/>
      <c r="E42" s="54"/>
      <c r="F42" s="54"/>
      <c r="G42" s="54"/>
      <c r="H42" s="54"/>
      <c r="I42" s="54"/>
      <c r="J42" s="48"/>
    </row>
    <row r="43" spans="1:10" s="19" customFormat="1" ht="12.75" customHeight="1" x14ac:dyDescent="0.2">
      <c r="A43" s="271"/>
      <c r="B43" s="48"/>
      <c r="C43" s="54"/>
      <c r="D43" s="54"/>
      <c r="E43" s="54"/>
      <c r="F43" s="54"/>
      <c r="G43" s="54"/>
      <c r="H43" s="54"/>
      <c r="I43" s="54"/>
      <c r="J43" s="48"/>
    </row>
    <row r="44" spans="1:10" ht="12.75" customHeight="1" x14ac:dyDescent="0.2">
      <c r="B44" s="48"/>
      <c r="C44" s="54"/>
      <c r="D44" s="54"/>
      <c r="E44" s="54"/>
      <c r="F44" s="54"/>
      <c r="G44" s="54"/>
      <c r="H44" s="54"/>
      <c r="I44" s="54"/>
      <c r="J44" s="48"/>
    </row>
    <row r="45" spans="1:10" ht="12.75" customHeight="1" x14ac:dyDescent="0.2">
      <c r="B45" s="48"/>
      <c r="C45" s="54"/>
      <c r="D45" s="54"/>
      <c r="E45" s="54"/>
      <c r="F45" s="54"/>
      <c r="G45" s="54"/>
      <c r="H45" s="54"/>
      <c r="I45" s="54"/>
      <c r="J45" s="48"/>
    </row>
    <row r="46" spans="1:10" ht="12.75" customHeight="1" x14ac:dyDescent="0.2">
      <c r="B46" s="48"/>
      <c r="C46" s="54"/>
      <c r="D46" s="54"/>
      <c r="E46" s="54"/>
      <c r="F46" s="54"/>
      <c r="G46" s="54"/>
      <c r="H46" s="54"/>
      <c r="I46" s="54"/>
      <c r="J46" s="48"/>
    </row>
    <row r="47" spans="1:10" ht="12.75" customHeight="1" x14ac:dyDescent="0.2">
      <c r="B47" s="48"/>
      <c r="C47" s="54"/>
      <c r="D47" s="54"/>
      <c r="E47" s="54"/>
      <c r="F47" s="54"/>
      <c r="G47" s="54"/>
      <c r="H47" s="54"/>
      <c r="I47" s="54"/>
      <c r="J47" s="48"/>
    </row>
    <row r="48" spans="1:10" ht="12.75" customHeight="1" x14ac:dyDescent="0.2">
      <c r="B48" s="48"/>
      <c r="C48" s="54"/>
      <c r="D48" s="54"/>
      <c r="E48" s="54"/>
      <c r="F48" s="54"/>
      <c r="G48" s="54"/>
      <c r="H48" s="54"/>
      <c r="I48" s="54"/>
      <c r="J48" s="48"/>
    </row>
    <row r="49" spans="2:10" ht="12.75" customHeight="1" x14ac:dyDescent="0.2">
      <c r="B49" s="48"/>
      <c r="C49" s="54"/>
      <c r="D49" s="54"/>
      <c r="E49" s="54"/>
      <c r="F49" s="54"/>
      <c r="G49" s="54"/>
      <c r="H49" s="54"/>
      <c r="I49" s="54"/>
      <c r="J49" s="48"/>
    </row>
    <row r="50" spans="2:10" ht="12.75" customHeight="1" x14ac:dyDescent="0.2">
      <c r="B50" s="48"/>
      <c r="C50" s="54"/>
      <c r="D50" s="54"/>
      <c r="E50" s="54"/>
      <c r="F50" s="54"/>
      <c r="G50" s="54"/>
      <c r="H50" s="54"/>
      <c r="I50" s="54"/>
      <c r="J50" s="48"/>
    </row>
    <row r="51" spans="2:10" ht="12.75" customHeight="1" x14ac:dyDescent="0.2">
      <c r="C51" s="54"/>
      <c r="D51" s="54"/>
      <c r="E51" s="54"/>
      <c r="F51" s="54"/>
      <c r="G51" s="54"/>
      <c r="H51" s="54"/>
      <c r="I51" s="54"/>
      <c r="J51" s="48"/>
    </row>
    <row r="52" spans="2:10" ht="12.75" customHeight="1" x14ac:dyDescent="0.2">
      <c r="C52" s="54"/>
      <c r="D52" s="54"/>
      <c r="E52" s="54"/>
      <c r="F52" s="54"/>
      <c r="G52" s="54"/>
      <c r="H52" s="54"/>
      <c r="I52" s="54"/>
      <c r="J52" s="48"/>
    </row>
    <row r="53" spans="2:10" ht="12.75" customHeight="1" x14ac:dyDescent="0.2">
      <c r="C53" s="54"/>
      <c r="D53" s="54"/>
      <c r="E53" s="54"/>
      <c r="F53" s="54"/>
      <c r="G53" s="54"/>
      <c r="H53" s="54"/>
      <c r="I53" s="54"/>
      <c r="J53" s="48"/>
    </row>
    <row r="54" spans="2:10" ht="12.75" customHeight="1" x14ac:dyDescent="0.2">
      <c r="C54" s="54"/>
      <c r="D54" s="54"/>
      <c r="E54" s="54"/>
      <c r="F54" s="54"/>
      <c r="G54" s="54"/>
      <c r="H54" s="54"/>
      <c r="I54" s="54"/>
      <c r="J54" s="48"/>
    </row>
    <row r="55" spans="2:10" ht="12.75" customHeight="1" x14ac:dyDescent="0.2">
      <c r="C55" s="54"/>
      <c r="D55" s="54"/>
      <c r="E55" s="54"/>
      <c r="F55" s="54"/>
      <c r="G55" s="54"/>
      <c r="H55" s="54"/>
      <c r="I55" s="54"/>
      <c r="J55" s="48"/>
    </row>
    <row r="56" spans="2:10" ht="12.75" customHeight="1" x14ac:dyDescent="0.2">
      <c r="C56" s="95"/>
      <c r="D56" s="95"/>
      <c r="E56" s="95"/>
      <c r="F56" s="95"/>
      <c r="G56" s="95"/>
      <c r="H56" s="54"/>
      <c r="I56" s="54"/>
      <c r="J56" s="48"/>
    </row>
    <row r="57" spans="2:10" ht="12.75" customHeight="1" x14ac:dyDescent="0.2">
      <c r="C57" s="95"/>
      <c r="D57" s="95"/>
      <c r="E57" s="95"/>
      <c r="F57" s="95"/>
      <c r="G57" s="95"/>
      <c r="H57" s="95"/>
      <c r="I57" s="95"/>
    </row>
    <row r="58" spans="2:10" ht="12.75" customHeight="1" x14ac:dyDescent="0.2">
      <c r="C58" s="95"/>
      <c r="D58" s="95"/>
      <c r="E58" s="95"/>
      <c r="F58" s="95"/>
      <c r="G58" s="95"/>
      <c r="H58" s="95"/>
      <c r="I58" s="95"/>
    </row>
    <row r="59" spans="2:10" ht="12.75" customHeight="1" x14ac:dyDescent="0.2">
      <c r="C59" s="95"/>
      <c r="D59" s="95"/>
      <c r="E59" s="95"/>
      <c r="F59" s="95"/>
      <c r="G59" s="95"/>
      <c r="H59" s="95"/>
      <c r="I59" s="95"/>
    </row>
    <row r="60" spans="2:10" ht="12.75" customHeight="1" x14ac:dyDescent="0.2">
      <c r="C60" s="95"/>
      <c r="D60" s="95"/>
      <c r="E60" s="95"/>
      <c r="F60" s="95"/>
      <c r="G60" s="95"/>
      <c r="H60" s="95"/>
      <c r="I60" s="95"/>
    </row>
    <row r="61" spans="2:10" ht="12.75" customHeight="1" x14ac:dyDescent="0.2">
      <c r="C61" s="95"/>
      <c r="D61" s="95"/>
      <c r="E61" s="95"/>
      <c r="F61" s="95"/>
      <c r="G61" s="95"/>
      <c r="H61" s="95"/>
      <c r="I61" s="95"/>
    </row>
    <row r="62" spans="2:10" ht="12.75" customHeight="1" x14ac:dyDescent="0.2">
      <c r="C62" s="95"/>
      <c r="D62" s="95"/>
      <c r="E62" s="95"/>
      <c r="F62" s="95"/>
      <c r="G62" s="95"/>
      <c r="H62" s="95"/>
      <c r="I62" s="95"/>
    </row>
    <row r="63" spans="2:10" ht="12.75" customHeight="1" x14ac:dyDescent="0.2">
      <c r="C63" s="95"/>
      <c r="D63" s="95"/>
      <c r="E63" s="95"/>
      <c r="F63" s="95"/>
      <c r="G63" s="95"/>
      <c r="H63" s="95"/>
      <c r="I63" s="95"/>
    </row>
    <row r="64" spans="2:10" ht="12.75" customHeight="1" x14ac:dyDescent="0.2">
      <c r="C64" s="95"/>
      <c r="D64" s="95"/>
      <c r="E64" s="95"/>
      <c r="F64" s="95"/>
      <c r="G64" s="95"/>
      <c r="H64" s="95"/>
      <c r="I64" s="95"/>
    </row>
    <row r="65" spans="3:9" ht="12.75" customHeight="1" x14ac:dyDescent="0.2">
      <c r="C65" s="95"/>
      <c r="D65" s="95"/>
      <c r="E65" s="95"/>
      <c r="F65" s="95"/>
      <c r="G65" s="95"/>
      <c r="H65" s="95"/>
      <c r="I65" s="95"/>
    </row>
    <row r="66" spans="3:9" ht="12.75" customHeight="1" x14ac:dyDescent="0.2">
      <c r="C66" s="95"/>
      <c r="D66" s="95"/>
      <c r="E66" s="95"/>
      <c r="F66" s="95"/>
      <c r="G66" s="95"/>
      <c r="H66" s="95"/>
      <c r="I66" s="95"/>
    </row>
    <row r="67" spans="3:9" ht="12.75" customHeight="1" x14ac:dyDescent="0.2">
      <c r="C67" s="95"/>
      <c r="D67" s="95"/>
      <c r="E67" s="95"/>
      <c r="F67" s="95"/>
      <c r="G67" s="95"/>
      <c r="H67" s="95"/>
      <c r="I67" s="95"/>
    </row>
    <row r="68" spans="3:9" ht="12.75" customHeight="1" x14ac:dyDescent="0.2">
      <c r="C68" s="95"/>
      <c r="D68" s="95"/>
      <c r="E68" s="95"/>
      <c r="F68" s="95"/>
      <c r="G68" s="95"/>
      <c r="H68" s="95"/>
      <c r="I68" s="95"/>
    </row>
    <row r="69" spans="3:9" ht="12" customHeight="1" x14ac:dyDescent="0.2">
      <c r="C69" s="95"/>
      <c r="D69" s="95"/>
      <c r="E69" s="95"/>
      <c r="F69" s="95"/>
      <c r="G69" s="95"/>
      <c r="H69" s="95"/>
      <c r="I69" s="95"/>
    </row>
    <row r="70" spans="3:9" ht="12" customHeight="1" x14ac:dyDescent="0.2">
      <c r="C70" s="95"/>
      <c r="D70" s="95"/>
      <c r="E70" s="95"/>
      <c r="F70" s="95"/>
      <c r="G70" s="95"/>
      <c r="H70" s="95"/>
      <c r="I70" s="95"/>
    </row>
    <row r="71" spans="3:9" ht="12" customHeight="1" x14ac:dyDescent="0.2">
      <c r="C71" s="95"/>
      <c r="D71" s="95"/>
      <c r="E71" s="95"/>
      <c r="F71" s="95"/>
      <c r="G71" s="95"/>
      <c r="H71" s="95"/>
      <c r="I71" s="95"/>
    </row>
    <row r="72" spans="3:9" ht="12" customHeight="1" x14ac:dyDescent="0.2">
      <c r="C72" s="95"/>
      <c r="D72" s="95"/>
      <c r="E72" s="95"/>
      <c r="F72" s="95"/>
      <c r="G72" s="95"/>
      <c r="H72" s="95"/>
      <c r="I72" s="95"/>
    </row>
    <row r="73" spans="3:9" ht="12" customHeight="1" x14ac:dyDescent="0.2">
      <c r="C73" s="95"/>
      <c r="D73" s="95"/>
      <c r="E73" s="95"/>
      <c r="F73" s="95"/>
      <c r="G73" s="95"/>
      <c r="H73" s="95"/>
      <c r="I73" s="95"/>
    </row>
    <row r="74" spans="3:9" ht="12" customHeight="1" x14ac:dyDescent="0.2">
      <c r="C74" s="95"/>
      <c r="D74" s="95"/>
      <c r="E74" s="95"/>
      <c r="F74" s="95"/>
      <c r="G74" s="95"/>
      <c r="H74" s="95"/>
      <c r="I74" s="95"/>
    </row>
    <row r="75" spans="3:9" ht="12" customHeight="1" x14ac:dyDescent="0.2">
      <c r="C75" s="95"/>
      <c r="D75" s="95"/>
      <c r="E75" s="95"/>
      <c r="F75" s="95"/>
      <c r="G75" s="95"/>
      <c r="H75" s="95"/>
      <c r="I75" s="95"/>
    </row>
    <row r="76" spans="3:9" ht="12" customHeight="1" x14ac:dyDescent="0.2">
      <c r="C76" s="95"/>
      <c r="D76" s="95"/>
      <c r="E76" s="95"/>
      <c r="F76" s="95"/>
      <c r="G76" s="95"/>
      <c r="H76" s="95"/>
      <c r="I76" s="95"/>
    </row>
    <row r="77" spans="3:9" ht="12" customHeight="1" x14ac:dyDescent="0.2">
      <c r="C77" s="95"/>
      <c r="D77" s="95"/>
      <c r="E77" s="95"/>
      <c r="F77" s="95"/>
      <c r="G77" s="95"/>
      <c r="H77" s="95"/>
      <c r="I77" s="95"/>
    </row>
    <row r="78" spans="3:9" ht="12" customHeight="1" x14ac:dyDescent="0.2">
      <c r="C78" s="95"/>
      <c r="D78" s="95"/>
      <c r="E78" s="95"/>
      <c r="F78" s="95"/>
      <c r="G78" s="95"/>
      <c r="H78" s="95"/>
      <c r="I78" s="95"/>
    </row>
    <row r="79" spans="3:9" ht="12" customHeight="1" x14ac:dyDescent="0.2">
      <c r="C79" s="95"/>
      <c r="D79" s="95"/>
      <c r="E79" s="95"/>
      <c r="F79" s="95"/>
      <c r="G79" s="95"/>
      <c r="H79" s="95"/>
      <c r="I79" s="95"/>
    </row>
    <row r="80" spans="3:9" ht="12" customHeight="1" x14ac:dyDescent="0.2">
      <c r="C80" s="95"/>
      <c r="D80" s="95"/>
      <c r="E80" s="95"/>
      <c r="F80" s="95"/>
      <c r="G80" s="95"/>
      <c r="H80" s="95"/>
      <c r="I80" s="95"/>
    </row>
    <row r="81" spans="3:9" ht="12" customHeight="1" x14ac:dyDescent="0.2">
      <c r="C81" s="95"/>
      <c r="D81" s="95"/>
      <c r="E81" s="95"/>
      <c r="F81" s="95"/>
      <c r="G81" s="95"/>
      <c r="H81" s="95"/>
      <c r="I81" s="95"/>
    </row>
    <row r="82" spans="3:9" ht="12" customHeight="1" x14ac:dyDescent="0.2">
      <c r="C82" s="95"/>
      <c r="D82" s="95"/>
      <c r="E82" s="95"/>
      <c r="F82" s="95"/>
      <c r="G82" s="95"/>
      <c r="H82" s="95"/>
      <c r="I82" s="95"/>
    </row>
    <row r="83" spans="3:9" ht="12" customHeight="1" x14ac:dyDescent="0.2">
      <c r="C83" s="95"/>
      <c r="D83" s="95"/>
      <c r="E83" s="95"/>
      <c r="F83" s="95"/>
      <c r="G83" s="95"/>
      <c r="H83" s="95"/>
      <c r="I83" s="95"/>
    </row>
    <row r="84" spans="3:9" ht="12" customHeight="1" x14ac:dyDescent="0.2">
      <c r="H84" s="95"/>
      <c r="I84" s="95"/>
    </row>
  </sheetData>
  <mergeCells count="7">
    <mergeCell ref="C10:D10"/>
    <mergeCell ref="A2:E2"/>
    <mergeCell ref="C5:G5"/>
    <mergeCell ref="C6:G6"/>
    <mergeCell ref="C7:D7"/>
    <mergeCell ref="C8:D8"/>
    <mergeCell ref="C9:D9"/>
  </mergeCells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C40" sqref="C40"/>
    </sheetView>
  </sheetViews>
  <sheetFormatPr defaultRowHeight="12" x14ac:dyDescent="0.2"/>
  <cols>
    <col min="1" max="1" width="4.42578125" style="14" customWidth="1"/>
    <col min="2" max="2" width="34.85546875" style="14" bestFit="1" customWidth="1"/>
    <col min="3" max="3" width="13.28515625" style="14" customWidth="1"/>
    <col min="4" max="4" width="13" style="14" customWidth="1"/>
    <col min="5" max="5" width="12.5703125" style="14" customWidth="1"/>
    <col min="6" max="6" width="14.42578125" style="14" customWidth="1"/>
    <col min="7" max="7" width="0.85546875" style="14" customWidth="1"/>
    <col min="8" max="8" width="4.42578125" style="14" customWidth="1"/>
    <col min="9" max="9" width="25.7109375" style="14" customWidth="1"/>
    <col min="10" max="16384" width="9.140625" style="14"/>
  </cols>
  <sheetData>
    <row r="1" spans="1:9" s="19" customFormat="1" x14ac:dyDescent="0.2">
      <c r="A1" s="19" t="s">
        <v>267</v>
      </c>
    </row>
    <row r="2" spans="1:9" s="22" customFormat="1" x14ac:dyDescent="0.2">
      <c r="A2" s="359" t="s">
        <v>268</v>
      </c>
      <c r="B2" s="359"/>
      <c r="C2" s="359"/>
      <c r="D2" s="359"/>
      <c r="E2" s="359"/>
    </row>
    <row r="3" spans="1:9" s="22" customFormat="1" x14ac:dyDescent="0.2"/>
    <row r="4" spans="1:9" s="19" customFormat="1" ht="12" customHeight="1" x14ac:dyDescent="0.2">
      <c r="A4" s="23"/>
      <c r="B4" s="23"/>
      <c r="C4" s="23"/>
      <c r="D4" s="23"/>
      <c r="E4" s="23"/>
      <c r="F4" s="23"/>
      <c r="G4" s="23"/>
      <c r="H4" s="23"/>
      <c r="I4" s="23"/>
    </row>
    <row r="5" spans="1:9" s="19" customFormat="1" ht="12" customHeight="1" x14ac:dyDescent="0.2">
      <c r="A5" s="25"/>
      <c r="B5" s="336"/>
      <c r="C5" s="360" t="s">
        <v>269</v>
      </c>
      <c r="D5" s="432"/>
      <c r="E5" s="432"/>
      <c r="F5" s="433"/>
      <c r="G5" s="17"/>
      <c r="H5" s="338"/>
    </row>
    <row r="6" spans="1:9" s="19" customFormat="1" ht="12" customHeight="1" x14ac:dyDescent="0.2">
      <c r="A6" s="25"/>
      <c r="B6" s="339"/>
      <c r="C6" s="363" t="s">
        <v>270</v>
      </c>
      <c r="D6" s="434"/>
      <c r="E6" s="434"/>
      <c r="F6" s="431"/>
      <c r="G6" s="30"/>
      <c r="H6" s="340"/>
    </row>
    <row r="7" spans="1:9" s="10" customFormat="1" ht="12" customHeight="1" x14ac:dyDescent="0.2">
      <c r="B7" s="33"/>
      <c r="C7" s="435" t="s">
        <v>224</v>
      </c>
      <c r="D7" s="436"/>
      <c r="E7" s="17" t="s">
        <v>130</v>
      </c>
      <c r="F7" s="31" t="s">
        <v>240</v>
      </c>
      <c r="G7" s="17"/>
      <c r="H7" s="17"/>
      <c r="I7" s="17"/>
    </row>
    <row r="8" spans="1:9" s="10" customFormat="1" ht="12" customHeight="1" x14ac:dyDescent="0.2">
      <c r="B8" s="33"/>
      <c r="C8" s="435" t="s">
        <v>225</v>
      </c>
      <c r="D8" s="436"/>
      <c r="E8" s="17" t="s">
        <v>241</v>
      </c>
      <c r="F8" s="31" t="s">
        <v>242</v>
      </c>
      <c r="G8" s="17"/>
      <c r="H8" s="17"/>
      <c r="I8" s="17"/>
    </row>
    <row r="9" spans="1:9" s="10" customFormat="1" ht="12" customHeight="1" x14ac:dyDescent="0.2">
      <c r="B9" s="33"/>
      <c r="C9" s="437" t="s">
        <v>243</v>
      </c>
      <c r="D9" s="438"/>
      <c r="E9" s="30" t="s">
        <v>148</v>
      </c>
      <c r="F9" s="34" t="s">
        <v>271</v>
      </c>
      <c r="G9" s="30"/>
      <c r="H9" s="30"/>
      <c r="I9" s="17"/>
    </row>
    <row r="10" spans="1:9" s="10" customFormat="1" ht="12" customHeight="1" x14ac:dyDescent="0.2">
      <c r="B10" s="33"/>
      <c r="C10" s="434" t="s">
        <v>228</v>
      </c>
      <c r="D10" s="431"/>
      <c r="E10" s="38" t="s">
        <v>133</v>
      </c>
      <c r="F10" s="62" t="s">
        <v>245</v>
      </c>
      <c r="G10" s="353"/>
      <c r="H10" s="30"/>
      <c r="I10" s="17"/>
    </row>
    <row r="11" spans="1:9" s="10" customFormat="1" ht="11.25" customHeight="1" x14ac:dyDescent="0.2">
      <c r="A11" s="37"/>
      <c r="B11" s="327"/>
      <c r="C11" s="328" t="s">
        <v>229</v>
      </c>
      <c r="D11" s="328" t="s">
        <v>230</v>
      </c>
      <c r="E11" s="328" t="s">
        <v>230</v>
      </c>
      <c r="F11" s="328" t="s">
        <v>230</v>
      </c>
      <c r="G11" s="37"/>
      <c r="H11" s="37"/>
      <c r="I11" s="37"/>
    </row>
    <row r="12" spans="1:9" s="10" customFormat="1" ht="11.25" customHeight="1" x14ac:dyDescent="0.2">
      <c r="A12" s="17"/>
      <c r="B12" s="32"/>
      <c r="C12" s="354"/>
      <c r="D12" s="354"/>
      <c r="E12" s="354"/>
      <c r="F12" s="354"/>
      <c r="G12" s="17"/>
      <c r="H12" s="17"/>
      <c r="I12" s="17"/>
    </row>
    <row r="13" spans="1:9" ht="12.75" customHeight="1" x14ac:dyDescent="0.2">
      <c r="A13" s="332" t="s">
        <v>249</v>
      </c>
      <c r="B13" s="331" t="s">
        <v>250</v>
      </c>
      <c r="C13" s="345">
        <v>9412</v>
      </c>
      <c r="D13" s="345">
        <v>176661</v>
      </c>
      <c r="E13" s="345">
        <v>140204</v>
      </c>
      <c r="F13" s="345">
        <v>32868</v>
      </c>
      <c r="H13" s="332" t="s">
        <v>249</v>
      </c>
      <c r="I13" s="332" t="s">
        <v>251</v>
      </c>
    </row>
    <row r="14" spans="1:9" ht="12.75" customHeight="1" x14ac:dyDescent="0.2">
      <c r="A14" s="332" t="s">
        <v>252</v>
      </c>
      <c r="B14" s="331" t="s">
        <v>253</v>
      </c>
      <c r="C14" s="345">
        <v>204399</v>
      </c>
      <c r="D14" s="345">
        <v>2002771</v>
      </c>
      <c r="E14" s="345">
        <v>1635544</v>
      </c>
      <c r="F14" s="345">
        <v>1253762</v>
      </c>
      <c r="H14" s="332" t="s">
        <v>252</v>
      </c>
      <c r="I14" s="332" t="s">
        <v>254</v>
      </c>
    </row>
    <row r="15" spans="1:9" s="48" customFormat="1" ht="12.75" customHeight="1" x14ac:dyDescent="0.2">
      <c r="A15" s="332" t="s">
        <v>255</v>
      </c>
      <c r="B15" s="331" t="s">
        <v>256</v>
      </c>
      <c r="C15" s="345">
        <v>50641</v>
      </c>
      <c r="D15" s="345">
        <v>578004</v>
      </c>
      <c r="E15" s="345">
        <v>429279</v>
      </c>
      <c r="F15" s="233">
        <v>285537</v>
      </c>
      <c r="G15" s="14"/>
      <c r="H15" s="332" t="s">
        <v>255</v>
      </c>
      <c r="I15" s="332" t="s">
        <v>272</v>
      </c>
    </row>
    <row r="16" spans="1:9" s="48" customFormat="1" ht="12.75" customHeight="1" x14ac:dyDescent="0.2">
      <c r="A16" s="332" t="s">
        <v>232</v>
      </c>
      <c r="B16" s="331" t="s">
        <v>233</v>
      </c>
      <c r="C16" s="345">
        <v>518047</v>
      </c>
      <c r="D16" s="345">
        <v>18129569</v>
      </c>
      <c r="E16" s="345">
        <v>16340910</v>
      </c>
      <c r="F16" s="345">
        <v>7326019</v>
      </c>
      <c r="G16" s="14"/>
      <c r="H16" s="332" t="s">
        <v>232</v>
      </c>
      <c r="I16" s="332" t="s">
        <v>234</v>
      </c>
    </row>
    <row r="17" spans="1:9" s="48" customFormat="1" ht="12.75" customHeight="1" x14ac:dyDescent="0.2">
      <c r="A17" s="332" t="s">
        <v>273</v>
      </c>
      <c r="B17" s="331" t="s">
        <v>274</v>
      </c>
      <c r="C17" s="345">
        <v>2164</v>
      </c>
      <c r="D17" s="345">
        <v>36038</v>
      </c>
      <c r="E17" s="345">
        <v>30022</v>
      </c>
      <c r="F17" s="345">
        <v>27487</v>
      </c>
      <c r="G17" s="14"/>
      <c r="H17" s="332" t="s">
        <v>273</v>
      </c>
      <c r="I17" s="332" t="s">
        <v>275</v>
      </c>
    </row>
    <row r="18" spans="1:9" s="48" customFormat="1" ht="12.75" customHeight="1" x14ac:dyDescent="0.2">
      <c r="A18" s="332" t="s">
        <v>261</v>
      </c>
      <c r="B18" s="331" t="s">
        <v>262</v>
      </c>
      <c r="C18" s="345">
        <v>5722</v>
      </c>
      <c r="D18" s="345">
        <v>122781</v>
      </c>
      <c r="E18" s="345">
        <v>114514</v>
      </c>
      <c r="F18" s="233">
        <v>38658</v>
      </c>
      <c r="G18" s="14"/>
      <c r="H18" s="332" t="s">
        <v>261</v>
      </c>
      <c r="I18" s="332" t="s">
        <v>263</v>
      </c>
    </row>
    <row r="19" spans="1:9" s="17" customFormat="1" ht="12.75" customHeight="1" x14ac:dyDescent="0.2">
      <c r="B19" s="48"/>
      <c r="C19" s="76"/>
      <c r="D19" s="76"/>
      <c r="E19" s="76"/>
      <c r="F19" s="76"/>
      <c r="G19" s="351"/>
      <c r="H19" s="351"/>
      <c r="I19" s="302"/>
    </row>
    <row r="20" spans="1:9" s="17" customFormat="1" ht="12.75" customHeight="1" x14ac:dyDescent="0.2">
      <c r="B20" s="48"/>
      <c r="C20" s="355"/>
      <c r="D20" s="355"/>
      <c r="E20" s="355"/>
      <c r="F20" s="355"/>
      <c r="G20" s="136"/>
      <c r="H20" s="136"/>
      <c r="I20" s="302"/>
    </row>
    <row r="21" spans="1:9" s="17" customFormat="1" ht="12.75" customHeight="1" x14ac:dyDescent="0.2">
      <c r="B21" s="25"/>
      <c r="C21" s="355"/>
      <c r="D21" s="355"/>
      <c r="E21" s="355"/>
      <c r="F21" s="355"/>
      <c r="G21" s="335"/>
      <c r="H21" s="335"/>
      <c r="I21" s="302"/>
    </row>
    <row r="22" spans="1:9" s="17" customFormat="1" ht="12.75" customHeight="1" x14ac:dyDescent="0.2">
      <c r="B22" s="48"/>
      <c r="C22" s="355"/>
      <c r="D22" s="355"/>
      <c r="E22" s="355"/>
      <c r="F22" s="355"/>
      <c r="G22" s="136"/>
      <c r="H22" s="136"/>
      <c r="I22" s="302"/>
    </row>
    <row r="23" spans="1:9" s="30" customFormat="1" ht="12.75" customHeight="1" x14ac:dyDescent="0.2">
      <c r="B23" s="48"/>
      <c r="C23" s="356"/>
      <c r="D23" s="356"/>
      <c r="E23" s="356"/>
      <c r="F23" s="356"/>
      <c r="G23" s="335"/>
      <c r="H23" s="335"/>
      <c r="I23" s="302"/>
    </row>
    <row r="24" spans="1:9" s="48" customFormat="1" ht="12.75" customHeight="1" x14ac:dyDescent="0.2">
      <c r="C24" s="356"/>
      <c r="D24" s="356"/>
      <c r="E24" s="356"/>
      <c r="F24" s="356"/>
      <c r="G24" s="136"/>
      <c r="H24" s="136"/>
      <c r="I24" s="47"/>
    </row>
    <row r="25" spans="1:9" s="48" customFormat="1" ht="12.75" customHeight="1" x14ac:dyDescent="0.2">
      <c r="C25" s="356"/>
      <c r="D25" s="356"/>
      <c r="E25" s="356"/>
      <c r="F25" s="356"/>
      <c r="G25" s="136"/>
      <c r="H25" s="136"/>
      <c r="I25" s="302"/>
    </row>
    <row r="26" spans="1:9" s="48" customFormat="1" ht="12.75" customHeight="1" x14ac:dyDescent="0.2">
      <c r="C26" s="356"/>
      <c r="D26" s="356"/>
      <c r="E26" s="356"/>
      <c r="F26" s="356"/>
      <c r="G26" s="136"/>
      <c r="H26" s="136"/>
      <c r="I26" s="302"/>
    </row>
    <row r="27" spans="1:9" s="48" customFormat="1" ht="12.75" customHeight="1" x14ac:dyDescent="0.2">
      <c r="C27" s="356"/>
      <c r="D27" s="356"/>
      <c r="E27" s="356"/>
      <c r="F27" s="356"/>
      <c r="G27" s="136"/>
      <c r="H27" s="136"/>
      <c r="I27" s="302"/>
    </row>
    <row r="28" spans="1:9" s="48" customFormat="1" ht="12.75" customHeight="1" x14ac:dyDescent="0.2">
      <c r="C28" s="356"/>
      <c r="D28" s="356"/>
      <c r="E28" s="356"/>
      <c r="F28" s="355"/>
      <c r="G28" s="136"/>
      <c r="H28" s="136"/>
      <c r="I28" s="302"/>
    </row>
    <row r="29" spans="1:9" s="48" customFormat="1" ht="12.75" customHeight="1" x14ac:dyDescent="0.2">
      <c r="C29" s="356"/>
      <c r="D29" s="356"/>
      <c r="E29" s="356"/>
      <c r="F29" s="355"/>
      <c r="G29" s="136"/>
      <c r="H29" s="136"/>
      <c r="I29" s="302"/>
    </row>
    <row r="30" spans="1:9" ht="12.75" customHeight="1" x14ac:dyDescent="0.2">
      <c r="B30" s="48"/>
      <c r="C30" s="356"/>
      <c r="D30" s="356"/>
      <c r="E30" s="356"/>
      <c r="F30" s="355"/>
      <c r="G30" s="54"/>
      <c r="H30" s="54"/>
      <c r="I30" s="48"/>
    </row>
    <row r="31" spans="1:9" ht="12.75" customHeight="1" x14ac:dyDescent="0.2">
      <c r="B31" s="48"/>
      <c r="C31" s="356"/>
      <c r="D31" s="356"/>
      <c r="E31" s="356"/>
      <c r="F31" s="355"/>
      <c r="G31" s="54"/>
      <c r="H31" s="54"/>
      <c r="I31" s="48"/>
    </row>
    <row r="32" spans="1:9" ht="12.75" customHeight="1" x14ac:dyDescent="0.2">
      <c r="B32" s="48"/>
      <c r="C32" s="356"/>
      <c r="D32" s="356"/>
      <c r="E32" s="356"/>
      <c r="F32" s="355"/>
      <c r="G32" s="54"/>
      <c r="H32" s="54"/>
      <c r="I32" s="48"/>
    </row>
    <row r="33" spans="2:9" ht="12.75" customHeight="1" x14ac:dyDescent="0.2">
      <c r="B33" s="48"/>
      <c r="C33" s="356"/>
      <c r="D33" s="356"/>
      <c r="E33" s="356"/>
      <c r="F33" s="355"/>
      <c r="G33" s="54"/>
      <c r="H33" s="54"/>
      <c r="I33" s="48"/>
    </row>
    <row r="34" spans="2:9" ht="12.75" customHeight="1" x14ac:dyDescent="0.2">
      <c r="B34" s="48"/>
      <c r="C34" s="54"/>
      <c r="D34" s="54"/>
      <c r="E34" s="54"/>
      <c r="F34" s="54"/>
      <c r="G34" s="54"/>
      <c r="H34" s="54"/>
      <c r="I34" s="48"/>
    </row>
    <row r="35" spans="2:9" ht="12.75" customHeight="1" x14ac:dyDescent="0.2">
      <c r="B35" s="48"/>
      <c r="C35" s="54"/>
      <c r="D35" s="54"/>
      <c r="E35" s="54"/>
      <c r="F35" s="54"/>
      <c r="G35" s="54"/>
      <c r="H35" s="54"/>
      <c r="I35" s="48"/>
    </row>
    <row r="36" spans="2:9" s="19" customFormat="1" ht="12.75" customHeight="1" x14ac:dyDescent="0.2">
      <c r="B36" s="48"/>
      <c r="C36" s="54"/>
      <c r="D36" s="54"/>
      <c r="E36" s="54"/>
      <c r="F36" s="54"/>
      <c r="G36" s="54"/>
      <c r="H36" s="54"/>
      <c r="I36" s="48"/>
    </row>
    <row r="37" spans="2:9" ht="12.75" customHeight="1" x14ac:dyDescent="0.2">
      <c r="B37" s="48"/>
      <c r="C37" s="54"/>
      <c r="D37" s="54"/>
      <c r="E37" s="54"/>
      <c r="F37" s="54"/>
      <c r="G37" s="54"/>
      <c r="H37" s="54"/>
      <c r="I37" s="48"/>
    </row>
    <row r="38" spans="2:9" ht="12.75" customHeight="1" x14ac:dyDescent="0.2">
      <c r="C38" s="54"/>
      <c r="D38" s="54"/>
      <c r="E38" s="54"/>
      <c r="F38" s="54"/>
      <c r="G38" s="54"/>
      <c r="H38" s="54"/>
      <c r="I38" s="48"/>
    </row>
    <row r="39" spans="2:9" ht="12.75" customHeight="1" x14ac:dyDescent="0.2">
      <c r="C39" s="54"/>
      <c r="D39" s="54"/>
      <c r="E39" s="54"/>
      <c r="F39" s="54"/>
      <c r="G39" s="54"/>
      <c r="H39" s="54"/>
      <c r="I39" s="48"/>
    </row>
    <row r="40" spans="2:9" ht="12.75" customHeight="1" x14ac:dyDescent="0.2">
      <c r="C40" s="54"/>
      <c r="D40" s="54"/>
      <c r="E40" s="54"/>
      <c r="F40" s="54"/>
      <c r="G40" s="54"/>
      <c r="H40" s="54"/>
      <c r="I40" s="48"/>
    </row>
    <row r="41" spans="2:9" ht="12.75" customHeight="1" x14ac:dyDescent="0.2">
      <c r="C41" s="54"/>
      <c r="D41" s="54"/>
      <c r="E41" s="54"/>
      <c r="F41" s="54"/>
      <c r="G41" s="54"/>
      <c r="H41" s="54"/>
      <c r="I41" s="48"/>
    </row>
    <row r="42" spans="2:9" ht="12.75" customHeight="1" x14ac:dyDescent="0.2">
      <c r="C42" s="54"/>
      <c r="D42" s="54"/>
      <c r="E42" s="54"/>
      <c r="F42" s="54"/>
      <c r="G42" s="54"/>
      <c r="H42" s="54"/>
      <c r="I42" s="48"/>
    </row>
    <row r="43" spans="2:9" ht="12.75" customHeight="1" x14ac:dyDescent="0.2">
      <c r="C43" s="95"/>
      <c r="D43" s="95"/>
      <c r="E43" s="95"/>
      <c r="F43" s="95"/>
      <c r="G43" s="54"/>
      <c r="H43" s="54"/>
      <c r="I43" s="48"/>
    </row>
    <row r="44" spans="2:9" ht="12.75" customHeight="1" x14ac:dyDescent="0.2">
      <c r="C44" s="95"/>
      <c r="D44" s="95"/>
      <c r="E44" s="95"/>
      <c r="F44" s="95"/>
      <c r="G44" s="54"/>
      <c r="H44" s="54"/>
      <c r="I44" s="48"/>
    </row>
    <row r="45" spans="2:9" ht="12.75" customHeight="1" x14ac:dyDescent="0.2">
      <c r="C45" s="95"/>
      <c r="D45" s="95"/>
      <c r="E45" s="95"/>
      <c r="F45" s="95"/>
      <c r="G45" s="54"/>
      <c r="H45" s="54"/>
      <c r="I45" s="48"/>
    </row>
    <row r="46" spans="2:9" ht="12.75" customHeight="1" x14ac:dyDescent="0.2">
      <c r="C46" s="95"/>
      <c r="D46" s="95"/>
      <c r="E46" s="95"/>
      <c r="F46" s="95"/>
      <c r="G46" s="54"/>
      <c r="H46" s="54"/>
      <c r="I46" s="48"/>
    </row>
    <row r="47" spans="2:9" ht="12.75" customHeight="1" x14ac:dyDescent="0.2">
      <c r="C47" s="95"/>
      <c r="D47" s="95"/>
      <c r="E47" s="95"/>
      <c r="F47" s="95"/>
      <c r="G47" s="54"/>
      <c r="H47" s="54"/>
      <c r="I47" s="48"/>
    </row>
    <row r="48" spans="2:9" ht="12.75" customHeight="1" x14ac:dyDescent="0.2">
      <c r="C48" s="95"/>
      <c r="D48" s="95"/>
      <c r="E48" s="95"/>
      <c r="F48" s="95"/>
      <c r="G48" s="54"/>
      <c r="H48" s="54"/>
      <c r="I48" s="48"/>
    </row>
    <row r="49" spans="3:9" ht="12.75" customHeight="1" x14ac:dyDescent="0.2">
      <c r="C49" s="95"/>
      <c r="D49" s="95"/>
      <c r="E49" s="95"/>
      <c r="F49" s="95"/>
      <c r="G49" s="54"/>
      <c r="H49" s="54"/>
      <c r="I49" s="48"/>
    </row>
    <row r="50" spans="3:9" ht="12.75" customHeight="1" x14ac:dyDescent="0.2">
      <c r="C50" s="95"/>
      <c r="D50" s="95"/>
      <c r="E50" s="95"/>
      <c r="F50" s="95"/>
      <c r="G50" s="95"/>
      <c r="H50" s="95"/>
    </row>
    <row r="51" spans="3:9" ht="12.75" customHeight="1" x14ac:dyDescent="0.2">
      <c r="C51" s="95"/>
      <c r="D51" s="95"/>
      <c r="E51" s="95"/>
      <c r="F51" s="95"/>
      <c r="G51" s="95"/>
      <c r="H51" s="95"/>
    </row>
    <row r="52" spans="3:9" ht="12.75" customHeight="1" x14ac:dyDescent="0.2">
      <c r="C52" s="95"/>
      <c r="D52" s="95"/>
      <c r="E52" s="95"/>
      <c r="F52" s="95"/>
      <c r="G52" s="95"/>
      <c r="H52" s="95"/>
    </row>
    <row r="53" spans="3:9" ht="12.75" customHeight="1" x14ac:dyDescent="0.2">
      <c r="C53" s="95"/>
      <c r="D53" s="95"/>
      <c r="E53" s="95"/>
      <c r="F53" s="95"/>
      <c r="G53" s="95"/>
      <c r="H53" s="95"/>
    </row>
    <row r="54" spans="3:9" ht="12.75" customHeight="1" x14ac:dyDescent="0.2">
      <c r="C54" s="95"/>
      <c r="D54" s="95"/>
      <c r="E54" s="95"/>
      <c r="F54" s="95"/>
      <c r="G54" s="95"/>
      <c r="H54" s="95"/>
    </row>
    <row r="55" spans="3:9" ht="12.75" customHeight="1" x14ac:dyDescent="0.2">
      <c r="C55" s="95"/>
      <c r="D55" s="95"/>
      <c r="E55" s="95"/>
      <c r="F55" s="95"/>
      <c r="G55" s="95"/>
      <c r="H55" s="95"/>
    </row>
    <row r="56" spans="3:9" ht="12.75" customHeight="1" x14ac:dyDescent="0.2">
      <c r="C56" s="95"/>
      <c r="D56" s="95"/>
      <c r="E56" s="95"/>
      <c r="F56" s="95"/>
      <c r="G56" s="95"/>
      <c r="H56" s="95"/>
    </row>
    <row r="57" spans="3:9" ht="12.75" customHeight="1" x14ac:dyDescent="0.2">
      <c r="C57" s="95"/>
      <c r="D57" s="95"/>
      <c r="E57" s="95"/>
      <c r="F57" s="95"/>
      <c r="G57" s="95"/>
      <c r="H57" s="95"/>
    </row>
    <row r="58" spans="3:9" ht="12.75" customHeight="1" x14ac:dyDescent="0.2">
      <c r="C58" s="95"/>
      <c r="D58" s="95"/>
      <c r="E58" s="95"/>
      <c r="F58" s="95"/>
      <c r="G58" s="95"/>
      <c r="H58" s="95"/>
    </row>
    <row r="59" spans="3:9" ht="12.75" customHeight="1" x14ac:dyDescent="0.2">
      <c r="C59" s="95"/>
      <c r="D59" s="95"/>
      <c r="E59" s="95"/>
      <c r="F59" s="95"/>
      <c r="G59" s="95"/>
      <c r="H59" s="95"/>
    </row>
    <row r="60" spans="3:9" ht="12.75" customHeight="1" x14ac:dyDescent="0.2">
      <c r="C60" s="95"/>
      <c r="D60" s="95"/>
      <c r="E60" s="95"/>
      <c r="F60" s="95"/>
      <c r="G60" s="95"/>
      <c r="H60" s="95"/>
    </row>
    <row r="61" spans="3:9" ht="12.75" customHeight="1" x14ac:dyDescent="0.2">
      <c r="C61" s="95"/>
      <c r="D61" s="95"/>
      <c r="E61" s="95"/>
      <c r="F61" s="95"/>
      <c r="G61" s="95"/>
      <c r="H61" s="95"/>
    </row>
    <row r="62" spans="3:9" ht="12" customHeight="1" x14ac:dyDescent="0.2">
      <c r="C62" s="95"/>
      <c r="D62" s="95"/>
      <c r="E62" s="95"/>
      <c r="F62" s="95"/>
      <c r="G62" s="95"/>
      <c r="H62" s="95"/>
    </row>
    <row r="63" spans="3:9" ht="12" customHeight="1" x14ac:dyDescent="0.2">
      <c r="C63" s="95"/>
      <c r="D63" s="95"/>
      <c r="E63" s="95"/>
      <c r="F63" s="95"/>
      <c r="G63" s="95"/>
      <c r="H63" s="95"/>
    </row>
    <row r="64" spans="3:9" ht="12" customHeight="1" x14ac:dyDescent="0.2">
      <c r="C64" s="95"/>
      <c r="D64" s="95"/>
      <c r="E64" s="95"/>
      <c r="F64" s="95"/>
      <c r="G64" s="95"/>
      <c r="H64" s="95"/>
    </row>
    <row r="65" spans="3:8" ht="12" customHeight="1" x14ac:dyDescent="0.2">
      <c r="C65" s="95"/>
      <c r="D65" s="95"/>
      <c r="E65" s="95"/>
      <c r="F65" s="95"/>
      <c r="G65" s="95"/>
      <c r="H65" s="95"/>
    </row>
    <row r="66" spans="3:8" ht="12" customHeight="1" x14ac:dyDescent="0.2">
      <c r="C66" s="95"/>
      <c r="D66" s="95"/>
      <c r="E66" s="95"/>
      <c r="F66" s="95"/>
      <c r="G66" s="95"/>
      <c r="H66" s="95"/>
    </row>
    <row r="67" spans="3:8" ht="12" customHeight="1" x14ac:dyDescent="0.2">
      <c r="C67" s="95"/>
      <c r="D67" s="95"/>
      <c r="E67" s="95"/>
      <c r="F67" s="95"/>
      <c r="G67" s="95"/>
      <c r="H67" s="95"/>
    </row>
    <row r="68" spans="3:8" ht="12" customHeight="1" x14ac:dyDescent="0.2">
      <c r="C68" s="95"/>
      <c r="D68" s="95"/>
      <c r="E68" s="95"/>
      <c r="F68" s="95"/>
      <c r="G68" s="95"/>
      <c r="H68" s="95"/>
    </row>
    <row r="69" spans="3:8" ht="12" customHeight="1" x14ac:dyDescent="0.2">
      <c r="C69" s="95"/>
      <c r="D69" s="95"/>
      <c r="E69" s="95"/>
      <c r="F69" s="95"/>
      <c r="G69" s="95"/>
      <c r="H69" s="95"/>
    </row>
    <row r="70" spans="3:8" ht="12" customHeight="1" x14ac:dyDescent="0.2">
      <c r="C70" s="95"/>
      <c r="D70" s="95"/>
      <c r="E70" s="95"/>
      <c r="F70" s="95"/>
      <c r="G70" s="95"/>
      <c r="H70" s="95"/>
    </row>
    <row r="71" spans="3:8" ht="12" customHeight="1" x14ac:dyDescent="0.2">
      <c r="G71" s="95"/>
      <c r="H71" s="95"/>
    </row>
    <row r="72" spans="3:8" ht="12" customHeight="1" x14ac:dyDescent="0.2">
      <c r="G72" s="95"/>
      <c r="H72" s="95"/>
    </row>
    <row r="73" spans="3:8" ht="12" customHeight="1" x14ac:dyDescent="0.2">
      <c r="G73" s="95"/>
      <c r="H73" s="95"/>
    </row>
    <row r="74" spans="3:8" ht="12" customHeight="1" x14ac:dyDescent="0.2">
      <c r="G74" s="95"/>
      <c r="H74" s="95"/>
    </row>
    <row r="75" spans="3:8" ht="12" customHeight="1" x14ac:dyDescent="0.2">
      <c r="G75" s="95"/>
      <c r="H75" s="95"/>
    </row>
    <row r="76" spans="3:8" ht="12" customHeight="1" x14ac:dyDescent="0.2">
      <c r="G76" s="95"/>
      <c r="H76" s="95"/>
    </row>
    <row r="77" spans="3:8" ht="12" customHeight="1" x14ac:dyDescent="0.2">
      <c r="G77" s="95"/>
      <c r="H77" s="95"/>
    </row>
  </sheetData>
  <mergeCells count="7">
    <mergeCell ref="C10:D10"/>
    <mergeCell ref="A2:E2"/>
    <mergeCell ref="C5:F5"/>
    <mergeCell ref="C6:F6"/>
    <mergeCell ref="C7:D7"/>
    <mergeCell ref="C8:D8"/>
    <mergeCell ref="C9:D9"/>
  </mergeCells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Normal="100" workbookViewId="0">
      <selection activeCell="G32" sqref="G32"/>
    </sheetView>
  </sheetViews>
  <sheetFormatPr defaultRowHeight="12" customHeight="1" x14ac:dyDescent="0.2"/>
  <cols>
    <col min="1" max="1" width="2.42578125" style="48" customWidth="1"/>
    <col min="2" max="2" width="25.7109375" style="48" bestFit="1" customWidth="1"/>
    <col min="3" max="3" width="10.85546875" style="48" customWidth="1"/>
    <col min="4" max="4" width="13" style="48" bestFit="1" customWidth="1"/>
    <col min="5" max="8" width="11.140625" style="48" customWidth="1"/>
    <col min="9" max="9" width="2.42578125" style="28" customWidth="1"/>
    <col min="10" max="10" width="26.5703125" style="48" bestFit="1" customWidth="1"/>
    <col min="11" max="11" width="31.7109375" style="48" customWidth="1"/>
    <col min="12" max="16384" width="9.140625" style="48"/>
  </cols>
  <sheetData>
    <row r="1" spans="1:11" s="19" customFormat="1" x14ac:dyDescent="0.2">
      <c r="A1" s="19" t="s">
        <v>56</v>
      </c>
      <c r="I1" s="20"/>
    </row>
    <row r="2" spans="1:11" s="22" customFormat="1" x14ac:dyDescent="0.2">
      <c r="A2" s="359" t="s">
        <v>57</v>
      </c>
      <c r="B2" s="359"/>
      <c r="C2" s="359"/>
      <c r="D2" s="359"/>
      <c r="E2" s="359"/>
      <c r="F2" s="359"/>
      <c r="G2" s="359"/>
      <c r="H2" s="359"/>
      <c r="I2" s="21"/>
    </row>
    <row r="3" spans="1:11" s="19" customFormat="1" ht="12" customHeight="1" x14ac:dyDescent="0.2">
      <c r="A3" s="23"/>
      <c r="D3" s="23"/>
      <c r="E3" s="23"/>
      <c r="F3" s="23"/>
      <c r="G3" s="23"/>
      <c r="I3" s="24"/>
      <c r="J3" s="23"/>
      <c r="K3" s="25"/>
    </row>
    <row r="4" spans="1:11" s="10" customFormat="1" ht="12" customHeight="1" x14ac:dyDescent="0.2">
      <c r="B4" s="26"/>
      <c r="C4" s="360" t="s">
        <v>29</v>
      </c>
      <c r="D4" s="361"/>
      <c r="E4" s="361"/>
      <c r="F4" s="361"/>
      <c r="G4" s="362"/>
      <c r="H4" s="27" t="s">
        <v>1</v>
      </c>
      <c r="I4" s="28"/>
      <c r="J4" s="17"/>
      <c r="K4" s="17"/>
    </row>
    <row r="5" spans="1:11" s="29" customFormat="1" ht="12" customHeight="1" x14ac:dyDescent="0.2">
      <c r="B5" s="30"/>
      <c r="C5" s="363" t="s">
        <v>30</v>
      </c>
      <c r="D5" s="364"/>
      <c r="E5" s="364"/>
      <c r="F5" s="364"/>
      <c r="G5" s="365"/>
      <c r="H5" s="31" t="s">
        <v>2</v>
      </c>
      <c r="I5" s="28"/>
      <c r="J5" s="17"/>
      <c r="K5" s="30"/>
    </row>
    <row r="6" spans="1:11" s="10" customFormat="1" ht="12" customHeight="1" x14ac:dyDescent="0.2">
      <c r="B6" s="17"/>
      <c r="C6" s="27" t="s">
        <v>3</v>
      </c>
      <c r="D6" s="27" t="s">
        <v>4</v>
      </c>
      <c r="E6" s="32" t="s">
        <v>5</v>
      </c>
      <c r="F6" s="31" t="s">
        <v>6</v>
      </c>
      <c r="G6" s="33" t="s">
        <v>7</v>
      </c>
      <c r="H6" s="31"/>
      <c r="I6" s="28"/>
      <c r="J6" s="17"/>
      <c r="K6" s="17"/>
    </row>
    <row r="7" spans="1:11" s="10" customFormat="1" ht="12" customHeight="1" x14ac:dyDescent="0.2">
      <c r="B7" s="17"/>
      <c r="C7" s="31"/>
      <c r="D7" s="31" t="s">
        <v>8</v>
      </c>
      <c r="E7" s="33" t="s">
        <v>9</v>
      </c>
      <c r="F7" s="33" t="s">
        <v>10</v>
      </c>
      <c r="G7" s="33"/>
      <c r="H7" s="34"/>
      <c r="I7" s="35"/>
      <c r="J7" s="30"/>
      <c r="K7" s="17"/>
    </row>
    <row r="8" spans="1:11" s="10" customFormat="1" ht="12" customHeight="1" x14ac:dyDescent="0.2">
      <c r="B8" s="33"/>
      <c r="C8" s="33"/>
      <c r="D8" s="33" t="s">
        <v>11</v>
      </c>
      <c r="E8" s="36"/>
      <c r="F8" s="36"/>
      <c r="G8" s="36"/>
      <c r="H8" s="34"/>
      <c r="I8" s="35"/>
      <c r="J8" s="30"/>
      <c r="K8" s="17"/>
    </row>
    <row r="9" spans="1:11" s="10" customFormat="1" ht="12" customHeight="1" x14ac:dyDescent="0.2">
      <c r="B9" s="17"/>
      <c r="C9" s="34"/>
      <c r="D9" s="36" t="s">
        <v>12</v>
      </c>
      <c r="E9" s="36" t="s">
        <v>13</v>
      </c>
      <c r="F9" s="36" t="s">
        <v>14</v>
      </c>
      <c r="G9" s="36" t="s">
        <v>15</v>
      </c>
      <c r="H9" s="34" t="s">
        <v>16</v>
      </c>
      <c r="I9" s="35"/>
      <c r="J9" s="30"/>
      <c r="K9" s="17"/>
    </row>
    <row r="10" spans="1:11" s="10" customFormat="1" ht="12" customHeight="1" x14ac:dyDescent="0.2">
      <c r="B10" s="17"/>
      <c r="C10" s="34" t="s">
        <v>17</v>
      </c>
      <c r="D10" s="36" t="s">
        <v>18</v>
      </c>
      <c r="E10" s="36" t="s">
        <v>19</v>
      </c>
      <c r="F10" s="36" t="s">
        <v>20</v>
      </c>
      <c r="G10" s="36"/>
      <c r="H10" s="34" t="s">
        <v>21</v>
      </c>
      <c r="I10" s="35"/>
      <c r="J10" s="30"/>
      <c r="K10" s="17"/>
    </row>
    <row r="11" spans="1:11" s="10" customFormat="1" ht="11.25" customHeight="1" x14ac:dyDescent="0.2">
      <c r="A11" s="37"/>
      <c r="B11" s="37"/>
      <c r="C11" s="38"/>
      <c r="D11" s="39" t="s">
        <v>22</v>
      </c>
      <c r="E11" s="40"/>
      <c r="F11" s="40"/>
      <c r="G11" s="40"/>
      <c r="H11" s="38" t="s">
        <v>23</v>
      </c>
      <c r="I11" s="41"/>
      <c r="J11" s="42"/>
      <c r="K11" s="17"/>
    </row>
    <row r="12" spans="1:11" s="14" customFormat="1" ht="5.25" customHeight="1" x14ac:dyDescent="0.2">
      <c r="B12" s="43"/>
      <c r="C12" s="44"/>
      <c r="D12" s="45"/>
      <c r="E12" s="45"/>
      <c r="F12" s="45"/>
      <c r="G12" s="45"/>
      <c r="H12" s="46"/>
      <c r="I12" s="35"/>
      <c r="J12" s="47"/>
      <c r="K12" s="48"/>
    </row>
    <row r="13" spans="1:11" s="14" customFormat="1" ht="12" customHeight="1" x14ac:dyDescent="0.2">
      <c r="A13" s="366" t="s">
        <v>0</v>
      </c>
      <c r="B13" s="369"/>
      <c r="C13" s="49">
        <v>1383.19</v>
      </c>
      <c r="D13" s="3">
        <v>261</v>
      </c>
      <c r="E13" s="3">
        <v>131.46</v>
      </c>
      <c r="F13" s="3">
        <v>804.82</v>
      </c>
      <c r="G13" s="3">
        <v>13.46</v>
      </c>
      <c r="H13" s="4">
        <f>SUM(C13:G13)</f>
        <v>2593.9300000000003</v>
      </c>
      <c r="I13" s="5" t="s">
        <v>24</v>
      </c>
      <c r="J13" s="6"/>
    </row>
    <row r="14" spans="1:11" s="14" customFormat="1" ht="12" customHeight="1" x14ac:dyDescent="0.2">
      <c r="A14" s="8"/>
      <c r="B14" s="50"/>
      <c r="C14" s="49"/>
      <c r="D14" s="3"/>
      <c r="E14" s="3"/>
      <c r="F14" s="3"/>
      <c r="G14" s="3"/>
      <c r="H14" s="4"/>
      <c r="I14" s="51"/>
      <c r="J14" s="7"/>
    </row>
    <row r="15" spans="1:11" s="52" customFormat="1" x14ac:dyDescent="0.2">
      <c r="A15" s="10" t="s">
        <v>51</v>
      </c>
      <c r="B15" s="9" t="s">
        <v>50</v>
      </c>
      <c r="C15" s="4" t="s">
        <v>53</v>
      </c>
      <c r="D15" s="3">
        <v>4.78</v>
      </c>
      <c r="E15" s="4">
        <v>0.52</v>
      </c>
      <c r="F15" s="4" t="s">
        <v>53</v>
      </c>
      <c r="G15" s="4" t="s">
        <v>53</v>
      </c>
      <c r="H15" s="4">
        <f>D15+E15</f>
        <v>5.3000000000000007</v>
      </c>
      <c r="I15" s="11" t="s">
        <v>51</v>
      </c>
      <c r="J15" s="12" t="s">
        <v>52</v>
      </c>
    </row>
    <row r="16" spans="1:11" s="10" customFormat="1" ht="12" customHeight="1" x14ac:dyDescent="0.2">
      <c r="A16" s="368" t="s">
        <v>48</v>
      </c>
      <c r="B16" s="367"/>
      <c r="C16" s="4">
        <v>1383.19</v>
      </c>
      <c r="D16" s="4">
        <v>127.96</v>
      </c>
      <c r="E16" s="4">
        <v>127.96</v>
      </c>
      <c r="F16" s="3">
        <v>804.82</v>
      </c>
      <c r="G16" s="3">
        <v>13.46</v>
      </c>
      <c r="H16" s="4">
        <f t="shared" ref="H16:H26" si="0">SUM(C16:G16)</f>
        <v>2457.3900000000003</v>
      </c>
      <c r="I16" s="357" t="s">
        <v>49</v>
      </c>
      <c r="J16" s="358"/>
    </row>
    <row r="17" spans="1:11" s="14" customFormat="1" ht="12" customHeight="1" x14ac:dyDescent="0.2">
      <c r="A17" s="10" t="s">
        <v>31</v>
      </c>
      <c r="B17" s="14" t="s">
        <v>28</v>
      </c>
      <c r="C17" s="49">
        <v>511.78999999999996</v>
      </c>
      <c r="D17" s="3">
        <v>12.89</v>
      </c>
      <c r="E17" s="3">
        <v>14.76</v>
      </c>
      <c r="F17" s="3">
        <v>17</v>
      </c>
      <c r="G17" s="3">
        <v>2.1399999999999997</v>
      </c>
      <c r="H17" s="4">
        <f t="shared" si="0"/>
        <v>558.57999999999993</v>
      </c>
      <c r="I17" s="11" t="s">
        <v>31</v>
      </c>
      <c r="J17" s="1" t="s">
        <v>42</v>
      </c>
    </row>
    <row r="18" spans="1:11" s="14" customFormat="1" ht="12" customHeight="1" x14ac:dyDescent="0.2">
      <c r="B18" s="14" t="s">
        <v>45</v>
      </c>
      <c r="C18" s="49">
        <v>16</v>
      </c>
      <c r="D18" s="59">
        <v>2.33</v>
      </c>
      <c r="E18" s="3" t="s">
        <v>53</v>
      </c>
      <c r="F18" s="4" t="s">
        <v>53</v>
      </c>
      <c r="G18" s="4" t="s">
        <v>53</v>
      </c>
      <c r="H18" s="4">
        <f t="shared" si="0"/>
        <v>18.329999999999998</v>
      </c>
      <c r="I18" s="13"/>
      <c r="J18" s="1" t="s">
        <v>43</v>
      </c>
    </row>
    <row r="19" spans="1:11" s="14" customFormat="1" ht="12" customHeight="1" x14ac:dyDescent="0.2">
      <c r="B19" s="1" t="s">
        <v>54</v>
      </c>
      <c r="C19" s="49">
        <v>149</v>
      </c>
      <c r="D19" s="49">
        <v>1.99</v>
      </c>
      <c r="E19" s="3" t="s">
        <v>53</v>
      </c>
      <c r="F19" s="4" t="s">
        <v>53</v>
      </c>
      <c r="G19" s="3">
        <v>0.99</v>
      </c>
      <c r="H19" s="4">
        <f t="shared" si="0"/>
        <v>151.98000000000002</v>
      </c>
      <c r="I19" s="13"/>
      <c r="J19" s="1" t="s">
        <v>55</v>
      </c>
    </row>
    <row r="20" spans="1:11" s="14" customFormat="1" ht="12" customHeight="1" x14ac:dyDescent="0.2">
      <c r="B20" s="1" t="s">
        <v>41</v>
      </c>
      <c r="C20" s="4" t="s">
        <v>53</v>
      </c>
      <c r="D20" s="4">
        <v>2.99</v>
      </c>
      <c r="E20" s="3" t="s">
        <v>53</v>
      </c>
      <c r="F20" s="4" t="s">
        <v>53</v>
      </c>
      <c r="G20" s="4" t="s">
        <v>53</v>
      </c>
      <c r="H20" s="4">
        <f t="shared" si="0"/>
        <v>2.99</v>
      </c>
      <c r="I20" s="13"/>
      <c r="J20" s="1" t="s">
        <v>44</v>
      </c>
    </row>
    <row r="21" spans="1:11" s="10" customFormat="1" ht="12" customHeight="1" x14ac:dyDescent="0.2">
      <c r="A21" s="10" t="s">
        <v>27</v>
      </c>
      <c r="B21" s="1" t="s">
        <v>37</v>
      </c>
      <c r="C21" s="49">
        <v>865.10000000000014</v>
      </c>
      <c r="D21" s="49">
        <v>103.13</v>
      </c>
      <c r="E21" s="49">
        <v>113.2</v>
      </c>
      <c r="F21" s="4">
        <v>787.82</v>
      </c>
      <c r="G21" s="4">
        <v>11.32</v>
      </c>
      <c r="H21" s="4">
        <f t="shared" si="0"/>
        <v>1880.57</v>
      </c>
      <c r="I21" s="15" t="s">
        <v>27</v>
      </c>
      <c r="J21" s="1" t="s">
        <v>39</v>
      </c>
    </row>
    <row r="22" spans="1:11" s="10" customFormat="1" ht="12" customHeight="1" x14ac:dyDescent="0.2">
      <c r="B22" s="1" t="s">
        <v>38</v>
      </c>
      <c r="C22" s="49">
        <v>865.10000000000014</v>
      </c>
      <c r="D22" s="49">
        <v>103.13</v>
      </c>
      <c r="E22" s="49">
        <v>113.2</v>
      </c>
      <c r="F22" s="4">
        <v>787.82</v>
      </c>
      <c r="G22" s="4">
        <v>11.32</v>
      </c>
      <c r="H22" s="4">
        <f t="shared" si="0"/>
        <v>1880.57</v>
      </c>
      <c r="I22" s="16"/>
      <c r="J22" s="1" t="s">
        <v>40</v>
      </c>
    </row>
    <row r="23" spans="1:11" s="14" customFormat="1" ht="12" customHeight="1" x14ac:dyDescent="0.2">
      <c r="A23" s="10" t="s">
        <v>32</v>
      </c>
      <c r="B23" s="2" t="s">
        <v>33</v>
      </c>
      <c r="C23" s="3">
        <v>6.3</v>
      </c>
      <c r="D23" s="3">
        <v>11.6</v>
      </c>
      <c r="E23" s="3" t="s">
        <v>53</v>
      </c>
      <c r="F23" s="3" t="s">
        <v>53</v>
      </c>
      <c r="G23" s="3" t="s">
        <v>53</v>
      </c>
      <c r="H23" s="4">
        <f t="shared" si="0"/>
        <v>17.899999999999999</v>
      </c>
      <c r="I23" s="11" t="s">
        <v>32</v>
      </c>
      <c r="J23" s="1" t="s">
        <v>35</v>
      </c>
    </row>
    <row r="24" spans="1:11" s="14" customFormat="1" ht="12" customHeight="1" x14ac:dyDescent="0.2">
      <c r="A24" s="10"/>
      <c r="B24" s="1" t="s">
        <v>46</v>
      </c>
      <c r="C24" s="4" t="s">
        <v>53</v>
      </c>
      <c r="D24" s="4">
        <v>1.22</v>
      </c>
      <c r="E24" s="4" t="s">
        <v>53</v>
      </c>
      <c r="F24" s="4" t="s">
        <v>53</v>
      </c>
      <c r="G24" s="4" t="s">
        <v>53</v>
      </c>
      <c r="H24" s="4">
        <f t="shared" si="0"/>
        <v>1.22</v>
      </c>
      <c r="I24" s="11"/>
      <c r="J24" s="1" t="s">
        <v>47</v>
      </c>
    </row>
    <row r="25" spans="1:11" s="17" customFormat="1" x14ac:dyDescent="0.2">
      <c r="B25" s="1" t="s">
        <v>34</v>
      </c>
      <c r="C25" s="4">
        <v>6.3</v>
      </c>
      <c r="D25" s="4">
        <v>10.38</v>
      </c>
      <c r="E25" s="4" t="s">
        <v>53</v>
      </c>
      <c r="F25" s="4" t="s">
        <v>53</v>
      </c>
      <c r="G25" s="4" t="s">
        <v>53</v>
      </c>
      <c r="H25" s="4">
        <f t="shared" si="0"/>
        <v>16.68</v>
      </c>
      <c r="I25" s="18"/>
      <c r="J25" s="1" t="s">
        <v>36</v>
      </c>
      <c r="K25" s="51"/>
    </row>
    <row r="26" spans="1:11" s="14" customFormat="1" ht="12" customHeight="1" x14ac:dyDescent="0.2">
      <c r="A26" s="366" t="s">
        <v>25</v>
      </c>
      <c r="B26" s="367"/>
      <c r="C26" s="4" t="s">
        <v>53</v>
      </c>
      <c r="D26" s="4">
        <v>128.26</v>
      </c>
      <c r="E26" s="4">
        <v>2.98</v>
      </c>
      <c r="F26" s="4" t="s">
        <v>53</v>
      </c>
      <c r="G26" s="4" t="s">
        <v>53</v>
      </c>
      <c r="H26" s="4">
        <f t="shared" si="0"/>
        <v>131.23999999999998</v>
      </c>
      <c r="I26" s="357" t="s">
        <v>26</v>
      </c>
      <c r="J26" s="358"/>
    </row>
    <row r="27" spans="1:11" ht="12" customHeight="1" x14ac:dyDescent="0.2">
      <c r="C27" s="11"/>
      <c r="F27" s="11"/>
      <c r="G27" s="11"/>
      <c r="H27" s="11"/>
      <c r="I27" s="13"/>
      <c r="J27" s="53"/>
      <c r="K27" s="51"/>
    </row>
    <row r="28" spans="1:11" ht="12" customHeight="1" x14ac:dyDescent="0.2">
      <c r="C28" s="54"/>
      <c r="D28" s="54"/>
      <c r="E28" s="54"/>
      <c r="F28" s="54"/>
      <c r="G28" s="54"/>
      <c r="H28" s="54"/>
      <c r="I28" s="55"/>
      <c r="J28" s="54"/>
    </row>
    <row r="29" spans="1:11" ht="12" customHeight="1" x14ac:dyDescent="0.2">
      <c r="C29" s="56"/>
      <c r="D29" s="57"/>
      <c r="E29" s="57"/>
      <c r="F29" s="57"/>
      <c r="G29" s="58"/>
      <c r="H29" s="58"/>
      <c r="I29" s="13"/>
    </row>
    <row r="30" spans="1:11" ht="12" customHeight="1" x14ac:dyDescent="0.2">
      <c r="C30" s="56"/>
      <c r="D30" s="54"/>
      <c r="E30" s="54"/>
      <c r="F30" s="56"/>
      <c r="G30" s="56"/>
      <c r="H30" s="58"/>
      <c r="I30" s="13"/>
      <c r="J30" s="54"/>
    </row>
    <row r="31" spans="1:11" ht="12" customHeight="1" x14ac:dyDescent="0.2">
      <c r="C31" s="56"/>
      <c r="D31" s="58"/>
      <c r="E31" s="58"/>
      <c r="F31" s="58"/>
      <c r="G31" s="58"/>
      <c r="H31" s="58"/>
      <c r="I31" s="13"/>
      <c r="J31" s="54"/>
    </row>
    <row r="32" spans="1:11" ht="12" customHeight="1" x14ac:dyDescent="0.2">
      <c r="C32" s="56"/>
      <c r="D32" s="54"/>
      <c r="E32" s="54"/>
      <c r="F32" s="54"/>
      <c r="G32" s="54"/>
      <c r="H32" s="54"/>
      <c r="I32" s="55"/>
      <c r="J32" s="54"/>
    </row>
    <row r="33" spans="2:11" ht="12" customHeight="1" x14ac:dyDescent="0.2">
      <c r="C33" s="56"/>
      <c r="D33" s="54"/>
      <c r="E33" s="54"/>
      <c r="F33" s="54"/>
      <c r="G33" s="54"/>
      <c r="H33" s="54"/>
      <c r="I33" s="55"/>
      <c r="J33" s="54"/>
    </row>
    <row r="34" spans="2:11" s="25" customFormat="1" ht="12" customHeight="1" x14ac:dyDescent="0.2">
      <c r="B34" s="48"/>
      <c r="C34" s="56"/>
      <c r="D34" s="54"/>
      <c r="E34" s="54"/>
      <c r="F34" s="54"/>
      <c r="G34" s="54"/>
      <c r="H34" s="54"/>
      <c r="I34" s="55"/>
      <c r="J34" s="54"/>
      <c r="K34" s="48"/>
    </row>
    <row r="35" spans="2:11" ht="12" customHeight="1" x14ac:dyDescent="0.2">
      <c r="C35" s="56"/>
      <c r="D35" s="54"/>
      <c r="E35" s="54"/>
      <c r="F35" s="54"/>
      <c r="G35" s="54"/>
      <c r="H35" s="54"/>
      <c r="I35" s="55"/>
      <c r="J35" s="54"/>
    </row>
    <row r="36" spans="2:11" ht="12" customHeight="1" x14ac:dyDescent="0.2">
      <c r="C36" s="54"/>
      <c r="D36" s="54"/>
      <c r="E36" s="54"/>
      <c r="F36" s="54"/>
      <c r="G36" s="54"/>
      <c r="H36" s="54"/>
      <c r="I36" s="55"/>
      <c r="J36" s="54"/>
    </row>
    <row r="37" spans="2:11" ht="12" customHeight="1" x14ac:dyDescent="0.2">
      <c r="C37" s="54"/>
      <c r="D37" s="54"/>
      <c r="E37" s="54"/>
      <c r="F37" s="54"/>
      <c r="G37" s="54"/>
      <c r="H37" s="54"/>
      <c r="I37" s="55"/>
      <c r="J37" s="54"/>
    </row>
    <row r="38" spans="2:11" ht="12" customHeight="1" x14ac:dyDescent="0.2">
      <c r="C38" s="54"/>
      <c r="D38" s="54"/>
      <c r="E38" s="54"/>
      <c r="F38" s="54"/>
      <c r="G38" s="54"/>
      <c r="H38" s="54"/>
      <c r="I38" s="55"/>
      <c r="J38" s="54"/>
    </row>
    <row r="39" spans="2:11" ht="12" customHeight="1" x14ac:dyDescent="0.2">
      <c r="C39" s="54"/>
      <c r="D39" s="54"/>
      <c r="E39" s="54"/>
      <c r="F39" s="54"/>
      <c r="G39" s="54"/>
      <c r="H39" s="54"/>
      <c r="I39" s="55"/>
      <c r="J39" s="54"/>
    </row>
    <row r="40" spans="2:11" ht="12" customHeight="1" x14ac:dyDescent="0.2">
      <c r="C40" s="54"/>
      <c r="D40" s="54"/>
      <c r="E40" s="54"/>
      <c r="F40" s="54"/>
      <c r="G40" s="54"/>
      <c r="H40" s="54"/>
      <c r="I40" s="55"/>
      <c r="J40" s="54"/>
    </row>
    <row r="41" spans="2:11" ht="12" customHeight="1" x14ac:dyDescent="0.2">
      <c r="C41" s="54"/>
      <c r="D41" s="54"/>
      <c r="E41" s="54"/>
      <c r="F41" s="54"/>
      <c r="G41" s="54"/>
      <c r="H41" s="54"/>
      <c r="I41" s="55"/>
      <c r="J41" s="54"/>
    </row>
    <row r="42" spans="2:11" ht="12" customHeight="1" x14ac:dyDescent="0.2">
      <c r="C42" s="54"/>
      <c r="D42" s="54"/>
      <c r="E42" s="54"/>
      <c r="F42" s="54"/>
      <c r="G42" s="54"/>
      <c r="H42" s="54"/>
      <c r="I42" s="55"/>
      <c r="J42" s="54"/>
    </row>
    <row r="43" spans="2:11" ht="12" customHeight="1" x14ac:dyDescent="0.2">
      <c r="C43" s="54"/>
      <c r="D43" s="54"/>
      <c r="E43" s="54"/>
      <c r="F43" s="54"/>
      <c r="G43" s="54"/>
      <c r="H43" s="54"/>
      <c r="I43" s="55"/>
      <c r="J43" s="54"/>
    </row>
    <row r="44" spans="2:11" ht="12" customHeight="1" x14ac:dyDescent="0.2">
      <c r="C44" s="54"/>
      <c r="D44" s="54"/>
      <c r="E44" s="54"/>
      <c r="F44" s="54"/>
      <c r="G44" s="54"/>
      <c r="H44" s="54"/>
      <c r="I44" s="55"/>
      <c r="J44" s="54"/>
    </row>
    <row r="45" spans="2:11" ht="12" customHeight="1" x14ac:dyDescent="0.2">
      <c r="C45" s="54"/>
      <c r="D45" s="54"/>
      <c r="E45" s="54"/>
      <c r="F45" s="54"/>
      <c r="G45" s="54"/>
      <c r="H45" s="54"/>
      <c r="I45" s="55"/>
      <c r="J45" s="54"/>
    </row>
    <row r="46" spans="2:11" ht="12" customHeight="1" x14ac:dyDescent="0.2">
      <c r="C46" s="54"/>
      <c r="D46" s="54"/>
      <c r="E46" s="54"/>
      <c r="F46" s="54"/>
      <c r="G46" s="54"/>
      <c r="H46" s="54"/>
      <c r="I46" s="55"/>
      <c r="J46" s="54"/>
    </row>
    <row r="47" spans="2:11" ht="12" customHeight="1" x14ac:dyDescent="0.2">
      <c r="C47" s="54"/>
      <c r="D47" s="54"/>
      <c r="E47" s="54"/>
      <c r="F47" s="54"/>
      <c r="G47" s="54"/>
      <c r="H47" s="54"/>
      <c r="I47" s="55"/>
      <c r="J47" s="54"/>
    </row>
    <row r="48" spans="2:11" ht="12" customHeight="1" x14ac:dyDescent="0.2">
      <c r="C48" s="54"/>
      <c r="D48" s="54"/>
      <c r="E48" s="54"/>
      <c r="F48" s="54"/>
      <c r="G48" s="54"/>
      <c r="H48" s="54"/>
      <c r="I48" s="55"/>
      <c r="J48" s="54"/>
    </row>
    <row r="49" spans="3:10" ht="12" customHeight="1" x14ac:dyDescent="0.2">
      <c r="C49" s="54"/>
      <c r="D49" s="54"/>
      <c r="E49" s="54"/>
      <c r="F49" s="54"/>
      <c r="G49" s="54"/>
      <c r="H49" s="54"/>
      <c r="I49" s="55"/>
      <c r="J49" s="54"/>
    </row>
    <row r="50" spans="3:10" ht="12" customHeight="1" x14ac:dyDescent="0.2">
      <c r="C50" s="54"/>
      <c r="D50" s="54"/>
      <c r="E50" s="54"/>
      <c r="F50" s="54"/>
      <c r="G50" s="54"/>
      <c r="H50" s="54"/>
      <c r="I50" s="55"/>
      <c r="J50" s="54"/>
    </row>
    <row r="51" spans="3:10" ht="12" customHeight="1" x14ac:dyDescent="0.2">
      <c r="C51" s="54"/>
      <c r="D51" s="54"/>
      <c r="E51" s="54"/>
      <c r="F51" s="54"/>
      <c r="G51" s="54"/>
      <c r="H51" s="54"/>
      <c r="I51" s="55"/>
      <c r="J51" s="54"/>
    </row>
    <row r="52" spans="3:10" ht="12" customHeight="1" x14ac:dyDescent="0.2">
      <c r="C52" s="54"/>
      <c r="D52" s="54"/>
      <c r="E52" s="54"/>
      <c r="F52" s="54"/>
      <c r="G52" s="54"/>
      <c r="H52" s="54"/>
      <c r="I52" s="55"/>
      <c r="J52" s="54"/>
    </row>
    <row r="53" spans="3:10" ht="12" customHeight="1" x14ac:dyDescent="0.2">
      <c r="C53" s="54"/>
      <c r="D53" s="54"/>
      <c r="E53" s="54"/>
      <c r="F53" s="54"/>
      <c r="G53" s="54"/>
      <c r="H53" s="54"/>
      <c r="I53" s="55"/>
      <c r="J53" s="54"/>
    </row>
    <row r="54" spans="3:10" ht="12" customHeight="1" x14ac:dyDescent="0.2">
      <c r="C54" s="54"/>
      <c r="D54" s="54"/>
      <c r="E54" s="54"/>
      <c r="F54" s="54"/>
      <c r="G54" s="54"/>
      <c r="H54" s="54"/>
      <c r="I54" s="55"/>
      <c r="J54" s="54"/>
    </row>
    <row r="55" spans="3:10" ht="12" customHeight="1" x14ac:dyDescent="0.2">
      <c r="C55" s="54"/>
      <c r="D55" s="54"/>
      <c r="E55" s="54"/>
      <c r="F55" s="54"/>
      <c r="G55" s="54"/>
      <c r="H55" s="54"/>
      <c r="I55" s="55"/>
      <c r="J55" s="54"/>
    </row>
    <row r="56" spans="3:10" ht="12" customHeight="1" x14ac:dyDescent="0.2">
      <c r="C56" s="54"/>
      <c r="D56" s="54"/>
      <c r="E56" s="54"/>
      <c r="F56" s="54"/>
      <c r="G56" s="54"/>
      <c r="H56" s="54"/>
      <c r="I56" s="55"/>
      <c r="J56" s="54"/>
    </row>
    <row r="57" spans="3:10" ht="12" customHeight="1" x14ac:dyDescent="0.2">
      <c r="C57" s="54"/>
      <c r="D57" s="54"/>
      <c r="E57" s="54"/>
      <c r="F57" s="54"/>
      <c r="G57" s="54"/>
      <c r="H57" s="54"/>
      <c r="I57" s="55"/>
      <c r="J57" s="54"/>
    </row>
    <row r="58" spans="3:10" ht="12" customHeight="1" x14ac:dyDescent="0.2">
      <c r="C58" s="54"/>
      <c r="D58" s="54"/>
      <c r="E58" s="54"/>
      <c r="F58" s="54"/>
      <c r="G58" s="54"/>
      <c r="H58" s="54"/>
      <c r="I58" s="55"/>
      <c r="J58" s="54"/>
    </row>
    <row r="59" spans="3:10" ht="12" customHeight="1" x14ac:dyDescent="0.2">
      <c r="C59" s="54"/>
      <c r="D59" s="54"/>
      <c r="E59" s="54"/>
      <c r="F59" s="54"/>
      <c r="G59" s="54"/>
      <c r="H59" s="54"/>
      <c r="I59" s="55"/>
      <c r="J59" s="54"/>
    </row>
    <row r="60" spans="3:10" ht="12" customHeight="1" x14ac:dyDescent="0.2">
      <c r="C60" s="54"/>
      <c r="D60" s="54"/>
      <c r="E60" s="54"/>
      <c r="F60" s="54"/>
      <c r="G60" s="54"/>
      <c r="H60" s="54"/>
      <c r="I60" s="55"/>
      <c r="J60" s="54"/>
    </row>
    <row r="61" spans="3:10" ht="12" customHeight="1" x14ac:dyDescent="0.2">
      <c r="C61" s="54"/>
      <c r="D61" s="54"/>
      <c r="E61" s="54"/>
      <c r="F61" s="54"/>
      <c r="G61" s="54"/>
      <c r="H61" s="54"/>
      <c r="I61" s="55"/>
      <c r="J61" s="54"/>
    </row>
    <row r="62" spans="3:10" ht="12" customHeight="1" x14ac:dyDescent="0.2">
      <c r="C62" s="54"/>
      <c r="D62" s="54"/>
      <c r="E62" s="54"/>
      <c r="F62" s="54"/>
      <c r="G62" s="54"/>
      <c r="H62" s="54"/>
      <c r="I62" s="55"/>
      <c r="J62" s="54"/>
    </row>
    <row r="63" spans="3:10" ht="12" customHeight="1" x14ac:dyDescent="0.2">
      <c r="C63" s="54"/>
      <c r="D63" s="54"/>
      <c r="E63" s="54"/>
      <c r="F63" s="54"/>
      <c r="G63" s="54"/>
      <c r="H63" s="54"/>
      <c r="I63" s="55"/>
      <c r="J63" s="54"/>
    </row>
    <row r="64" spans="3:10" ht="12" customHeight="1" x14ac:dyDescent="0.2">
      <c r="C64" s="54"/>
      <c r="D64" s="54"/>
      <c r="E64" s="54"/>
      <c r="F64" s="54"/>
      <c r="G64" s="54"/>
      <c r="H64" s="54"/>
      <c r="I64" s="55"/>
      <c r="J64" s="54"/>
    </row>
    <row r="65" spans="3:10" ht="12" customHeight="1" x14ac:dyDescent="0.2">
      <c r="C65" s="54"/>
      <c r="D65" s="54"/>
      <c r="E65" s="54"/>
      <c r="F65" s="54"/>
      <c r="G65" s="54"/>
      <c r="H65" s="54"/>
      <c r="I65" s="55"/>
      <c r="J65" s="54"/>
    </row>
    <row r="66" spans="3:10" ht="12" customHeight="1" x14ac:dyDescent="0.2">
      <c r="C66" s="54"/>
      <c r="D66" s="54"/>
      <c r="E66" s="54"/>
      <c r="F66" s="54"/>
      <c r="G66" s="54"/>
      <c r="H66" s="54"/>
      <c r="I66" s="55"/>
      <c r="J66" s="54"/>
    </row>
    <row r="67" spans="3:10" ht="12" customHeight="1" x14ac:dyDescent="0.2">
      <c r="C67" s="54"/>
      <c r="D67" s="54"/>
      <c r="E67" s="54"/>
      <c r="F67" s="54"/>
      <c r="G67" s="54"/>
      <c r="H67" s="54"/>
      <c r="I67" s="55"/>
      <c r="J67" s="54"/>
    </row>
    <row r="68" spans="3:10" ht="12" customHeight="1" x14ac:dyDescent="0.2">
      <c r="C68" s="54"/>
      <c r="D68" s="54"/>
      <c r="E68" s="54"/>
      <c r="F68" s="54"/>
      <c r="G68" s="54"/>
      <c r="H68" s="54"/>
      <c r="I68" s="55"/>
      <c r="J68" s="54"/>
    </row>
    <row r="69" spans="3:10" ht="12" customHeight="1" x14ac:dyDescent="0.2">
      <c r="C69" s="54"/>
      <c r="D69" s="54"/>
      <c r="E69" s="54"/>
      <c r="F69" s="54"/>
      <c r="G69" s="54"/>
      <c r="H69" s="54"/>
      <c r="I69" s="55"/>
      <c r="J69" s="54"/>
    </row>
    <row r="70" spans="3:10" ht="12" customHeight="1" x14ac:dyDescent="0.2">
      <c r="C70" s="54"/>
      <c r="D70" s="54"/>
      <c r="E70" s="54"/>
      <c r="F70" s="54"/>
      <c r="G70" s="54"/>
      <c r="H70" s="54"/>
      <c r="I70" s="55"/>
      <c r="J70" s="54"/>
    </row>
    <row r="71" spans="3:10" ht="12" customHeight="1" x14ac:dyDescent="0.2">
      <c r="C71" s="54"/>
      <c r="D71" s="54"/>
      <c r="E71" s="54"/>
      <c r="F71" s="54"/>
      <c r="G71" s="54"/>
      <c r="H71" s="54"/>
      <c r="I71" s="55"/>
      <c r="J71" s="54"/>
    </row>
    <row r="72" spans="3:10" ht="12" customHeight="1" x14ac:dyDescent="0.2">
      <c r="C72" s="54"/>
      <c r="D72" s="54"/>
      <c r="E72" s="54"/>
      <c r="F72" s="54"/>
      <c r="G72" s="54"/>
      <c r="H72" s="54"/>
      <c r="I72" s="55"/>
      <c r="J72" s="54"/>
    </row>
    <row r="73" spans="3:10" ht="12" customHeight="1" x14ac:dyDescent="0.2">
      <c r="C73" s="54"/>
      <c r="D73" s="54"/>
      <c r="E73" s="54"/>
      <c r="F73" s="54"/>
      <c r="G73" s="54"/>
      <c r="H73" s="54"/>
      <c r="I73" s="55"/>
      <c r="J73" s="54"/>
    </row>
    <row r="74" spans="3:10" ht="12" customHeight="1" x14ac:dyDescent="0.2">
      <c r="C74" s="54"/>
      <c r="D74" s="54"/>
      <c r="E74" s="54"/>
      <c r="F74" s="54"/>
      <c r="G74" s="54"/>
      <c r="H74" s="54"/>
      <c r="I74" s="55"/>
      <c r="J74" s="54"/>
    </row>
    <row r="75" spans="3:10" ht="12" customHeight="1" x14ac:dyDescent="0.2">
      <c r="C75" s="54"/>
      <c r="D75" s="54"/>
      <c r="E75" s="54"/>
      <c r="F75" s="54"/>
      <c r="G75" s="54"/>
      <c r="H75" s="54"/>
      <c r="I75" s="55"/>
      <c r="J75" s="54"/>
    </row>
  </sheetData>
  <mergeCells count="8">
    <mergeCell ref="I16:J16"/>
    <mergeCell ref="I26:J26"/>
    <mergeCell ref="A2:H2"/>
    <mergeCell ref="C4:G4"/>
    <mergeCell ref="C5:G5"/>
    <mergeCell ref="A26:B26"/>
    <mergeCell ref="A16:B16"/>
    <mergeCell ref="A13:B13"/>
  </mergeCells>
  <phoneticPr fontId="0" type="noConversion"/>
  <pageMargins left="0.78740157499999996" right="0.78740157499999996" top="0.984251969" bottom="0.984251969" header="0.4921259845" footer="0.4921259845"/>
  <pageSetup paperSize="9" scale="95" orientation="landscape" r:id="rId1"/>
  <headerFooter alignWithMargins="0"/>
  <rowBreaks count="1" manualBreakCount="1">
    <brk id="32" max="16383" man="1"/>
  </rowBreaks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zoomScaleNormal="100" zoomScaleSheetLayoutView="100" workbookViewId="0">
      <selection activeCell="G110" sqref="G110"/>
    </sheetView>
  </sheetViews>
  <sheetFormatPr defaultColWidth="9.140625" defaultRowHeight="12.75" x14ac:dyDescent="0.2"/>
  <cols>
    <col min="1" max="1" width="2.42578125" style="121" customWidth="1"/>
    <col min="2" max="2" width="27.7109375" style="105" customWidth="1"/>
    <col min="3" max="3" width="10.7109375" style="121" customWidth="1"/>
    <col min="4" max="4" width="13" style="121" customWidth="1"/>
    <col min="5" max="8" width="11.140625" style="121" customWidth="1"/>
    <col min="9" max="9" width="2.42578125" style="105" customWidth="1"/>
    <col min="10" max="10" width="28.5703125" style="105" customWidth="1"/>
    <col min="11" max="11" width="31.7109375" style="121" customWidth="1"/>
    <col min="12" max="16384" width="9.140625" style="121"/>
  </cols>
  <sheetData>
    <row r="1" spans="1:11" s="67" customFormat="1" ht="12" x14ac:dyDescent="0.2">
      <c r="A1" s="67" t="s">
        <v>58</v>
      </c>
      <c r="B1" s="68"/>
      <c r="I1" s="68"/>
      <c r="J1" s="68"/>
    </row>
    <row r="2" spans="1:11" s="69" customFormat="1" x14ac:dyDescent="0.2">
      <c r="A2" s="373" t="s">
        <v>59</v>
      </c>
      <c r="B2" s="374"/>
      <c r="C2" s="374"/>
      <c r="D2" s="374"/>
      <c r="E2" s="374"/>
      <c r="F2" s="374"/>
      <c r="G2" s="374"/>
      <c r="H2" s="374"/>
      <c r="I2" s="374"/>
      <c r="J2" s="374"/>
    </row>
    <row r="3" spans="1:11" s="69" customFormat="1" ht="12" x14ac:dyDescent="0.2">
      <c r="B3" s="70"/>
      <c r="I3" s="70"/>
      <c r="J3" s="70"/>
    </row>
    <row r="4" spans="1:11" s="67" customFormat="1" ht="12" customHeight="1" x14ac:dyDescent="0.2">
      <c r="A4" s="71"/>
      <c r="B4" s="68"/>
      <c r="C4" s="71"/>
      <c r="D4" s="71"/>
      <c r="E4" s="71"/>
      <c r="F4" s="71"/>
      <c r="G4" s="71"/>
      <c r="I4" s="72"/>
      <c r="J4" s="68"/>
    </row>
    <row r="5" spans="1:11" s="73" customFormat="1" ht="12" customHeight="1" x14ac:dyDescent="0.2">
      <c r="B5" s="74"/>
      <c r="C5" s="375" t="s">
        <v>29</v>
      </c>
      <c r="D5" s="376"/>
      <c r="E5" s="376"/>
      <c r="F5" s="376"/>
      <c r="G5" s="377"/>
      <c r="H5" s="75" t="s">
        <v>1</v>
      </c>
      <c r="I5" s="55"/>
      <c r="J5" s="74"/>
      <c r="K5" s="76"/>
    </row>
    <row r="6" spans="1:11" s="77" customFormat="1" ht="12" customHeight="1" x14ac:dyDescent="0.2">
      <c r="B6" s="78"/>
      <c r="C6" s="370" t="s">
        <v>30</v>
      </c>
      <c r="D6" s="371"/>
      <c r="E6" s="371"/>
      <c r="F6" s="371"/>
      <c r="G6" s="372"/>
      <c r="H6" s="79" t="s">
        <v>2</v>
      </c>
      <c r="I6" s="55"/>
      <c r="J6" s="76"/>
      <c r="K6" s="78"/>
    </row>
    <row r="7" spans="1:11" s="73" customFormat="1" ht="12" customHeight="1" x14ac:dyDescent="0.2">
      <c r="B7" s="80"/>
      <c r="C7" s="75" t="s">
        <v>3</v>
      </c>
      <c r="D7" s="75" t="s">
        <v>4</v>
      </c>
      <c r="E7" s="81" t="s">
        <v>5</v>
      </c>
      <c r="F7" s="79" t="s">
        <v>6</v>
      </c>
      <c r="G7" s="82" t="s">
        <v>7</v>
      </c>
      <c r="I7" s="83"/>
      <c r="J7" s="80"/>
    </row>
    <row r="8" spans="1:11" s="73" customFormat="1" ht="12" customHeight="1" x14ac:dyDescent="0.2">
      <c r="B8" s="80"/>
      <c r="C8" s="79"/>
      <c r="D8" s="79" t="s">
        <v>8</v>
      </c>
      <c r="E8" s="82" t="s">
        <v>9</v>
      </c>
      <c r="F8" s="82" t="s">
        <v>10</v>
      </c>
      <c r="G8" s="82"/>
      <c r="H8" s="78"/>
      <c r="I8" s="84"/>
      <c r="J8" s="80"/>
    </row>
    <row r="9" spans="1:11" s="73" customFormat="1" ht="12" customHeight="1" x14ac:dyDescent="0.2">
      <c r="B9" s="85"/>
      <c r="C9" s="82"/>
      <c r="D9" s="82" t="s">
        <v>11</v>
      </c>
      <c r="E9" s="86"/>
      <c r="F9" s="86"/>
      <c r="G9" s="86"/>
      <c r="H9" s="78"/>
      <c r="I9" s="84"/>
      <c r="J9" s="80"/>
    </row>
    <row r="10" spans="1:11" s="73" customFormat="1" ht="12" customHeight="1" x14ac:dyDescent="0.2">
      <c r="B10" s="80"/>
      <c r="C10" s="87"/>
      <c r="D10" s="86" t="s">
        <v>12</v>
      </c>
      <c r="E10" s="86" t="s">
        <v>13</v>
      </c>
      <c r="F10" s="86" t="s">
        <v>14</v>
      </c>
      <c r="G10" s="86" t="s">
        <v>15</v>
      </c>
      <c r="H10" s="78" t="s">
        <v>16</v>
      </c>
      <c r="I10" s="84"/>
      <c r="J10" s="80"/>
    </row>
    <row r="11" spans="1:11" s="73" customFormat="1" ht="12" customHeight="1" x14ac:dyDescent="0.2">
      <c r="B11" s="80"/>
      <c r="C11" s="87" t="s">
        <v>17</v>
      </c>
      <c r="D11" s="86" t="s">
        <v>18</v>
      </c>
      <c r="E11" s="86" t="s">
        <v>19</v>
      </c>
      <c r="F11" s="86" t="s">
        <v>20</v>
      </c>
      <c r="G11" s="86"/>
      <c r="H11" s="78" t="s">
        <v>21</v>
      </c>
      <c r="I11" s="84"/>
      <c r="J11" s="80"/>
    </row>
    <row r="12" spans="1:11" s="73" customFormat="1" ht="11.25" customHeight="1" x14ac:dyDescent="0.2">
      <c r="A12" s="88"/>
      <c r="B12" s="89"/>
      <c r="C12" s="90"/>
      <c r="D12" s="91" t="s">
        <v>22</v>
      </c>
      <c r="E12" s="92"/>
      <c r="F12" s="92"/>
      <c r="G12" s="92"/>
      <c r="H12" s="93" t="s">
        <v>23</v>
      </c>
      <c r="I12" s="94"/>
      <c r="J12" s="89"/>
    </row>
    <row r="13" spans="1:11" s="95" customFormat="1" ht="5.25" customHeight="1" x14ac:dyDescent="0.2">
      <c r="B13" s="85"/>
      <c r="C13" s="96"/>
      <c r="D13" s="97"/>
      <c r="E13" s="97"/>
      <c r="F13" s="97"/>
      <c r="G13" s="97"/>
      <c r="H13" s="98"/>
      <c r="I13" s="99"/>
      <c r="J13" s="99"/>
      <c r="K13" s="54"/>
    </row>
    <row r="14" spans="1:11" s="67" customFormat="1" ht="12" customHeight="1" x14ac:dyDescent="0.2">
      <c r="A14" s="100" t="s">
        <v>60</v>
      </c>
      <c r="B14" s="101"/>
      <c r="C14" s="102"/>
      <c r="D14" s="103"/>
      <c r="E14" s="103"/>
      <c r="F14" s="103"/>
      <c r="G14" s="103"/>
      <c r="H14" s="102"/>
      <c r="I14" s="104" t="s">
        <v>61</v>
      </c>
      <c r="J14" s="105"/>
    </row>
    <row r="15" spans="1:11" s="73" customFormat="1" ht="12" customHeight="1" x14ac:dyDescent="0.2">
      <c r="A15" s="106" t="s">
        <v>62</v>
      </c>
      <c r="B15" s="101"/>
      <c r="C15" s="102">
        <v>690.8</v>
      </c>
      <c r="D15" s="103">
        <v>23.29</v>
      </c>
      <c r="E15" s="107">
        <v>58</v>
      </c>
      <c r="F15" s="103">
        <v>304.25</v>
      </c>
      <c r="G15" s="107" t="s">
        <v>53</v>
      </c>
      <c r="H15" s="102">
        <f>SUM(C15:G15)</f>
        <v>1076.3399999999999</v>
      </c>
      <c r="I15" s="83" t="s">
        <v>63</v>
      </c>
      <c r="J15" s="105"/>
    </row>
    <row r="16" spans="1:11" s="73" customFormat="1" ht="12" customHeight="1" x14ac:dyDescent="0.2">
      <c r="A16" s="106" t="s">
        <v>64</v>
      </c>
      <c r="B16" s="108" t="s">
        <v>37</v>
      </c>
      <c r="C16" s="102">
        <v>535.5</v>
      </c>
      <c r="D16" s="102">
        <v>20.5</v>
      </c>
      <c r="E16" s="107">
        <v>58</v>
      </c>
      <c r="F16" s="107">
        <v>304.25</v>
      </c>
      <c r="G16" s="107" t="s">
        <v>53</v>
      </c>
      <c r="H16" s="102">
        <f t="shared" ref="H16:H18" si="0">SUM(C16:G16)</f>
        <v>918.25</v>
      </c>
      <c r="I16" s="83" t="s">
        <v>65</v>
      </c>
      <c r="J16" s="108" t="s">
        <v>66</v>
      </c>
    </row>
    <row r="17" spans="1:11" s="95" customFormat="1" ht="12" customHeight="1" x14ac:dyDescent="0.2">
      <c r="A17" s="106"/>
      <c r="B17" s="108" t="s">
        <v>38</v>
      </c>
      <c r="C17" s="102">
        <v>535.5</v>
      </c>
      <c r="D17" s="102">
        <v>20.5</v>
      </c>
      <c r="E17" s="107">
        <v>58</v>
      </c>
      <c r="F17" s="107">
        <v>304.25</v>
      </c>
      <c r="G17" s="107" t="s">
        <v>53</v>
      </c>
      <c r="H17" s="102">
        <f t="shared" si="0"/>
        <v>918.25</v>
      </c>
      <c r="I17" s="80"/>
      <c r="J17" s="108" t="s">
        <v>40</v>
      </c>
      <c r="K17" s="73"/>
    </row>
    <row r="18" spans="1:11" s="95" customFormat="1" ht="12" customHeight="1" x14ac:dyDescent="0.2">
      <c r="A18" s="80" t="s">
        <v>25</v>
      </c>
      <c r="B18" s="101"/>
      <c r="C18" s="107" t="s">
        <v>53</v>
      </c>
      <c r="D18" s="107">
        <v>113.23</v>
      </c>
      <c r="E18" s="107">
        <v>1.98</v>
      </c>
      <c r="F18" s="107" t="s">
        <v>53</v>
      </c>
      <c r="G18" s="107" t="s">
        <v>53</v>
      </c>
      <c r="H18" s="102">
        <f t="shared" si="0"/>
        <v>115.21000000000001</v>
      </c>
      <c r="I18" s="83" t="s">
        <v>26</v>
      </c>
      <c r="J18" s="109"/>
    </row>
    <row r="19" spans="1:11" s="95" customFormat="1" ht="12" customHeight="1" x14ac:dyDescent="0.2">
      <c r="A19" s="106"/>
      <c r="B19" s="85"/>
      <c r="C19" s="107"/>
      <c r="D19" s="107"/>
      <c r="E19" s="107"/>
      <c r="F19" s="107"/>
      <c r="G19" s="110"/>
      <c r="H19" s="110"/>
      <c r="I19" s="80"/>
      <c r="J19" s="111"/>
      <c r="K19" s="80"/>
    </row>
    <row r="20" spans="1:11" s="67" customFormat="1" ht="12" customHeight="1" x14ac:dyDescent="0.2">
      <c r="A20" s="100" t="s">
        <v>67</v>
      </c>
      <c r="B20" s="101"/>
      <c r="C20" s="112"/>
      <c r="D20" s="113"/>
      <c r="E20" s="113"/>
      <c r="F20" s="113"/>
      <c r="G20" s="113"/>
      <c r="H20" s="114"/>
      <c r="I20" s="104" t="s">
        <v>68</v>
      </c>
      <c r="J20" s="109"/>
    </row>
    <row r="21" spans="1:11" s="73" customFormat="1" ht="12" customHeight="1" x14ac:dyDescent="0.2">
      <c r="A21" s="106" t="s">
        <v>62</v>
      </c>
      <c r="B21" s="101"/>
      <c r="C21" s="107">
        <v>10</v>
      </c>
      <c r="D21" s="107">
        <v>3.67</v>
      </c>
      <c r="E21" s="107" t="s">
        <v>53</v>
      </c>
      <c r="F21" s="107">
        <v>419.6</v>
      </c>
      <c r="G21" s="107">
        <v>10.4</v>
      </c>
      <c r="H21" s="102">
        <f t="shared" ref="H21:H26" si="1">SUM(C21:G21)</f>
        <v>443.67</v>
      </c>
      <c r="I21" s="83" t="s">
        <v>63</v>
      </c>
      <c r="J21" s="109"/>
    </row>
    <row r="22" spans="1:11" s="95" customFormat="1" ht="12" customHeight="1" x14ac:dyDescent="0.2">
      <c r="A22" s="106" t="s">
        <v>69</v>
      </c>
      <c r="B22" s="85" t="s">
        <v>28</v>
      </c>
      <c r="C22" s="107">
        <v>10</v>
      </c>
      <c r="D22" s="107">
        <v>1.98</v>
      </c>
      <c r="E22" s="107" t="s">
        <v>53</v>
      </c>
      <c r="F22" s="107" t="s">
        <v>53</v>
      </c>
      <c r="G22" s="107" t="s">
        <v>53</v>
      </c>
      <c r="H22" s="102">
        <f t="shared" si="1"/>
        <v>11.98</v>
      </c>
      <c r="I22" s="83" t="s">
        <v>69</v>
      </c>
      <c r="J22" s="108" t="s">
        <v>42</v>
      </c>
    </row>
    <row r="23" spans="1:11" s="95" customFormat="1" ht="12" customHeight="1" x14ac:dyDescent="0.2">
      <c r="A23" s="106"/>
      <c r="B23" s="106" t="s">
        <v>70</v>
      </c>
      <c r="C23" s="107" t="s">
        <v>53</v>
      </c>
      <c r="D23" s="107" t="s">
        <v>53</v>
      </c>
      <c r="E23" s="107" t="s">
        <v>53</v>
      </c>
      <c r="F23" s="107" t="s">
        <v>53</v>
      </c>
      <c r="G23" s="107" t="s">
        <v>53</v>
      </c>
      <c r="H23" s="102">
        <f t="shared" si="1"/>
        <v>0</v>
      </c>
      <c r="I23" s="80"/>
      <c r="J23" s="108" t="s">
        <v>43</v>
      </c>
    </row>
    <row r="24" spans="1:11" s="73" customFormat="1" ht="12" customHeight="1" x14ac:dyDescent="0.2">
      <c r="A24" s="106" t="s">
        <v>64</v>
      </c>
      <c r="B24" s="108" t="s">
        <v>37</v>
      </c>
      <c r="C24" s="107" t="s">
        <v>53</v>
      </c>
      <c r="D24" s="107">
        <v>1.69</v>
      </c>
      <c r="E24" s="107" t="s">
        <v>53</v>
      </c>
      <c r="F24" s="107">
        <v>419.6</v>
      </c>
      <c r="G24" s="107">
        <v>10.4</v>
      </c>
      <c r="H24" s="102">
        <f t="shared" si="1"/>
        <v>431.69</v>
      </c>
      <c r="I24" s="83" t="s">
        <v>65</v>
      </c>
      <c r="J24" s="108" t="s">
        <v>66</v>
      </c>
    </row>
    <row r="25" spans="1:11" s="95" customFormat="1" ht="12" customHeight="1" x14ac:dyDescent="0.2">
      <c r="A25" s="106"/>
      <c r="B25" s="108" t="s">
        <v>38</v>
      </c>
      <c r="C25" s="107" t="s">
        <v>53</v>
      </c>
      <c r="D25" s="107">
        <v>1.69</v>
      </c>
      <c r="E25" s="107" t="s">
        <v>53</v>
      </c>
      <c r="F25" s="107">
        <v>419.6</v>
      </c>
      <c r="G25" s="107">
        <v>10.4</v>
      </c>
      <c r="H25" s="102">
        <f t="shared" si="1"/>
        <v>431.69</v>
      </c>
      <c r="I25" s="80"/>
      <c r="J25" s="108" t="s">
        <v>40</v>
      </c>
    </row>
    <row r="26" spans="1:11" s="95" customFormat="1" ht="12" customHeight="1" x14ac:dyDescent="0.2">
      <c r="A26" s="80" t="s">
        <v>25</v>
      </c>
      <c r="B26" s="101"/>
      <c r="C26" s="107" t="s">
        <v>53</v>
      </c>
      <c r="D26" s="107">
        <v>1.18</v>
      </c>
      <c r="E26" s="107" t="s">
        <v>53</v>
      </c>
      <c r="F26" s="107" t="s">
        <v>53</v>
      </c>
      <c r="G26" s="107" t="s">
        <v>53</v>
      </c>
      <c r="H26" s="102">
        <f t="shared" si="1"/>
        <v>1.18</v>
      </c>
      <c r="I26" s="83" t="s">
        <v>26</v>
      </c>
      <c r="J26" s="109"/>
    </row>
    <row r="27" spans="1:11" s="54" customFormat="1" ht="12" customHeight="1" x14ac:dyDescent="0.2">
      <c r="A27" s="80"/>
      <c r="B27" s="85"/>
      <c r="C27" s="107"/>
      <c r="D27" s="110"/>
      <c r="E27" s="110"/>
      <c r="F27" s="110"/>
      <c r="G27" s="110"/>
      <c r="H27" s="110"/>
      <c r="I27" s="80"/>
      <c r="J27" s="111"/>
    </row>
    <row r="28" spans="1:11" s="117" customFormat="1" ht="12" customHeight="1" x14ac:dyDescent="0.2">
      <c r="A28" s="100" t="s">
        <v>71</v>
      </c>
      <c r="B28" s="101"/>
      <c r="C28" s="115"/>
      <c r="D28" s="116"/>
      <c r="E28" s="116"/>
      <c r="F28" s="116"/>
      <c r="G28" s="116"/>
      <c r="H28" s="116"/>
      <c r="I28" s="104" t="s">
        <v>72</v>
      </c>
      <c r="J28" s="109"/>
    </row>
    <row r="29" spans="1:11" s="54" customFormat="1" ht="12" customHeight="1" x14ac:dyDescent="0.2">
      <c r="A29" s="106" t="s">
        <v>62</v>
      </c>
      <c r="B29" s="101"/>
      <c r="C29" s="107">
        <v>8.7799999999999994</v>
      </c>
      <c r="D29" s="107">
        <v>11.91</v>
      </c>
      <c r="E29" s="107" t="s">
        <v>53</v>
      </c>
      <c r="F29" s="107">
        <v>63.97</v>
      </c>
      <c r="G29" s="107">
        <v>0.32</v>
      </c>
      <c r="H29" s="107">
        <f>SUM(C29:G29)</f>
        <v>84.97999999999999</v>
      </c>
      <c r="I29" s="83" t="s">
        <v>63</v>
      </c>
      <c r="J29" s="109"/>
    </row>
    <row r="30" spans="1:11" s="54" customFormat="1" ht="12" customHeight="1" x14ac:dyDescent="0.2">
      <c r="A30" s="106" t="s">
        <v>73</v>
      </c>
      <c r="B30" s="108" t="s">
        <v>37</v>
      </c>
      <c r="C30" s="107">
        <v>2.78</v>
      </c>
      <c r="D30" s="107">
        <v>10.41</v>
      </c>
      <c r="E30" s="107" t="s">
        <v>53</v>
      </c>
      <c r="F30" s="107">
        <v>63.97</v>
      </c>
      <c r="G30" s="107">
        <v>0.32</v>
      </c>
      <c r="H30" s="107">
        <f t="shared" ref="H30:H32" si="2">SUM(C30:G30)</f>
        <v>77.47999999999999</v>
      </c>
      <c r="I30" s="83" t="s">
        <v>64</v>
      </c>
      <c r="J30" s="108" t="s">
        <v>66</v>
      </c>
    </row>
    <row r="31" spans="1:11" s="54" customFormat="1" ht="12" customHeight="1" x14ac:dyDescent="0.2">
      <c r="A31" s="106"/>
      <c r="B31" s="108" t="s">
        <v>38</v>
      </c>
      <c r="C31" s="107">
        <v>2.78</v>
      </c>
      <c r="D31" s="107">
        <v>10.41</v>
      </c>
      <c r="E31" s="107" t="s">
        <v>53</v>
      </c>
      <c r="F31" s="107">
        <v>63.97</v>
      </c>
      <c r="G31" s="107">
        <v>0.32</v>
      </c>
      <c r="H31" s="107">
        <f t="shared" si="2"/>
        <v>77.47999999999999</v>
      </c>
      <c r="I31" s="83"/>
      <c r="J31" s="108" t="s">
        <v>40</v>
      </c>
    </row>
    <row r="32" spans="1:11" s="54" customFormat="1" ht="12" customHeight="1" x14ac:dyDescent="0.2">
      <c r="A32" s="80" t="s">
        <v>25</v>
      </c>
      <c r="B32" s="85"/>
      <c r="C32" s="107" t="s">
        <v>53</v>
      </c>
      <c r="D32" s="107">
        <v>5.57</v>
      </c>
      <c r="E32" s="107">
        <v>1</v>
      </c>
      <c r="F32" s="107" t="s">
        <v>53</v>
      </c>
      <c r="G32" s="107" t="s">
        <v>53</v>
      </c>
      <c r="H32" s="107">
        <f t="shared" si="2"/>
        <v>6.57</v>
      </c>
      <c r="I32" s="83" t="s">
        <v>26</v>
      </c>
      <c r="J32" s="105"/>
      <c r="K32" s="95"/>
    </row>
    <row r="33" spans="1:11" s="67" customFormat="1" ht="12" x14ac:dyDescent="0.2">
      <c r="B33" s="68"/>
      <c r="I33" s="68"/>
      <c r="J33" s="68"/>
    </row>
    <row r="34" spans="1:11" s="67" customFormat="1" ht="12" x14ac:dyDescent="0.2">
      <c r="B34" s="68"/>
      <c r="I34" s="68"/>
      <c r="J34" s="68"/>
    </row>
    <row r="35" spans="1:11" s="67" customFormat="1" ht="12" x14ac:dyDescent="0.2">
      <c r="B35" s="68"/>
      <c r="I35" s="68"/>
      <c r="J35" s="68"/>
    </row>
    <row r="36" spans="1:11" s="67" customFormat="1" ht="12" x14ac:dyDescent="0.2">
      <c r="B36" s="68"/>
      <c r="I36" s="68"/>
      <c r="J36" s="68"/>
    </row>
    <row r="37" spans="1:11" s="67" customFormat="1" ht="12" x14ac:dyDescent="0.2">
      <c r="B37" s="68"/>
      <c r="I37" s="68"/>
      <c r="J37" s="68"/>
    </row>
    <row r="38" spans="1:11" s="67" customFormat="1" ht="12" x14ac:dyDescent="0.2">
      <c r="B38" s="68"/>
      <c r="I38" s="68"/>
      <c r="J38" s="68"/>
    </row>
    <row r="39" spans="1:11" s="69" customFormat="1" ht="12" x14ac:dyDescent="0.2">
      <c r="B39" s="70"/>
      <c r="C39" s="118"/>
      <c r="D39" s="118"/>
      <c r="E39" s="118"/>
      <c r="F39" s="118"/>
      <c r="G39" s="118"/>
      <c r="H39" s="118"/>
      <c r="I39" s="119"/>
      <c r="J39" s="70"/>
    </row>
    <row r="40" spans="1:11" s="69" customFormat="1" ht="12" x14ac:dyDescent="0.2">
      <c r="B40" s="70"/>
      <c r="I40" s="70"/>
      <c r="J40" s="70"/>
    </row>
    <row r="41" spans="1:11" s="67" customFormat="1" ht="12" customHeight="1" x14ac:dyDescent="0.2">
      <c r="B41" s="106"/>
      <c r="D41" s="117"/>
      <c r="E41" s="117"/>
      <c r="F41" s="117"/>
      <c r="G41" s="117"/>
      <c r="H41" s="117"/>
      <c r="I41" s="100"/>
      <c r="J41" s="100"/>
      <c r="K41" s="120"/>
    </row>
    <row r="42" spans="1:11" s="67" customFormat="1" ht="12" x14ac:dyDescent="0.2">
      <c r="A42" s="67" t="s">
        <v>58</v>
      </c>
      <c r="B42" s="68"/>
      <c r="I42" s="68"/>
      <c r="J42" s="68"/>
    </row>
    <row r="43" spans="1:11" s="69" customFormat="1" x14ac:dyDescent="0.2">
      <c r="A43" s="373" t="s">
        <v>59</v>
      </c>
      <c r="B43" s="374"/>
      <c r="C43" s="374"/>
      <c r="D43" s="374"/>
      <c r="E43" s="374"/>
      <c r="F43" s="374"/>
      <c r="G43" s="374"/>
      <c r="H43" s="374"/>
      <c r="I43" s="374"/>
      <c r="J43" s="374"/>
    </row>
    <row r="45" spans="1:11" s="67" customFormat="1" ht="12" customHeight="1" x14ac:dyDescent="0.2">
      <c r="A45" s="89" t="s">
        <v>74</v>
      </c>
      <c r="B45" s="68"/>
      <c r="C45" s="71"/>
      <c r="D45" s="71"/>
      <c r="E45" s="71"/>
      <c r="F45" s="71"/>
      <c r="G45" s="71"/>
      <c r="H45" s="117"/>
      <c r="I45" s="100"/>
      <c r="J45" s="120" t="s">
        <v>75</v>
      </c>
    </row>
    <row r="46" spans="1:11" s="73" customFormat="1" ht="12" customHeight="1" x14ac:dyDescent="0.2">
      <c r="B46" s="74"/>
      <c r="C46" s="375" t="s">
        <v>29</v>
      </c>
      <c r="D46" s="376"/>
      <c r="E46" s="376"/>
      <c r="F46" s="376"/>
      <c r="G46" s="377"/>
      <c r="H46" s="75" t="s">
        <v>1</v>
      </c>
      <c r="I46" s="122"/>
      <c r="J46" s="74"/>
      <c r="K46" s="76"/>
    </row>
    <row r="47" spans="1:11" s="77" customFormat="1" ht="12" customHeight="1" x14ac:dyDescent="0.2">
      <c r="B47" s="78"/>
      <c r="C47" s="370" t="s">
        <v>30</v>
      </c>
      <c r="D47" s="371"/>
      <c r="E47" s="371"/>
      <c r="F47" s="371"/>
      <c r="G47" s="372"/>
      <c r="H47" s="79" t="s">
        <v>2</v>
      </c>
      <c r="I47" s="55"/>
      <c r="J47" s="76"/>
      <c r="K47" s="78"/>
    </row>
    <row r="48" spans="1:11" s="73" customFormat="1" ht="12" customHeight="1" x14ac:dyDescent="0.2">
      <c r="B48" s="80"/>
      <c r="C48" s="75" t="s">
        <v>3</v>
      </c>
      <c r="D48" s="75" t="s">
        <v>4</v>
      </c>
      <c r="E48" s="81" t="s">
        <v>5</v>
      </c>
      <c r="F48" s="79" t="s">
        <v>6</v>
      </c>
      <c r="G48" s="82" t="s">
        <v>7</v>
      </c>
      <c r="I48" s="83"/>
      <c r="J48" s="80"/>
    </row>
    <row r="49" spans="1:11" s="73" customFormat="1" ht="12" customHeight="1" x14ac:dyDescent="0.2">
      <c r="B49" s="80"/>
      <c r="C49" s="79"/>
      <c r="D49" s="79" t="s">
        <v>8</v>
      </c>
      <c r="E49" s="82" t="s">
        <v>9</v>
      </c>
      <c r="F49" s="82" t="s">
        <v>10</v>
      </c>
      <c r="G49" s="82"/>
      <c r="H49" s="78"/>
      <c r="I49" s="84"/>
      <c r="J49" s="80"/>
    </row>
    <row r="50" spans="1:11" s="73" customFormat="1" ht="12" customHeight="1" x14ac:dyDescent="0.2">
      <c r="B50" s="85"/>
      <c r="C50" s="82"/>
      <c r="D50" s="82" t="s">
        <v>11</v>
      </c>
      <c r="E50" s="86"/>
      <c r="F50" s="86"/>
      <c r="G50" s="86"/>
      <c r="H50" s="78"/>
      <c r="I50" s="84"/>
      <c r="J50" s="80"/>
    </row>
    <row r="51" spans="1:11" s="73" customFormat="1" ht="12" customHeight="1" x14ac:dyDescent="0.2">
      <c r="B51" s="80"/>
      <c r="C51" s="87"/>
      <c r="D51" s="86" t="s">
        <v>12</v>
      </c>
      <c r="E51" s="86" t="s">
        <v>13</v>
      </c>
      <c r="F51" s="86" t="s">
        <v>14</v>
      </c>
      <c r="G51" s="86" t="s">
        <v>15</v>
      </c>
      <c r="H51" s="78" t="s">
        <v>16</v>
      </c>
      <c r="I51" s="84"/>
      <c r="J51" s="80"/>
    </row>
    <row r="52" spans="1:11" s="73" customFormat="1" ht="12" customHeight="1" x14ac:dyDescent="0.2">
      <c r="B52" s="80"/>
      <c r="C52" s="87" t="s">
        <v>17</v>
      </c>
      <c r="D52" s="86" t="s">
        <v>18</v>
      </c>
      <c r="E52" s="86" t="s">
        <v>19</v>
      </c>
      <c r="F52" s="86" t="s">
        <v>20</v>
      </c>
      <c r="G52" s="86"/>
      <c r="H52" s="78" t="s">
        <v>21</v>
      </c>
      <c r="I52" s="84"/>
      <c r="J52" s="80"/>
    </row>
    <row r="53" spans="1:11" s="73" customFormat="1" ht="11.25" customHeight="1" x14ac:dyDescent="0.2">
      <c r="A53" s="88"/>
      <c r="B53" s="89"/>
      <c r="C53" s="90"/>
      <c r="D53" s="91" t="s">
        <v>22</v>
      </c>
      <c r="E53" s="92"/>
      <c r="F53" s="92"/>
      <c r="G53" s="92"/>
      <c r="H53" s="93" t="s">
        <v>23</v>
      </c>
      <c r="I53" s="94"/>
      <c r="J53" s="89"/>
    </row>
    <row r="54" spans="1:11" s="54" customFormat="1" ht="3.75" customHeight="1" x14ac:dyDescent="0.2">
      <c r="B54" s="80"/>
      <c r="C54" s="107"/>
      <c r="D54" s="107"/>
      <c r="E54" s="107"/>
      <c r="F54" s="107"/>
      <c r="G54" s="107"/>
      <c r="H54" s="107"/>
      <c r="I54" s="80"/>
      <c r="J54" s="80"/>
      <c r="K54" s="95"/>
    </row>
    <row r="55" spans="1:11" s="67" customFormat="1" ht="12" customHeight="1" x14ac:dyDescent="0.2">
      <c r="A55" s="123" t="s">
        <v>76</v>
      </c>
      <c r="B55" s="124"/>
      <c r="C55" s="112"/>
      <c r="D55" s="113"/>
      <c r="E55" s="125"/>
      <c r="F55" s="113"/>
      <c r="G55" s="113"/>
      <c r="H55" s="114"/>
      <c r="I55" s="104" t="s">
        <v>77</v>
      </c>
      <c r="J55" s="126"/>
    </row>
    <row r="56" spans="1:11" s="73" customFormat="1" ht="12" customHeight="1" x14ac:dyDescent="0.2">
      <c r="A56" s="106" t="s">
        <v>62</v>
      </c>
      <c r="B56" s="124"/>
      <c r="C56" s="107">
        <v>16.399999999999999</v>
      </c>
      <c r="D56" s="107">
        <v>16.25</v>
      </c>
      <c r="E56" s="107" t="s">
        <v>53</v>
      </c>
      <c r="F56" s="107" t="s">
        <v>53</v>
      </c>
      <c r="G56" s="107">
        <v>0.99</v>
      </c>
      <c r="H56" s="107">
        <f>SUM(C56:G56)</f>
        <v>33.64</v>
      </c>
      <c r="I56" s="378" t="s">
        <v>63</v>
      </c>
      <c r="J56" s="379"/>
    </row>
    <row r="57" spans="1:11" s="95" customFormat="1" ht="12" customHeight="1" x14ac:dyDescent="0.2">
      <c r="A57" s="127" t="s">
        <v>69</v>
      </c>
      <c r="B57" s="128" t="s">
        <v>28</v>
      </c>
      <c r="C57" s="107" t="s">
        <v>53</v>
      </c>
      <c r="D57" s="107">
        <v>5.46</v>
      </c>
      <c r="E57" s="107" t="s">
        <v>53</v>
      </c>
      <c r="F57" s="107" t="s">
        <v>53</v>
      </c>
      <c r="G57" s="107">
        <v>0.99</v>
      </c>
      <c r="H57" s="107">
        <f t="shared" ref="H57:H61" si="3">SUM(C57:G57)</f>
        <v>6.45</v>
      </c>
      <c r="I57" s="83" t="s">
        <v>69</v>
      </c>
      <c r="J57" s="108" t="s">
        <v>42</v>
      </c>
    </row>
    <row r="58" spans="1:11" s="95" customFormat="1" ht="12" customHeight="1" x14ac:dyDescent="0.2">
      <c r="A58" s="127"/>
      <c r="B58" s="1" t="s">
        <v>54</v>
      </c>
      <c r="C58" s="107" t="s">
        <v>53</v>
      </c>
      <c r="D58" s="107">
        <v>1.99</v>
      </c>
      <c r="E58" s="107" t="s">
        <v>53</v>
      </c>
      <c r="F58" s="107" t="s">
        <v>53</v>
      </c>
      <c r="G58" s="107">
        <v>0.99</v>
      </c>
      <c r="H58" s="107">
        <f t="shared" si="3"/>
        <v>2.98</v>
      </c>
      <c r="I58" s="83"/>
      <c r="J58" s="1" t="s">
        <v>55</v>
      </c>
    </row>
    <row r="59" spans="1:11" s="73" customFormat="1" ht="12" customHeight="1" x14ac:dyDescent="0.2">
      <c r="A59" s="127" t="s">
        <v>64</v>
      </c>
      <c r="B59" s="108" t="s">
        <v>37</v>
      </c>
      <c r="C59" s="107">
        <v>16.399999999999999</v>
      </c>
      <c r="D59" s="107">
        <v>10.79</v>
      </c>
      <c r="E59" s="107" t="s">
        <v>53</v>
      </c>
      <c r="F59" s="107" t="s">
        <v>53</v>
      </c>
      <c r="G59" s="107" t="s">
        <v>53</v>
      </c>
      <c r="H59" s="107">
        <f t="shared" si="3"/>
        <v>27.189999999999998</v>
      </c>
      <c r="I59" s="83" t="s">
        <v>64</v>
      </c>
      <c r="J59" s="108" t="s">
        <v>66</v>
      </c>
    </row>
    <row r="60" spans="1:11" s="73" customFormat="1" ht="12" customHeight="1" x14ac:dyDescent="0.2">
      <c r="B60" s="108" t="s">
        <v>38</v>
      </c>
      <c r="C60" s="107">
        <v>16.399999999999999</v>
      </c>
      <c r="D60" s="107">
        <v>10.79</v>
      </c>
      <c r="E60" s="107" t="s">
        <v>53</v>
      </c>
      <c r="F60" s="107" t="s">
        <v>53</v>
      </c>
      <c r="G60" s="107" t="s">
        <v>53</v>
      </c>
      <c r="H60" s="107">
        <f t="shared" si="3"/>
        <v>27.189999999999998</v>
      </c>
      <c r="I60" s="80"/>
      <c r="J60" s="108" t="s">
        <v>40</v>
      </c>
      <c r="K60" s="95"/>
    </row>
    <row r="61" spans="1:11" s="95" customFormat="1" ht="12" customHeight="1" x14ac:dyDescent="0.2">
      <c r="A61" s="129" t="s">
        <v>25</v>
      </c>
      <c r="B61" s="124"/>
      <c r="C61" s="107" t="s">
        <v>53</v>
      </c>
      <c r="D61" s="107">
        <v>3.8</v>
      </c>
      <c r="E61" s="107">
        <v>0.52</v>
      </c>
      <c r="F61" s="107" t="s">
        <v>53</v>
      </c>
      <c r="G61" s="107" t="s">
        <v>53</v>
      </c>
      <c r="H61" s="107">
        <f t="shared" si="3"/>
        <v>4.32</v>
      </c>
      <c r="I61" s="83" t="s">
        <v>78</v>
      </c>
      <c r="J61" s="130"/>
    </row>
    <row r="62" spans="1:11" s="95" customFormat="1" ht="12" customHeight="1" x14ac:dyDescent="0.2">
      <c r="B62" s="85"/>
      <c r="C62" s="102"/>
      <c r="D62" s="131"/>
      <c r="E62" s="131"/>
      <c r="F62" s="131"/>
      <c r="G62" s="131"/>
      <c r="H62" s="131"/>
      <c r="I62" s="80"/>
      <c r="J62" s="111"/>
    </row>
    <row r="63" spans="1:11" s="67" customFormat="1" ht="12" customHeight="1" x14ac:dyDescent="0.2">
      <c r="A63" s="123" t="s">
        <v>79</v>
      </c>
      <c r="B63" s="124"/>
      <c r="C63" s="114"/>
      <c r="D63" s="113"/>
      <c r="E63" s="113"/>
      <c r="F63" s="113"/>
      <c r="G63" s="113"/>
      <c r="H63" s="114"/>
      <c r="I63" s="104" t="s">
        <v>80</v>
      </c>
      <c r="J63" s="109"/>
    </row>
    <row r="64" spans="1:11" s="73" customFormat="1" ht="12" customHeight="1" x14ac:dyDescent="0.2">
      <c r="A64" s="106" t="s">
        <v>62</v>
      </c>
      <c r="B64" s="124"/>
      <c r="C64" s="107">
        <v>236.96</v>
      </c>
      <c r="D64" s="107">
        <v>36.93</v>
      </c>
      <c r="E64" s="107">
        <v>50</v>
      </c>
      <c r="F64" s="107">
        <v>17</v>
      </c>
      <c r="G64" s="107">
        <v>1.1499999999999999</v>
      </c>
      <c r="H64" s="107">
        <f t="shared" ref="H64:H69" si="4">SUM(C64:G64)</f>
        <v>342.03999999999996</v>
      </c>
      <c r="I64" s="83" t="s">
        <v>63</v>
      </c>
      <c r="J64" s="109"/>
    </row>
    <row r="65" spans="1:11" s="73" customFormat="1" ht="12" customHeight="1" x14ac:dyDescent="0.2">
      <c r="A65" s="106" t="s">
        <v>64</v>
      </c>
      <c r="B65" s="108" t="s">
        <v>37</v>
      </c>
      <c r="C65" s="132">
        <v>91.77000000000001</v>
      </c>
      <c r="D65" s="107">
        <v>31.33</v>
      </c>
      <c r="E65" s="107">
        <v>50</v>
      </c>
      <c r="F65" s="107" t="s">
        <v>53</v>
      </c>
      <c r="G65" s="107" t="s">
        <v>53</v>
      </c>
      <c r="H65" s="107">
        <f t="shared" si="4"/>
        <v>173.10000000000002</v>
      </c>
      <c r="I65" s="83" t="s">
        <v>64</v>
      </c>
      <c r="J65" s="108" t="s">
        <v>66</v>
      </c>
    </row>
    <row r="66" spans="1:11" s="95" customFormat="1" ht="12" customHeight="1" x14ac:dyDescent="0.2">
      <c r="B66" s="108" t="s">
        <v>38</v>
      </c>
      <c r="C66" s="107">
        <v>91.77000000000001</v>
      </c>
      <c r="D66" s="107">
        <v>31.33</v>
      </c>
      <c r="E66" s="107">
        <v>50</v>
      </c>
      <c r="F66" s="107" t="s">
        <v>53</v>
      </c>
      <c r="G66" s="107" t="s">
        <v>53</v>
      </c>
      <c r="H66" s="107">
        <f t="shared" si="4"/>
        <v>173.10000000000002</v>
      </c>
      <c r="I66" s="80"/>
      <c r="J66" s="108" t="s">
        <v>40</v>
      </c>
    </row>
    <row r="67" spans="1:11" s="95" customFormat="1" ht="12" customHeight="1" x14ac:dyDescent="0.2">
      <c r="A67" s="95" t="s">
        <v>32</v>
      </c>
      <c r="B67" s="108" t="s">
        <v>33</v>
      </c>
      <c r="C67" s="107" t="s">
        <v>53</v>
      </c>
      <c r="D67" s="107">
        <v>0.5</v>
      </c>
      <c r="E67" s="107" t="s">
        <v>53</v>
      </c>
      <c r="F67" s="107" t="s">
        <v>53</v>
      </c>
      <c r="G67" s="107" t="s">
        <v>53</v>
      </c>
      <c r="H67" s="107">
        <f t="shared" si="4"/>
        <v>0.5</v>
      </c>
      <c r="I67" s="80" t="s">
        <v>32</v>
      </c>
      <c r="J67" s="108" t="s">
        <v>35</v>
      </c>
    </row>
    <row r="68" spans="1:11" s="95" customFormat="1" ht="12" customHeight="1" x14ac:dyDescent="0.2">
      <c r="B68" s="108" t="s">
        <v>46</v>
      </c>
      <c r="C68" s="107" t="s">
        <v>53</v>
      </c>
      <c r="D68" s="107">
        <v>0.5</v>
      </c>
      <c r="E68" s="107" t="s">
        <v>53</v>
      </c>
      <c r="F68" s="107" t="s">
        <v>53</v>
      </c>
      <c r="G68" s="107" t="s">
        <v>53</v>
      </c>
      <c r="H68" s="107">
        <f t="shared" si="4"/>
        <v>0.5</v>
      </c>
      <c r="I68" s="80"/>
      <c r="J68" s="108" t="s">
        <v>47</v>
      </c>
    </row>
    <row r="69" spans="1:11" s="73" customFormat="1" ht="12" customHeight="1" x14ac:dyDescent="0.2">
      <c r="A69" s="129" t="s">
        <v>25</v>
      </c>
      <c r="B69" s="124"/>
      <c r="C69" s="107" t="s">
        <v>53</v>
      </c>
      <c r="D69" s="107">
        <v>3.6</v>
      </c>
      <c r="E69" s="107" t="s">
        <v>53</v>
      </c>
      <c r="F69" s="107" t="s">
        <v>53</v>
      </c>
      <c r="G69" s="107" t="s">
        <v>53</v>
      </c>
      <c r="H69" s="107">
        <f t="shared" si="4"/>
        <v>3.6</v>
      </c>
      <c r="I69" s="83" t="s">
        <v>26</v>
      </c>
      <c r="J69" s="130"/>
    </row>
    <row r="70" spans="1:11" s="73" customFormat="1" ht="12" customHeight="1" x14ac:dyDescent="0.2">
      <c r="B70" s="106"/>
      <c r="C70" s="132"/>
      <c r="D70" s="133"/>
      <c r="E70" s="134"/>
      <c r="F70" s="133"/>
      <c r="G70" s="133"/>
      <c r="H70" s="107"/>
      <c r="I70" s="80"/>
      <c r="J70" s="111"/>
    </row>
    <row r="71" spans="1:11" s="67" customFormat="1" ht="12" customHeight="1" x14ac:dyDescent="0.2">
      <c r="A71" s="123" t="s">
        <v>81</v>
      </c>
      <c r="B71" s="124"/>
      <c r="C71" s="112"/>
      <c r="D71" s="125"/>
      <c r="E71" s="113"/>
      <c r="F71" s="113"/>
      <c r="G71" s="113"/>
      <c r="H71" s="114"/>
      <c r="I71" s="104" t="s">
        <v>82</v>
      </c>
      <c r="J71" s="109"/>
    </row>
    <row r="72" spans="1:11" s="73" customFormat="1" ht="12" customHeight="1" x14ac:dyDescent="0.2">
      <c r="A72" s="380" t="s">
        <v>62</v>
      </c>
      <c r="B72" s="381"/>
      <c r="C72" s="107">
        <v>67.45</v>
      </c>
      <c r="D72" s="102">
        <v>10.31</v>
      </c>
      <c r="E72" s="107">
        <v>10.46</v>
      </c>
      <c r="F72" s="133" t="s">
        <v>53</v>
      </c>
      <c r="G72" s="133" t="s">
        <v>53</v>
      </c>
      <c r="H72" s="107">
        <f>SUM(C72:G72)</f>
        <v>88.22</v>
      </c>
      <c r="I72" s="83" t="s">
        <v>63</v>
      </c>
      <c r="J72" s="109"/>
    </row>
    <row r="73" spans="1:11" s="73" customFormat="1" ht="12" customHeight="1" x14ac:dyDescent="0.2">
      <c r="A73" s="106" t="s">
        <v>64</v>
      </c>
      <c r="B73" s="108" t="s">
        <v>37</v>
      </c>
      <c r="C73" s="107">
        <v>67.45</v>
      </c>
      <c r="D73" s="107">
        <v>10.15</v>
      </c>
      <c r="E73" s="107">
        <v>5.2</v>
      </c>
      <c r="F73" s="107" t="s">
        <v>53</v>
      </c>
      <c r="G73" s="107" t="s">
        <v>53</v>
      </c>
      <c r="H73" s="107">
        <f t="shared" ref="H73:H75" si="5">SUM(C73:G73)</f>
        <v>82.800000000000011</v>
      </c>
      <c r="I73" s="83" t="s">
        <v>64</v>
      </c>
      <c r="J73" s="108" t="s">
        <v>66</v>
      </c>
    </row>
    <row r="74" spans="1:11" s="95" customFormat="1" ht="12" customHeight="1" x14ac:dyDescent="0.2">
      <c r="B74" s="108" t="s">
        <v>38</v>
      </c>
      <c r="C74" s="107">
        <v>67.45</v>
      </c>
      <c r="D74" s="107">
        <v>10.15</v>
      </c>
      <c r="E74" s="107">
        <v>5.2</v>
      </c>
      <c r="F74" s="107" t="s">
        <v>53</v>
      </c>
      <c r="G74" s="107" t="s">
        <v>53</v>
      </c>
      <c r="H74" s="107">
        <f t="shared" si="5"/>
        <v>82.800000000000011</v>
      </c>
      <c r="I74" s="80"/>
      <c r="J74" s="108" t="s">
        <v>40</v>
      </c>
    </row>
    <row r="75" spans="1:11" s="73" customFormat="1" ht="12" customHeight="1" x14ac:dyDescent="0.2">
      <c r="A75" s="129" t="s">
        <v>25</v>
      </c>
      <c r="B75" s="124"/>
      <c r="C75" s="107" t="s">
        <v>53</v>
      </c>
      <c r="D75" s="107">
        <v>0.8</v>
      </c>
      <c r="E75" s="133" t="s">
        <v>53</v>
      </c>
      <c r="F75" s="133" t="s">
        <v>53</v>
      </c>
      <c r="G75" s="133" t="s">
        <v>53</v>
      </c>
      <c r="H75" s="107">
        <f t="shared" si="5"/>
        <v>0.8</v>
      </c>
      <c r="I75" s="83" t="s">
        <v>26</v>
      </c>
      <c r="J75" s="130"/>
    </row>
    <row r="76" spans="1:11" s="73" customFormat="1" ht="12" customHeight="1" x14ac:dyDescent="0.2">
      <c r="A76" s="129"/>
      <c r="B76" s="135"/>
      <c r="C76" s="136"/>
      <c r="D76" s="137"/>
      <c r="E76" s="136"/>
      <c r="F76" s="136"/>
      <c r="G76" s="136"/>
      <c r="H76" s="136"/>
      <c r="I76" s="80"/>
      <c r="J76" s="130"/>
    </row>
    <row r="77" spans="1:11" s="67" customFormat="1" ht="12" customHeight="1" x14ac:dyDescent="0.2">
      <c r="B77" s="106"/>
      <c r="D77" s="117"/>
      <c r="E77" s="117"/>
      <c r="F77" s="117"/>
      <c r="G77" s="117"/>
      <c r="H77" s="117"/>
      <c r="I77" s="100"/>
      <c r="J77" s="100"/>
      <c r="K77" s="120"/>
    </row>
    <row r="79" spans="1:11" s="67" customFormat="1" ht="12" x14ac:dyDescent="0.2">
      <c r="A79" s="67" t="s">
        <v>58</v>
      </c>
      <c r="B79" s="68"/>
      <c r="I79" s="68"/>
      <c r="J79" s="68"/>
    </row>
    <row r="80" spans="1:11" s="69" customFormat="1" x14ac:dyDescent="0.2">
      <c r="A80" s="373" t="s">
        <v>59</v>
      </c>
      <c r="B80" s="374"/>
      <c r="C80" s="374"/>
      <c r="D80" s="374"/>
      <c r="E80" s="374"/>
      <c r="F80" s="374"/>
      <c r="G80" s="374"/>
      <c r="H80" s="374"/>
      <c r="I80" s="374"/>
      <c r="J80" s="374"/>
    </row>
    <row r="81" spans="1:11" s="67" customFormat="1" ht="12" customHeight="1" x14ac:dyDescent="0.2">
      <c r="A81" s="106"/>
      <c r="B81" s="68"/>
      <c r="C81" s="117"/>
      <c r="D81" s="117"/>
      <c r="E81" s="117"/>
      <c r="F81" s="117"/>
      <c r="I81" s="100"/>
      <c r="J81" s="106"/>
    </row>
    <row r="82" spans="1:11" s="67" customFormat="1" ht="12" customHeight="1" x14ac:dyDescent="0.2">
      <c r="A82" s="89" t="s">
        <v>83</v>
      </c>
      <c r="B82" s="68"/>
      <c r="C82" s="71"/>
      <c r="D82" s="71"/>
      <c r="E82" s="71"/>
      <c r="F82" s="71"/>
      <c r="G82" s="71"/>
      <c r="H82" s="117"/>
      <c r="I82" s="100"/>
      <c r="J82" s="138" t="s">
        <v>84</v>
      </c>
      <c r="K82" s="117"/>
    </row>
    <row r="83" spans="1:11" s="73" customFormat="1" ht="12" customHeight="1" x14ac:dyDescent="0.2">
      <c r="B83" s="74"/>
      <c r="C83" s="375" t="s">
        <v>29</v>
      </c>
      <c r="D83" s="376"/>
      <c r="E83" s="376"/>
      <c r="F83" s="376"/>
      <c r="G83" s="377"/>
      <c r="H83" s="75" t="s">
        <v>1</v>
      </c>
      <c r="I83" s="122"/>
      <c r="J83" s="76"/>
      <c r="K83" s="76"/>
    </row>
    <row r="84" spans="1:11" s="77" customFormat="1" ht="12" customHeight="1" x14ac:dyDescent="0.2">
      <c r="B84" s="78"/>
      <c r="C84" s="370" t="s">
        <v>30</v>
      </c>
      <c r="D84" s="371"/>
      <c r="E84" s="371"/>
      <c r="F84" s="371"/>
      <c r="G84" s="372"/>
      <c r="H84" s="79" t="s">
        <v>2</v>
      </c>
      <c r="I84" s="55"/>
      <c r="J84" s="76"/>
      <c r="K84" s="78"/>
    </row>
    <row r="85" spans="1:11" s="73" customFormat="1" ht="12" customHeight="1" x14ac:dyDescent="0.2">
      <c r="B85" s="80"/>
      <c r="C85" s="75" t="s">
        <v>3</v>
      </c>
      <c r="D85" s="75" t="s">
        <v>4</v>
      </c>
      <c r="E85" s="81" t="s">
        <v>5</v>
      </c>
      <c r="F85" s="79" t="s">
        <v>6</v>
      </c>
      <c r="G85" s="82" t="s">
        <v>7</v>
      </c>
      <c r="I85" s="83"/>
      <c r="J85" s="80"/>
    </row>
    <row r="86" spans="1:11" s="73" customFormat="1" ht="12" customHeight="1" x14ac:dyDescent="0.2">
      <c r="B86" s="80"/>
      <c r="C86" s="79"/>
      <c r="D86" s="79" t="s">
        <v>8</v>
      </c>
      <c r="E86" s="82" t="s">
        <v>9</v>
      </c>
      <c r="F86" s="82" t="s">
        <v>10</v>
      </c>
      <c r="G86" s="82"/>
      <c r="H86" s="78"/>
      <c r="I86" s="84"/>
      <c r="J86" s="80"/>
    </row>
    <row r="87" spans="1:11" s="73" customFormat="1" ht="12" customHeight="1" x14ac:dyDescent="0.2">
      <c r="B87" s="85"/>
      <c r="C87" s="82"/>
      <c r="D87" s="82" t="s">
        <v>11</v>
      </c>
      <c r="E87" s="86"/>
      <c r="F87" s="86"/>
      <c r="G87" s="86"/>
      <c r="H87" s="78"/>
      <c r="I87" s="84"/>
      <c r="J87" s="80"/>
    </row>
    <row r="88" spans="1:11" s="73" customFormat="1" ht="12" customHeight="1" x14ac:dyDescent="0.2">
      <c r="B88" s="80"/>
      <c r="C88" s="87"/>
      <c r="D88" s="86" t="s">
        <v>12</v>
      </c>
      <c r="E88" s="86" t="s">
        <v>13</v>
      </c>
      <c r="F88" s="86" t="s">
        <v>14</v>
      </c>
      <c r="G88" s="86" t="s">
        <v>15</v>
      </c>
      <c r="H88" s="78" t="s">
        <v>16</v>
      </c>
      <c r="I88" s="84"/>
      <c r="J88" s="80"/>
    </row>
    <row r="89" spans="1:11" s="73" customFormat="1" ht="12" customHeight="1" x14ac:dyDescent="0.2">
      <c r="B89" s="80"/>
      <c r="C89" s="87" t="s">
        <v>17</v>
      </c>
      <c r="D89" s="86" t="s">
        <v>18</v>
      </c>
      <c r="E89" s="86" t="s">
        <v>19</v>
      </c>
      <c r="F89" s="86" t="s">
        <v>20</v>
      </c>
      <c r="G89" s="86"/>
      <c r="H89" s="78" t="s">
        <v>21</v>
      </c>
      <c r="I89" s="84"/>
      <c r="J89" s="80"/>
    </row>
    <row r="90" spans="1:11" s="73" customFormat="1" ht="11.25" customHeight="1" x14ac:dyDescent="0.2">
      <c r="A90" s="88"/>
      <c r="B90" s="89"/>
      <c r="C90" s="90"/>
      <c r="D90" s="91" t="s">
        <v>22</v>
      </c>
      <c r="E90" s="92"/>
      <c r="F90" s="92"/>
      <c r="G90" s="92"/>
      <c r="H90" s="93" t="s">
        <v>23</v>
      </c>
      <c r="I90" s="94"/>
      <c r="J90" s="89"/>
    </row>
    <row r="91" spans="1:11" s="95" customFormat="1" ht="3.75" customHeight="1" x14ac:dyDescent="0.2">
      <c r="B91" s="106"/>
      <c r="C91" s="102"/>
      <c r="D91" s="102"/>
      <c r="E91" s="102"/>
      <c r="F91" s="102"/>
      <c r="G91" s="102"/>
      <c r="H91" s="102"/>
      <c r="I91" s="80"/>
      <c r="J91" s="80"/>
    </row>
    <row r="92" spans="1:11" s="67" customFormat="1" ht="12" customHeight="1" x14ac:dyDescent="0.2">
      <c r="A92" s="100" t="s">
        <v>85</v>
      </c>
      <c r="B92" s="101"/>
      <c r="C92" s="114"/>
      <c r="D92" s="125"/>
      <c r="E92" s="125"/>
      <c r="F92" s="125"/>
      <c r="G92" s="125"/>
      <c r="H92" s="112"/>
      <c r="I92" s="104" t="s">
        <v>86</v>
      </c>
      <c r="J92" s="109"/>
    </row>
    <row r="93" spans="1:11" s="73" customFormat="1" ht="12" customHeight="1" x14ac:dyDescent="0.2">
      <c r="A93" s="106" t="s">
        <v>62</v>
      </c>
      <c r="B93" s="85"/>
      <c r="C93" s="107">
        <v>62.6</v>
      </c>
      <c r="D93" s="107">
        <v>17.190000000000001</v>
      </c>
      <c r="E93" s="107" t="s">
        <v>53</v>
      </c>
      <c r="F93" s="107" t="s">
        <v>53</v>
      </c>
      <c r="G93" s="107" t="s">
        <v>53</v>
      </c>
      <c r="H93" s="107">
        <f t="shared" ref="H93:H96" si="6">SUM(C93:G93)</f>
        <v>79.790000000000006</v>
      </c>
      <c r="I93" s="83" t="s">
        <v>63</v>
      </c>
      <c r="J93" s="109"/>
    </row>
    <row r="94" spans="1:11" s="73" customFormat="1" ht="12" customHeight="1" x14ac:dyDescent="0.2">
      <c r="A94" s="106" t="s">
        <v>64</v>
      </c>
      <c r="B94" s="108" t="s">
        <v>37</v>
      </c>
      <c r="C94" s="107">
        <v>43</v>
      </c>
      <c r="D94" s="107">
        <v>17</v>
      </c>
      <c r="E94" s="120" t="s">
        <v>53</v>
      </c>
      <c r="F94" s="107" t="s">
        <v>53</v>
      </c>
      <c r="G94" s="107" t="s">
        <v>53</v>
      </c>
      <c r="H94" s="107">
        <f t="shared" si="6"/>
        <v>60</v>
      </c>
      <c r="I94" s="83" t="s">
        <v>64</v>
      </c>
      <c r="J94" s="108" t="s">
        <v>66</v>
      </c>
    </row>
    <row r="95" spans="1:11" s="95" customFormat="1" ht="12" customHeight="1" x14ac:dyDescent="0.2">
      <c r="B95" s="108" t="s">
        <v>38</v>
      </c>
      <c r="C95" s="107">
        <v>43</v>
      </c>
      <c r="D95" s="107">
        <v>17</v>
      </c>
      <c r="E95" s="120" t="s">
        <v>53</v>
      </c>
      <c r="F95" s="107" t="s">
        <v>53</v>
      </c>
      <c r="G95" s="107" t="s">
        <v>53</v>
      </c>
      <c r="H95" s="107">
        <f t="shared" si="6"/>
        <v>60</v>
      </c>
      <c r="I95" s="80"/>
      <c r="J95" s="108" t="s">
        <v>40</v>
      </c>
    </row>
    <row r="96" spans="1:11" s="95" customFormat="1" ht="12" customHeight="1" x14ac:dyDescent="0.2">
      <c r="A96" s="80" t="s">
        <v>87</v>
      </c>
      <c r="B96" s="101"/>
      <c r="C96" s="107" t="s">
        <v>53</v>
      </c>
      <c r="D96" s="107">
        <v>4.24</v>
      </c>
      <c r="E96" s="107" t="s">
        <v>53</v>
      </c>
      <c r="F96" s="107" t="s">
        <v>53</v>
      </c>
      <c r="G96" s="107" t="s">
        <v>53</v>
      </c>
      <c r="H96" s="107">
        <f t="shared" si="6"/>
        <v>4.24</v>
      </c>
      <c r="I96" s="83" t="s">
        <v>78</v>
      </c>
      <c r="J96" s="109"/>
    </row>
    <row r="97" spans="1:10" s="95" customFormat="1" ht="12" customHeight="1" x14ac:dyDescent="0.2">
      <c r="B97" s="85"/>
      <c r="C97" s="102"/>
      <c r="D97" s="102"/>
      <c r="E97" s="102"/>
      <c r="F97" s="102"/>
      <c r="G97" s="102"/>
      <c r="H97" s="102"/>
      <c r="I97" s="80"/>
      <c r="J97" s="111"/>
    </row>
    <row r="98" spans="1:10" s="67" customFormat="1" ht="12" customHeight="1" x14ac:dyDescent="0.2">
      <c r="A98" s="100" t="s">
        <v>88</v>
      </c>
      <c r="B98" s="101"/>
      <c r="C98" s="112"/>
      <c r="D98" s="113"/>
      <c r="E98" s="113"/>
      <c r="F98" s="113"/>
      <c r="G98" s="125"/>
      <c r="H98" s="112"/>
      <c r="I98" s="104" t="s">
        <v>89</v>
      </c>
      <c r="J98" s="109"/>
    </row>
    <row r="99" spans="1:10" s="73" customFormat="1" ht="12" customHeight="1" x14ac:dyDescent="0.2">
      <c r="A99" s="106" t="s">
        <v>62</v>
      </c>
      <c r="B99" s="124"/>
      <c r="C99" s="107">
        <v>290.2</v>
      </c>
      <c r="D99" s="107">
        <v>8.41</v>
      </c>
      <c r="E99" s="107">
        <v>9.5</v>
      </c>
      <c r="F99" s="107" t="s">
        <v>53</v>
      </c>
      <c r="G99" s="107">
        <v>0.6</v>
      </c>
      <c r="H99" s="107">
        <f t="shared" ref="H99:H102" si="7">SUM(C99:G99)</f>
        <v>308.71000000000004</v>
      </c>
      <c r="I99" s="83" t="s">
        <v>63</v>
      </c>
      <c r="J99" s="139"/>
    </row>
    <row r="100" spans="1:10" s="73" customFormat="1" ht="12" customHeight="1" x14ac:dyDescent="0.2">
      <c r="A100" s="106" t="s">
        <v>64</v>
      </c>
      <c r="B100" s="108" t="s">
        <v>37</v>
      </c>
      <c r="C100" s="102">
        <v>108.2</v>
      </c>
      <c r="D100" s="107">
        <v>1.26</v>
      </c>
      <c r="E100" s="107" t="s">
        <v>53</v>
      </c>
      <c r="F100" s="107" t="s">
        <v>53</v>
      </c>
      <c r="G100" s="107">
        <v>0.6</v>
      </c>
      <c r="H100" s="107">
        <f t="shared" si="7"/>
        <v>110.06</v>
      </c>
      <c r="I100" s="83" t="s">
        <v>64</v>
      </c>
      <c r="J100" s="108" t="s">
        <v>66</v>
      </c>
    </row>
    <row r="101" spans="1:10" s="95" customFormat="1" ht="12" customHeight="1" x14ac:dyDescent="0.2">
      <c r="B101" s="108" t="s">
        <v>38</v>
      </c>
      <c r="C101" s="102">
        <v>108.2</v>
      </c>
      <c r="D101" s="107">
        <v>1.26</v>
      </c>
      <c r="E101" s="107" t="s">
        <v>53</v>
      </c>
      <c r="F101" s="107" t="s">
        <v>53</v>
      </c>
      <c r="G101" s="107">
        <v>0.6</v>
      </c>
      <c r="H101" s="107">
        <f t="shared" si="7"/>
        <v>110.06</v>
      </c>
      <c r="I101" s="80"/>
      <c r="J101" s="108" t="s">
        <v>40</v>
      </c>
    </row>
    <row r="102" spans="1:10" s="95" customFormat="1" ht="12" customHeight="1" x14ac:dyDescent="0.2">
      <c r="A102" s="80" t="s">
        <v>25</v>
      </c>
      <c r="B102" s="101"/>
      <c r="C102" s="107" t="s">
        <v>53</v>
      </c>
      <c r="D102" s="107">
        <v>0.62</v>
      </c>
      <c r="E102" s="107" t="s">
        <v>53</v>
      </c>
      <c r="F102" s="107" t="s">
        <v>53</v>
      </c>
      <c r="G102" s="107" t="s">
        <v>53</v>
      </c>
      <c r="H102" s="107">
        <f t="shared" si="7"/>
        <v>0.62</v>
      </c>
      <c r="I102" s="83" t="s">
        <v>78</v>
      </c>
      <c r="J102" s="105"/>
    </row>
    <row r="103" spans="1:10" x14ac:dyDescent="0.2">
      <c r="D103" s="140"/>
    </row>
    <row r="104" spans="1:10" x14ac:dyDescent="0.2">
      <c r="B104" s="141"/>
      <c r="C104" s="129"/>
      <c r="D104" s="136"/>
      <c r="E104" s="142"/>
    </row>
  </sheetData>
  <mergeCells count="11">
    <mergeCell ref="I56:J56"/>
    <mergeCell ref="A72:B72"/>
    <mergeCell ref="A80:J80"/>
    <mergeCell ref="C83:G83"/>
    <mergeCell ref="C84:G84"/>
    <mergeCell ref="C47:G47"/>
    <mergeCell ref="A2:J2"/>
    <mergeCell ref="C5:G5"/>
    <mergeCell ref="C6:G6"/>
    <mergeCell ref="A43:J43"/>
    <mergeCell ref="C46:G46"/>
  </mergeCells>
  <pageMargins left="0.78740157499999996" right="0.78740157499999996" top="0.984251969" bottom="0.984251969" header="0.4921259845" footer="0.4921259845"/>
  <pageSetup paperSize="9" scale="95" orientation="landscape" r:id="rId1"/>
  <headerFooter alignWithMargins="0"/>
  <rowBreaks count="1" manualBreakCount="1">
    <brk id="7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C25" sqref="C25"/>
    </sheetView>
  </sheetViews>
  <sheetFormatPr defaultColWidth="9.140625" defaultRowHeight="12.75" x14ac:dyDescent="0.2"/>
  <cols>
    <col min="1" max="1" width="2.42578125" style="146" customWidth="1"/>
    <col min="2" max="2" width="25.7109375" style="146" bestFit="1" customWidth="1"/>
    <col min="3" max="3" width="15.42578125" style="146" customWidth="1"/>
    <col min="4" max="4" width="14.140625" style="146" customWidth="1"/>
    <col min="5" max="5" width="13.85546875" style="146" customWidth="1"/>
    <col min="6" max="6" width="12.5703125" style="167" customWidth="1"/>
    <col min="7" max="7" width="2.42578125" style="165" customWidth="1"/>
    <col min="8" max="8" width="31.7109375" style="146" customWidth="1"/>
    <col min="9" max="16384" width="9.140625" style="146"/>
  </cols>
  <sheetData>
    <row r="1" spans="1:9" s="19" customFormat="1" ht="12" x14ac:dyDescent="0.2">
      <c r="A1" s="19" t="s">
        <v>90</v>
      </c>
      <c r="F1" s="143"/>
      <c r="G1" s="20"/>
    </row>
    <row r="2" spans="1:9" s="22" customFormat="1" x14ac:dyDescent="0.2">
      <c r="A2" s="359" t="s">
        <v>91</v>
      </c>
      <c r="B2" s="384"/>
      <c r="C2" s="384"/>
      <c r="D2" s="384"/>
      <c r="E2" s="384"/>
      <c r="F2" s="384"/>
      <c r="G2" s="384"/>
      <c r="H2" s="384"/>
    </row>
    <row r="3" spans="1:9" s="19" customFormat="1" ht="12" customHeight="1" x14ac:dyDescent="0.2">
      <c r="A3" s="23"/>
      <c r="F3" s="143"/>
      <c r="G3" s="24"/>
    </row>
    <row r="4" spans="1:9" s="10" customFormat="1" ht="12" customHeight="1" x14ac:dyDescent="0.2">
      <c r="B4" s="26"/>
      <c r="C4" s="385" t="s">
        <v>92</v>
      </c>
      <c r="D4" s="386"/>
      <c r="E4" s="386"/>
      <c r="F4" s="27" t="s">
        <v>93</v>
      </c>
      <c r="G4" s="28"/>
      <c r="H4" s="26"/>
    </row>
    <row r="5" spans="1:9" s="29" customFormat="1" ht="12" customHeight="1" x14ac:dyDescent="0.2">
      <c r="B5" s="30"/>
      <c r="C5" s="387" t="s">
        <v>94</v>
      </c>
      <c r="D5" s="388"/>
      <c r="E5" s="388"/>
      <c r="F5" s="31" t="s">
        <v>2</v>
      </c>
      <c r="G5" s="28"/>
      <c r="H5" s="30"/>
    </row>
    <row r="6" spans="1:9" s="10" customFormat="1" ht="12" customHeight="1" x14ac:dyDescent="0.2">
      <c r="B6" s="17"/>
      <c r="C6" s="31" t="s">
        <v>95</v>
      </c>
      <c r="D6" s="31" t="s">
        <v>96</v>
      </c>
      <c r="E6" s="33" t="s">
        <v>97</v>
      </c>
      <c r="F6" s="144"/>
      <c r="G6" s="28"/>
      <c r="H6" s="17"/>
    </row>
    <row r="7" spans="1:9" s="10" customFormat="1" ht="12" customHeight="1" x14ac:dyDescent="0.2">
      <c r="B7" s="17"/>
      <c r="C7" s="31"/>
      <c r="D7" s="31"/>
      <c r="E7" s="33"/>
      <c r="F7" s="34" t="s">
        <v>16</v>
      </c>
      <c r="G7" s="35"/>
      <c r="H7" s="17"/>
    </row>
    <row r="8" spans="1:9" s="10" customFormat="1" ht="12" customHeight="1" x14ac:dyDescent="0.2">
      <c r="B8" s="17"/>
      <c r="C8" s="34" t="s">
        <v>98</v>
      </c>
      <c r="D8" s="36" t="s">
        <v>99</v>
      </c>
      <c r="E8" s="36" t="s">
        <v>100</v>
      </c>
      <c r="F8" s="34" t="s">
        <v>21</v>
      </c>
      <c r="G8" s="35"/>
      <c r="H8" s="17"/>
    </row>
    <row r="9" spans="1:9" s="10" customFormat="1" ht="11.25" customHeight="1" x14ac:dyDescent="0.2">
      <c r="A9" s="145"/>
      <c r="B9" s="37"/>
      <c r="C9" s="38"/>
      <c r="D9" s="40"/>
      <c r="E9" s="40" t="s">
        <v>101</v>
      </c>
      <c r="F9" s="38" t="s">
        <v>23</v>
      </c>
      <c r="G9" s="41"/>
      <c r="H9" s="37"/>
    </row>
    <row r="10" spans="1:9" ht="5.25" customHeight="1" x14ac:dyDescent="0.2">
      <c r="B10" s="147"/>
      <c r="C10" s="148"/>
      <c r="D10" s="148"/>
      <c r="E10" s="148"/>
      <c r="F10" s="149"/>
      <c r="G10" s="150"/>
    </row>
    <row r="11" spans="1:9" s="14" customFormat="1" ht="12" customHeight="1" x14ac:dyDescent="0.2">
      <c r="A11" s="389" t="s">
        <v>0</v>
      </c>
      <c r="B11" s="390"/>
      <c r="C11" s="151">
        <v>1971.44</v>
      </c>
      <c r="D11" s="152">
        <v>2524.34</v>
      </c>
      <c r="E11" s="152">
        <v>2593.9299999999998</v>
      </c>
      <c r="F11" s="153">
        <f>SUM(C11:E11)</f>
        <v>7089.7100000000009</v>
      </c>
      <c r="G11" s="51" t="s">
        <v>24</v>
      </c>
    </row>
    <row r="12" spans="1:9" s="14" customFormat="1" ht="12" customHeight="1" x14ac:dyDescent="0.2">
      <c r="A12" s="154"/>
      <c r="B12" s="155"/>
      <c r="C12" s="151"/>
      <c r="D12" s="152"/>
      <c r="E12" s="152"/>
      <c r="F12" s="151"/>
      <c r="G12" s="51"/>
    </row>
    <row r="13" spans="1:9" s="14" customFormat="1" ht="12" customHeight="1" x14ac:dyDescent="0.2">
      <c r="A13" s="52"/>
      <c r="B13" s="52"/>
      <c r="C13" s="151"/>
      <c r="D13" s="152"/>
      <c r="E13" s="152"/>
      <c r="F13" s="153"/>
      <c r="G13" s="28"/>
    </row>
    <row r="14" spans="1:9" s="14" customFormat="1" ht="12" customHeight="1" x14ac:dyDescent="0.2">
      <c r="A14" s="52" t="s">
        <v>102</v>
      </c>
      <c r="B14" s="156" t="s">
        <v>50</v>
      </c>
      <c r="C14" s="151" t="s">
        <v>53</v>
      </c>
      <c r="D14" s="151" t="s">
        <v>53</v>
      </c>
      <c r="E14" s="152">
        <v>5.3</v>
      </c>
      <c r="F14" s="153">
        <f>SUM(C14:E14)</f>
        <v>5.3</v>
      </c>
      <c r="G14" s="51" t="s">
        <v>103</v>
      </c>
      <c r="H14" s="12" t="s">
        <v>52</v>
      </c>
    </row>
    <row r="15" spans="1:9" s="10" customFormat="1" ht="12" customHeight="1" x14ac:dyDescent="0.2">
      <c r="A15" s="389" t="s">
        <v>48</v>
      </c>
      <c r="B15" s="383"/>
      <c r="C15" s="151">
        <f>C22</f>
        <v>1971.44</v>
      </c>
      <c r="D15" s="152">
        <v>2512.65</v>
      </c>
      <c r="E15" s="152">
        <f>0.34+E16+E22+E24</f>
        <v>2457.39</v>
      </c>
      <c r="F15" s="153">
        <f t="shared" ref="F15:F27" si="0">SUM(C15:E15)</f>
        <v>6941.48</v>
      </c>
      <c r="G15" s="357" t="s">
        <v>104</v>
      </c>
      <c r="H15" s="358"/>
    </row>
    <row r="16" spans="1:9" s="14" customFormat="1" ht="12" customHeight="1" x14ac:dyDescent="0.2">
      <c r="A16" s="52" t="s">
        <v>105</v>
      </c>
      <c r="B16" s="52" t="s">
        <v>28</v>
      </c>
      <c r="C16" s="151" t="s">
        <v>53</v>
      </c>
      <c r="D16" s="157">
        <v>5.54</v>
      </c>
      <c r="E16" s="157">
        <v>558.58000000000004</v>
      </c>
      <c r="F16" s="153">
        <f>SUM(C16:E16)</f>
        <v>564.12</v>
      </c>
      <c r="G16" s="51" t="s">
        <v>106</v>
      </c>
      <c r="H16" s="1" t="s">
        <v>42</v>
      </c>
      <c r="I16" s="52"/>
    </row>
    <row r="17" spans="1:10" s="14" customFormat="1" ht="12" customHeight="1" x14ac:dyDescent="0.2">
      <c r="A17" s="52"/>
      <c r="B17" s="52" t="s">
        <v>70</v>
      </c>
      <c r="C17" s="151" t="s">
        <v>53</v>
      </c>
      <c r="D17" s="151" t="s">
        <v>53</v>
      </c>
      <c r="E17" s="151">
        <v>18.329999999999998</v>
      </c>
      <c r="F17" s="153">
        <f t="shared" si="0"/>
        <v>18.329999999999998</v>
      </c>
      <c r="G17" s="158"/>
      <c r="H17" s="1" t="s">
        <v>43</v>
      </c>
    </row>
    <row r="18" spans="1:10" s="14" customFormat="1" ht="12" customHeight="1" x14ac:dyDescent="0.2">
      <c r="A18" s="52"/>
      <c r="B18" s="159" t="s">
        <v>107</v>
      </c>
      <c r="C18" s="151" t="s">
        <v>53</v>
      </c>
      <c r="D18" s="152" t="s">
        <v>53</v>
      </c>
      <c r="E18" s="160">
        <v>5.0999999999999996</v>
      </c>
      <c r="F18" s="153">
        <f t="shared" si="0"/>
        <v>5.0999999999999996</v>
      </c>
      <c r="G18" s="158"/>
      <c r="H18" s="1" t="s">
        <v>108</v>
      </c>
      <c r="I18" s="52"/>
    </row>
    <row r="19" spans="1:10" s="14" customFormat="1" ht="12" customHeight="1" x14ac:dyDescent="0.2">
      <c r="A19" s="52"/>
      <c r="B19" s="159" t="s">
        <v>54</v>
      </c>
      <c r="C19" s="151" t="s">
        <v>53</v>
      </c>
      <c r="D19" s="152" t="s">
        <v>53</v>
      </c>
      <c r="E19" s="160">
        <v>151.97999999999999</v>
      </c>
      <c r="F19" s="153">
        <f t="shared" si="0"/>
        <v>151.97999999999999</v>
      </c>
      <c r="G19" s="158"/>
      <c r="H19" s="1" t="s">
        <v>55</v>
      </c>
    </row>
    <row r="20" spans="1:10" s="14" customFormat="1" ht="12" customHeight="1" x14ac:dyDescent="0.2">
      <c r="A20" s="52"/>
      <c r="B20" s="159" t="s">
        <v>41</v>
      </c>
      <c r="C20" s="151" t="s">
        <v>53</v>
      </c>
      <c r="D20" s="151" t="s">
        <v>53</v>
      </c>
      <c r="E20" s="160">
        <v>2.99</v>
      </c>
      <c r="F20" s="153">
        <f t="shared" si="0"/>
        <v>2.99</v>
      </c>
      <c r="G20" s="158"/>
      <c r="H20" s="1" t="s">
        <v>44</v>
      </c>
    </row>
    <row r="21" spans="1:10" s="14" customFormat="1" ht="12" customHeight="1" x14ac:dyDescent="0.2">
      <c r="A21" s="52"/>
      <c r="B21" s="159" t="s">
        <v>109</v>
      </c>
      <c r="C21" s="151" t="s">
        <v>53</v>
      </c>
      <c r="D21" s="157">
        <v>0.05</v>
      </c>
      <c r="E21" s="157">
        <v>0.16</v>
      </c>
      <c r="F21" s="153">
        <f t="shared" si="0"/>
        <v>0.21000000000000002</v>
      </c>
      <c r="G21" s="158"/>
      <c r="H21" s="1" t="s">
        <v>110</v>
      </c>
    </row>
    <row r="22" spans="1:10" s="10" customFormat="1" ht="12" customHeight="1" x14ac:dyDescent="0.2">
      <c r="A22" s="161" t="s">
        <v>65</v>
      </c>
      <c r="B22" s="159" t="s">
        <v>37</v>
      </c>
      <c r="C22" s="153">
        <v>1971.44</v>
      </c>
      <c r="D22" s="151">
        <v>2493.29</v>
      </c>
      <c r="E22" s="151">
        <v>1880.57</v>
      </c>
      <c r="F22" s="153">
        <f t="shared" si="0"/>
        <v>6345.2999999999993</v>
      </c>
      <c r="G22" s="17" t="s">
        <v>65</v>
      </c>
      <c r="H22" s="1" t="s">
        <v>66</v>
      </c>
    </row>
    <row r="23" spans="1:10" s="14" customFormat="1" ht="12" customHeight="1" x14ac:dyDescent="0.2">
      <c r="A23" s="52"/>
      <c r="B23" s="159" t="s">
        <v>38</v>
      </c>
      <c r="C23" s="151">
        <v>1971.44</v>
      </c>
      <c r="D23" s="151">
        <v>2493.29</v>
      </c>
      <c r="E23" s="151">
        <v>1880.57</v>
      </c>
      <c r="F23" s="153">
        <f t="shared" si="0"/>
        <v>6345.2999999999993</v>
      </c>
      <c r="G23" s="162"/>
      <c r="H23" s="1" t="s">
        <v>40</v>
      </c>
    </row>
    <row r="24" spans="1:10" s="14" customFormat="1" ht="12" customHeight="1" x14ac:dyDescent="0.2">
      <c r="A24" s="52" t="s">
        <v>32</v>
      </c>
      <c r="B24" s="159" t="s">
        <v>33</v>
      </c>
      <c r="C24" s="151" t="s">
        <v>53</v>
      </c>
      <c r="D24" s="151">
        <v>9.83</v>
      </c>
      <c r="E24" s="157">
        <v>17.899999999999999</v>
      </c>
      <c r="F24" s="153">
        <f t="shared" si="0"/>
        <v>27.729999999999997</v>
      </c>
      <c r="G24" s="12" t="s">
        <v>32</v>
      </c>
      <c r="H24" s="1" t="s">
        <v>35</v>
      </c>
    </row>
    <row r="25" spans="1:10" s="14" customFormat="1" ht="12" customHeight="1" x14ac:dyDescent="0.2">
      <c r="A25" s="52"/>
      <c r="B25" s="159" t="s">
        <v>46</v>
      </c>
      <c r="C25" s="151" t="s">
        <v>53</v>
      </c>
      <c r="D25" s="151">
        <v>9.83</v>
      </c>
      <c r="E25" s="157">
        <v>1.22</v>
      </c>
      <c r="F25" s="153">
        <f t="shared" si="0"/>
        <v>11.05</v>
      </c>
      <c r="G25" s="12"/>
      <c r="H25" s="1" t="s">
        <v>47</v>
      </c>
    </row>
    <row r="26" spans="1:10" s="14" customFormat="1" ht="12" customHeight="1" x14ac:dyDescent="0.2">
      <c r="A26" s="52"/>
      <c r="B26" s="159" t="s">
        <v>34</v>
      </c>
      <c r="C26" s="151" t="s">
        <v>53</v>
      </c>
      <c r="D26" s="151" t="s">
        <v>53</v>
      </c>
      <c r="E26" s="157">
        <v>16.68</v>
      </c>
      <c r="F26" s="153">
        <f t="shared" si="0"/>
        <v>16.68</v>
      </c>
      <c r="G26" s="12"/>
      <c r="H26" s="1" t="s">
        <v>36</v>
      </c>
    </row>
    <row r="27" spans="1:10" s="14" customFormat="1" ht="12" customHeight="1" x14ac:dyDescent="0.2">
      <c r="A27" s="382" t="s">
        <v>87</v>
      </c>
      <c r="B27" s="383"/>
      <c r="C27" s="151" t="s">
        <v>53</v>
      </c>
      <c r="D27" s="151">
        <v>11.69</v>
      </c>
      <c r="E27" s="151">
        <v>131.24</v>
      </c>
      <c r="F27" s="153">
        <f t="shared" si="0"/>
        <v>142.93</v>
      </c>
      <c r="G27" s="357" t="s">
        <v>78</v>
      </c>
      <c r="H27" s="368"/>
    </row>
    <row r="28" spans="1:10" x14ac:dyDescent="0.2">
      <c r="A28" s="163"/>
      <c r="B28" s="163"/>
      <c r="C28" s="163"/>
      <c r="D28" s="163"/>
      <c r="E28" s="163"/>
      <c r="F28" s="164"/>
      <c r="J28" s="163"/>
    </row>
    <row r="29" spans="1:10" x14ac:dyDescent="0.2">
      <c r="D29" s="163"/>
      <c r="E29" s="163"/>
      <c r="F29" s="164"/>
    </row>
    <row r="30" spans="1:10" x14ac:dyDescent="0.2">
      <c r="C30" s="166"/>
      <c r="D30" s="14"/>
    </row>
    <row r="31" spans="1:10" x14ac:dyDescent="0.2">
      <c r="C31" s="166"/>
      <c r="D31" s="14"/>
    </row>
    <row r="32" spans="1:10" x14ac:dyDescent="0.2">
      <c r="C32" s="166"/>
      <c r="D32" s="14"/>
    </row>
    <row r="33" spans="3:13" x14ac:dyDescent="0.2">
      <c r="C33" s="166"/>
      <c r="D33" s="14"/>
      <c r="H33" s="168"/>
      <c r="I33" s="11"/>
      <c r="J33" s="11"/>
      <c r="K33" s="11"/>
      <c r="L33" s="11"/>
      <c r="M33" s="169"/>
    </row>
    <row r="34" spans="3:13" x14ac:dyDescent="0.2">
      <c r="C34" s="166"/>
      <c r="D34" s="14"/>
    </row>
    <row r="35" spans="3:13" x14ac:dyDescent="0.2">
      <c r="C35" s="166"/>
      <c r="D35" s="48"/>
    </row>
    <row r="36" spans="3:13" x14ac:dyDescent="0.2">
      <c r="C36" s="166"/>
      <c r="D36" s="48"/>
    </row>
  </sheetData>
  <mergeCells count="8">
    <mergeCell ref="A27:B27"/>
    <mergeCell ref="G27:H27"/>
    <mergeCell ref="A2:H2"/>
    <mergeCell ref="C4:E4"/>
    <mergeCell ref="C5:E5"/>
    <mergeCell ref="A11:B11"/>
    <mergeCell ref="A15:B15"/>
    <mergeCell ref="G15:H15"/>
  </mergeCells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zoomScale="115" zoomScaleNormal="115" zoomScaleSheetLayoutView="100" workbookViewId="0">
      <selection activeCell="L16" sqref="L16"/>
    </sheetView>
  </sheetViews>
  <sheetFormatPr defaultRowHeight="12.75" x14ac:dyDescent="0.2"/>
  <cols>
    <col min="1" max="1" width="2.42578125" style="221" customWidth="1"/>
    <col min="2" max="2" width="27.7109375" style="163" customWidth="1"/>
    <col min="3" max="3" width="12.7109375" style="163" customWidth="1"/>
    <col min="4" max="4" width="13" style="163" customWidth="1"/>
    <col min="5" max="5" width="13.28515625" style="163" customWidth="1"/>
    <col min="6" max="6" width="13" style="163" customWidth="1"/>
    <col min="7" max="7" width="2.42578125" style="220" customWidth="1"/>
    <col min="8" max="8" width="31.7109375" style="163" customWidth="1"/>
    <col min="9" max="16384" width="9.140625" style="163"/>
  </cols>
  <sheetData>
    <row r="1" spans="1:8" s="170" customFormat="1" ht="12" x14ac:dyDescent="0.2">
      <c r="A1" s="170" t="s">
        <v>111</v>
      </c>
      <c r="G1" s="171"/>
    </row>
    <row r="2" spans="1:8" s="172" customFormat="1" ht="12" x14ac:dyDescent="0.2">
      <c r="A2" s="393" t="s">
        <v>112</v>
      </c>
      <c r="B2" s="393"/>
      <c r="C2" s="393"/>
      <c r="D2" s="393"/>
      <c r="E2" s="393"/>
      <c r="F2" s="393"/>
      <c r="G2" s="393"/>
      <c r="H2" s="393"/>
    </row>
    <row r="3" spans="1:8" s="172" customFormat="1" ht="12" x14ac:dyDescent="0.2">
      <c r="A3" s="173"/>
      <c r="G3" s="174"/>
    </row>
    <row r="4" spans="1:8" s="170" customFormat="1" ht="12" customHeight="1" x14ac:dyDescent="0.2">
      <c r="A4" s="175"/>
      <c r="G4" s="176"/>
    </row>
    <row r="5" spans="1:8" s="179" customFormat="1" ht="12" customHeight="1" x14ac:dyDescent="0.2">
      <c r="A5" s="161"/>
      <c r="B5" s="177"/>
      <c r="C5" s="394" t="s">
        <v>92</v>
      </c>
      <c r="D5" s="395"/>
      <c r="E5" s="395"/>
      <c r="F5" s="178" t="s">
        <v>93</v>
      </c>
      <c r="G5" s="13"/>
      <c r="H5" s="177"/>
    </row>
    <row r="6" spans="1:8" s="183" customFormat="1" ht="12" customHeight="1" x14ac:dyDescent="0.2">
      <c r="A6" s="180"/>
      <c r="B6" s="181"/>
      <c r="C6" s="396" t="s">
        <v>113</v>
      </c>
      <c r="D6" s="397"/>
      <c r="E6" s="397"/>
      <c r="F6" s="182" t="s">
        <v>2</v>
      </c>
      <c r="G6" s="13"/>
      <c r="H6" s="181"/>
    </row>
    <row r="7" spans="1:8" s="179" customFormat="1" ht="12" customHeight="1" x14ac:dyDescent="0.2">
      <c r="A7" s="161"/>
      <c r="B7" s="184"/>
      <c r="C7" s="182" t="s">
        <v>95</v>
      </c>
      <c r="D7" s="182" t="s">
        <v>96</v>
      </c>
      <c r="E7" s="185" t="s">
        <v>97</v>
      </c>
      <c r="F7" s="182"/>
      <c r="G7" s="13"/>
      <c r="H7" s="184"/>
    </row>
    <row r="8" spans="1:8" s="179" customFormat="1" ht="12" customHeight="1" x14ac:dyDescent="0.2">
      <c r="A8" s="161"/>
      <c r="B8" s="184"/>
      <c r="C8" s="182"/>
      <c r="D8" s="182"/>
      <c r="E8" s="185"/>
      <c r="F8" s="186" t="s">
        <v>16</v>
      </c>
      <c r="G8" s="18"/>
      <c r="H8" s="184"/>
    </row>
    <row r="9" spans="1:8" s="179" customFormat="1" ht="12" customHeight="1" x14ac:dyDescent="0.2">
      <c r="A9" s="161"/>
      <c r="B9" s="184"/>
      <c r="C9" s="186" t="s">
        <v>98</v>
      </c>
      <c r="D9" s="187" t="s">
        <v>99</v>
      </c>
      <c r="E9" s="187" t="s">
        <v>100</v>
      </c>
      <c r="F9" s="186" t="s">
        <v>21</v>
      </c>
      <c r="G9" s="18"/>
      <c r="H9" s="184"/>
    </row>
    <row r="10" spans="1:8" s="179" customFormat="1" ht="11.25" customHeight="1" x14ac:dyDescent="0.2">
      <c r="A10" s="188"/>
      <c r="B10" s="189"/>
      <c r="C10" s="190"/>
      <c r="D10" s="191"/>
      <c r="E10" s="191" t="s">
        <v>101</v>
      </c>
      <c r="F10" s="190" t="s">
        <v>23</v>
      </c>
      <c r="G10" s="192"/>
      <c r="H10" s="189"/>
    </row>
    <row r="11" spans="1:8" s="52" customFormat="1" ht="12" x14ac:dyDescent="0.2">
      <c r="A11" s="161"/>
      <c r="B11" s="160"/>
      <c r="C11" s="193"/>
      <c r="D11" s="194"/>
      <c r="E11" s="194"/>
      <c r="F11" s="195"/>
      <c r="G11" s="18"/>
      <c r="H11" s="58"/>
    </row>
    <row r="12" spans="1:8" s="170" customFormat="1" ht="12" customHeight="1" x14ac:dyDescent="0.2">
      <c r="A12" s="398" t="s">
        <v>114</v>
      </c>
      <c r="B12" s="383"/>
      <c r="C12" s="196"/>
      <c r="D12" s="197"/>
      <c r="E12" s="197"/>
      <c r="F12" s="196"/>
      <c r="G12" s="198" t="s">
        <v>115</v>
      </c>
    </row>
    <row r="13" spans="1:8" s="179" customFormat="1" ht="12" customHeight="1" x14ac:dyDescent="0.2">
      <c r="A13" s="389" t="s">
        <v>48</v>
      </c>
      <c r="B13" s="383"/>
      <c r="C13" s="151">
        <v>1971.44</v>
      </c>
      <c r="D13" s="157">
        <v>2474.65</v>
      </c>
      <c r="E13" s="151">
        <v>1076.3399999999999</v>
      </c>
      <c r="F13" s="151">
        <f>SUM(C13:E13)</f>
        <v>5522.43</v>
      </c>
      <c r="G13" s="12" t="s">
        <v>63</v>
      </c>
    </row>
    <row r="14" spans="1:8" s="179" customFormat="1" ht="12" customHeight="1" x14ac:dyDescent="0.2">
      <c r="A14" s="199" t="s">
        <v>27</v>
      </c>
      <c r="B14" s="200" t="s">
        <v>37</v>
      </c>
      <c r="C14" s="151">
        <v>1971.44</v>
      </c>
      <c r="D14" s="151">
        <v>2474.65</v>
      </c>
      <c r="E14" s="151">
        <v>918.25</v>
      </c>
      <c r="F14" s="151">
        <f t="shared" ref="F14:F16" si="0">SUM(C14:E14)</f>
        <v>5364.34</v>
      </c>
      <c r="G14" s="184" t="s">
        <v>27</v>
      </c>
      <c r="H14" s="200" t="s">
        <v>66</v>
      </c>
    </row>
    <row r="15" spans="1:8" s="52" customFormat="1" ht="12" customHeight="1" x14ac:dyDescent="0.2">
      <c r="A15" s="199"/>
      <c r="B15" s="200" t="s">
        <v>38</v>
      </c>
      <c r="C15" s="151">
        <v>1971.44</v>
      </c>
      <c r="D15" s="151">
        <v>2474.65</v>
      </c>
      <c r="E15" s="151">
        <v>918.25</v>
      </c>
      <c r="F15" s="151">
        <f t="shared" si="0"/>
        <v>5364.34</v>
      </c>
      <c r="G15" s="13"/>
      <c r="H15" s="200" t="s">
        <v>40</v>
      </c>
    </row>
    <row r="16" spans="1:8" s="52" customFormat="1" ht="12" customHeight="1" x14ac:dyDescent="0.2">
      <c r="A16" s="399" t="s">
        <v>87</v>
      </c>
      <c r="B16" s="400"/>
      <c r="C16" s="151" t="s">
        <v>53</v>
      </c>
      <c r="D16" s="201">
        <v>7.94</v>
      </c>
      <c r="E16" s="151">
        <v>114.22</v>
      </c>
      <c r="F16" s="151">
        <f t="shared" si="0"/>
        <v>122.16</v>
      </c>
      <c r="G16" s="12" t="s">
        <v>26</v>
      </c>
    </row>
    <row r="17" spans="1:8" s="52" customFormat="1" ht="12" customHeight="1" x14ac:dyDescent="0.2">
      <c r="A17" s="199"/>
      <c r="B17" s="202"/>
      <c r="C17" s="151"/>
      <c r="D17" s="152"/>
      <c r="E17" s="152"/>
      <c r="F17" s="151"/>
      <c r="G17" s="13"/>
      <c r="H17" s="12"/>
    </row>
    <row r="18" spans="1:8" s="170" customFormat="1" ht="12" customHeight="1" x14ac:dyDescent="0.2">
      <c r="A18" s="401" t="s">
        <v>116</v>
      </c>
      <c r="B18" s="400"/>
      <c r="C18" s="196"/>
      <c r="D18" s="197"/>
      <c r="E18" s="197"/>
      <c r="F18" s="196"/>
      <c r="G18" s="198" t="s">
        <v>117</v>
      </c>
    </row>
    <row r="19" spans="1:8" s="179" customFormat="1" ht="12" customHeight="1" x14ac:dyDescent="0.2">
      <c r="A19" s="402" t="s">
        <v>48</v>
      </c>
      <c r="B19" s="400"/>
      <c r="C19" s="151" t="s">
        <v>53</v>
      </c>
      <c r="D19" s="151" t="s">
        <v>53</v>
      </c>
      <c r="E19" s="152">
        <v>443.67</v>
      </c>
      <c r="F19" s="151">
        <f t="shared" ref="F19:F23" si="1">SUM(C19:E19)</f>
        <v>443.67</v>
      </c>
      <c r="G19" s="12" t="s">
        <v>63</v>
      </c>
    </row>
    <row r="20" spans="1:8" s="52" customFormat="1" ht="12" customHeight="1" x14ac:dyDescent="0.2">
      <c r="A20" s="199" t="s">
        <v>31</v>
      </c>
      <c r="B20" s="203" t="s">
        <v>28</v>
      </c>
      <c r="C20" s="151" t="s">
        <v>53</v>
      </c>
      <c r="D20" s="152" t="s">
        <v>53</v>
      </c>
      <c r="E20" s="152">
        <v>11.98</v>
      </c>
      <c r="F20" s="151">
        <f t="shared" si="1"/>
        <v>11.98</v>
      </c>
      <c r="G20" s="184" t="s">
        <v>31</v>
      </c>
      <c r="H20" s="200" t="s">
        <v>42</v>
      </c>
    </row>
    <row r="21" spans="1:8" s="52" customFormat="1" ht="12" customHeight="1" x14ac:dyDescent="0.2">
      <c r="A21" s="199" t="s">
        <v>27</v>
      </c>
      <c r="B21" s="200" t="s">
        <v>37</v>
      </c>
      <c r="C21" s="151" t="s">
        <v>53</v>
      </c>
      <c r="D21" s="151" t="s">
        <v>53</v>
      </c>
      <c r="E21" s="152">
        <f>SUM(E22)</f>
        <v>431.69</v>
      </c>
      <c r="F21" s="151">
        <f t="shared" si="1"/>
        <v>431.69</v>
      </c>
      <c r="G21" s="184" t="s">
        <v>27</v>
      </c>
      <c r="H21" s="200" t="s">
        <v>66</v>
      </c>
    </row>
    <row r="22" spans="1:8" s="52" customFormat="1" ht="12" customHeight="1" x14ac:dyDescent="0.2">
      <c r="A22" s="199"/>
      <c r="B22" s="200" t="s">
        <v>38</v>
      </c>
      <c r="C22" s="151" t="s">
        <v>53</v>
      </c>
      <c r="D22" s="151" t="s">
        <v>53</v>
      </c>
      <c r="E22" s="152">
        <v>431.69</v>
      </c>
      <c r="F22" s="151">
        <f t="shared" si="1"/>
        <v>431.69</v>
      </c>
      <c r="G22" s="13"/>
      <c r="H22" s="200" t="s">
        <v>40</v>
      </c>
    </row>
    <row r="23" spans="1:8" s="179" customFormat="1" ht="12" customHeight="1" x14ac:dyDescent="0.2">
      <c r="A23" s="399" t="s">
        <v>87</v>
      </c>
      <c r="B23" s="400"/>
      <c r="C23" s="151" t="s">
        <v>53</v>
      </c>
      <c r="D23" s="151" t="s">
        <v>53</v>
      </c>
      <c r="E23" s="151">
        <v>1.18</v>
      </c>
      <c r="F23" s="151">
        <f t="shared" si="1"/>
        <v>1.18</v>
      </c>
      <c r="G23" s="12" t="s">
        <v>26</v>
      </c>
      <c r="H23" s="12"/>
    </row>
    <row r="24" spans="1:8" s="52" customFormat="1" ht="12" customHeight="1" x14ac:dyDescent="0.2">
      <c r="A24" s="199"/>
      <c r="B24" s="204"/>
      <c r="C24" s="157"/>
      <c r="D24" s="157"/>
      <c r="E24" s="157"/>
      <c r="F24" s="157"/>
      <c r="G24" s="13"/>
    </row>
    <row r="25" spans="1:8" s="170" customFormat="1" ht="12" x14ac:dyDescent="0.2">
      <c r="A25" s="401" t="s">
        <v>118</v>
      </c>
      <c r="B25" s="400"/>
      <c r="C25" s="196"/>
      <c r="D25" s="197"/>
      <c r="E25" s="197"/>
      <c r="F25" s="196"/>
      <c r="G25" s="198" t="s">
        <v>119</v>
      </c>
    </row>
    <row r="26" spans="1:8" s="179" customFormat="1" ht="12" customHeight="1" x14ac:dyDescent="0.2">
      <c r="A26" s="402" t="s">
        <v>48</v>
      </c>
      <c r="B26" s="400"/>
      <c r="C26" s="151" t="s">
        <v>53</v>
      </c>
      <c r="D26" s="151">
        <v>1.2</v>
      </c>
      <c r="E26" s="201">
        <v>84.98</v>
      </c>
      <c r="F26" s="151">
        <f t="shared" ref="F26:F31" si="2">SUM(C26:E26)</f>
        <v>86.18</v>
      </c>
      <c r="G26" s="12" t="s">
        <v>63</v>
      </c>
    </row>
    <row r="27" spans="1:8" s="52" customFormat="1" ht="12" customHeight="1" x14ac:dyDescent="0.2">
      <c r="A27" s="199" t="s">
        <v>31</v>
      </c>
      <c r="B27" s="205" t="s">
        <v>28</v>
      </c>
      <c r="C27" s="151" t="s">
        <v>53</v>
      </c>
      <c r="D27" s="151" t="s">
        <v>53</v>
      </c>
      <c r="E27" s="151">
        <v>6</v>
      </c>
      <c r="F27" s="151">
        <f t="shared" si="2"/>
        <v>6</v>
      </c>
      <c r="G27" s="184" t="s">
        <v>31</v>
      </c>
      <c r="H27" s="200" t="s">
        <v>42</v>
      </c>
    </row>
    <row r="28" spans="1:8" s="52" customFormat="1" ht="12" customHeight="1" x14ac:dyDescent="0.2">
      <c r="A28" s="199"/>
      <c r="B28" s="202" t="s">
        <v>70</v>
      </c>
      <c r="C28" s="151" t="s">
        <v>53</v>
      </c>
      <c r="D28" s="151" t="s">
        <v>53</v>
      </c>
      <c r="E28" s="151">
        <v>6</v>
      </c>
      <c r="F28" s="151">
        <f t="shared" si="2"/>
        <v>6</v>
      </c>
      <c r="G28" s="13"/>
      <c r="H28" s="200" t="s">
        <v>43</v>
      </c>
    </row>
    <row r="29" spans="1:8" s="179" customFormat="1" ht="12" customHeight="1" x14ac:dyDescent="0.2">
      <c r="A29" s="199" t="s">
        <v>27</v>
      </c>
      <c r="B29" s="200" t="s">
        <v>37</v>
      </c>
      <c r="C29" s="151" t="s">
        <v>53</v>
      </c>
      <c r="D29" s="151">
        <v>1.2</v>
      </c>
      <c r="E29" s="160">
        <v>77.48</v>
      </c>
      <c r="F29" s="151">
        <f t="shared" si="2"/>
        <v>78.680000000000007</v>
      </c>
      <c r="G29" s="184" t="s">
        <v>27</v>
      </c>
      <c r="H29" s="200" t="s">
        <v>66</v>
      </c>
    </row>
    <row r="30" spans="1:8" s="52" customFormat="1" ht="12" customHeight="1" x14ac:dyDescent="0.2">
      <c r="A30" s="161"/>
      <c r="B30" s="200" t="s">
        <v>38</v>
      </c>
      <c r="C30" s="151" t="s">
        <v>53</v>
      </c>
      <c r="D30" s="151">
        <v>1.2</v>
      </c>
      <c r="E30" s="160">
        <v>77.48</v>
      </c>
      <c r="F30" s="151">
        <f t="shared" si="2"/>
        <v>78.680000000000007</v>
      </c>
      <c r="G30" s="13"/>
      <c r="H30" s="200" t="s">
        <v>40</v>
      </c>
    </row>
    <row r="31" spans="1:8" s="52" customFormat="1" ht="12" customHeight="1" x14ac:dyDescent="0.2">
      <c r="A31" s="391" t="s">
        <v>25</v>
      </c>
      <c r="B31" s="392"/>
      <c r="C31" s="151" t="s">
        <v>53</v>
      </c>
      <c r="D31" s="151">
        <v>1.78</v>
      </c>
      <c r="E31" s="151">
        <v>6.57</v>
      </c>
      <c r="F31" s="151">
        <f t="shared" si="2"/>
        <v>8.35</v>
      </c>
      <c r="G31" s="12" t="s">
        <v>26</v>
      </c>
    </row>
    <row r="32" spans="1:8" s="52" customFormat="1" ht="12" customHeight="1" x14ac:dyDescent="0.2">
      <c r="A32" s="12"/>
      <c r="B32" s="206"/>
      <c r="C32" s="11"/>
      <c r="D32" s="11"/>
      <c r="E32" s="11"/>
      <c r="F32" s="11"/>
      <c r="G32" s="12"/>
    </row>
    <row r="33" spans="1:8" s="52" customFormat="1" ht="12" customHeight="1" x14ac:dyDescent="0.2">
      <c r="A33" s="12"/>
      <c r="B33" s="206"/>
      <c r="C33" s="11"/>
      <c r="D33" s="11"/>
      <c r="E33" s="11"/>
      <c r="F33" s="11"/>
      <c r="G33" s="12"/>
    </row>
    <row r="34" spans="1:8" s="52" customFormat="1" ht="12" customHeight="1" x14ac:dyDescent="0.2">
      <c r="A34" s="12"/>
      <c r="B34" s="206"/>
      <c r="C34" s="11"/>
      <c r="D34" s="11"/>
      <c r="E34" s="11"/>
      <c r="F34" s="11"/>
      <c r="G34" s="12"/>
    </row>
    <row r="36" spans="1:8" s="170" customFormat="1" ht="12" x14ac:dyDescent="0.2">
      <c r="A36" s="170" t="s">
        <v>111</v>
      </c>
      <c r="G36" s="171"/>
    </row>
    <row r="37" spans="1:8" s="172" customFormat="1" ht="12" x14ac:dyDescent="0.2">
      <c r="A37" s="393" t="s">
        <v>112</v>
      </c>
      <c r="B37" s="393"/>
      <c r="C37" s="393"/>
      <c r="D37" s="393"/>
      <c r="E37" s="393"/>
      <c r="F37" s="393"/>
      <c r="G37" s="393"/>
      <c r="H37" s="393"/>
    </row>
    <row r="38" spans="1:8" s="172" customFormat="1" ht="12" x14ac:dyDescent="0.2">
      <c r="A38" s="173"/>
      <c r="G38" s="174"/>
    </row>
    <row r="39" spans="1:8" s="170" customFormat="1" ht="12" customHeight="1" x14ac:dyDescent="0.2">
      <c r="A39" s="188" t="s">
        <v>74</v>
      </c>
      <c r="F39" s="207"/>
      <c r="G39" s="208"/>
      <c r="H39" s="201" t="s">
        <v>75</v>
      </c>
    </row>
    <row r="40" spans="1:8" s="179" customFormat="1" ht="12" customHeight="1" x14ac:dyDescent="0.2">
      <c r="A40" s="180"/>
      <c r="B40" s="177"/>
      <c r="C40" s="394" t="s">
        <v>92</v>
      </c>
      <c r="D40" s="395"/>
      <c r="E40" s="395"/>
      <c r="F40" s="178" t="s">
        <v>93</v>
      </c>
      <c r="G40" s="13"/>
      <c r="H40" s="177"/>
    </row>
    <row r="41" spans="1:8" s="183" customFormat="1" ht="12" customHeight="1" x14ac:dyDescent="0.2">
      <c r="A41" s="161"/>
      <c r="B41" s="181"/>
      <c r="C41" s="403" t="s">
        <v>113</v>
      </c>
      <c r="D41" s="404"/>
      <c r="E41" s="404"/>
      <c r="F41" s="182" t="s">
        <v>2</v>
      </c>
      <c r="G41" s="13"/>
      <c r="H41" s="181"/>
    </row>
    <row r="42" spans="1:8" s="179" customFormat="1" ht="12" customHeight="1" x14ac:dyDescent="0.2">
      <c r="A42" s="161"/>
      <c r="B42" s="184"/>
      <c r="C42" s="178" t="s">
        <v>95</v>
      </c>
      <c r="D42" s="178" t="s">
        <v>96</v>
      </c>
      <c r="E42" s="209" t="s">
        <v>97</v>
      </c>
      <c r="F42" s="182"/>
      <c r="G42" s="13"/>
      <c r="H42" s="184"/>
    </row>
    <row r="43" spans="1:8" s="179" customFormat="1" ht="12" customHeight="1" x14ac:dyDescent="0.2">
      <c r="A43" s="161"/>
      <c r="B43" s="184"/>
      <c r="C43" s="182"/>
      <c r="D43" s="182"/>
      <c r="E43" s="185"/>
      <c r="F43" s="186" t="s">
        <v>16</v>
      </c>
      <c r="G43" s="18"/>
      <c r="H43" s="184"/>
    </row>
    <row r="44" spans="1:8" s="179" customFormat="1" ht="12" customHeight="1" x14ac:dyDescent="0.2">
      <c r="A44" s="161"/>
      <c r="B44" s="184"/>
      <c r="C44" s="186" t="s">
        <v>98</v>
      </c>
      <c r="D44" s="187" t="s">
        <v>99</v>
      </c>
      <c r="E44" s="187" t="s">
        <v>100</v>
      </c>
      <c r="F44" s="186" t="s">
        <v>21</v>
      </c>
      <c r="G44" s="18"/>
      <c r="H44" s="184"/>
    </row>
    <row r="45" spans="1:8" s="179" customFormat="1" ht="11.25" customHeight="1" x14ac:dyDescent="0.2">
      <c r="A45" s="188"/>
      <c r="B45" s="189"/>
      <c r="C45" s="190"/>
      <c r="D45" s="191"/>
      <c r="E45" s="191" t="s">
        <v>101</v>
      </c>
      <c r="F45" s="190" t="s">
        <v>23</v>
      </c>
      <c r="G45" s="192"/>
      <c r="H45" s="189"/>
    </row>
    <row r="46" spans="1:8" s="179" customFormat="1" ht="12" x14ac:dyDescent="0.2">
      <c r="A46" s="161"/>
      <c r="B46" s="184"/>
      <c r="C46" s="186"/>
      <c r="D46" s="187"/>
      <c r="E46" s="181"/>
      <c r="F46" s="210"/>
      <c r="G46" s="18"/>
      <c r="H46" s="184"/>
    </row>
    <row r="47" spans="1:8" s="170" customFormat="1" ht="12" customHeight="1" x14ac:dyDescent="0.2">
      <c r="A47" s="405" t="s">
        <v>120</v>
      </c>
      <c r="B47" s="392"/>
      <c r="C47" s="211"/>
      <c r="D47" s="212"/>
      <c r="E47" s="213"/>
      <c r="F47" s="196"/>
      <c r="G47" s="198" t="s">
        <v>121</v>
      </c>
    </row>
    <row r="48" spans="1:8" s="179" customFormat="1" ht="12" customHeight="1" x14ac:dyDescent="0.2">
      <c r="A48" s="406" t="s">
        <v>48</v>
      </c>
      <c r="B48" s="392"/>
      <c r="C48" s="151" t="s">
        <v>53</v>
      </c>
      <c r="D48" s="151">
        <v>2.37</v>
      </c>
      <c r="E48" s="52">
        <v>33.64</v>
      </c>
      <c r="F48" s="151">
        <f t="shared" ref="F48:F54" si="3">SUM(C48:E48)</f>
        <v>36.01</v>
      </c>
      <c r="G48" s="12" t="s">
        <v>63</v>
      </c>
    </row>
    <row r="49" spans="1:11" s="52" customFormat="1" ht="12" customHeight="1" x14ac:dyDescent="0.2">
      <c r="A49" s="199" t="s">
        <v>31</v>
      </c>
      <c r="B49" s="205" t="s">
        <v>28</v>
      </c>
      <c r="C49" s="151" t="s">
        <v>53</v>
      </c>
      <c r="D49" s="151" t="s">
        <v>53</v>
      </c>
      <c r="E49" s="214">
        <v>6.45</v>
      </c>
      <c r="F49" s="151">
        <f t="shared" si="3"/>
        <v>6.45</v>
      </c>
      <c r="G49" s="184" t="s">
        <v>31</v>
      </c>
      <c r="H49" s="200" t="s">
        <v>42</v>
      </c>
    </row>
    <row r="50" spans="1:11" s="52" customFormat="1" ht="12" customHeight="1" x14ac:dyDescent="0.2">
      <c r="A50" s="199"/>
      <c r="B50" s="52" t="s">
        <v>54</v>
      </c>
      <c r="C50" s="151" t="s">
        <v>53</v>
      </c>
      <c r="D50" s="151" t="s">
        <v>53</v>
      </c>
      <c r="E50" s="215">
        <v>2.98</v>
      </c>
      <c r="F50" s="151">
        <f t="shared" si="3"/>
        <v>2.98</v>
      </c>
      <c r="G50" s="13"/>
      <c r="H50" s="200" t="s">
        <v>55</v>
      </c>
      <c r="I50" s="216"/>
      <c r="J50" s="216"/>
      <c r="K50" s="216"/>
    </row>
    <row r="51" spans="1:11" s="52" customFormat="1" ht="12" customHeight="1" x14ac:dyDescent="0.2">
      <c r="A51" s="199"/>
      <c r="B51" s="52" t="s">
        <v>41</v>
      </c>
      <c r="C51" s="151"/>
      <c r="D51" s="151"/>
      <c r="E51" s="215">
        <v>2</v>
      </c>
      <c r="F51" s="151"/>
      <c r="G51" s="13"/>
      <c r="H51" s="200" t="s">
        <v>44</v>
      </c>
      <c r="I51" s="216"/>
      <c r="J51" s="216"/>
      <c r="K51" s="216"/>
    </row>
    <row r="52" spans="1:11" s="179" customFormat="1" ht="12" customHeight="1" x14ac:dyDescent="0.2">
      <c r="A52" s="199" t="s">
        <v>27</v>
      </c>
      <c r="B52" s="200" t="s">
        <v>37</v>
      </c>
      <c r="C52" s="151" t="s">
        <v>53</v>
      </c>
      <c r="D52" s="151">
        <v>2.37</v>
      </c>
      <c r="E52" s="151">
        <v>27.19</v>
      </c>
      <c r="F52" s="151">
        <f t="shared" si="3"/>
        <v>29.560000000000002</v>
      </c>
      <c r="G52" s="184" t="s">
        <v>27</v>
      </c>
      <c r="H52" s="200" t="s">
        <v>66</v>
      </c>
    </row>
    <row r="53" spans="1:11" s="179" customFormat="1" ht="12" customHeight="1" x14ac:dyDescent="0.2">
      <c r="A53" s="199"/>
      <c r="B53" s="200" t="s">
        <v>38</v>
      </c>
      <c r="C53" s="151" t="s">
        <v>53</v>
      </c>
      <c r="D53" s="151">
        <v>2.37</v>
      </c>
      <c r="E53" s="151">
        <v>27.19</v>
      </c>
      <c r="F53" s="151">
        <f t="shared" si="3"/>
        <v>29.560000000000002</v>
      </c>
      <c r="G53" s="13"/>
      <c r="H53" s="200" t="s">
        <v>40</v>
      </c>
    </row>
    <row r="54" spans="1:11" s="52" customFormat="1" ht="12" customHeight="1" x14ac:dyDescent="0.2">
      <c r="A54" s="399" t="s">
        <v>87</v>
      </c>
      <c r="B54" s="400"/>
      <c r="C54" s="151" t="s">
        <v>53</v>
      </c>
      <c r="D54" s="151">
        <v>1</v>
      </c>
      <c r="E54" s="151">
        <v>4.32</v>
      </c>
      <c r="F54" s="151">
        <f t="shared" si="3"/>
        <v>5.32</v>
      </c>
      <c r="G54" s="12" t="s">
        <v>26</v>
      </c>
    </row>
    <row r="55" spans="1:11" x14ac:dyDescent="0.2">
      <c r="A55" s="199"/>
      <c r="B55" s="204"/>
      <c r="C55" s="217"/>
      <c r="D55" s="217"/>
      <c r="E55" s="217"/>
      <c r="F55" s="217"/>
      <c r="G55" s="218"/>
    </row>
    <row r="56" spans="1:11" s="170" customFormat="1" ht="12" customHeight="1" x14ac:dyDescent="0.2">
      <c r="A56" s="401" t="s">
        <v>122</v>
      </c>
      <c r="B56" s="400"/>
      <c r="C56" s="196"/>
      <c r="D56" s="197"/>
      <c r="E56" s="197"/>
      <c r="F56" s="196"/>
      <c r="G56" s="198" t="s">
        <v>123</v>
      </c>
    </row>
    <row r="57" spans="1:11" s="179" customFormat="1" ht="12" customHeight="1" x14ac:dyDescent="0.2">
      <c r="A57" s="402" t="s">
        <v>48</v>
      </c>
      <c r="B57" s="400"/>
      <c r="C57" s="151" t="s">
        <v>53</v>
      </c>
      <c r="D57" s="151">
        <v>8.41</v>
      </c>
      <c r="E57" s="151">
        <v>342.04</v>
      </c>
      <c r="F57" s="151">
        <f t="shared" ref="F57:F63" si="4">SUM(C57:E57)</f>
        <v>350.45000000000005</v>
      </c>
      <c r="G57" s="12" t="s">
        <v>63</v>
      </c>
    </row>
    <row r="58" spans="1:11" s="52" customFormat="1" ht="12" customHeight="1" x14ac:dyDescent="0.2">
      <c r="A58" s="199" t="s">
        <v>31</v>
      </c>
      <c r="B58" s="205" t="s">
        <v>28</v>
      </c>
      <c r="C58" s="151" t="s">
        <v>53</v>
      </c>
      <c r="D58" s="151">
        <v>0.17</v>
      </c>
      <c r="E58" s="214">
        <v>168.44</v>
      </c>
      <c r="F58" s="151">
        <f>SUM(C58:E58)</f>
        <v>168.60999999999999</v>
      </c>
      <c r="G58" s="184" t="s">
        <v>31</v>
      </c>
      <c r="H58" s="200" t="s">
        <v>42</v>
      </c>
    </row>
    <row r="59" spans="1:11" s="179" customFormat="1" ht="12" customHeight="1" x14ac:dyDescent="0.2">
      <c r="A59" s="199" t="s">
        <v>27</v>
      </c>
      <c r="B59" s="200" t="s">
        <v>37</v>
      </c>
      <c r="C59" s="151" t="s">
        <v>53</v>
      </c>
      <c r="D59" s="151">
        <v>7.29</v>
      </c>
      <c r="E59" s="151">
        <v>173.1</v>
      </c>
      <c r="F59" s="151">
        <f t="shared" si="4"/>
        <v>180.39</v>
      </c>
      <c r="G59" s="184" t="s">
        <v>27</v>
      </c>
      <c r="H59" s="200" t="s">
        <v>66</v>
      </c>
    </row>
    <row r="60" spans="1:11" s="52" customFormat="1" ht="12" customHeight="1" x14ac:dyDescent="0.2">
      <c r="A60" s="199"/>
      <c r="B60" s="200" t="s">
        <v>38</v>
      </c>
      <c r="C60" s="151" t="s">
        <v>53</v>
      </c>
      <c r="D60" s="151">
        <v>7.29</v>
      </c>
      <c r="E60" s="151">
        <v>173.1</v>
      </c>
      <c r="F60" s="151">
        <f t="shared" si="4"/>
        <v>180.39</v>
      </c>
      <c r="G60" s="13"/>
      <c r="H60" s="200" t="s">
        <v>40</v>
      </c>
    </row>
    <row r="61" spans="1:11" s="52" customFormat="1" ht="12" customHeight="1" x14ac:dyDescent="0.2">
      <c r="A61" s="199" t="s">
        <v>32</v>
      </c>
      <c r="B61" s="200" t="s">
        <v>33</v>
      </c>
      <c r="C61" s="151" t="s">
        <v>53</v>
      </c>
      <c r="D61" s="157">
        <v>0.95000000000000007</v>
      </c>
      <c r="E61" s="157">
        <v>0.5</v>
      </c>
      <c r="F61" s="151">
        <f t="shared" si="4"/>
        <v>1.4500000000000002</v>
      </c>
      <c r="G61" s="184" t="s">
        <v>32</v>
      </c>
      <c r="H61" s="200" t="s">
        <v>35</v>
      </c>
    </row>
    <row r="62" spans="1:11" s="52" customFormat="1" ht="12" customHeight="1" x14ac:dyDescent="0.2">
      <c r="A62" s="199"/>
      <c r="B62" s="200" t="s">
        <v>46</v>
      </c>
      <c r="C62" s="151" t="s">
        <v>53</v>
      </c>
      <c r="D62" s="157">
        <v>0.95000000000000007</v>
      </c>
      <c r="E62" s="157">
        <v>0.5</v>
      </c>
      <c r="F62" s="151">
        <f t="shared" si="4"/>
        <v>1.4500000000000002</v>
      </c>
      <c r="G62" s="13"/>
      <c r="H62" s="200" t="s">
        <v>47</v>
      </c>
    </row>
    <row r="63" spans="1:11" s="52" customFormat="1" ht="12" customHeight="1" x14ac:dyDescent="0.2">
      <c r="A63" s="399" t="s">
        <v>87</v>
      </c>
      <c r="B63" s="400"/>
      <c r="C63" s="151" t="s">
        <v>53</v>
      </c>
      <c r="D63" s="151">
        <v>0.79</v>
      </c>
      <c r="E63" s="151">
        <v>3.6</v>
      </c>
      <c r="F63" s="151">
        <f t="shared" si="4"/>
        <v>4.3900000000000006</v>
      </c>
      <c r="G63" s="12" t="s">
        <v>26</v>
      </c>
    </row>
    <row r="64" spans="1:11" x14ac:dyDescent="0.2">
      <c r="A64" s="199"/>
      <c r="B64" s="204"/>
      <c r="C64" s="217"/>
      <c r="D64" s="217"/>
      <c r="E64" s="217"/>
      <c r="F64" s="217"/>
      <c r="G64" s="218"/>
    </row>
    <row r="65" spans="1:8" s="170" customFormat="1" ht="12" customHeight="1" x14ac:dyDescent="0.2">
      <c r="A65" s="401" t="s">
        <v>81</v>
      </c>
      <c r="B65" s="400"/>
      <c r="C65" s="196"/>
      <c r="D65" s="197"/>
      <c r="E65" s="197"/>
      <c r="F65" s="196"/>
      <c r="G65" s="198" t="s">
        <v>124</v>
      </c>
    </row>
    <row r="66" spans="1:8" s="179" customFormat="1" ht="12" customHeight="1" x14ac:dyDescent="0.2">
      <c r="A66" s="402" t="s">
        <v>62</v>
      </c>
      <c r="B66" s="400"/>
      <c r="C66" s="151" t="s">
        <v>53</v>
      </c>
      <c r="D66" s="151">
        <v>22.47</v>
      </c>
      <c r="E66" s="151">
        <v>88.22</v>
      </c>
      <c r="F66" s="151">
        <f t="shared" ref="F66:F69" si="5">SUM(C66:E66)</f>
        <v>110.69</v>
      </c>
      <c r="G66" s="12" t="s">
        <v>104</v>
      </c>
    </row>
    <row r="67" spans="1:8" s="179" customFormat="1" ht="12" customHeight="1" x14ac:dyDescent="0.2">
      <c r="A67" s="199" t="s">
        <v>27</v>
      </c>
      <c r="B67" s="200" t="s">
        <v>37</v>
      </c>
      <c r="C67" s="151" t="s">
        <v>53</v>
      </c>
      <c r="D67" s="151">
        <v>4.83</v>
      </c>
      <c r="E67" s="157">
        <v>82.8</v>
      </c>
      <c r="F67" s="151">
        <f t="shared" si="5"/>
        <v>87.63</v>
      </c>
      <c r="G67" s="184" t="s">
        <v>27</v>
      </c>
      <c r="H67" s="200" t="s">
        <v>66</v>
      </c>
    </row>
    <row r="68" spans="1:8" s="179" customFormat="1" ht="11.25" customHeight="1" x14ac:dyDescent="0.2">
      <c r="A68" s="199"/>
      <c r="B68" s="200" t="s">
        <v>38</v>
      </c>
      <c r="C68" s="151" t="s">
        <v>53</v>
      </c>
      <c r="D68" s="151">
        <v>4.83</v>
      </c>
      <c r="E68" s="157">
        <v>82.8</v>
      </c>
      <c r="F68" s="151">
        <f t="shared" si="5"/>
        <v>87.63</v>
      </c>
      <c r="G68" s="13"/>
      <c r="H68" s="200" t="s">
        <v>40</v>
      </c>
    </row>
    <row r="69" spans="1:8" s="52" customFormat="1" ht="12" customHeight="1" x14ac:dyDescent="0.2">
      <c r="A69" s="399" t="s">
        <v>87</v>
      </c>
      <c r="B69" s="400"/>
      <c r="C69" s="151" t="s">
        <v>53</v>
      </c>
      <c r="D69" s="151">
        <v>0.02</v>
      </c>
      <c r="E69" s="151">
        <v>0.8</v>
      </c>
      <c r="F69" s="151">
        <f t="shared" si="5"/>
        <v>0.82000000000000006</v>
      </c>
      <c r="G69" s="12" t="s">
        <v>78</v>
      </c>
    </row>
    <row r="70" spans="1:8" s="52" customFormat="1" ht="12" customHeight="1" x14ac:dyDescent="0.2">
      <c r="A70" s="203"/>
      <c r="B70" s="203"/>
      <c r="C70" s="11"/>
      <c r="D70" s="11"/>
      <c r="E70" s="11"/>
      <c r="F70" s="11"/>
      <c r="G70" s="12"/>
    </row>
    <row r="71" spans="1:8" s="170" customFormat="1" ht="12" x14ac:dyDescent="0.2">
      <c r="A71" s="170" t="s">
        <v>111</v>
      </c>
      <c r="G71" s="171"/>
    </row>
    <row r="72" spans="1:8" s="172" customFormat="1" ht="12" x14ac:dyDescent="0.2">
      <c r="A72" s="393" t="s">
        <v>112</v>
      </c>
      <c r="B72" s="393"/>
      <c r="C72" s="393"/>
      <c r="D72" s="393"/>
      <c r="E72" s="393"/>
      <c r="F72" s="393"/>
      <c r="G72" s="393"/>
      <c r="H72" s="393"/>
    </row>
    <row r="73" spans="1:8" s="172" customFormat="1" ht="12" x14ac:dyDescent="0.2">
      <c r="G73" s="174"/>
    </row>
    <row r="74" spans="1:8" s="170" customFormat="1" ht="12" customHeight="1" x14ac:dyDescent="0.2">
      <c r="A74" s="188" t="s">
        <v>83</v>
      </c>
      <c r="F74" s="207"/>
      <c r="G74" s="208"/>
      <c r="H74" s="201" t="s">
        <v>84</v>
      </c>
    </row>
    <row r="75" spans="1:8" s="179" customFormat="1" ht="12" customHeight="1" x14ac:dyDescent="0.2">
      <c r="A75" s="161"/>
      <c r="B75" s="177"/>
      <c r="C75" s="394" t="s">
        <v>92</v>
      </c>
      <c r="D75" s="395"/>
      <c r="E75" s="395"/>
      <c r="F75" s="178" t="s">
        <v>93</v>
      </c>
      <c r="G75" s="13"/>
      <c r="H75" s="177"/>
    </row>
    <row r="76" spans="1:8" s="183" customFormat="1" ht="12" customHeight="1" x14ac:dyDescent="0.2">
      <c r="A76" s="180"/>
      <c r="B76" s="181"/>
      <c r="C76" s="396" t="s">
        <v>113</v>
      </c>
      <c r="D76" s="397"/>
      <c r="E76" s="397"/>
      <c r="F76" s="182" t="s">
        <v>2</v>
      </c>
      <c r="G76" s="13"/>
      <c r="H76" s="181"/>
    </row>
    <row r="77" spans="1:8" s="179" customFormat="1" ht="12" customHeight="1" x14ac:dyDescent="0.2">
      <c r="A77" s="161"/>
      <c r="B77" s="184"/>
      <c r="C77" s="178" t="s">
        <v>95</v>
      </c>
      <c r="D77" s="178" t="s">
        <v>96</v>
      </c>
      <c r="E77" s="209" t="s">
        <v>97</v>
      </c>
      <c r="F77" s="182"/>
      <c r="G77" s="13"/>
      <c r="H77" s="184"/>
    </row>
    <row r="78" spans="1:8" s="179" customFormat="1" ht="12" customHeight="1" x14ac:dyDescent="0.2">
      <c r="A78" s="161"/>
      <c r="B78" s="184"/>
      <c r="C78" s="182"/>
      <c r="D78" s="182"/>
      <c r="E78" s="185"/>
      <c r="F78" s="186" t="s">
        <v>16</v>
      </c>
      <c r="G78" s="18"/>
      <c r="H78" s="184"/>
    </row>
    <row r="79" spans="1:8" s="179" customFormat="1" ht="12" customHeight="1" x14ac:dyDescent="0.2">
      <c r="A79" s="161"/>
      <c r="B79" s="184"/>
      <c r="C79" s="186" t="s">
        <v>98</v>
      </c>
      <c r="D79" s="187" t="s">
        <v>99</v>
      </c>
      <c r="E79" s="187" t="s">
        <v>100</v>
      </c>
      <c r="F79" s="186" t="s">
        <v>21</v>
      </c>
      <c r="G79" s="18"/>
      <c r="H79" s="184"/>
    </row>
    <row r="80" spans="1:8" s="179" customFormat="1" ht="11.25" customHeight="1" x14ac:dyDescent="0.2">
      <c r="A80" s="188"/>
      <c r="B80" s="189"/>
      <c r="C80" s="190"/>
      <c r="D80" s="191"/>
      <c r="E80" s="191" t="s">
        <v>101</v>
      </c>
      <c r="F80" s="190" t="s">
        <v>23</v>
      </c>
      <c r="G80" s="192"/>
      <c r="H80" s="189"/>
    </row>
    <row r="81" spans="1:8" s="179" customFormat="1" ht="11.25" customHeight="1" x14ac:dyDescent="0.2">
      <c r="A81" s="12"/>
      <c r="B81" s="184"/>
      <c r="C81" s="186"/>
      <c r="D81" s="187"/>
      <c r="E81" s="187"/>
      <c r="F81" s="186"/>
      <c r="G81" s="18"/>
      <c r="H81" s="184"/>
    </row>
    <row r="82" spans="1:8" s="170" customFormat="1" ht="12" customHeight="1" x14ac:dyDescent="0.2">
      <c r="A82" s="401" t="s">
        <v>85</v>
      </c>
      <c r="B82" s="400"/>
      <c r="C82" s="196"/>
      <c r="D82" s="197"/>
      <c r="E82" s="197"/>
      <c r="F82" s="196"/>
      <c r="G82" s="198" t="s">
        <v>125</v>
      </c>
    </row>
    <row r="83" spans="1:8" s="179" customFormat="1" ht="12" customHeight="1" x14ac:dyDescent="0.2">
      <c r="A83" s="402" t="s">
        <v>48</v>
      </c>
      <c r="B83" s="400"/>
      <c r="C83" s="151" t="s">
        <v>53</v>
      </c>
      <c r="D83" s="151">
        <v>0.88</v>
      </c>
      <c r="E83" s="151">
        <v>79.790000000000006</v>
      </c>
      <c r="F83" s="151">
        <f t="shared" ref="F83:F88" si="6">SUM(C83:E83)</f>
        <v>80.67</v>
      </c>
      <c r="G83" s="12" t="s">
        <v>63</v>
      </c>
    </row>
    <row r="84" spans="1:8" s="52" customFormat="1" ht="12" customHeight="1" x14ac:dyDescent="0.2">
      <c r="A84" s="199" t="s">
        <v>31</v>
      </c>
      <c r="B84" s="205" t="s">
        <v>28</v>
      </c>
      <c r="C84" s="151" t="s">
        <v>53</v>
      </c>
      <c r="D84" s="151">
        <v>0.03</v>
      </c>
      <c r="E84" s="157">
        <f>19.6+E85</f>
        <v>19.790000000000003</v>
      </c>
      <c r="F84" s="151">
        <f t="shared" si="6"/>
        <v>19.820000000000004</v>
      </c>
      <c r="G84" s="184" t="s">
        <v>31</v>
      </c>
      <c r="H84" s="200" t="s">
        <v>42</v>
      </c>
    </row>
    <row r="85" spans="1:8" s="52" customFormat="1" ht="12" customHeight="1" x14ac:dyDescent="0.2">
      <c r="A85" s="199"/>
      <c r="B85" s="202" t="s">
        <v>70</v>
      </c>
      <c r="C85" s="151" t="s">
        <v>53</v>
      </c>
      <c r="D85" s="151" t="s">
        <v>53</v>
      </c>
      <c r="E85" s="152">
        <v>0.19</v>
      </c>
      <c r="F85" s="151">
        <f t="shared" si="6"/>
        <v>0.19</v>
      </c>
      <c r="G85" s="13"/>
      <c r="H85" s="200" t="s">
        <v>43</v>
      </c>
    </row>
    <row r="86" spans="1:8" s="179" customFormat="1" ht="12" customHeight="1" x14ac:dyDescent="0.2">
      <c r="A86" s="199" t="s">
        <v>27</v>
      </c>
      <c r="B86" s="200" t="s">
        <v>37</v>
      </c>
      <c r="C86" s="151" t="s">
        <v>53</v>
      </c>
      <c r="D86" s="157">
        <v>0.85</v>
      </c>
      <c r="E86" s="157">
        <v>60</v>
      </c>
      <c r="F86" s="151">
        <f t="shared" si="6"/>
        <v>60.85</v>
      </c>
      <c r="G86" s="184" t="s">
        <v>27</v>
      </c>
      <c r="H86" s="200" t="s">
        <v>66</v>
      </c>
    </row>
    <row r="87" spans="1:8" s="179" customFormat="1" ht="11.25" customHeight="1" x14ac:dyDescent="0.2">
      <c r="A87" s="199"/>
      <c r="B87" s="200" t="s">
        <v>38</v>
      </c>
      <c r="C87" s="151" t="s">
        <v>53</v>
      </c>
      <c r="D87" s="157">
        <v>0.85</v>
      </c>
      <c r="E87" s="157">
        <v>60</v>
      </c>
      <c r="F87" s="151">
        <f t="shared" si="6"/>
        <v>60.85</v>
      </c>
      <c r="G87" s="13"/>
      <c r="H87" s="200" t="s">
        <v>40</v>
      </c>
    </row>
    <row r="88" spans="1:8" s="52" customFormat="1" ht="12" customHeight="1" x14ac:dyDescent="0.2">
      <c r="A88" s="399" t="s">
        <v>87</v>
      </c>
      <c r="B88" s="400"/>
      <c r="C88" s="151" t="s">
        <v>53</v>
      </c>
      <c r="D88" s="151">
        <v>7.0000000000000007E-2</v>
      </c>
      <c r="E88" s="151">
        <v>4.24</v>
      </c>
      <c r="F88" s="151">
        <f t="shared" si="6"/>
        <v>4.3100000000000005</v>
      </c>
      <c r="G88" s="12" t="s">
        <v>78</v>
      </c>
    </row>
    <row r="89" spans="1:8" x14ac:dyDescent="0.2">
      <c r="A89" s="199"/>
      <c r="B89" s="204"/>
      <c r="C89" s="217"/>
      <c r="D89" s="217"/>
      <c r="E89" s="217"/>
      <c r="F89" s="217"/>
      <c r="G89" s="218"/>
    </row>
    <row r="90" spans="1:8" s="170" customFormat="1" ht="12" customHeight="1" x14ac:dyDescent="0.2">
      <c r="A90" s="401" t="s">
        <v>88</v>
      </c>
      <c r="B90" s="400"/>
      <c r="C90" s="196"/>
      <c r="D90" s="197"/>
      <c r="E90" s="197"/>
      <c r="F90" s="196"/>
      <c r="G90" s="198" t="s">
        <v>126</v>
      </c>
    </row>
    <row r="91" spans="1:8" s="179" customFormat="1" ht="12" customHeight="1" x14ac:dyDescent="0.2">
      <c r="A91" s="402" t="s">
        <v>48</v>
      </c>
      <c r="B91" s="400"/>
      <c r="C91" s="151" t="s">
        <v>53</v>
      </c>
      <c r="D91" s="151">
        <v>2.67</v>
      </c>
      <c r="E91" s="151">
        <v>308.70999999999998</v>
      </c>
      <c r="F91" s="151">
        <f t="shared" ref="F91:F95" si="7">SUM(C91:E91)</f>
        <v>311.38</v>
      </c>
      <c r="G91" s="12" t="s">
        <v>63</v>
      </c>
    </row>
    <row r="92" spans="1:8" s="52" customFormat="1" ht="12" customHeight="1" x14ac:dyDescent="0.2">
      <c r="A92" s="199" t="s">
        <v>31</v>
      </c>
      <c r="B92" s="205" t="s">
        <v>28</v>
      </c>
      <c r="C92" s="151" t="s">
        <v>53</v>
      </c>
      <c r="D92" s="151" t="s">
        <v>53</v>
      </c>
      <c r="E92" s="151">
        <v>191.5</v>
      </c>
      <c r="F92" s="151">
        <f t="shared" si="7"/>
        <v>191.5</v>
      </c>
      <c r="G92" s="184" t="s">
        <v>31</v>
      </c>
      <c r="H92" s="200" t="s">
        <v>42</v>
      </c>
    </row>
    <row r="93" spans="1:8" s="179" customFormat="1" ht="12" customHeight="1" x14ac:dyDescent="0.2">
      <c r="A93" s="199" t="s">
        <v>27</v>
      </c>
      <c r="B93" s="200" t="s">
        <v>37</v>
      </c>
      <c r="C93" s="151" t="s">
        <v>53</v>
      </c>
      <c r="D93" s="151">
        <v>2.1</v>
      </c>
      <c r="E93" s="151">
        <v>110.05999999999999</v>
      </c>
      <c r="F93" s="151">
        <f t="shared" si="7"/>
        <v>112.15999999999998</v>
      </c>
      <c r="G93" s="184" t="s">
        <v>27</v>
      </c>
      <c r="H93" s="200" t="s">
        <v>66</v>
      </c>
    </row>
    <row r="94" spans="1:8" s="52" customFormat="1" ht="12" customHeight="1" x14ac:dyDescent="0.2">
      <c r="A94" s="161"/>
      <c r="B94" s="200" t="s">
        <v>38</v>
      </c>
      <c r="C94" s="151" t="s">
        <v>53</v>
      </c>
      <c r="D94" s="151">
        <v>2.1</v>
      </c>
      <c r="E94" s="151">
        <v>110.05999999999999</v>
      </c>
      <c r="F94" s="151">
        <f t="shared" si="7"/>
        <v>112.15999999999998</v>
      </c>
      <c r="G94" s="13"/>
      <c r="H94" s="200" t="s">
        <v>40</v>
      </c>
    </row>
    <row r="95" spans="1:8" s="52" customFormat="1" ht="12" customHeight="1" x14ac:dyDescent="0.2">
      <c r="A95" s="391" t="s">
        <v>25</v>
      </c>
      <c r="B95" s="392"/>
      <c r="C95" s="151" t="s">
        <v>53</v>
      </c>
      <c r="D95" s="151">
        <v>0.09</v>
      </c>
      <c r="E95" s="151">
        <v>0.62</v>
      </c>
      <c r="F95" s="151">
        <f t="shared" si="7"/>
        <v>0.71</v>
      </c>
      <c r="G95" s="12" t="s">
        <v>78</v>
      </c>
    </row>
    <row r="97" spans="3:6" x14ac:dyDescent="0.2">
      <c r="C97" s="219"/>
      <c r="E97" s="219"/>
      <c r="F97" s="219"/>
    </row>
    <row r="98" spans="3:6" x14ac:dyDescent="0.2">
      <c r="C98" s="219"/>
      <c r="E98" s="219"/>
      <c r="F98" s="219"/>
    </row>
  </sheetData>
  <mergeCells count="33">
    <mergeCell ref="A90:B90"/>
    <mergeCell ref="A91:B91"/>
    <mergeCell ref="A95:B95"/>
    <mergeCell ref="A72:H72"/>
    <mergeCell ref="C75:E75"/>
    <mergeCell ref="C76:E76"/>
    <mergeCell ref="A82:B82"/>
    <mergeCell ref="A83:B83"/>
    <mergeCell ref="A88:B88"/>
    <mergeCell ref="A69:B69"/>
    <mergeCell ref="A37:H37"/>
    <mergeCell ref="C40:E40"/>
    <mergeCell ref="C41:E41"/>
    <mergeCell ref="A47:B47"/>
    <mergeCell ref="A48:B48"/>
    <mergeCell ref="A54:B54"/>
    <mergeCell ref="A56:B56"/>
    <mergeCell ref="A57:B57"/>
    <mergeCell ref="A63:B63"/>
    <mergeCell ref="A65:B65"/>
    <mergeCell ref="A66:B66"/>
    <mergeCell ref="A31:B31"/>
    <mergeCell ref="A2:H2"/>
    <mergeCell ref="C5:E5"/>
    <mergeCell ref="C6:E6"/>
    <mergeCell ref="A12:B12"/>
    <mergeCell ref="A13:B13"/>
    <mergeCell ref="A16:B16"/>
    <mergeCell ref="A18:B18"/>
    <mergeCell ref="A19:B19"/>
    <mergeCell ref="A23:B23"/>
    <mergeCell ref="A25:B25"/>
    <mergeCell ref="A26:B26"/>
  </mergeCell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rowBreaks count="2" manualBreakCount="2">
    <brk id="35" max="16383" man="1"/>
    <brk id="7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J20" sqref="J20"/>
    </sheetView>
  </sheetViews>
  <sheetFormatPr defaultColWidth="9.140625" defaultRowHeight="12.75" x14ac:dyDescent="0.2"/>
  <cols>
    <col min="1" max="1" width="2.42578125" style="61" customWidth="1"/>
    <col min="2" max="2" width="25.7109375" style="146" bestFit="1" customWidth="1"/>
    <col min="3" max="3" width="10.7109375" style="146" customWidth="1"/>
    <col min="4" max="4" width="12.42578125" style="146" customWidth="1"/>
    <col min="5" max="6" width="11.140625" style="146" customWidth="1"/>
    <col min="7" max="7" width="2.42578125" style="165" customWidth="1"/>
    <col min="8" max="8" width="31.7109375" style="146" customWidth="1"/>
    <col min="9" max="16384" width="9.140625" style="146"/>
  </cols>
  <sheetData>
    <row r="1" spans="1:8" s="19" customFormat="1" ht="12" x14ac:dyDescent="0.2">
      <c r="A1" s="222" t="s">
        <v>127</v>
      </c>
      <c r="G1" s="20"/>
    </row>
    <row r="2" spans="1:8" s="22" customFormat="1" x14ac:dyDescent="0.2">
      <c r="A2" s="359" t="s">
        <v>128</v>
      </c>
      <c r="B2" s="384"/>
      <c r="C2" s="384"/>
      <c r="D2" s="384"/>
      <c r="E2" s="384"/>
      <c r="F2" s="384"/>
      <c r="G2" s="384"/>
      <c r="H2" s="384"/>
    </row>
    <row r="3" spans="1:8" s="19" customFormat="1" ht="12" customHeight="1" x14ac:dyDescent="0.2">
      <c r="A3" s="223"/>
      <c r="G3" s="24"/>
    </row>
    <row r="4" spans="1:8" s="10" customFormat="1" ht="12" customHeight="1" x14ac:dyDescent="0.2">
      <c r="A4" s="65"/>
      <c r="B4" s="26"/>
      <c r="C4" s="375" t="s">
        <v>129</v>
      </c>
      <c r="D4" s="376"/>
      <c r="E4" s="376"/>
      <c r="F4" s="27" t="s">
        <v>130</v>
      </c>
      <c r="G4" s="28"/>
      <c r="H4" s="26"/>
    </row>
    <row r="5" spans="1:8" s="29" customFormat="1" ht="12" customHeight="1" x14ac:dyDescent="0.2">
      <c r="A5" s="224"/>
      <c r="B5" s="30"/>
      <c r="C5" s="409" t="s">
        <v>131</v>
      </c>
      <c r="D5" s="364"/>
      <c r="E5" s="364"/>
      <c r="F5" s="31" t="s">
        <v>2</v>
      </c>
      <c r="G5" s="28"/>
      <c r="H5" s="30"/>
    </row>
    <row r="6" spans="1:8" s="10" customFormat="1" ht="12" customHeight="1" x14ac:dyDescent="0.2">
      <c r="A6" s="65"/>
      <c r="B6" s="17"/>
      <c r="C6" s="225" t="s">
        <v>95</v>
      </c>
      <c r="D6" s="225" t="s">
        <v>96</v>
      </c>
      <c r="E6" s="226" t="s">
        <v>97</v>
      </c>
      <c r="F6" s="31"/>
      <c r="G6" s="28"/>
      <c r="H6" s="17"/>
    </row>
    <row r="7" spans="1:8" s="10" customFormat="1" ht="12" customHeight="1" x14ac:dyDescent="0.2">
      <c r="A7" s="65"/>
      <c r="B7" s="17"/>
      <c r="C7" s="225"/>
      <c r="D7" s="225"/>
      <c r="E7" s="226"/>
      <c r="F7" s="34" t="s">
        <v>132</v>
      </c>
      <c r="G7" s="35"/>
      <c r="H7" s="227"/>
    </row>
    <row r="8" spans="1:8" s="10" customFormat="1" ht="12" customHeight="1" x14ac:dyDescent="0.2">
      <c r="A8" s="65"/>
      <c r="B8" s="17"/>
      <c r="C8" s="228" t="s">
        <v>98</v>
      </c>
      <c r="D8" s="229" t="s">
        <v>99</v>
      </c>
      <c r="E8" s="229" t="s">
        <v>101</v>
      </c>
      <c r="F8" s="34" t="s">
        <v>133</v>
      </c>
      <c r="G8" s="35"/>
      <c r="H8" s="17"/>
    </row>
    <row r="9" spans="1:8" s="10" customFormat="1" ht="11.25" customHeight="1" x14ac:dyDescent="0.2">
      <c r="A9" s="230"/>
      <c r="B9" s="37"/>
      <c r="C9" s="231"/>
      <c r="D9" s="232"/>
      <c r="E9" s="232"/>
      <c r="F9" s="38" t="s">
        <v>23</v>
      </c>
      <c r="G9" s="41"/>
      <c r="H9" s="37"/>
    </row>
    <row r="10" spans="1:8" ht="3.75" customHeight="1" x14ac:dyDescent="0.2">
      <c r="B10" s="147"/>
      <c r="C10" s="148"/>
      <c r="D10" s="148"/>
      <c r="E10" s="148"/>
      <c r="F10" s="148"/>
      <c r="G10" s="150"/>
    </row>
    <row r="11" spans="1:8" s="14" customFormat="1" ht="12" customHeight="1" x14ac:dyDescent="0.2">
      <c r="A11" s="410" t="s">
        <v>0</v>
      </c>
      <c r="B11" s="411"/>
      <c r="C11" s="233">
        <v>15444341</v>
      </c>
      <c r="D11" s="234">
        <v>4785748</v>
      </c>
      <c r="E11" s="234">
        <v>7520867</v>
      </c>
      <c r="F11" s="233">
        <f>SUM(C11:E11)</f>
        <v>27750956</v>
      </c>
      <c r="G11" s="51" t="s">
        <v>24</v>
      </c>
    </row>
    <row r="12" spans="1:8" s="14" customFormat="1" ht="12" customHeight="1" x14ac:dyDescent="0.2">
      <c r="A12" s="65"/>
      <c r="C12" s="233"/>
      <c r="D12" s="234"/>
      <c r="E12" s="234"/>
      <c r="F12" s="233"/>
      <c r="G12" s="28"/>
    </row>
    <row r="13" spans="1:8" s="14" customFormat="1" ht="12" customHeight="1" x14ac:dyDescent="0.2">
      <c r="A13" s="65"/>
      <c r="C13" s="233"/>
      <c r="D13" s="234"/>
      <c r="E13" s="235"/>
      <c r="F13" s="233"/>
      <c r="G13" s="158"/>
      <c r="H13" s="51"/>
    </row>
    <row r="14" spans="1:8" s="14" customFormat="1" ht="12" customHeight="1" x14ac:dyDescent="0.2">
      <c r="A14" s="65" t="s">
        <v>51</v>
      </c>
      <c r="B14" s="64" t="s">
        <v>50</v>
      </c>
      <c r="C14" s="233" t="s">
        <v>53</v>
      </c>
      <c r="D14" s="233" t="s">
        <v>53</v>
      </c>
      <c r="E14" s="234">
        <v>28668</v>
      </c>
      <c r="F14" s="233">
        <f>SUM(C14:E14)</f>
        <v>28668</v>
      </c>
      <c r="G14" s="51" t="s">
        <v>51</v>
      </c>
      <c r="H14" s="12" t="s">
        <v>52</v>
      </c>
    </row>
    <row r="15" spans="1:8" s="10" customFormat="1" ht="12" customHeight="1" x14ac:dyDescent="0.2">
      <c r="A15" s="410" t="s">
        <v>48</v>
      </c>
      <c r="B15" s="408"/>
      <c r="C15" s="233">
        <v>15444341</v>
      </c>
      <c r="D15" s="233">
        <v>4739321</v>
      </c>
      <c r="E15" s="233">
        <v>7298860</v>
      </c>
      <c r="F15" s="233">
        <f t="shared" ref="F15:F27" si="0">SUM(C15:E15)</f>
        <v>27482522</v>
      </c>
      <c r="G15" s="51" t="s">
        <v>63</v>
      </c>
    </row>
    <row r="16" spans="1:8" s="14" customFormat="1" ht="12" customHeight="1" x14ac:dyDescent="0.2">
      <c r="A16" s="65" t="s">
        <v>69</v>
      </c>
      <c r="B16" s="236" t="s">
        <v>28</v>
      </c>
      <c r="C16" s="233" t="s">
        <v>53</v>
      </c>
      <c r="D16" s="237">
        <v>31362</v>
      </c>
      <c r="E16" s="237">
        <v>1886590</v>
      </c>
      <c r="F16" s="233">
        <f t="shared" si="0"/>
        <v>1917952</v>
      </c>
      <c r="G16" s="51" t="s">
        <v>134</v>
      </c>
      <c r="H16" s="14" t="s">
        <v>42</v>
      </c>
    </row>
    <row r="17" spans="1:8" s="14" customFormat="1" ht="12" customHeight="1" x14ac:dyDescent="0.2">
      <c r="A17" s="65"/>
      <c r="B17" s="238" t="s">
        <v>45</v>
      </c>
      <c r="C17" s="233" t="s">
        <v>53</v>
      </c>
      <c r="D17" s="233" t="s">
        <v>53</v>
      </c>
      <c r="E17" s="239">
        <v>36083</v>
      </c>
      <c r="F17" s="233">
        <f t="shared" si="0"/>
        <v>36083</v>
      </c>
      <c r="G17" s="158"/>
      <c r="H17" s="238" t="s">
        <v>43</v>
      </c>
    </row>
    <row r="18" spans="1:8" s="14" customFormat="1" ht="12" customHeight="1" x14ac:dyDescent="0.2">
      <c r="A18" s="65"/>
      <c r="B18" s="238" t="s">
        <v>107</v>
      </c>
      <c r="C18" s="233" t="s">
        <v>53</v>
      </c>
      <c r="D18" s="233" t="s">
        <v>53</v>
      </c>
      <c r="E18" s="233">
        <v>22821</v>
      </c>
      <c r="F18" s="233">
        <f t="shared" si="0"/>
        <v>22821</v>
      </c>
      <c r="G18" s="158"/>
      <c r="H18" s="238" t="s">
        <v>108</v>
      </c>
    </row>
    <row r="19" spans="1:8" s="14" customFormat="1" ht="12" customHeight="1" x14ac:dyDescent="0.2">
      <c r="A19" s="65"/>
      <c r="B19" s="200" t="s">
        <v>54</v>
      </c>
      <c r="C19" s="233" t="s">
        <v>53</v>
      </c>
      <c r="D19" s="233" t="s">
        <v>53</v>
      </c>
      <c r="E19" s="239">
        <v>450604</v>
      </c>
      <c r="F19" s="233">
        <f t="shared" si="0"/>
        <v>450604</v>
      </c>
      <c r="G19" s="158"/>
      <c r="H19" s="238" t="s">
        <v>55</v>
      </c>
    </row>
    <row r="20" spans="1:8" s="14" customFormat="1" ht="12" customHeight="1" x14ac:dyDescent="0.2">
      <c r="A20" s="65"/>
      <c r="B20" s="238" t="s">
        <v>41</v>
      </c>
      <c r="C20" s="233" t="s">
        <v>53</v>
      </c>
      <c r="D20" s="233" t="s">
        <v>53</v>
      </c>
      <c r="E20" s="233">
        <v>14499</v>
      </c>
      <c r="F20" s="233">
        <f t="shared" si="0"/>
        <v>14499</v>
      </c>
      <c r="G20" s="158"/>
      <c r="H20" s="238" t="s">
        <v>44</v>
      </c>
    </row>
    <row r="21" spans="1:8" s="14" customFormat="1" ht="12" customHeight="1" x14ac:dyDescent="0.2">
      <c r="A21" s="65"/>
      <c r="B21" s="238" t="s">
        <v>109</v>
      </c>
      <c r="C21" s="233" t="s">
        <v>53</v>
      </c>
      <c r="D21" s="237">
        <v>87</v>
      </c>
      <c r="E21" s="237">
        <v>713</v>
      </c>
      <c r="F21" s="233">
        <f t="shared" si="0"/>
        <v>800</v>
      </c>
      <c r="G21" s="158"/>
      <c r="H21" s="238" t="s">
        <v>110</v>
      </c>
    </row>
    <row r="22" spans="1:8" s="10" customFormat="1" ht="12" customHeight="1" x14ac:dyDescent="0.2">
      <c r="A22" s="65" t="s">
        <v>64</v>
      </c>
      <c r="B22" s="238" t="s">
        <v>37</v>
      </c>
      <c r="C22" s="233">
        <v>15444341</v>
      </c>
      <c r="D22" s="233">
        <v>4664639</v>
      </c>
      <c r="E22" s="233">
        <v>5295560</v>
      </c>
      <c r="F22" s="233">
        <f t="shared" si="0"/>
        <v>25404540</v>
      </c>
      <c r="G22" s="51" t="s">
        <v>135</v>
      </c>
      <c r="H22" s="238" t="s">
        <v>66</v>
      </c>
    </row>
    <row r="23" spans="1:8" s="10" customFormat="1" ht="12" customHeight="1" x14ac:dyDescent="0.2">
      <c r="A23" s="65"/>
      <c r="B23" s="238" t="s">
        <v>38</v>
      </c>
      <c r="C23" s="233">
        <v>15444341</v>
      </c>
      <c r="D23" s="233">
        <v>4664639</v>
      </c>
      <c r="E23" s="233">
        <v>5295560</v>
      </c>
      <c r="F23" s="233">
        <f t="shared" si="0"/>
        <v>25404540</v>
      </c>
      <c r="G23" s="51"/>
      <c r="H23" s="238" t="s">
        <v>40</v>
      </c>
    </row>
    <row r="24" spans="1:8" s="14" customFormat="1" ht="12" customHeight="1" x14ac:dyDescent="0.2">
      <c r="A24" s="65" t="s">
        <v>32</v>
      </c>
      <c r="B24" s="238" t="s">
        <v>33</v>
      </c>
      <c r="C24" s="233" t="s">
        <v>53</v>
      </c>
      <c r="D24" s="237">
        <v>33839</v>
      </c>
      <c r="E24" s="237">
        <v>114625</v>
      </c>
      <c r="F24" s="233">
        <f t="shared" si="0"/>
        <v>148464</v>
      </c>
      <c r="G24" s="162" t="s">
        <v>32</v>
      </c>
      <c r="H24" s="238" t="s">
        <v>35</v>
      </c>
    </row>
    <row r="25" spans="1:8" s="14" customFormat="1" ht="12" customHeight="1" x14ac:dyDescent="0.2">
      <c r="A25" s="65"/>
      <c r="B25" s="238" t="s">
        <v>46</v>
      </c>
      <c r="C25" s="233" t="s">
        <v>53</v>
      </c>
      <c r="D25" s="237">
        <v>33839</v>
      </c>
      <c r="E25" s="237">
        <v>5623</v>
      </c>
      <c r="F25" s="233">
        <f t="shared" si="0"/>
        <v>39462</v>
      </c>
      <c r="G25" s="162"/>
      <c r="H25" s="238" t="s">
        <v>47</v>
      </c>
    </row>
    <row r="26" spans="1:8" s="14" customFormat="1" ht="12" customHeight="1" x14ac:dyDescent="0.2">
      <c r="A26" s="65"/>
      <c r="B26" s="238" t="s">
        <v>34</v>
      </c>
      <c r="C26" s="233" t="s">
        <v>53</v>
      </c>
      <c r="D26" s="233" t="s">
        <v>53</v>
      </c>
      <c r="E26" s="237">
        <v>109002</v>
      </c>
      <c r="F26" s="233">
        <f t="shared" si="0"/>
        <v>109002</v>
      </c>
      <c r="G26" s="162"/>
      <c r="H26" s="238" t="s">
        <v>36</v>
      </c>
    </row>
    <row r="27" spans="1:8" s="14" customFormat="1" ht="12" customHeight="1" x14ac:dyDescent="0.2">
      <c r="A27" s="407" t="s">
        <v>25</v>
      </c>
      <c r="B27" s="408"/>
      <c r="C27" s="233" t="s">
        <v>53</v>
      </c>
      <c r="D27" s="233">
        <v>46427</v>
      </c>
      <c r="E27" s="233">
        <v>193339</v>
      </c>
      <c r="F27" s="233">
        <f t="shared" si="0"/>
        <v>239766</v>
      </c>
      <c r="G27" s="51" t="s">
        <v>78</v>
      </c>
    </row>
    <row r="28" spans="1:8" x14ac:dyDescent="0.2">
      <c r="B28" s="168"/>
      <c r="C28" s="240"/>
      <c r="D28" s="168"/>
    </row>
    <row r="29" spans="1:8" x14ac:dyDescent="0.2">
      <c r="B29" s="168"/>
      <c r="C29" s="168"/>
      <c r="D29" s="240"/>
      <c r="E29" s="240"/>
      <c r="F29" s="240"/>
    </row>
    <row r="30" spans="1:8" x14ac:dyDescent="0.2">
      <c r="C30" s="14"/>
      <c r="D30" s="241"/>
      <c r="E30" s="241"/>
      <c r="F30" s="241"/>
    </row>
    <row r="31" spans="1:8" x14ac:dyDescent="0.2">
      <c r="B31" s="168"/>
      <c r="C31" s="14"/>
      <c r="D31" s="240"/>
      <c r="E31" s="240"/>
      <c r="F31" s="242"/>
      <c r="G31" s="150"/>
    </row>
    <row r="32" spans="1:8" x14ac:dyDescent="0.2">
      <c r="C32" s="14"/>
    </row>
    <row r="33" spans="3:3" x14ac:dyDescent="0.2">
      <c r="C33" s="14"/>
    </row>
    <row r="34" spans="3:3" x14ac:dyDescent="0.2">
      <c r="C34" s="14"/>
    </row>
    <row r="35" spans="3:3" x14ac:dyDescent="0.2">
      <c r="C35" s="14"/>
    </row>
    <row r="36" spans="3:3" x14ac:dyDescent="0.2">
      <c r="C36" s="14"/>
    </row>
  </sheetData>
  <mergeCells count="6">
    <mergeCell ref="A27:B27"/>
    <mergeCell ref="A2:H2"/>
    <mergeCell ref="C4:E4"/>
    <mergeCell ref="C5:E5"/>
    <mergeCell ref="A11:B11"/>
    <mergeCell ref="A15:B15"/>
  </mergeCells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Normal="100" zoomScaleSheetLayoutView="100" workbookViewId="0">
      <selection activeCell="L24" sqref="L24"/>
    </sheetView>
  </sheetViews>
  <sheetFormatPr defaultColWidth="9.140625" defaultRowHeight="12.75" x14ac:dyDescent="0.2"/>
  <cols>
    <col min="1" max="1" width="2.42578125" style="146" customWidth="1"/>
    <col min="2" max="2" width="27.7109375" style="146" customWidth="1"/>
    <col min="3" max="3" width="13.28515625" style="146" customWidth="1"/>
    <col min="4" max="4" width="15.140625" style="146" customWidth="1"/>
    <col min="5" max="5" width="11.5703125" style="146" customWidth="1"/>
    <col min="6" max="6" width="13.140625" style="146" customWidth="1"/>
    <col min="7" max="7" width="2.42578125" style="165" customWidth="1"/>
    <col min="8" max="8" width="31.7109375" style="146" customWidth="1"/>
    <col min="9" max="16384" width="9.140625" style="146"/>
  </cols>
  <sheetData>
    <row r="1" spans="1:8" s="19" customFormat="1" ht="12" x14ac:dyDescent="0.2">
      <c r="A1" s="19" t="s">
        <v>136</v>
      </c>
      <c r="G1" s="20"/>
    </row>
    <row r="2" spans="1:8" s="22" customFormat="1" x14ac:dyDescent="0.2">
      <c r="A2" s="359" t="s">
        <v>137</v>
      </c>
      <c r="B2" s="359"/>
      <c r="C2" s="359"/>
      <c r="D2" s="359"/>
      <c r="E2" s="359"/>
      <c r="F2" s="359"/>
      <c r="G2" s="359"/>
      <c r="H2" s="384"/>
    </row>
    <row r="3" spans="1:8" s="22" customFormat="1" ht="12" x14ac:dyDescent="0.2">
      <c r="G3" s="21"/>
    </row>
    <row r="4" spans="1:8" s="19" customFormat="1" ht="12" customHeight="1" x14ac:dyDescent="0.2">
      <c r="A4" s="23"/>
      <c r="G4" s="24"/>
    </row>
    <row r="5" spans="1:8" s="10" customFormat="1" ht="12" customHeight="1" x14ac:dyDescent="0.2">
      <c r="B5" s="26"/>
      <c r="C5" s="412" t="s">
        <v>129</v>
      </c>
      <c r="D5" s="361"/>
      <c r="E5" s="361"/>
      <c r="F5" s="27" t="s">
        <v>130</v>
      </c>
      <c r="G5" s="28"/>
      <c r="H5" s="26"/>
    </row>
    <row r="6" spans="1:8" s="29" customFormat="1" ht="12" customHeight="1" x14ac:dyDescent="0.2">
      <c r="B6" s="30"/>
      <c r="C6" s="409" t="s">
        <v>131</v>
      </c>
      <c r="D6" s="364"/>
      <c r="E6" s="364"/>
      <c r="F6" s="31" t="s">
        <v>2</v>
      </c>
      <c r="G6" s="28"/>
      <c r="H6" s="30"/>
    </row>
    <row r="7" spans="1:8" s="10" customFormat="1" ht="12" customHeight="1" x14ac:dyDescent="0.2">
      <c r="B7" s="17"/>
      <c r="C7" s="243" t="s">
        <v>95</v>
      </c>
      <c r="D7" s="243" t="s">
        <v>96</v>
      </c>
      <c r="E7" s="244" t="s">
        <v>97</v>
      </c>
      <c r="F7" s="31"/>
      <c r="G7" s="28"/>
      <c r="H7" s="17"/>
    </row>
    <row r="8" spans="1:8" s="10" customFormat="1" ht="12" customHeight="1" x14ac:dyDescent="0.2">
      <c r="B8" s="17"/>
      <c r="C8" s="225"/>
      <c r="D8" s="225"/>
      <c r="E8" s="226"/>
      <c r="F8" s="34" t="s">
        <v>132</v>
      </c>
      <c r="G8" s="35"/>
      <c r="H8" s="17"/>
    </row>
    <row r="9" spans="1:8" s="10" customFormat="1" ht="12" customHeight="1" x14ac:dyDescent="0.2">
      <c r="B9" s="17"/>
      <c r="C9" s="228" t="s">
        <v>98</v>
      </c>
      <c r="D9" s="229" t="s">
        <v>99</v>
      </c>
      <c r="E9" s="229" t="s">
        <v>101</v>
      </c>
      <c r="F9" s="34" t="s">
        <v>133</v>
      </c>
      <c r="G9" s="35"/>
      <c r="H9" s="17"/>
    </row>
    <row r="10" spans="1:8" s="10" customFormat="1" ht="11.25" customHeight="1" x14ac:dyDescent="0.2">
      <c r="A10" s="37"/>
      <c r="B10" s="37"/>
      <c r="C10" s="231"/>
      <c r="D10" s="232"/>
      <c r="E10" s="232"/>
      <c r="F10" s="38" t="s">
        <v>23</v>
      </c>
      <c r="G10" s="245"/>
      <c r="H10" s="37"/>
    </row>
    <row r="11" spans="1:8" s="10" customFormat="1" ht="7.5" customHeight="1" x14ac:dyDescent="0.2">
      <c r="A11" s="17"/>
      <c r="B11" s="17"/>
      <c r="C11" s="228"/>
      <c r="D11" s="229"/>
      <c r="E11" s="229"/>
      <c r="F11" s="34"/>
      <c r="G11" s="35"/>
      <c r="H11" s="17"/>
    </row>
    <row r="12" spans="1:8" s="19" customFormat="1" ht="12" customHeight="1" x14ac:dyDescent="0.2">
      <c r="A12" s="413" t="s">
        <v>114</v>
      </c>
      <c r="B12" s="414"/>
      <c r="C12" s="237"/>
      <c r="D12" s="239"/>
      <c r="E12" s="239"/>
      <c r="F12" s="237"/>
      <c r="G12" s="246" t="s">
        <v>115</v>
      </c>
    </row>
    <row r="13" spans="1:8" s="10" customFormat="1" ht="12" customHeight="1" x14ac:dyDescent="0.2">
      <c r="A13" s="415" t="s">
        <v>62</v>
      </c>
      <c r="B13" s="416"/>
      <c r="C13" s="237">
        <v>15444341</v>
      </c>
      <c r="D13" s="239">
        <v>4603651</v>
      </c>
      <c r="E13" s="239">
        <v>2366929</v>
      </c>
      <c r="F13" s="237">
        <f>SUM(C13:E13)</f>
        <v>22414921</v>
      </c>
      <c r="G13" s="357" t="s">
        <v>49</v>
      </c>
      <c r="H13" s="417"/>
    </row>
    <row r="14" spans="1:8" s="10" customFormat="1" ht="12" customHeight="1" x14ac:dyDescent="0.2">
      <c r="A14" s="247" t="s">
        <v>64</v>
      </c>
      <c r="B14" s="248" t="s">
        <v>37</v>
      </c>
      <c r="C14" s="237">
        <v>15444341</v>
      </c>
      <c r="D14" s="239">
        <v>4603651</v>
      </c>
      <c r="E14" s="237">
        <v>1879948</v>
      </c>
      <c r="F14" s="237">
        <f t="shared" ref="F14:F16" si="0">SUM(C14:E14)</f>
        <v>21927940</v>
      </c>
      <c r="G14" s="51" t="s">
        <v>65</v>
      </c>
      <c r="H14" s="248" t="s">
        <v>66</v>
      </c>
    </row>
    <row r="15" spans="1:8" s="14" customFormat="1" ht="12" customHeight="1" x14ac:dyDescent="0.2">
      <c r="A15" s="249"/>
      <c r="B15" s="248" t="s">
        <v>38</v>
      </c>
      <c r="C15" s="237">
        <v>15444341</v>
      </c>
      <c r="D15" s="239">
        <v>4603651</v>
      </c>
      <c r="E15" s="237">
        <v>1879948</v>
      </c>
      <c r="F15" s="237">
        <f t="shared" si="0"/>
        <v>21927940</v>
      </c>
      <c r="G15" s="158"/>
      <c r="H15" s="248" t="s">
        <v>40</v>
      </c>
    </row>
    <row r="16" spans="1:8" s="14" customFormat="1" ht="12" customHeight="1" x14ac:dyDescent="0.2">
      <c r="A16" s="418" t="s">
        <v>25</v>
      </c>
      <c r="B16" s="419"/>
      <c r="C16" s="233" t="s">
        <v>53</v>
      </c>
      <c r="D16" s="233">
        <v>30823</v>
      </c>
      <c r="E16" s="233">
        <v>108307</v>
      </c>
      <c r="F16" s="237">
        <f t="shared" si="0"/>
        <v>139130</v>
      </c>
      <c r="G16" s="357" t="s">
        <v>78</v>
      </c>
      <c r="H16" s="417"/>
    </row>
    <row r="17" spans="1:8" x14ac:dyDescent="0.2">
      <c r="A17" s="249"/>
      <c r="B17" s="250"/>
      <c r="C17" s="251"/>
      <c r="D17" s="251"/>
      <c r="E17" s="251"/>
      <c r="F17" s="251"/>
      <c r="G17" s="252"/>
    </row>
    <row r="18" spans="1:8" s="19" customFormat="1" ht="12" customHeight="1" x14ac:dyDescent="0.2">
      <c r="A18" s="420" t="s">
        <v>116</v>
      </c>
      <c r="B18" s="419"/>
      <c r="C18" s="253"/>
      <c r="D18" s="254"/>
      <c r="E18" s="255"/>
      <c r="F18" s="256"/>
      <c r="G18" s="246" t="s">
        <v>117</v>
      </c>
    </row>
    <row r="19" spans="1:8" s="10" customFormat="1" ht="12" customHeight="1" x14ac:dyDescent="0.2">
      <c r="A19" s="257" t="s">
        <v>62</v>
      </c>
      <c r="B19" s="258"/>
      <c r="C19" s="233" t="s">
        <v>53</v>
      </c>
      <c r="D19" s="233" t="s">
        <v>53</v>
      </c>
      <c r="E19" s="237">
        <v>1813234</v>
      </c>
      <c r="F19" s="237">
        <f t="shared" ref="F19:F23" si="1">SUM(C19:E19)</f>
        <v>1813234</v>
      </c>
      <c r="G19" s="357" t="s">
        <v>138</v>
      </c>
      <c r="H19" s="358"/>
    </row>
    <row r="20" spans="1:8" s="10" customFormat="1" ht="12" customHeight="1" x14ac:dyDescent="0.2">
      <c r="A20" s="257" t="s">
        <v>31</v>
      </c>
      <c r="B20" s="259" t="s">
        <v>28</v>
      </c>
      <c r="C20" s="233" t="s">
        <v>53</v>
      </c>
      <c r="D20" s="233" t="s">
        <v>53</v>
      </c>
      <c r="E20" s="237">
        <v>21986</v>
      </c>
      <c r="F20" s="237">
        <v>21986</v>
      </c>
      <c r="G20" s="51" t="s">
        <v>31</v>
      </c>
      <c r="H20" s="248" t="s">
        <v>42</v>
      </c>
    </row>
    <row r="21" spans="1:8" s="10" customFormat="1" ht="12" customHeight="1" x14ac:dyDescent="0.2">
      <c r="A21" s="257" t="s">
        <v>27</v>
      </c>
      <c r="B21" s="248" t="s">
        <v>37</v>
      </c>
      <c r="C21" s="233" t="s">
        <v>53</v>
      </c>
      <c r="D21" s="233" t="s">
        <v>53</v>
      </c>
      <c r="E21" s="233">
        <v>1791248</v>
      </c>
      <c r="F21" s="237">
        <f t="shared" si="1"/>
        <v>1791248</v>
      </c>
      <c r="G21" s="17" t="s">
        <v>27</v>
      </c>
      <c r="H21" s="248" t="s">
        <v>66</v>
      </c>
    </row>
    <row r="22" spans="1:8" s="14" customFormat="1" ht="12" customHeight="1" x14ac:dyDescent="0.2">
      <c r="A22" s="249"/>
      <c r="B22" s="248" t="s">
        <v>38</v>
      </c>
      <c r="C22" s="233" t="s">
        <v>53</v>
      </c>
      <c r="D22" s="233" t="s">
        <v>53</v>
      </c>
      <c r="E22" s="233">
        <v>1791248</v>
      </c>
      <c r="F22" s="237">
        <f t="shared" si="1"/>
        <v>1791248</v>
      </c>
      <c r="G22" s="158"/>
      <c r="H22" s="248" t="s">
        <v>40</v>
      </c>
    </row>
    <row r="23" spans="1:8" x14ac:dyDescent="0.2">
      <c r="A23" s="418" t="s">
        <v>25</v>
      </c>
      <c r="B23" s="419"/>
      <c r="C23" s="233" t="s">
        <v>53</v>
      </c>
      <c r="D23" s="233" t="s">
        <v>53</v>
      </c>
      <c r="E23" s="233">
        <v>8945</v>
      </c>
      <c r="F23" s="237">
        <f t="shared" si="1"/>
        <v>8945</v>
      </c>
      <c r="G23" s="357" t="s">
        <v>78</v>
      </c>
      <c r="H23" s="417"/>
    </row>
    <row r="24" spans="1:8" x14ac:dyDescent="0.2">
      <c r="A24" s="259"/>
      <c r="B24" s="258"/>
      <c r="C24" s="251"/>
      <c r="D24" s="260"/>
      <c r="E24" s="260"/>
      <c r="F24" s="251"/>
      <c r="G24" s="51"/>
      <c r="H24" s="261"/>
    </row>
    <row r="25" spans="1:8" s="19" customFormat="1" ht="12" customHeight="1" x14ac:dyDescent="0.2">
      <c r="A25" s="420" t="s">
        <v>118</v>
      </c>
      <c r="B25" s="419"/>
      <c r="C25" s="253"/>
      <c r="D25" s="254"/>
      <c r="E25" s="254"/>
      <c r="F25" s="253"/>
      <c r="G25" s="246" t="s">
        <v>119</v>
      </c>
    </row>
    <row r="26" spans="1:8" s="10" customFormat="1" x14ac:dyDescent="0.2">
      <c r="A26" s="257" t="s">
        <v>62</v>
      </c>
      <c r="B26" s="258"/>
      <c r="C26" s="233" t="s">
        <v>53</v>
      </c>
      <c r="D26" s="233">
        <v>6705</v>
      </c>
      <c r="E26" s="233">
        <v>381653</v>
      </c>
      <c r="F26" s="237">
        <f t="shared" ref="F26:F31" si="2">SUM(C26:E26)</f>
        <v>388358</v>
      </c>
      <c r="G26" s="357" t="s">
        <v>63</v>
      </c>
      <c r="H26" s="358"/>
    </row>
    <row r="27" spans="1:8" s="10" customFormat="1" ht="12" customHeight="1" x14ac:dyDescent="0.2">
      <c r="A27" s="257" t="s">
        <v>31</v>
      </c>
      <c r="B27" s="258" t="s">
        <v>28</v>
      </c>
      <c r="C27" s="233" t="s">
        <v>53</v>
      </c>
      <c r="D27" s="233" t="s">
        <v>53</v>
      </c>
      <c r="E27" s="237">
        <v>13157</v>
      </c>
      <c r="F27" s="237">
        <f t="shared" si="2"/>
        <v>13157</v>
      </c>
      <c r="G27" s="17" t="s">
        <v>31</v>
      </c>
      <c r="H27" s="248" t="s">
        <v>42</v>
      </c>
    </row>
    <row r="28" spans="1:8" s="10" customFormat="1" ht="12" customHeight="1" x14ac:dyDescent="0.2">
      <c r="A28" s="249"/>
      <c r="B28" s="249" t="s">
        <v>45</v>
      </c>
      <c r="C28" s="233" t="s">
        <v>53</v>
      </c>
      <c r="D28" s="233" t="s">
        <v>53</v>
      </c>
      <c r="E28" s="237">
        <v>13157</v>
      </c>
      <c r="F28" s="237">
        <f t="shared" si="2"/>
        <v>13157</v>
      </c>
      <c r="G28" s="158"/>
      <c r="H28" s="248" t="s">
        <v>43</v>
      </c>
    </row>
    <row r="29" spans="1:8" s="10" customFormat="1" ht="12" customHeight="1" x14ac:dyDescent="0.2">
      <c r="A29" s="257" t="s">
        <v>27</v>
      </c>
      <c r="B29" s="248" t="s">
        <v>37</v>
      </c>
      <c r="C29" s="233" t="s">
        <v>53</v>
      </c>
      <c r="D29" s="233">
        <v>6705</v>
      </c>
      <c r="E29" s="237">
        <v>356597</v>
      </c>
      <c r="F29" s="237">
        <f t="shared" si="2"/>
        <v>363302</v>
      </c>
      <c r="G29" s="17" t="s">
        <v>27</v>
      </c>
      <c r="H29" s="248" t="s">
        <v>66</v>
      </c>
    </row>
    <row r="30" spans="1:8" s="14" customFormat="1" ht="12" customHeight="1" x14ac:dyDescent="0.2">
      <c r="B30" s="248" t="s">
        <v>38</v>
      </c>
      <c r="C30" s="233" t="s">
        <v>53</v>
      </c>
      <c r="D30" s="233">
        <v>6705</v>
      </c>
      <c r="E30" s="237">
        <v>356597</v>
      </c>
      <c r="F30" s="237">
        <f t="shared" si="2"/>
        <v>363302</v>
      </c>
      <c r="G30" s="158"/>
      <c r="H30" s="248" t="s">
        <v>40</v>
      </c>
    </row>
    <row r="31" spans="1:8" s="14" customFormat="1" ht="12" customHeight="1" x14ac:dyDescent="0.2">
      <c r="A31" s="366" t="s">
        <v>25</v>
      </c>
      <c r="B31" s="369"/>
      <c r="C31" s="233" t="s">
        <v>53</v>
      </c>
      <c r="D31" s="233">
        <v>8291</v>
      </c>
      <c r="E31" s="233">
        <v>37702</v>
      </c>
      <c r="F31" s="237">
        <f t="shared" si="2"/>
        <v>45993</v>
      </c>
      <c r="G31" s="357" t="s">
        <v>78</v>
      </c>
      <c r="H31" s="358"/>
    </row>
    <row r="32" spans="1:8" s="14" customFormat="1" ht="12" customHeight="1" x14ac:dyDescent="0.2">
      <c r="A32" s="63"/>
      <c r="B32" s="262"/>
      <c r="C32" s="240"/>
      <c r="D32" s="240"/>
      <c r="E32" s="240"/>
      <c r="F32" s="263"/>
      <c r="G32" s="51"/>
      <c r="H32" s="61"/>
    </row>
    <row r="33" spans="1:8" x14ac:dyDescent="0.2">
      <c r="G33" s="264"/>
    </row>
    <row r="34" spans="1:8" x14ac:dyDescent="0.2">
      <c r="G34" s="264"/>
    </row>
    <row r="35" spans="1:8" s="19" customFormat="1" ht="12" x14ac:dyDescent="0.2">
      <c r="A35" s="19" t="s">
        <v>136</v>
      </c>
      <c r="G35" s="20"/>
    </row>
    <row r="36" spans="1:8" s="22" customFormat="1" x14ac:dyDescent="0.2">
      <c r="A36" s="359" t="s">
        <v>137</v>
      </c>
      <c r="B36" s="359"/>
      <c r="C36" s="359"/>
      <c r="D36" s="359"/>
      <c r="E36" s="359"/>
      <c r="F36" s="359"/>
      <c r="G36" s="359"/>
      <c r="H36" s="384"/>
    </row>
    <row r="37" spans="1:8" s="22" customFormat="1" ht="12" x14ac:dyDescent="0.2">
      <c r="G37" s="21"/>
    </row>
    <row r="38" spans="1:8" s="19" customFormat="1" ht="12" customHeight="1" x14ac:dyDescent="0.2">
      <c r="A38" s="421" t="s">
        <v>139</v>
      </c>
      <c r="B38" s="422"/>
      <c r="G38" s="24"/>
      <c r="H38" s="265" t="s">
        <v>75</v>
      </c>
    </row>
    <row r="39" spans="1:8" s="10" customFormat="1" ht="12" customHeight="1" x14ac:dyDescent="0.2">
      <c r="B39" s="26"/>
      <c r="C39" s="412" t="s">
        <v>129</v>
      </c>
      <c r="D39" s="361"/>
      <c r="E39" s="361"/>
      <c r="F39" s="27" t="s">
        <v>130</v>
      </c>
      <c r="G39" s="28"/>
      <c r="H39" s="26"/>
    </row>
    <row r="40" spans="1:8" s="29" customFormat="1" ht="12" customHeight="1" x14ac:dyDescent="0.2">
      <c r="B40" s="30"/>
      <c r="C40" s="409" t="s">
        <v>131</v>
      </c>
      <c r="D40" s="364"/>
      <c r="E40" s="364"/>
      <c r="F40" s="31" t="s">
        <v>2</v>
      </c>
      <c r="G40" s="28"/>
      <c r="H40" s="30"/>
    </row>
    <row r="41" spans="1:8" s="10" customFormat="1" ht="12" customHeight="1" x14ac:dyDescent="0.2">
      <c r="B41" s="17"/>
      <c r="C41" s="243" t="s">
        <v>95</v>
      </c>
      <c r="D41" s="243" t="s">
        <v>96</v>
      </c>
      <c r="E41" s="244" t="s">
        <v>97</v>
      </c>
      <c r="F41" s="31"/>
      <c r="G41" s="28"/>
      <c r="H41" s="17"/>
    </row>
    <row r="42" spans="1:8" s="10" customFormat="1" ht="12" customHeight="1" x14ac:dyDescent="0.2">
      <c r="B42" s="17"/>
      <c r="C42" s="225"/>
      <c r="D42" s="225"/>
      <c r="E42" s="226"/>
      <c r="F42" s="34" t="s">
        <v>132</v>
      </c>
      <c r="G42" s="35"/>
      <c r="H42" s="17"/>
    </row>
    <row r="43" spans="1:8" s="10" customFormat="1" ht="12" customHeight="1" x14ac:dyDescent="0.2">
      <c r="B43" s="17"/>
      <c r="C43" s="228" t="s">
        <v>98</v>
      </c>
      <c r="D43" s="229" t="s">
        <v>99</v>
      </c>
      <c r="E43" s="229" t="s">
        <v>101</v>
      </c>
      <c r="F43" s="34" t="s">
        <v>133</v>
      </c>
      <c r="G43" s="35"/>
      <c r="H43" s="17"/>
    </row>
    <row r="44" spans="1:8" s="10" customFormat="1" ht="11.25" customHeight="1" x14ac:dyDescent="0.2">
      <c r="A44" s="37"/>
      <c r="B44" s="37"/>
      <c r="C44" s="231"/>
      <c r="D44" s="232"/>
      <c r="E44" s="232"/>
      <c r="F44" s="38" t="s">
        <v>23</v>
      </c>
      <c r="G44" s="245"/>
      <c r="H44" s="37"/>
    </row>
    <row r="45" spans="1:8" s="10" customFormat="1" ht="3.75" customHeight="1" x14ac:dyDescent="0.2">
      <c r="B45" s="17"/>
      <c r="C45" s="228"/>
      <c r="D45" s="229"/>
      <c r="E45" s="229"/>
      <c r="F45" s="266"/>
      <c r="G45" s="35"/>
      <c r="H45" s="17"/>
    </row>
    <row r="46" spans="1:8" s="19" customFormat="1" ht="12" customHeight="1" x14ac:dyDescent="0.2">
      <c r="A46" s="423" t="s">
        <v>120</v>
      </c>
      <c r="B46" s="369"/>
      <c r="C46" s="253"/>
      <c r="D46" s="254"/>
      <c r="E46" s="254"/>
      <c r="F46" s="253"/>
      <c r="G46" s="246" t="s">
        <v>121</v>
      </c>
    </row>
    <row r="47" spans="1:8" s="10" customFormat="1" ht="12" customHeight="1" x14ac:dyDescent="0.2">
      <c r="A47" s="368" t="s">
        <v>62</v>
      </c>
      <c r="B47" s="369"/>
      <c r="C47" s="233" t="s">
        <v>53</v>
      </c>
      <c r="D47" s="233">
        <v>10589</v>
      </c>
      <c r="E47" s="233">
        <v>242858</v>
      </c>
      <c r="F47" s="233">
        <f>SUM(C47:E47)</f>
        <v>253447</v>
      </c>
      <c r="G47" s="357" t="s">
        <v>140</v>
      </c>
      <c r="H47" s="358"/>
    </row>
    <row r="48" spans="1:8" s="14" customFormat="1" ht="12" customHeight="1" x14ac:dyDescent="0.2">
      <c r="A48" s="65" t="s">
        <v>31</v>
      </c>
      <c r="B48" s="64" t="s">
        <v>28</v>
      </c>
      <c r="C48" s="233" t="s">
        <v>53</v>
      </c>
      <c r="D48" s="233" t="s">
        <v>53</v>
      </c>
      <c r="E48" s="233">
        <v>40574</v>
      </c>
      <c r="F48" s="233">
        <f>SUM(C48:E48)</f>
        <v>40574</v>
      </c>
      <c r="G48" s="17" t="s">
        <v>31</v>
      </c>
      <c r="H48" s="248" t="s">
        <v>42</v>
      </c>
    </row>
    <row r="49" spans="1:8" s="14" customFormat="1" ht="12" customHeight="1" x14ac:dyDescent="0.2">
      <c r="A49" s="65"/>
      <c r="B49" s="267" t="s">
        <v>54</v>
      </c>
      <c r="C49" s="233" t="s">
        <v>53</v>
      </c>
      <c r="D49" s="233" t="s">
        <v>53</v>
      </c>
      <c r="E49" s="233">
        <v>24476</v>
      </c>
      <c r="F49" s="233">
        <f t="shared" ref="F49:F51" si="3">SUM(C49:E49)</f>
        <v>24476</v>
      </c>
      <c r="G49" s="17"/>
      <c r="H49" s="248" t="s">
        <v>55</v>
      </c>
    </row>
    <row r="50" spans="1:8" s="14" customFormat="1" ht="12" customHeight="1" x14ac:dyDescent="0.2">
      <c r="A50" s="65"/>
      <c r="B50" s="248" t="s">
        <v>41</v>
      </c>
      <c r="C50" s="233" t="s">
        <v>53</v>
      </c>
      <c r="D50" s="233" t="s">
        <v>53</v>
      </c>
      <c r="E50" s="233">
        <v>7214</v>
      </c>
      <c r="F50" s="233">
        <f t="shared" si="3"/>
        <v>7214</v>
      </c>
      <c r="G50" s="17"/>
      <c r="H50" s="248" t="s">
        <v>44</v>
      </c>
    </row>
    <row r="51" spans="1:8" s="10" customFormat="1" ht="12" customHeight="1" x14ac:dyDescent="0.2">
      <c r="A51" s="65" t="s">
        <v>27</v>
      </c>
      <c r="B51" s="248" t="s">
        <v>37</v>
      </c>
      <c r="C51" s="233" t="s">
        <v>53</v>
      </c>
      <c r="D51" s="233">
        <v>10589</v>
      </c>
      <c r="E51" s="233">
        <v>202284</v>
      </c>
      <c r="F51" s="233">
        <f t="shared" si="3"/>
        <v>212873</v>
      </c>
      <c r="G51" s="17" t="s">
        <v>27</v>
      </c>
      <c r="H51" s="248" t="s">
        <v>66</v>
      </c>
    </row>
    <row r="52" spans="1:8" s="14" customFormat="1" ht="12" customHeight="1" x14ac:dyDescent="0.2">
      <c r="B52" s="248" t="s">
        <v>38</v>
      </c>
      <c r="C52" s="233" t="s">
        <v>53</v>
      </c>
      <c r="D52" s="233">
        <v>10859</v>
      </c>
      <c r="E52" s="233">
        <v>202284</v>
      </c>
      <c r="F52" s="233">
        <f>SUM(C52:E52)</f>
        <v>213143</v>
      </c>
      <c r="G52" s="158"/>
      <c r="H52" s="248" t="s">
        <v>40</v>
      </c>
    </row>
    <row r="53" spans="1:8" s="14" customFormat="1" ht="12" customHeight="1" x14ac:dyDescent="0.2">
      <c r="A53" s="366" t="s">
        <v>25</v>
      </c>
      <c r="B53" s="369"/>
      <c r="C53" s="233" t="s">
        <v>53</v>
      </c>
      <c r="D53" s="233">
        <v>2550</v>
      </c>
      <c r="E53" s="233">
        <v>17791</v>
      </c>
      <c r="F53" s="233">
        <f>SUM(C53:E53)</f>
        <v>20341</v>
      </c>
      <c r="G53" s="357" t="s">
        <v>78</v>
      </c>
      <c r="H53" s="358"/>
    </row>
    <row r="54" spans="1:8" x14ac:dyDescent="0.2">
      <c r="B54" s="268"/>
      <c r="C54" s="251"/>
      <c r="D54" s="251"/>
      <c r="E54" s="251"/>
      <c r="F54" s="251"/>
      <c r="G54" s="150"/>
    </row>
    <row r="55" spans="1:8" s="19" customFormat="1" ht="12" customHeight="1" x14ac:dyDescent="0.2">
      <c r="A55" s="269" t="s">
        <v>122</v>
      </c>
      <c r="B55" s="66"/>
      <c r="C55" s="253"/>
      <c r="D55" s="254"/>
      <c r="E55" s="254"/>
      <c r="F55" s="253"/>
      <c r="G55" s="246" t="s">
        <v>123</v>
      </c>
    </row>
    <row r="56" spans="1:8" s="10" customFormat="1" ht="12" customHeight="1" x14ac:dyDescent="0.2">
      <c r="A56" s="368" t="s">
        <v>62</v>
      </c>
      <c r="B56" s="369"/>
      <c r="C56" s="233" t="s">
        <v>53</v>
      </c>
      <c r="D56" s="233">
        <v>24985</v>
      </c>
      <c r="E56" s="233">
        <v>821557</v>
      </c>
      <c r="F56" s="233">
        <f t="shared" ref="F56:F61" si="4">SUM(C56:E56)</f>
        <v>846542</v>
      </c>
      <c r="G56" s="357" t="s">
        <v>63</v>
      </c>
      <c r="H56" s="358"/>
    </row>
    <row r="57" spans="1:8" s="10" customFormat="1" ht="12" customHeight="1" x14ac:dyDescent="0.2">
      <c r="A57" s="65" t="s">
        <v>27</v>
      </c>
      <c r="B57" s="248" t="s">
        <v>37</v>
      </c>
      <c r="C57" s="233" t="s">
        <v>53</v>
      </c>
      <c r="D57" s="233">
        <v>19671</v>
      </c>
      <c r="E57" s="233">
        <v>211604</v>
      </c>
      <c r="F57" s="233">
        <f t="shared" si="4"/>
        <v>231275</v>
      </c>
      <c r="G57" s="17" t="s">
        <v>27</v>
      </c>
      <c r="H57" s="248" t="s">
        <v>66</v>
      </c>
    </row>
    <row r="58" spans="1:8" s="14" customFormat="1" ht="12" customHeight="1" x14ac:dyDescent="0.2">
      <c r="B58" s="248" t="s">
        <v>38</v>
      </c>
      <c r="C58" s="233" t="s">
        <v>53</v>
      </c>
      <c r="D58" s="233">
        <v>19671</v>
      </c>
      <c r="E58" s="233">
        <v>211604</v>
      </c>
      <c r="F58" s="233">
        <f t="shared" si="4"/>
        <v>231275</v>
      </c>
      <c r="G58" s="158"/>
      <c r="H58" s="248" t="s">
        <v>40</v>
      </c>
    </row>
    <row r="59" spans="1:8" s="10" customFormat="1" ht="12" customHeight="1" x14ac:dyDescent="0.2">
      <c r="A59" s="65" t="s">
        <v>32</v>
      </c>
      <c r="B59" s="248" t="s">
        <v>33</v>
      </c>
      <c r="C59" s="233" t="s">
        <v>53</v>
      </c>
      <c r="D59" s="233">
        <v>4732</v>
      </c>
      <c r="E59" s="233">
        <v>2167</v>
      </c>
      <c r="F59" s="233">
        <f t="shared" si="4"/>
        <v>6899</v>
      </c>
      <c r="G59" s="17" t="s">
        <v>32</v>
      </c>
      <c r="H59" s="248" t="s">
        <v>35</v>
      </c>
    </row>
    <row r="60" spans="1:8" s="10" customFormat="1" ht="12" customHeight="1" x14ac:dyDescent="0.2">
      <c r="A60" s="65"/>
      <c r="B60" s="248" t="s">
        <v>46</v>
      </c>
      <c r="C60" s="233" t="s">
        <v>53</v>
      </c>
      <c r="D60" s="233">
        <v>4732</v>
      </c>
      <c r="E60" s="233">
        <v>2167</v>
      </c>
      <c r="F60" s="233">
        <f t="shared" si="4"/>
        <v>6899</v>
      </c>
      <c r="G60" s="17"/>
      <c r="H60" s="248" t="s">
        <v>47</v>
      </c>
    </row>
    <row r="61" spans="1:8" s="14" customFormat="1" ht="12" customHeight="1" x14ac:dyDescent="0.2">
      <c r="A61" s="366" t="s">
        <v>25</v>
      </c>
      <c r="B61" s="369"/>
      <c r="C61" s="233" t="s">
        <v>53</v>
      </c>
      <c r="D61" s="233">
        <v>3879</v>
      </c>
      <c r="E61" s="233">
        <v>28082</v>
      </c>
      <c r="F61" s="233">
        <f t="shared" si="4"/>
        <v>31961</v>
      </c>
      <c r="G61" s="357" t="s">
        <v>78</v>
      </c>
      <c r="H61" s="358"/>
    </row>
    <row r="62" spans="1:8" x14ac:dyDescent="0.2">
      <c r="B62" s="268"/>
      <c r="C62" s="251"/>
      <c r="D62" s="251"/>
      <c r="E62" s="251"/>
      <c r="F62" s="251"/>
      <c r="G62" s="150"/>
    </row>
    <row r="63" spans="1:8" s="19" customFormat="1" ht="12" customHeight="1" x14ac:dyDescent="0.2">
      <c r="A63" s="423" t="s">
        <v>81</v>
      </c>
      <c r="B63" s="369"/>
      <c r="C63" s="253"/>
      <c r="D63" s="240"/>
      <c r="E63" s="255"/>
      <c r="F63" s="256"/>
      <c r="G63" s="246" t="s">
        <v>141</v>
      </c>
    </row>
    <row r="64" spans="1:8" s="10" customFormat="1" ht="12" customHeight="1" x14ac:dyDescent="0.2">
      <c r="A64" s="368" t="s">
        <v>62</v>
      </c>
      <c r="B64" s="369"/>
      <c r="C64" s="233" t="s">
        <v>53</v>
      </c>
      <c r="D64" s="233">
        <v>81995</v>
      </c>
      <c r="E64" s="233">
        <v>243204</v>
      </c>
      <c r="F64" s="233">
        <f t="shared" ref="F64:F67" si="5">SUM(C64:E64)</f>
        <v>325199</v>
      </c>
      <c r="G64" s="357" t="s">
        <v>63</v>
      </c>
      <c r="H64" s="358"/>
    </row>
    <row r="65" spans="1:8" s="10" customFormat="1" ht="12" customHeight="1" x14ac:dyDescent="0.2">
      <c r="A65" s="257" t="s">
        <v>27</v>
      </c>
      <c r="B65" s="248" t="s">
        <v>37</v>
      </c>
      <c r="C65" s="233" t="s">
        <v>53</v>
      </c>
      <c r="D65" s="233">
        <v>13885</v>
      </c>
      <c r="E65" s="233">
        <v>206725</v>
      </c>
      <c r="F65" s="233">
        <f t="shared" si="5"/>
        <v>220610</v>
      </c>
      <c r="G65" s="17" t="s">
        <v>27</v>
      </c>
      <c r="H65" s="248" t="s">
        <v>66</v>
      </c>
    </row>
    <row r="66" spans="1:8" s="14" customFormat="1" ht="12" customHeight="1" x14ac:dyDescent="0.2">
      <c r="A66" s="249"/>
      <c r="B66" s="248" t="s">
        <v>38</v>
      </c>
      <c r="C66" s="233" t="s">
        <v>53</v>
      </c>
      <c r="D66" s="233">
        <v>13885</v>
      </c>
      <c r="E66" s="233">
        <v>206725</v>
      </c>
      <c r="F66" s="233">
        <f t="shared" si="5"/>
        <v>220610</v>
      </c>
      <c r="G66" s="158"/>
      <c r="H66" s="248" t="s">
        <v>40</v>
      </c>
    </row>
    <row r="67" spans="1:8" s="14" customFormat="1" ht="12" customHeight="1" x14ac:dyDescent="0.2">
      <c r="A67" s="418" t="s">
        <v>25</v>
      </c>
      <c r="B67" s="419"/>
      <c r="C67" s="233" t="s">
        <v>53</v>
      </c>
      <c r="D67" s="233">
        <v>21</v>
      </c>
      <c r="E67" s="233">
        <v>6493</v>
      </c>
      <c r="F67" s="233">
        <f t="shared" si="5"/>
        <v>6514</v>
      </c>
      <c r="G67" s="357" t="s">
        <v>78</v>
      </c>
      <c r="H67" s="358"/>
    </row>
    <row r="68" spans="1:8" s="14" customFormat="1" ht="12" customHeight="1" x14ac:dyDescent="0.2">
      <c r="A68" s="259"/>
      <c r="B68" s="259"/>
      <c r="C68" s="270"/>
      <c r="E68" s="270"/>
      <c r="F68" s="270"/>
      <c r="G68" s="51"/>
      <c r="H68" s="61"/>
    </row>
    <row r="69" spans="1:8" s="14" customFormat="1" ht="12" customHeight="1" x14ac:dyDescent="0.2">
      <c r="A69" s="259"/>
      <c r="B69" s="259"/>
      <c r="C69" s="240"/>
      <c r="D69" s="240"/>
      <c r="E69" s="240"/>
      <c r="F69" s="240"/>
      <c r="G69" s="51"/>
      <c r="H69" s="61"/>
    </row>
    <row r="70" spans="1:8" s="19" customFormat="1" ht="12" x14ac:dyDescent="0.2">
      <c r="A70" s="19" t="s">
        <v>136</v>
      </c>
      <c r="G70" s="20"/>
    </row>
    <row r="71" spans="1:8" s="22" customFormat="1" x14ac:dyDescent="0.2">
      <c r="A71" s="359" t="s">
        <v>137</v>
      </c>
      <c r="B71" s="359"/>
      <c r="C71" s="359"/>
      <c r="D71" s="359"/>
      <c r="E71" s="359"/>
      <c r="F71" s="359"/>
      <c r="G71" s="359"/>
      <c r="H71" s="384"/>
    </row>
    <row r="72" spans="1:8" s="22" customFormat="1" ht="12" x14ac:dyDescent="0.2">
      <c r="G72" s="21"/>
    </row>
    <row r="73" spans="1:8" s="22" customFormat="1" ht="12" x14ac:dyDescent="0.2">
      <c r="G73" s="21"/>
    </row>
    <row r="74" spans="1:8" s="19" customFormat="1" ht="12" customHeight="1" x14ac:dyDescent="0.2">
      <c r="A74" s="421" t="s">
        <v>83</v>
      </c>
      <c r="B74" s="422"/>
      <c r="G74" s="24"/>
      <c r="H74" s="265" t="s">
        <v>84</v>
      </c>
    </row>
    <row r="75" spans="1:8" s="10" customFormat="1" ht="12" customHeight="1" x14ac:dyDescent="0.2">
      <c r="B75" s="17"/>
      <c r="C75" s="412" t="s">
        <v>129</v>
      </c>
      <c r="D75" s="361"/>
      <c r="E75" s="361"/>
      <c r="F75" s="27" t="s">
        <v>130</v>
      </c>
      <c r="G75" s="28"/>
      <c r="H75" s="26"/>
    </row>
    <row r="76" spans="1:8" s="29" customFormat="1" ht="12" customHeight="1" x14ac:dyDescent="0.2">
      <c r="B76" s="30"/>
      <c r="C76" s="409" t="s">
        <v>131</v>
      </c>
      <c r="D76" s="364"/>
      <c r="E76" s="364"/>
      <c r="F76" s="31" t="s">
        <v>2</v>
      </c>
      <c r="G76" s="28"/>
      <c r="H76" s="30"/>
    </row>
    <row r="77" spans="1:8" s="10" customFormat="1" ht="12" customHeight="1" x14ac:dyDescent="0.2">
      <c r="B77" s="17"/>
      <c r="C77" s="243" t="s">
        <v>95</v>
      </c>
      <c r="D77" s="243" t="s">
        <v>96</v>
      </c>
      <c r="E77" s="244" t="s">
        <v>97</v>
      </c>
      <c r="F77" s="31"/>
      <c r="G77" s="28"/>
      <c r="H77" s="17"/>
    </row>
    <row r="78" spans="1:8" s="10" customFormat="1" ht="12" customHeight="1" x14ac:dyDescent="0.2">
      <c r="B78" s="17"/>
      <c r="C78" s="225"/>
      <c r="D78" s="225"/>
      <c r="E78" s="226"/>
      <c r="F78" s="34" t="s">
        <v>132</v>
      </c>
      <c r="G78" s="35"/>
      <c r="H78" s="17"/>
    </row>
    <row r="79" spans="1:8" s="10" customFormat="1" ht="12" customHeight="1" x14ac:dyDescent="0.2">
      <c r="B79" s="17"/>
      <c r="C79" s="228" t="s">
        <v>98</v>
      </c>
      <c r="D79" s="229" t="s">
        <v>99</v>
      </c>
      <c r="E79" s="229" t="s">
        <v>101</v>
      </c>
      <c r="F79" s="34" t="s">
        <v>133</v>
      </c>
      <c r="G79" s="35"/>
      <c r="H79" s="17"/>
    </row>
    <row r="80" spans="1:8" s="10" customFormat="1" ht="11.25" customHeight="1" x14ac:dyDescent="0.2">
      <c r="A80" s="37"/>
      <c r="B80" s="37"/>
      <c r="C80" s="231"/>
      <c r="D80" s="232"/>
      <c r="E80" s="232"/>
      <c r="F80" s="38" t="s">
        <v>23</v>
      </c>
      <c r="G80" s="41"/>
      <c r="H80" s="37"/>
    </row>
    <row r="81" spans="1:8" s="10" customFormat="1" ht="11.25" customHeight="1" x14ac:dyDescent="0.2">
      <c r="A81" s="17"/>
      <c r="B81" s="17"/>
      <c r="C81" s="228"/>
      <c r="D81" s="229"/>
      <c r="E81" s="229"/>
      <c r="F81" s="34"/>
      <c r="G81" s="35"/>
      <c r="H81" s="17"/>
    </row>
    <row r="82" spans="1:8" s="19" customFormat="1" ht="12" customHeight="1" x14ac:dyDescent="0.2">
      <c r="A82" s="420" t="s">
        <v>85</v>
      </c>
      <c r="B82" s="419"/>
      <c r="C82" s="253"/>
      <c r="D82" s="254"/>
      <c r="E82" s="254"/>
      <c r="F82" s="253"/>
      <c r="G82" s="246" t="s">
        <v>125</v>
      </c>
    </row>
    <row r="83" spans="1:8" s="10" customFormat="1" ht="12" customHeight="1" x14ac:dyDescent="0.2">
      <c r="A83" s="424" t="s">
        <v>62</v>
      </c>
      <c r="B83" s="419"/>
      <c r="C83" s="233" t="s">
        <v>53</v>
      </c>
      <c r="D83" s="233">
        <v>1232</v>
      </c>
      <c r="E83" s="233">
        <v>322716</v>
      </c>
      <c r="F83" s="233">
        <f t="shared" ref="F83:F88" si="6">SUM(C83:E83)</f>
        <v>323948</v>
      </c>
      <c r="G83" s="357" t="s">
        <v>63</v>
      </c>
      <c r="H83" s="358"/>
    </row>
    <row r="84" spans="1:8" s="14" customFormat="1" ht="12" customHeight="1" x14ac:dyDescent="0.2">
      <c r="A84" s="257" t="s">
        <v>31</v>
      </c>
      <c r="B84" s="258" t="s">
        <v>28</v>
      </c>
      <c r="C84" s="233" t="s">
        <v>53</v>
      </c>
      <c r="D84" s="233">
        <v>170</v>
      </c>
      <c r="E84" s="233">
        <v>84752</v>
      </c>
      <c r="F84" s="233">
        <f t="shared" si="6"/>
        <v>84922</v>
      </c>
      <c r="G84" s="17" t="s">
        <v>31</v>
      </c>
      <c r="H84" s="248" t="s">
        <v>42</v>
      </c>
    </row>
    <row r="85" spans="1:8" s="14" customFormat="1" ht="12" customHeight="1" x14ac:dyDescent="0.2">
      <c r="A85" s="257"/>
      <c r="B85" s="63" t="s">
        <v>45</v>
      </c>
      <c r="C85" s="233" t="s">
        <v>53</v>
      </c>
      <c r="D85" s="233" t="s">
        <v>53</v>
      </c>
      <c r="E85" s="233">
        <v>397</v>
      </c>
      <c r="F85" s="233">
        <f t="shared" si="6"/>
        <v>397</v>
      </c>
      <c r="G85" s="17"/>
      <c r="H85" s="248" t="s">
        <v>43</v>
      </c>
    </row>
    <row r="86" spans="1:8" s="10" customFormat="1" ht="12" customHeight="1" x14ac:dyDescent="0.2">
      <c r="A86" s="257" t="s">
        <v>27</v>
      </c>
      <c r="B86" s="248" t="s">
        <v>37</v>
      </c>
      <c r="C86" s="233" t="s">
        <v>53</v>
      </c>
      <c r="D86" s="233">
        <v>1062</v>
      </c>
      <c r="E86" s="233">
        <v>237964</v>
      </c>
      <c r="F86" s="233">
        <f t="shared" si="6"/>
        <v>239026</v>
      </c>
      <c r="G86" s="17" t="s">
        <v>27</v>
      </c>
      <c r="H86" s="248" t="s">
        <v>66</v>
      </c>
    </row>
    <row r="87" spans="1:8" s="14" customFormat="1" ht="12" customHeight="1" x14ac:dyDescent="0.2">
      <c r="A87" s="249"/>
      <c r="B87" s="248" t="s">
        <v>38</v>
      </c>
      <c r="C87" s="233" t="s">
        <v>53</v>
      </c>
      <c r="D87" s="237">
        <v>1062</v>
      </c>
      <c r="E87" s="237">
        <v>237964</v>
      </c>
      <c r="F87" s="233">
        <f t="shared" si="6"/>
        <v>239026</v>
      </c>
      <c r="G87" s="158"/>
      <c r="H87" s="248" t="s">
        <v>40</v>
      </c>
    </row>
    <row r="88" spans="1:8" s="14" customFormat="1" ht="12" customHeight="1" x14ac:dyDescent="0.2">
      <c r="A88" s="418" t="s">
        <v>25</v>
      </c>
      <c r="B88" s="419"/>
      <c r="C88" s="233" t="s">
        <v>53</v>
      </c>
      <c r="D88" s="233">
        <v>320</v>
      </c>
      <c r="E88" s="233">
        <v>13731</v>
      </c>
      <c r="F88" s="233">
        <f t="shared" si="6"/>
        <v>14051</v>
      </c>
      <c r="G88" s="357" t="s">
        <v>26</v>
      </c>
      <c r="H88" s="358"/>
    </row>
    <row r="89" spans="1:8" x14ac:dyDescent="0.2">
      <c r="A89" s="249"/>
      <c r="B89" s="250"/>
      <c r="C89" s="251"/>
      <c r="D89" s="251"/>
      <c r="E89" s="251"/>
      <c r="F89" s="251"/>
      <c r="G89" s="150"/>
    </row>
    <row r="90" spans="1:8" s="19" customFormat="1" ht="12" customHeight="1" x14ac:dyDescent="0.2">
      <c r="A90" s="420" t="s">
        <v>88</v>
      </c>
      <c r="B90" s="419"/>
      <c r="C90" s="253"/>
      <c r="D90" s="255"/>
      <c r="E90" s="255"/>
      <c r="F90" s="256"/>
      <c r="G90" s="246" t="s">
        <v>126</v>
      </c>
    </row>
    <row r="91" spans="1:8" s="10" customFormat="1" ht="12" customHeight="1" x14ac:dyDescent="0.2">
      <c r="A91" s="424" t="s">
        <v>62</v>
      </c>
      <c r="B91" s="419"/>
      <c r="C91" s="233" t="s">
        <v>53</v>
      </c>
      <c r="D91" s="233">
        <v>10164</v>
      </c>
      <c r="E91" s="233">
        <v>1106709</v>
      </c>
      <c r="F91" s="233">
        <f t="shared" ref="F91:F95" si="7">SUM(C91:E91)</f>
        <v>1116873</v>
      </c>
      <c r="G91" s="357" t="s">
        <v>63</v>
      </c>
      <c r="H91" s="358"/>
    </row>
    <row r="92" spans="1:8" s="14" customFormat="1" ht="12" customHeight="1" x14ac:dyDescent="0.2">
      <c r="A92" s="257" t="s">
        <v>31</v>
      </c>
      <c r="B92" s="258" t="s">
        <v>28</v>
      </c>
      <c r="C92" s="233" t="s">
        <v>53</v>
      </c>
      <c r="D92" s="233" t="s">
        <v>53</v>
      </c>
      <c r="E92" s="237">
        <v>655728</v>
      </c>
      <c r="F92" s="233">
        <f t="shared" si="7"/>
        <v>655728</v>
      </c>
      <c r="G92" s="17" t="s">
        <v>31</v>
      </c>
      <c r="H92" s="248" t="s">
        <v>42</v>
      </c>
    </row>
    <row r="93" spans="1:8" s="10" customFormat="1" ht="12" customHeight="1" x14ac:dyDescent="0.2">
      <c r="A93" s="257" t="s">
        <v>27</v>
      </c>
      <c r="B93" s="248" t="s">
        <v>37</v>
      </c>
      <c r="C93" s="233" t="s">
        <v>53</v>
      </c>
      <c r="D93" s="233">
        <v>9076</v>
      </c>
      <c r="E93" s="233">
        <v>409190</v>
      </c>
      <c r="F93" s="233">
        <f t="shared" si="7"/>
        <v>418266</v>
      </c>
      <c r="G93" s="17" t="s">
        <v>27</v>
      </c>
      <c r="H93" s="248" t="s">
        <v>66</v>
      </c>
    </row>
    <row r="94" spans="1:8" s="14" customFormat="1" ht="12" customHeight="1" x14ac:dyDescent="0.2">
      <c r="B94" s="248" t="s">
        <v>38</v>
      </c>
      <c r="C94" s="233" t="s">
        <v>53</v>
      </c>
      <c r="D94" s="237">
        <v>9076</v>
      </c>
      <c r="E94" s="237">
        <v>409190</v>
      </c>
      <c r="F94" s="233">
        <f t="shared" si="7"/>
        <v>418266</v>
      </c>
      <c r="G94" s="158"/>
      <c r="H94" s="248" t="s">
        <v>40</v>
      </c>
    </row>
    <row r="95" spans="1:8" s="14" customFormat="1" ht="12" customHeight="1" x14ac:dyDescent="0.2">
      <c r="A95" s="366" t="s">
        <v>25</v>
      </c>
      <c r="B95" s="369"/>
      <c r="C95" s="233" t="s">
        <v>53</v>
      </c>
      <c r="D95" s="233">
        <v>543</v>
      </c>
      <c r="E95" s="233">
        <v>956</v>
      </c>
      <c r="F95" s="233">
        <f t="shared" si="7"/>
        <v>1499</v>
      </c>
      <c r="G95" s="357" t="s">
        <v>78</v>
      </c>
      <c r="H95" s="358"/>
    </row>
    <row r="97" spans="4:4" x14ac:dyDescent="0.2">
      <c r="D97" s="240"/>
    </row>
    <row r="98" spans="4:4" x14ac:dyDescent="0.2">
      <c r="D98" s="240"/>
    </row>
    <row r="99" spans="4:4" x14ac:dyDescent="0.2">
      <c r="D99" s="242"/>
    </row>
  </sheetData>
  <mergeCells count="48">
    <mergeCell ref="A91:B91"/>
    <mergeCell ref="G91:H91"/>
    <mergeCell ref="A95:B95"/>
    <mergeCell ref="G95:H95"/>
    <mergeCell ref="A82:B82"/>
    <mergeCell ref="A83:B83"/>
    <mergeCell ref="G83:H83"/>
    <mergeCell ref="A88:B88"/>
    <mergeCell ref="G88:H88"/>
    <mergeCell ref="A90:B90"/>
    <mergeCell ref="C76:E76"/>
    <mergeCell ref="A56:B56"/>
    <mergeCell ref="G56:H56"/>
    <mergeCell ref="A61:B61"/>
    <mergeCell ref="G61:H61"/>
    <mergeCell ref="A63:B63"/>
    <mergeCell ref="A64:B64"/>
    <mergeCell ref="G64:H64"/>
    <mergeCell ref="A67:B67"/>
    <mergeCell ref="G67:H67"/>
    <mergeCell ref="A71:H71"/>
    <mergeCell ref="A74:B74"/>
    <mergeCell ref="C75:E75"/>
    <mergeCell ref="A53:B53"/>
    <mergeCell ref="G53:H53"/>
    <mergeCell ref="A25:B25"/>
    <mergeCell ref="G26:H26"/>
    <mergeCell ref="A31:B31"/>
    <mergeCell ref="G31:H31"/>
    <mergeCell ref="A36:H36"/>
    <mergeCell ref="A38:B38"/>
    <mergeCell ref="C39:E39"/>
    <mergeCell ref="C40:E40"/>
    <mergeCell ref="A46:B46"/>
    <mergeCell ref="A47:B47"/>
    <mergeCell ref="G47:H47"/>
    <mergeCell ref="A16:B16"/>
    <mergeCell ref="G16:H16"/>
    <mergeCell ref="A18:B18"/>
    <mergeCell ref="G19:H19"/>
    <mergeCell ref="A23:B23"/>
    <mergeCell ref="G23:H23"/>
    <mergeCell ref="A2:H2"/>
    <mergeCell ref="C5:E5"/>
    <mergeCell ref="C6:E6"/>
    <mergeCell ref="A12:B12"/>
    <mergeCell ref="A13:B13"/>
    <mergeCell ref="G13:H13"/>
  </mergeCells>
  <pageMargins left="0.78740157499999996" right="0.78740157499999996" top="0.984251969" bottom="0.984251969" header="0.4921259845" footer="0.4921259845"/>
  <pageSetup paperSize="9" orientation="landscape" r:id="rId1"/>
  <headerFooter alignWithMargins="0"/>
  <rowBreaks count="2" manualBreakCount="2">
    <brk id="34" max="16383" man="1"/>
    <brk id="6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115" zoomScaleNormal="115" workbookViewId="0">
      <selection activeCell="F22" sqref="F22"/>
    </sheetView>
  </sheetViews>
  <sheetFormatPr defaultColWidth="9.140625" defaultRowHeight="12.75" x14ac:dyDescent="0.2"/>
  <cols>
    <col min="1" max="1" width="2.42578125" style="261" customWidth="1"/>
    <col min="2" max="2" width="25.7109375" style="146" bestFit="1" customWidth="1"/>
    <col min="3" max="3" width="11.42578125" style="146" customWidth="1"/>
    <col min="4" max="4" width="11.7109375" style="146" customWidth="1"/>
    <col min="5" max="7" width="11.140625" style="146" customWidth="1"/>
    <col min="8" max="8" width="2.42578125" style="165" customWidth="1"/>
    <col min="9" max="9" width="31.7109375" style="146" customWidth="1"/>
    <col min="10" max="11" width="9.140625" style="146"/>
    <col min="12" max="12" width="10.85546875" style="146" bestFit="1" customWidth="1"/>
    <col min="13" max="16384" width="9.140625" style="146"/>
  </cols>
  <sheetData>
    <row r="1" spans="1:12" s="19" customFormat="1" ht="12" x14ac:dyDescent="0.2">
      <c r="A1" s="271" t="s">
        <v>142</v>
      </c>
      <c r="H1" s="20"/>
    </row>
    <row r="2" spans="1:12" s="22" customFormat="1" ht="12" x14ac:dyDescent="0.2">
      <c r="A2" s="359" t="s">
        <v>143</v>
      </c>
      <c r="B2" s="359"/>
      <c r="C2" s="359"/>
      <c r="D2" s="359"/>
      <c r="E2" s="359"/>
      <c r="F2" s="359"/>
      <c r="G2" s="359"/>
      <c r="H2" s="359"/>
      <c r="I2" s="359"/>
    </row>
    <row r="3" spans="1:12" s="19" customFormat="1" ht="12" customHeight="1" x14ac:dyDescent="0.2">
      <c r="A3" s="272"/>
      <c r="H3" s="24"/>
    </row>
    <row r="4" spans="1:12" s="10" customFormat="1" ht="12" customHeight="1" x14ac:dyDescent="0.2">
      <c r="A4" s="273"/>
      <c r="B4" s="26"/>
      <c r="C4" s="412" t="s">
        <v>144</v>
      </c>
      <c r="D4" s="361"/>
      <c r="E4" s="361"/>
      <c r="F4" s="362"/>
      <c r="G4" s="27" t="s">
        <v>130</v>
      </c>
      <c r="H4" s="28"/>
      <c r="I4" s="26"/>
    </row>
    <row r="5" spans="1:12" s="29" customFormat="1" ht="12" customHeight="1" x14ac:dyDescent="0.2">
      <c r="A5" s="274"/>
      <c r="B5" s="30"/>
      <c r="C5" s="409" t="s">
        <v>145</v>
      </c>
      <c r="D5" s="364"/>
      <c r="E5" s="364"/>
      <c r="F5" s="365"/>
      <c r="G5" s="31" t="s">
        <v>2</v>
      </c>
      <c r="H5" s="28"/>
      <c r="I5" s="30"/>
    </row>
    <row r="6" spans="1:12" s="10" customFormat="1" ht="12" customHeight="1" x14ac:dyDescent="0.2">
      <c r="A6" s="273"/>
      <c r="B6" s="17"/>
      <c r="C6" s="243" t="s">
        <v>95</v>
      </c>
      <c r="D6" s="243" t="s">
        <v>146</v>
      </c>
      <c r="E6" s="244" t="s">
        <v>97</v>
      </c>
      <c r="F6" s="243" t="s">
        <v>147</v>
      </c>
      <c r="G6" s="31"/>
      <c r="H6" s="28"/>
      <c r="I6" s="17"/>
    </row>
    <row r="7" spans="1:12" s="10" customFormat="1" ht="12" customHeight="1" x14ac:dyDescent="0.2">
      <c r="A7" s="273"/>
      <c r="B7" s="17"/>
      <c r="C7" s="225"/>
      <c r="D7" s="225"/>
      <c r="E7" s="226"/>
      <c r="F7" s="226"/>
      <c r="G7" s="34" t="s">
        <v>148</v>
      </c>
      <c r="H7" s="35"/>
      <c r="I7" s="227"/>
    </row>
    <row r="8" spans="1:12" s="10" customFormat="1" ht="12" customHeight="1" x14ac:dyDescent="0.2">
      <c r="A8" s="273"/>
      <c r="B8" s="17"/>
      <c r="C8" s="228" t="s">
        <v>98</v>
      </c>
      <c r="D8" s="229" t="s">
        <v>149</v>
      </c>
      <c r="E8" s="229" t="s">
        <v>101</v>
      </c>
      <c r="F8" s="229" t="s">
        <v>15</v>
      </c>
      <c r="G8" s="34" t="s">
        <v>133</v>
      </c>
      <c r="H8" s="35"/>
      <c r="I8" s="17"/>
    </row>
    <row r="9" spans="1:12" s="10" customFormat="1" ht="11.25" customHeight="1" x14ac:dyDescent="0.2">
      <c r="A9" s="275"/>
      <c r="B9" s="37"/>
      <c r="C9" s="231"/>
      <c r="D9" s="232"/>
      <c r="E9" s="232"/>
      <c r="F9" s="232"/>
      <c r="G9" s="38" t="s">
        <v>23</v>
      </c>
      <c r="H9" s="41"/>
      <c r="I9" s="37"/>
      <c r="L9" s="14"/>
    </row>
    <row r="10" spans="1:12" ht="3.75" customHeight="1" x14ac:dyDescent="0.2">
      <c r="B10" s="276"/>
      <c r="C10" s="148"/>
      <c r="D10" s="148"/>
      <c r="E10" s="148"/>
      <c r="F10" s="148"/>
      <c r="G10" s="148"/>
      <c r="H10" s="150"/>
    </row>
    <row r="11" spans="1:12" s="14" customFormat="1" ht="12" customHeight="1" x14ac:dyDescent="0.2">
      <c r="A11" s="368" t="s">
        <v>0</v>
      </c>
      <c r="B11" s="366"/>
      <c r="C11" s="237">
        <v>169610416</v>
      </c>
      <c r="D11" s="239">
        <v>184779</v>
      </c>
      <c r="E11" s="239">
        <v>98714061</v>
      </c>
      <c r="F11" s="239">
        <v>5207252</v>
      </c>
      <c r="G11" s="237">
        <f>SUM(C11:F11)</f>
        <v>273716508</v>
      </c>
      <c r="H11" s="51" t="s">
        <v>24</v>
      </c>
      <c r="L11" s="277"/>
    </row>
    <row r="12" spans="1:12" s="14" customFormat="1" ht="12" customHeight="1" x14ac:dyDescent="0.2">
      <c r="A12" s="273"/>
      <c r="B12" s="48"/>
      <c r="C12" s="237"/>
      <c r="D12" s="239"/>
      <c r="E12" s="239"/>
      <c r="F12" s="239"/>
      <c r="G12" s="237"/>
      <c r="H12" s="278"/>
      <c r="I12" s="48"/>
      <c r="L12" s="277"/>
    </row>
    <row r="13" spans="1:12" s="14" customFormat="1" ht="12" customHeight="1" x14ac:dyDescent="0.2">
      <c r="A13" s="273" t="s">
        <v>150</v>
      </c>
      <c r="B13" s="63" t="s">
        <v>50</v>
      </c>
      <c r="C13" s="233" t="s">
        <v>53</v>
      </c>
      <c r="D13" s="234" t="s">
        <v>53</v>
      </c>
      <c r="E13" s="234">
        <v>87100</v>
      </c>
      <c r="F13" s="234" t="s">
        <v>53</v>
      </c>
      <c r="G13" s="239">
        <v>87100</v>
      </c>
      <c r="H13" s="51" t="s">
        <v>150</v>
      </c>
      <c r="I13" s="14" t="s">
        <v>52</v>
      </c>
      <c r="L13" s="277"/>
    </row>
    <row r="14" spans="1:12" s="10" customFormat="1" ht="12" customHeight="1" x14ac:dyDescent="0.2">
      <c r="A14" s="368" t="s">
        <v>151</v>
      </c>
      <c r="B14" s="425"/>
      <c r="C14" s="237">
        <v>169610416</v>
      </c>
      <c r="D14" s="233">
        <v>173999</v>
      </c>
      <c r="E14" s="233">
        <v>95032613</v>
      </c>
      <c r="F14" s="239">
        <v>5167514</v>
      </c>
      <c r="G14" s="239">
        <f t="shared" ref="G14:G37" si="0">SUM(C14:F14)</f>
        <v>269984542</v>
      </c>
      <c r="H14" s="51" t="s">
        <v>63</v>
      </c>
      <c r="L14" s="277"/>
    </row>
    <row r="15" spans="1:12" s="14" customFormat="1" ht="12" customHeight="1" x14ac:dyDescent="0.2">
      <c r="A15" s="273" t="s">
        <v>152</v>
      </c>
      <c r="B15" s="63" t="s">
        <v>153</v>
      </c>
      <c r="C15" s="233" t="s">
        <v>53</v>
      </c>
      <c r="D15" s="234">
        <v>35541</v>
      </c>
      <c r="E15" s="237">
        <v>100140</v>
      </c>
      <c r="F15" s="234" t="s">
        <v>53</v>
      </c>
      <c r="G15" s="239">
        <f t="shared" si="0"/>
        <v>135681</v>
      </c>
      <c r="H15" s="51" t="s">
        <v>152</v>
      </c>
      <c r="I15" s="248" t="s">
        <v>154</v>
      </c>
      <c r="L15" s="277"/>
    </row>
    <row r="16" spans="1:12" s="14" customFormat="1" ht="12" customHeight="1" x14ac:dyDescent="0.2">
      <c r="A16" s="273" t="s">
        <v>69</v>
      </c>
      <c r="B16" s="63" t="s">
        <v>28</v>
      </c>
      <c r="C16" s="233" t="s">
        <v>53</v>
      </c>
      <c r="D16" s="234" t="s">
        <v>53</v>
      </c>
      <c r="E16" s="237">
        <v>49166109</v>
      </c>
      <c r="F16" s="239">
        <v>5048081</v>
      </c>
      <c r="G16" s="239">
        <f t="shared" si="0"/>
        <v>54214190</v>
      </c>
      <c r="H16" s="51" t="s">
        <v>69</v>
      </c>
      <c r="I16" s="248" t="s">
        <v>42</v>
      </c>
      <c r="L16" s="277"/>
    </row>
    <row r="17" spans="1:12" s="14" customFormat="1" ht="12" customHeight="1" x14ac:dyDescent="0.2">
      <c r="A17" s="273"/>
      <c r="B17" s="248" t="s">
        <v>45</v>
      </c>
      <c r="C17" s="233" t="s">
        <v>53</v>
      </c>
      <c r="D17" s="234" t="s">
        <v>53</v>
      </c>
      <c r="E17" s="239">
        <v>2319287</v>
      </c>
      <c r="F17" s="234">
        <v>12876</v>
      </c>
      <c r="G17" s="239">
        <f t="shared" si="0"/>
        <v>2332163</v>
      </c>
      <c r="H17" s="279"/>
      <c r="I17" s="248" t="s">
        <v>43</v>
      </c>
      <c r="J17" s="166"/>
      <c r="L17" s="277"/>
    </row>
    <row r="18" spans="1:12" s="14" customFormat="1" ht="12" customHeight="1" x14ac:dyDescent="0.2">
      <c r="A18" s="273"/>
      <c r="B18" s="248" t="s">
        <v>155</v>
      </c>
      <c r="C18" s="233" t="s">
        <v>53</v>
      </c>
      <c r="D18" s="234" t="s">
        <v>53</v>
      </c>
      <c r="E18" s="239">
        <v>233993</v>
      </c>
      <c r="F18" s="234" t="s">
        <v>53</v>
      </c>
      <c r="G18" s="239">
        <f t="shared" si="0"/>
        <v>233993</v>
      </c>
      <c r="H18" s="279"/>
      <c r="I18" s="248" t="s">
        <v>156</v>
      </c>
      <c r="J18" s="166"/>
      <c r="L18" s="277"/>
    </row>
    <row r="19" spans="1:12" s="14" customFormat="1" ht="12" customHeight="1" x14ac:dyDescent="0.2">
      <c r="A19" s="273"/>
      <c r="B19" s="248" t="s">
        <v>157</v>
      </c>
      <c r="C19" s="233" t="s">
        <v>53</v>
      </c>
      <c r="D19" s="234" t="s">
        <v>53</v>
      </c>
      <c r="E19" s="239">
        <v>89986</v>
      </c>
      <c r="F19" s="234" t="s">
        <v>53</v>
      </c>
      <c r="G19" s="239">
        <f t="shared" si="0"/>
        <v>89986</v>
      </c>
      <c r="H19" s="279"/>
      <c r="I19" s="248" t="s">
        <v>158</v>
      </c>
      <c r="J19" s="146"/>
      <c r="L19" s="277"/>
    </row>
    <row r="20" spans="1:12" s="14" customFormat="1" ht="12" customHeight="1" x14ac:dyDescent="0.2">
      <c r="A20" s="273"/>
      <c r="B20" s="248" t="s">
        <v>107</v>
      </c>
      <c r="C20" s="233" t="s">
        <v>53</v>
      </c>
      <c r="D20" s="234" t="s">
        <v>53</v>
      </c>
      <c r="E20" s="239">
        <v>755055</v>
      </c>
      <c r="F20" s="234" t="s">
        <v>53</v>
      </c>
      <c r="G20" s="239">
        <f t="shared" si="0"/>
        <v>755055</v>
      </c>
      <c r="H20" s="279"/>
      <c r="I20" s="248" t="s">
        <v>108</v>
      </c>
      <c r="J20" s="146"/>
      <c r="L20" s="277"/>
    </row>
    <row r="21" spans="1:12" s="14" customFormat="1" ht="12" customHeight="1" x14ac:dyDescent="0.2">
      <c r="A21" s="273"/>
      <c r="B21" s="248" t="s">
        <v>159</v>
      </c>
      <c r="C21" s="233" t="s">
        <v>53</v>
      </c>
      <c r="D21" s="234" t="s">
        <v>53</v>
      </c>
      <c r="E21" s="237">
        <v>14467264</v>
      </c>
      <c r="F21" s="234" t="s">
        <v>53</v>
      </c>
      <c r="G21" s="239">
        <f t="shared" si="0"/>
        <v>14467264</v>
      </c>
      <c r="H21" s="279"/>
      <c r="I21" s="248" t="s">
        <v>160</v>
      </c>
      <c r="J21" s="146"/>
      <c r="L21" s="277"/>
    </row>
    <row r="22" spans="1:12" s="14" customFormat="1" ht="12" customHeight="1" x14ac:dyDescent="0.2">
      <c r="A22" s="273"/>
      <c r="B22" s="248" t="s">
        <v>54</v>
      </c>
      <c r="C22" s="233" t="s">
        <v>53</v>
      </c>
      <c r="D22" s="234" t="s">
        <v>53</v>
      </c>
      <c r="E22" s="239">
        <v>9303151</v>
      </c>
      <c r="F22" s="234">
        <v>3133730</v>
      </c>
      <c r="G22" s="239">
        <f t="shared" si="0"/>
        <v>12436881</v>
      </c>
      <c r="H22" s="279"/>
      <c r="I22" s="248" t="s">
        <v>55</v>
      </c>
      <c r="J22" s="146"/>
      <c r="L22" s="277"/>
    </row>
    <row r="23" spans="1:12" s="14" customFormat="1" ht="12" customHeight="1" x14ac:dyDescent="0.2">
      <c r="A23" s="273"/>
      <c r="B23" s="248" t="s">
        <v>41</v>
      </c>
      <c r="C23" s="233" t="s">
        <v>53</v>
      </c>
      <c r="D23" s="234" t="s">
        <v>53</v>
      </c>
      <c r="E23" s="239">
        <v>3108707</v>
      </c>
      <c r="F23" s="234">
        <v>1354483</v>
      </c>
      <c r="G23" s="239">
        <f t="shared" si="0"/>
        <v>4463190</v>
      </c>
      <c r="H23" s="279"/>
      <c r="I23" s="248" t="s">
        <v>44</v>
      </c>
      <c r="J23" s="146"/>
      <c r="L23" s="277"/>
    </row>
    <row r="24" spans="1:12" s="14" customFormat="1" ht="12" customHeight="1" x14ac:dyDescent="0.2">
      <c r="A24" s="273"/>
      <c r="B24" s="248" t="s">
        <v>161</v>
      </c>
      <c r="C24" s="233" t="s">
        <v>53</v>
      </c>
      <c r="D24" s="234" t="s">
        <v>53</v>
      </c>
      <c r="E24" s="239">
        <v>178877</v>
      </c>
      <c r="F24" s="234" t="s">
        <v>53</v>
      </c>
      <c r="G24" s="239">
        <f t="shared" si="0"/>
        <v>178877</v>
      </c>
      <c r="H24" s="279"/>
      <c r="I24" s="248" t="s">
        <v>162</v>
      </c>
      <c r="J24" s="146"/>
      <c r="L24" s="277"/>
    </row>
    <row r="25" spans="1:12" s="14" customFormat="1" ht="12" customHeight="1" x14ac:dyDescent="0.2">
      <c r="A25" s="273"/>
      <c r="B25" s="248" t="s">
        <v>163</v>
      </c>
      <c r="C25" s="233" t="s">
        <v>53</v>
      </c>
      <c r="D25" s="234" t="s">
        <v>53</v>
      </c>
      <c r="E25" s="237">
        <v>900340</v>
      </c>
      <c r="F25" s="234" t="s">
        <v>53</v>
      </c>
      <c r="G25" s="239">
        <f t="shared" si="0"/>
        <v>900340</v>
      </c>
      <c r="H25" s="279"/>
      <c r="I25" s="248" t="s">
        <v>164</v>
      </c>
      <c r="J25" s="146"/>
      <c r="L25" s="277"/>
    </row>
    <row r="26" spans="1:12" s="14" customFormat="1" ht="12" customHeight="1" x14ac:dyDescent="0.2">
      <c r="A26" s="273"/>
      <c r="B26" s="248" t="s">
        <v>165</v>
      </c>
      <c r="C26" s="233" t="s">
        <v>53</v>
      </c>
      <c r="D26" s="234" t="s">
        <v>53</v>
      </c>
      <c r="E26" s="237">
        <v>210451</v>
      </c>
      <c r="F26" s="234">
        <v>33157</v>
      </c>
      <c r="G26" s="239">
        <f t="shared" si="0"/>
        <v>243608</v>
      </c>
      <c r="H26" s="279"/>
      <c r="I26" s="248" t="s">
        <v>166</v>
      </c>
      <c r="J26" s="146"/>
      <c r="L26" s="277"/>
    </row>
    <row r="27" spans="1:12" s="14" customFormat="1" ht="12" customHeight="1" x14ac:dyDescent="0.2">
      <c r="A27" s="273"/>
      <c r="B27" s="248" t="s">
        <v>167</v>
      </c>
      <c r="C27" s="233" t="s">
        <v>53</v>
      </c>
      <c r="D27" s="234" t="s">
        <v>53</v>
      </c>
      <c r="E27" s="280">
        <v>16211718</v>
      </c>
      <c r="F27" s="237">
        <v>513835</v>
      </c>
      <c r="G27" s="239">
        <f t="shared" si="0"/>
        <v>16725553</v>
      </c>
      <c r="H27" s="279"/>
      <c r="I27" s="248" t="s">
        <v>168</v>
      </c>
      <c r="J27" s="146"/>
      <c r="L27" s="277"/>
    </row>
    <row r="28" spans="1:12" s="14" customFormat="1" ht="12" customHeight="1" x14ac:dyDescent="0.2">
      <c r="A28" s="273"/>
      <c r="B28" s="248" t="s">
        <v>169</v>
      </c>
      <c r="C28" s="233" t="s">
        <v>53</v>
      </c>
      <c r="D28" s="234" t="s">
        <v>53</v>
      </c>
      <c r="E28" s="237">
        <v>95447</v>
      </c>
      <c r="F28" s="234" t="s">
        <v>53</v>
      </c>
      <c r="G28" s="239">
        <f t="shared" si="0"/>
        <v>95447</v>
      </c>
      <c r="H28" s="279"/>
      <c r="I28" s="248" t="s">
        <v>170</v>
      </c>
      <c r="J28" s="146"/>
      <c r="L28" s="277"/>
    </row>
    <row r="29" spans="1:12" s="14" customFormat="1" ht="12" customHeight="1" x14ac:dyDescent="0.2">
      <c r="A29" s="273"/>
      <c r="B29" s="248" t="s">
        <v>109</v>
      </c>
      <c r="C29" s="233" t="s">
        <v>53</v>
      </c>
      <c r="D29" s="234" t="s">
        <v>53</v>
      </c>
      <c r="E29" s="237">
        <v>61031</v>
      </c>
      <c r="F29" s="234" t="s">
        <v>53</v>
      </c>
      <c r="G29" s="239">
        <f t="shared" si="0"/>
        <v>61031</v>
      </c>
      <c r="H29" s="279"/>
      <c r="I29" s="248" t="s">
        <v>110</v>
      </c>
      <c r="J29" s="146"/>
      <c r="L29" s="277"/>
    </row>
    <row r="30" spans="1:12" s="14" customFormat="1" ht="12" customHeight="1" x14ac:dyDescent="0.2">
      <c r="A30" s="273"/>
      <c r="B30" s="248" t="s">
        <v>171</v>
      </c>
      <c r="C30" s="233" t="s">
        <v>53</v>
      </c>
      <c r="D30" s="234" t="s">
        <v>53</v>
      </c>
      <c r="E30" s="237">
        <v>203499</v>
      </c>
      <c r="F30" s="234" t="s">
        <v>53</v>
      </c>
      <c r="G30" s="239">
        <f t="shared" si="0"/>
        <v>203499</v>
      </c>
      <c r="H30" s="279"/>
      <c r="I30" s="248" t="s">
        <v>172</v>
      </c>
      <c r="J30" s="146"/>
      <c r="L30" s="277"/>
    </row>
    <row r="31" spans="1:12" s="14" customFormat="1" ht="12" customHeight="1" x14ac:dyDescent="0.2">
      <c r="A31" s="273"/>
      <c r="B31" s="248" t="s">
        <v>173</v>
      </c>
      <c r="C31" s="233" t="s">
        <v>53</v>
      </c>
      <c r="D31" s="234" t="s">
        <v>53</v>
      </c>
      <c r="E31" s="281">
        <v>565000</v>
      </c>
      <c r="F31" s="233" t="s">
        <v>53</v>
      </c>
      <c r="G31" s="239">
        <f t="shared" si="0"/>
        <v>565000</v>
      </c>
      <c r="H31" s="279"/>
      <c r="I31" s="248" t="s">
        <v>174</v>
      </c>
      <c r="J31" s="146"/>
      <c r="L31" s="277"/>
    </row>
    <row r="32" spans="1:12" s="249" customFormat="1" x14ac:dyDescent="0.2">
      <c r="A32" s="247"/>
      <c r="B32" s="248" t="s">
        <v>175</v>
      </c>
      <c r="C32" s="233" t="s">
        <v>53</v>
      </c>
      <c r="D32" s="234" t="s">
        <v>53</v>
      </c>
      <c r="E32" s="263">
        <v>19061</v>
      </c>
      <c r="F32" s="233" t="s">
        <v>53</v>
      </c>
      <c r="G32" s="239">
        <f t="shared" si="0"/>
        <v>19061</v>
      </c>
      <c r="H32" s="282"/>
      <c r="I32" s="248" t="s">
        <v>176</v>
      </c>
      <c r="J32" s="146"/>
      <c r="K32" s="14"/>
      <c r="L32" s="277"/>
    </row>
    <row r="33" spans="1:12" s="10" customFormat="1" ht="12" customHeight="1" x14ac:dyDescent="0.2">
      <c r="A33" s="273" t="s">
        <v>64</v>
      </c>
      <c r="B33" s="248" t="s">
        <v>37</v>
      </c>
      <c r="C33" s="237">
        <v>169610416</v>
      </c>
      <c r="D33" s="233">
        <v>138458</v>
      </c>
      <c r="E33" s="283">
        <v>42675771</v>
      </c>
      <c r="F33" s="233">
        <v>119433</v>
      </c>
      <c r="G33" s="239">
        <f t="shared" si="0"/>
        <v>212544078</v>
      </c>
      <c r="H33" s="51" t="s">
        <v>64</v>
      </c>
      <c r="I33" s="248" t="s">
        <v>66</v>
      </c>
      <c r="L33" s="277"/>
    </row>
    <row r="34" spans="1:12" s="14" customFormat="1" ht="12" customHeight="1" x14ac:dyDescent="0.2">
      <c r="A34" s="273"/>
      <c r="B34" s="248" t="s">
        <v>38</v>
      </c>
      <c r="C34" s="237">
        <v>169610416</v>
      </c>
      <c r="D34" s="233">
        <v>138458</v>
      </c>
      <c r="E34" s="283">
        <v>42675771</v>
      </c>
      <c r="F34" s="233">
        <v>119433</v>
      </c>
      <c r="G34" s="239">
        <f t="shared" si="0"/>
        <v>212544078</v>
      </c>
      <c r="H34" s="279"/>
      <c r="I34" s="248" t="s">
        <v>40</v>
      </c>
      <c r="L34" s="277"/>
    </row>
    <row r="35" spans="1:12" s="14" customFormat="1" ht="12" customHeight="1" x14ac:dyDescent="0.2">
      <c r="A35" s="273" t="s">
        <v>177</v>
      </c>
      <c r="B35" s="248" t="s">
        <v>33</v>
      </c>
      <c r="C35" s="233" t="s">
        <v>53</v>
      </c>
      <c r="D35" s="234" t="s">
        <v>53</v>
      </c>
      <c r="E35" s="237">
        <v>3090593</v>
      </c>
      <c r="F35" s="234" t="s">
        <v>53</v>
      </c>
      <c r="G35" s="239">
        <f t="shared" si="0"/>
        <v>3090593</v>
      </c>
      <c r="H35" s="284" t="s">
        <v>178</v>
      </c>
      <c r="I35" s="248" t="s">
        <v>35</v>
      </c>
      <c r="L35" s="277"/>
    </row>
    <row r="36" spans="1:12" s="14" customFormat="1" ht="12" customHeight="1" x14ac:dyDescent="0.2">
      <c r="A36" s="273"/>
      <c r="B36" s="248" t="s">
        <v>46</v>
      </c>
      <c r="C36" s="233" t="s">
        <v>53</v>
      </c>
      <c r="D36" s="234" t="s">
        <v>53</v>
      </c>
      <c r="E36" s="237">
        <v>181277</v>
      </c>
      <c r="F36" s="234" t="s">
        <v>53</v>
      </c>
      <c r="G36" s="239">
        <f t="shared" si="0"/>
        <v>181277</v>
      </c>
      <c r="H36" s="284"/>
      <c r="I36" s="248" t="s">
        <v>47</v>
      </c>
      <c r="L36" s="277"/>
    </row>
    <row r="37" spans="1:12" s="14" customFormat="1" ht="12" customHeight="1" x14ac:dyDescent="0.2">
      <c r="A37" s="273"/>
      <c r="B37" s="248" t="s">
        <v>34</v>
      </c>
      <c r="C37" s="233" t="s">
        <v>53</v>
      </c>
      <c r="D37" s="233" t="s">
        <v>53</v>
      </c>
      <c r="E37" s="237">
        <v>2909316</v>
      </c>
      <c r="F37" s="233" t="s">
        <v>53</v>
      </c>
      <c r="G37" s="239">
        <f t="shared" si="0"/>
        <v>2909316</v>
      </c>
      <c r="H37" s="284"/>
      <c r="I37" s="248" t="s">
        <v>36</v>
      </c>
      <c r="L37" s="277"/>
    </row>
    <row r="38" spans="1:12" s="14" customFormat="1" ht="12" customHeight="1" x14ac:dyDescent="0.2">
      <c r="A38" s="366" t="s">
        <v>25</v>
      </c>
      <c r="B38" s="366"/>
      <c r="C38" s="233" t="s">
        <v>53</v>
      </c>
      <c r="D38" s="233">
        <v>10780</v>
      </c>
      <c r="E38" s="233" t="s">
        <v>179</v>
      </c>
      <c r="F38" s="233">
        <v>39738</v>
      </c>
      <c r="G38" s="234" t="s">
        <v>180</v>
      </c>
      <c r="H38" s="51" t="s">
        <v>78</v>
      </c>
      <c r="L38" s="277"/>
    </row>
    <row r="40" spans="1:12" x14ac:dyDescent="0.2">
      <c r="B40" s="168"/>
      <c r="C40" s="263"/>
      <c r="D40" s="240"/>
      <c r="E40" s="240"/>
      <c r="F40" s="285"/>
      <c r="G40" s="242"/>
      <c r="H40" s="150"/>
    </row>
    <row r="41" spans="1:12" x14ac:dyDescent="0.2">
      <c r="B41" s="168"/>
      <c r="C41" s="168"/>
      <c r="D41" s="168"/>
      <c r="E41" s="168"/>
      <c r="F41" s="168"/>
      <c r="G41" s="242"/>
    </row>
    <row r="42" spans="1:12" x14ac:dyDescent="0.2">
      <c r="D42" s="241"/>
      <c r="E42" s="241"/>
      <c r="G42" s="241"/>
    </row>
    <row r="44" spans="1:12" x14ac:dyDescent="0.2">
      <c r="D44" s="241"/>
    </row>
  </sheetData>
  <mergeCells count="6">
    <mergeCell ref="A38:B38"/>
    <mergeCell ref="A2:I2"/>
    <mergeCell ref="C4:F4"/>
    <mergeCell ref="C5:F5"/>
    <mergeCell ref="A11:B11"/>
    <mergeCell ref="A14:B14"/>
  </mergeCells>
  <pageMargins left="0.78740157499999996" right="0.78740157499999996" top="0.984251969" bottom="0.984251969" header="0.4921259845" footer="0.4921259845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zoomScaleNormal="100" zoomScaleSheetLayoutView="100" workbookViewId="0">
      <selection activeCell="A2" sqref="A2:I2"/>
    </sheetView>
  </sheetViews>
  <sheetFormatPr defaultColWidth="9.140625" defaultRowHeight="12.75" x14ac:dyDescent="0.2"/>
  <cols>
    <col min="1" max="1" width="2.42578125" style="146" customWidth="1"/>
    <col min="2" max="2" width="27.7109375" style="146" customWidth="1"/>
    <col min="3" max="3" width="10.7109375" style="146" customWidth="1"/>
    <col min="4" max="4" width="12.42578125" style="146" customWidth="1"/>
    <col min="5" max="7" width="11.140625" style="146" customWidth="1"/>
    <col min="8" max="8" width="2.42578125" style="165" customWidth="1"/>
    <col min="9" max="9" width="31.7109375" style="146" customWidth="1"/>
    <col min="10" max="11" width="9.140625" style="146"/>
    <col min="12" max="12" width="10.85546875" style="146" bestFit="1" customWidth="1"/>
    <col min="13" max="16384" width="9.140625" style="146"/>
  </cols>
  <sheetData>
    <row r="1" spans="1:12" s="19" customFormat="1" ht="12" x14ac:dyDescent="0.2">
      <c r="A1" s="19" t="s">
        <v>181</v>
      </c>
      <c r="G1" s="20"/>
    </row>
    <row r="2" spans="1:12" s="22" customFormat="1" x14ac:dyDescent="0.2">
      <c r="A2" s="359" t="s">
        <v>182</v>
      </c>
      <c r="B2" s="384"/>
      <c r="C2" s="384"/>
      <c r="D2" s="384"/>
      <c r="E2" s="384"/>
      <c r="F2" s="384"/>
      <c r="G2" s="384"/>
      <c r="H2" s="384"/>
      <c r="I2" s="384"/>
    </row>
    <row r="3" spans="1:12" s="22" customFormat="1" ht="12" x14ac:dyDescent="0.2">
      <c r="H3" s="21"/>
    </row>
    <row r="4" spans="1:12" s="19" customFormat="1" ht="12" customHeight="1" x14ac:dyDescent="0.2">
      <c r="A4" s="23"/>
      <c r="H4" s="24"/>
    </row>
    <row r="5" spans="1:12" s="10" customFormat="1" ht="12" customHeight="1" x14ac:dyDescent="0.2">
      <c r="B5" s="26"/>
      <c r="C5" s="412" t="s">
        <v>144</v>
      </c>
      <c r="D5" s="361"/>
      <c r="E5" s="361"/>
      <c r="F5" s="362"/>
      <c r="G5" s="27" t="s">
        <v>130</v>
      </c>
      <c r="H5" s="28"/>
      <c r="I5" s="26"/>
    </row>
    <row r="6" spans="1:12" s="29" customFormat="1" ht="12" customHeight="1" x14ac:dyDescent="0.2">
      <c r="B6" s="30"/>
      <c r="C6" s="409" t="s">
        <v>145</v>
      </c>
      <c r="D6" s="364"/>
      <c r="E6" s="364"/>
      <c r="F6" s="365"/>
      <c r="G6" s="31" t="s">
        <v>2</v>
      </c>
      <c r="H6" s="28"/>
      <c r="I6" s="30"/>
    </row>
    <row r="7" spans="1:12" s="10" customFormat="1" ht="12" customHeight="1" x14ac:dyDescent="0.2">
      <c r="B7" s="17"/>
      <c r="C7" s="243" t="s">
        <v>95</v>
      </c>
      <c r="D7" s="243" t="s">
        <v>146</v>
      </c>
      <c r="E7" s="244" t="s">
        <v>97</v>
      </c>
      <c r="F7" s="243" t="s">
        <v>147</v>
      </c>
      <c r="G7" s="31"/>
      <c r="H7" s="28"/>
      <c r="I7" s="17"/>
    </row>
    <row r="8" spans="1:12" s="10" customFormat="1" ht="12" customHeight="1" x14ac:dyDescent="0.2">
      <c r="B8" s="17"/>
      <c r="C8" s="225"/>
      <c r="D8" s="225"/>
      <c r="E8" s="226"/>
      <c r="F8" s="226" t="s">
        <v>183</v>
      </c>
      <c r="G8" s="34" t="s">
        <v>148</v>
      </c>
      <c r="H8" s="35"/>
      <c r="I8" s="17"/>
    </row>
    <row r="9" spans="1:12" s="10" customFormat="1" ht="12" customHeight="1" x14ac:dyDescent="0.2">
      <c r="B9" s="17"/>
      <c r="C9" s="228" t="s">
        <v>98</v>
      </c>
      <c r="D9" s="229" t="s">
        <v>149</v>
      </c>
      <c r="E9" s="229" t="s">
        <v>101</v>
      </c>
      <c r="F9" s="229" t="s">
        <v>184</v>
      </c>
      <c r="G9" s="34" t="s">
        <v>133</v>
      </c>
      <c r="H9" s="35"/>
      <c r="I9" s="17"/>
    </row>
    <row r="10" spans="1:12" s="10" customFormat="1" ht="12" x14ac:dyDescent="0.2">
      <c r="A10" s="37"/>
      <c r="B10" s="37"/>
      <c r="C10" s="231"/>
      <c r="D10" s="232"/>
      <c r="E10" s="232"/>
      <c r="F10" s="232" t="s">
        <v>185</v>
      </c>
      <c r="G10" s="38" t="s">
        <v>23</v>
      </c>
      <c r="H10" s="41"/>
      <c r="I10" s="37"/>
    </row>
    <row r="11" spans="1:12" s="10" customFormat="1" ht="7.5" customHeight="1" x14ac:dyDescent="0.2">
      <c r="A11" s="17"/>
      <c r="B11" s="17"/>
      <c r="C11" s="228"/>
      <c r="D11" s="229"/>
      <c r="E11" s="229"/>
      <c r="F11" s="229"/>
      <c r="G11" s="34"/>
      <c r="H11" s="35"/>
      <c r="I11" s="17"/>
    </row>
    <row r="12" spans="1:12" s="19" customFormat="1" ht="12" customHeight="1" x14ac:dyDescent="0.2">
      <c r="A12" s="423" t="s">
        <v>114</v>
      </c>
      <c r="B12" s="369"/>
      <c r="C12" s="253"/>
      <c r="D12" s="256"/>
      <c r="E12" s="256"/>
      <c r="F12" s="253"/>
      <c r="G12" s="253"/>
      <c r="H12" s="271" t="s">
        <v>115</v>
      </c>
    </row>
    <row r="13" spans="1:12" s="10" customFormat="1" ht="12" customHeight="1" x14ac:dyDescent="0.2">
      <c r="A13" s="368" t="s">
        <v>186</v>
      </c>
      <c r="B13" s="369"/>
      <c r="C13" s="233">
        <v>169610416</v>
      </c>
      <c r="D13" s="233" t="s">
        <v>53</v>
      </c>
      <c r="E13" s="233">
        <v>29823082</v>
      </c>
      <c r="F13" s="237">
        <v>3253303</v>
      </c>
      <c r="G13" s="233">
        <f t="shared" ref="G13:G18" si="0">SUM(C13:F13)</f>
        <v>202686801</v>
      </c>
      <c r="H13" s="357" t="s">
        <v>63</v>
      </c>
      <c r="I13" s="358"/>
      <c r="L13" s="286"/>
    </row>
    <row r="14" spans="1:12" s="14" customFormat="1" ht="12" customHeight="1" x14ac:dyDescent="0.2">
      <c r="A14" s="14" t="s">
        <v>31</v>
      </c>
      <c r="B14" s="14" t="s">
        <v>28</v>
      </c>
      <c r="C14" s="233" t="s">
        <v>53</v>
      </c>
      <c r="D14" s="233" t="s">
        <v>53</v>
      </c>
      <c r="E14" s="237">
        <v>9936489</v>
      </c>
      <c r="F14" s="233">
        <v>3157251</v>
      </c>
      <c r="G14" s="233">
        <f t="shared" si="0"/>
        <v>13093740</v>
      </c>
      <c r="H14" s="17" t="s">
        <v>31</v>
      </c>
      <c r="I14" s="14" t="s">
        <v>42</v>
      </c>
      <c r="L14" s="286"/>
    </row>
    <row r="15" spans="1:12" s="14" customFormat="1" ht="12" customHeight="1" x14ac:dyDescent="0.2">
      <c r="B15" s="14" t="s">
        <v>45</v>
      </c>
      <c r="C15" s="233" t="s">
        <v>53</v>
      </c>
      <c r="D15" s="233" t="s">
        <v>53</v>
      </c>
      <c r="E15" s="237">
        <v>258370</v>
      </c>
      <c r="F15" s="233">
        <v>12876</v>
      </c>
      <c r="G15" s="233">
        <f t="shared" si="0"/>
        <v>271246</v>
      </c>
      <c r="H15" s="158"/>
      <c r="I15" s="1" t="s">
        <v>43</v>
      </c>
      <c r="L15" s="286"/>
    </row>
    <row r="16" spans="1:12" s="10" customFormat="1" ht="12" customHeight="1" x14ac:dyDescent="0.2">
      <c r="A16" s="10" t="s">
        <v>27</v>
      </c>
      <c r="B16" s="1" t="s">
        <v>37</v>
      </c>
      <c r="C16" s="233">
        <v>169610416</v>
      </c>
      <c r="D16" s="233" t="s">
        <v>53</v>
      </c>
      <c r="E16" s="233">
        <v>17901008</v>
      </c>
      <c r="F16" s="234">
        <v>96052</v>
      </c>
      <c r="G16" s="233">
        <f t="shared" si="0"/>
        <v>187607476</v>
      </c>
      <c r="H16" s="17" t="s">
        <v>27</v>
      </c>
      <c r="I16" s="1" t="s">
        <v>66</v>
      </c>
      <c r="L16" s="286"/>
    </row>
    <row r="17" spans="1:12" s="14" customFormat="1" ht="12" customHeight="1" x14ac:dyDescent="0.2">
      <c r="B17" s="1" t="s">
        <v>38</v>
      </c>
      <c r="C17" s="233">
        <v>169610416</v>
      </c>
      <c r="D17" s="233" t="s">
        <v>53</v>
      </c>
      <c r="E17" s="233">
        <v>17901008</v>
      </c>
      <c r="F17" s="234">
        <v>96052</v>
      </c>
      <c r="G17" s="233">
        <f t="shared" si="0"/>
        <v>187607476</v>
      </c>
      <c r="H17" s="158"/>
      <c r="I17" s="1" t="s">
        <v>40</v>
      </c>
      <c r="L17" s="286"/>
    </row>
    <row r="18" spans="1:12" s="14" customFormat="1" ht="12" customHeight="1" x14ac:dyDescent="0.2">
      <c r="A18" s="366" t="s">
        <v>25</v>
      </c>
      <c r="B18" s="369"/>
      <c r="C18" s="233" t="s">
        <v>53</v>
      </c>
      <c r="D18" s="233" t="s">
        <v>53</v>
      </c>
      <c r="E18" s="233">
        <v>1569913</v>
      </c>
      <c r="F18" s="233">
        <v>7573</v>
      </c>
      <c r="G18" s="233">
        <f t="shared" si="0"/>
        <v>1577486</v>
      </c>
      <c r="H18" s="357" t="s">
        <v>78</v>
      </c>
      <c r="I18" s="358"/>
      <c r="L18" s="286"/>
    </row>
    <row r="19" spans="1:12" x14ac:dyDescent="0.2">
      <c r="B19" s="268"/>
      <c r="C19" s="251"/>
      <c r="D19" s="233"/>
      <c r="E19" s="287"/>
      <c r="F19" s="260"/>
      <c r="G19" s="251"/>
      <c r="H19" s="252"/>
      <c r="L19" s="286"/>
    </row>
    <row r="20" spans="1:12" s="19" customFormat="1" ht="12" customHeight="1" x14ac:dyDescent="0.2">
      <c r="A20" s="423" t="s">
        <v>187</v>
      </c>
      <c r="B20" s="369"/>
      <c r="C20" s="253"/>
      <c r="D20" s="253"/>
      <c r="E20" s="253"/>
      <c r="F20" s="256"/>
      <c r="G20" s="256"/>
      <c r="H20" s="271" t="s">
        <v>117</v>
      </c>
      <c r="L20" s="286"/>
    </row>
    <row r="21" spans="1:12" s="10" customFormat="1" x14ac:dyDescent="0.2">
      <c r="A21" s="368" t="s">
        <v>62</v>
      </c>
      <c r="B21" s="369"/>
      <c r="C21" s="233" t="s">
        <v>53</v>
      </c>
      <c r="D21" s="233">
        <v>103741</v>
      </c>
      <c r="E21" s="288">
        <v>2825874</v>
      </c>
      <c r="F21" s="288">
        <v>544</v>
      </c>
      <c r="G21" s="233">
        <f t="shared" ref="G21:G27" si="1">SUM(C21:F21)</f>
        <v>2930159</v>
      </c>
      <c r="H21" s="357" t="s">
        <v>63</v>
      </c>
      <c r="I21" s="358"/>
      <c r="L21" s="286"/>
    </row>
    <row r="22" spans="1:12" s="14" customFormat="1" ht="12" customHeight="1" x14ac:dyDescent="0.2">
      <c r="A22" s="14" t="s">
        <v>31</v>
      </c>
      <c r="B22" s="14" t="s">
        <v>28</v>
      </c>
      <c r="C22" s="233" t="s">
        <v>53</v>
      </c>
      <c r="D22" s="233" t="s">
        <v>53</v>
      </c>
      <c r="E22" s="237">
        <v>2215097</v>
      </c>
      <c r="F22" s="233" t="s">
        <v>53</v>
      </c>
      <c r="G22" s="233">
        <f t="shared" si="1"/>
        <v>2215097</v>
      </c>
      <c r="H22" s="17" t="s">
        <v>31</v>
      </c>
      <c r="I22" s="14" t="s">
        <v>42</v>
      </c>
      <c r="L22" s="286"/>
    </row>
    <row r="23" spans="1:12" s="14" customFormat="1" ht="12" customHeight="1" x14ac:dyDescent="0.2">
      <c r="B23" s="14" t="s">
        <v>45</v>
      </c>
      <c r="C23" s="233" t="s">
        <v>53</v>
      </c>
      <c r="D23" s="233" t="s">
        <v>53</v>
      </c>
      <c r="E23" s="237">
        <v>919605</v>
      </c>
      <c r="F23" s="233" t="s">
        <v>53</v>
      </c>
      <c r="G23" s="233">
        <f t="shared" si="1"/>
        <v>919605</v>
      </c>
      <c r="H23" s="158"/>
      <c r="I23" s="1" t="s">
        <v>43</v>
      </c>
      <c r="L23" s="286"/>
    </row>
    <row r="24" spans="1:12" s="14" customFormat="1" ht="12" customHeight="1" x14ac:dyDescent="0.2">
      <c r="B24" s="1" t="s">
        <v>41</v>
      </c>
      <c r="C24" s="233" t="s">
        <v>53</v>
      </c>
      <c r="D24" s="233" t="s">
        <v>53</v>
      </c>
      <c r="E24" s="237">
        <v>1108748</v>
      </c>
      <c r="F24" s="233" t="s">
        <v>53</v>
      </c>
      <c r="G24" s="233">
        <f t="shared" si="1"/>
        <v>1108748</v>
      </c>
      <c r="H24" s="158"/>
      <c r="I24" s="1" t="s">
        <v>44</v>
      </c>
      <c r="L24" s="286"/>
    </row>
    <row r="25" spans="1:12" s="10" customFormat="1" ht="12" customHeight="1" x14ac:dyDescent="0.2">
      <c r="A25" s="10" t="s">
        <v>27</v>
      </c>
      <c r="B25" s="1" t="s">
        <v>37</v>
      </c>
      <c r="C25" s="233" t="s">
        <v>53</v>
      </c>
      <c r="D25" s="233">
        <v>103741</v>
      </c>
      <c r="E25" s="233">
        <v>570629</v>
      </c>
      <c r="F25" s="233">
        <v>544</v>
      </c>
      <c r="G25" s="233">
        <f t="shared" si="1"/>
        <v>674914</v>
      </c>
      <c r="H25" s="17" t="s">
        <v>27</v>
      </c>
      <c r="I25" s="1" t="s">
        <v>66</v>
      </c>
      <c r="L25" s="286"/>
    </row>
    <row r="26" spans="1:12" s="10" customFormat="1" ht="12" customHeight="1" x14ac:dyDescent="0.2">
      <c r="B26" s="1" t="s">
        <v>38</v>
      </c>
      <c r="C26" s="233" t="s">
        <v>53</v>
      </c>
      <c r="D26" s="233">
        <v>103741</v>
      </c>
      <c r="E26" s="233">
        <v>570629</v>
      </c>
      <c r="F26" s="233">
        <v>544</v>
      </c>
      <c r="G26" s="233">
        <f t="shared" si="1"/>
        <v>674914</v>
      </c>
      <c r="H26" s="28"/>
      <c r="I26" s="1" t="s">
        <v>40</v>
      </c>
      <c r="L26" s="286"/>
    </row>
    <row r="27" spans="1:12" s="14" customFormat="1" ht="12" customHeight="1" x14ac:dyDescent="0.2">
      <c r="A27" s="366" t="s">
        <v>25</v>
      </c>
      <c r="B27" s="369"/>
      <c r="C27" s="233" t="s">
        <v>53</v>
      </c>
      <c r="D27" s="233">
        <v>6959</v>
      </c>
      <c r="E27" s="233">
        <v>158774</v>
      </c>
      <c r="F27" s="233">
        <v>15455</v>
      </c>
      <c r="G27" s="233">
        <f t="shared" si="1"/>
        <v>181188</v>
      </c>
      <c r="H27" s="357" t="s">
        <v>78</v>
      </c>
      <c r="I27" s="358"/>
      <c r="L27" s="286"/>
    </row>
    <row r="28" spans="1:12" ht="12.75" customHeight="1" x14ac:dyDescent="0.2">
      <c r="B28" s="268"/>
      <c r="C28" s="251"/>
      <c r="D28" s="251"/>
      <c r="E28" s="251"/>
      <c r="F28" s="260"/>
      <c r="G28" s="251"/>
      <c r="H28" s="252"/>
      <c r="L28" s="286"/>
    </row>
    <row r="29" spans="1:12" s="19" customFormat="1" ht="12" customHeight="1" x14ac:dyDescent="0.2">
      <c r="A29" s="423" t="s">
        <v>188</v>
      </c>
      <c r="B29" s="369"/>
      <c r="C29" s="253"/>
      <c r="D29" s="253"/>
      <c r="E29" s="253"/>
      <c r="F29" s="253"/>
      <c r="G29" s="253"/>
      <c r="H29" s="271" t="s">
        <v>119</v>
      </c>
      <c r="L29" s="286"/>
    </row>
    <row r="30" spans="1:12" s="10" customFormat="1" ht="12" customHeight="1" x14ac:dyDescent="0.2">
      <c r="A30" s="368" t="s">
        <v>62</v>
      </c>
      <c r="B30" s="367"/>
      <c r="C30" s="233" t="s">
        <v>53</v>
      </c>
      <c r="D30" s="233">
        <v>35541</v>
      </c>
      <c r="E30" s="233">
        <v>6059608</v>
      </c>
      <c r="F30" s="233">
        <v>20417</v>
      </c>
      <c r="G30" s="233">
        <f t="shared" ref="G30:G36" si="2">SUM(C30:F30)</f>
        <v>6115566</v>
      </c>
      <c r="H30" s="357" t="s">
        <v>63</v>
      </c>
      <c r="I30" s="407"/>
      <c r="L30" s="286"/>
    </row>
    <row r="31" spans="1:12" s="14" customFormat="1" ht="12" customHeight="1" x14ac:dyDescent="0.2">
      <c r="A31" s="14" t="s">
        <v>31</v>
      </c>
      <c r="B31" s="14" t="s">
        <v>28</v>
      </c>
      <c r="C31" s="233" t="s">
        <v>53</v>
      </c>
      <c r="D31" s="233" t="s">
        <v>53</v>
      </c>
      <c r="E31" s="233">
        <v>2077807</v>
      </c>
      <c r="F31" s="233">
        <v>20417</v>
      </c>
      <c r="G31" s="233">
        <f t="shared" si="2"/>
        <v>2098224</v>
      </c>
      <c r="H31" s="17" t="s">
        <v>31</v>
      </c>
      <c r="I31" s="14" t="s">
        <v>42</v>
      </c>
      <c r="L31" s="286"/>
    </row>
    <row r="32" spans="1:12" s="14" customFormat="1" ht="12" customHeight="1" x14ac:dyDescent="0.2">
      <c r="B32" s="1" t="s">
        <v>163</v>
      </c>
      <c r="C32" s="233" t="s">
        <v>53</v>
      </c>
      <c r="D32" s="233" t="s">
        <v>53</v>
      </c>
      <c r="E32" s="239">
        <v>898122</v>
      </c>
      <c r="F32" s="233" t="s">
        <v>53</v>
      </c>
      <c r="G32" s="233">
        <f t="shared" si="2"/>
        <v>898122</v>
      </c>
      <c r="H32" s="279"/>
      <c r="I32" s="1" t="s">
        <v>164</v>
      </c>
      <c r="L32" s="286"/>
    </row>
    <row r="33" spans="1:12" s="14" customFormat="1" ht="12" customHeight="1" x14ac:dyDescent="0.2">
      <c r="B33" s="1" t="s">
        <v>165</v>
      </c>
      <c r="C33" s="233" t="s">
        <v>53</v>
      </c>
      <c r="D33" s="233" t="s">
        <v>53</v>
      </c>
      <c r="E33" s="239">
        <v>34068</v>
      </c>
      <c r="F33" s="233">
        <v>20417</v>
      </c>
      <c r="G33" s="233">
        <f t="shared" si="2"/>
        <v>54485</v>
      </c>
      <c r="H33" s="279"/>
      <c r="I33" s="1" t="s">
        <v>166</v>
      </c>
      <c r="L33" s="286"/>
    </row>
    <row r="34" spans="1:12" s="14" customFormat="1" ht="12" customHeight="1" x14ac:dyDescent="0.2">
      <c r="A34" s="10" t="s">
        <v>27</v>
      </c>
      <c r="B34" s="1" t="s">
        <v>37</v>
      </c>
      <c r="C34" s="233" t="s">
        <v>53</v>
      </c>
      <c r="D34" s="233" t="s">
        <v>53</v>
      </c>
      <c r="E34" s="233">
        <v>3950530</v>
      </c>
      <c r="F34" s="233" t="s">
        <v>53</v>
      </c>
      <c r="G34" s="233">
        <f t="shared" si="2"/>
        <v>3950530</v>
      </c>
      <c r="H34" s="17" t="s">
        <v>27</v>
      </c>
      <c r="I34" s="1" t="s">
        <v>66</v>
      </c>
      <c r="L34" s="286"/>
    </row>
    <row r="35" spans="1:12" ht="12" customHeight="1" x14ac:dyDescent="0.2">
      <c r="A35" s="14"/>
      <c r="B35" s="1" t="s">
        <v>38</v>
      </c>
      <c r="C35" s="233" t="s">
        <v>53</v>
      </c>
      <c r="D35" s="233" t="s">
        <v>53</v>
      </c>
      <c r="E35" s="233">
        <v>3950530</v>
      </c>
      <c r="F35" s="233" t="s">
        <v>53</v>
      </c>
      <c r="G35" s="233">
        <f t="shared" si="2"/>
        <v>3950530</v>
      </c>
      <c r="H35" s="158"/>
      <c r="I35" s="1" t="s">
        <v>40</v>
      </c>
      <c r="L35" s="286"/>
    </row>
    <row r="36" spans="1:12" x14ac:dyDescent="0.2">
      <c r="A36" s="366" t="s">
        <v>25</v>
      </c>
      <c r="B36" s="369"/>
      <c r="C36" s="233" t="s">
        <v>53</v>
      </c>
      <c r="D36" s="233" t="s">
        <v>53</v>
      </c>
      <c r="E36" s="233">
        <v>249811</v>
      </c>
      <c r="F36" s="233">
        <v>430</v>
      </c>
      <c r="G36" s="233">
        <f t="shared" si="2"/>
        <v>250241</v>
      </c>
      <c r="H36" s="357" t="s">
        <v>78</v>
      </c>
      <c r="I36" s="358"/>
      <c r="L36" s="286"/>
    </row>
    <row r="37" spans="1:12" x14ac:dyDescent="0.2">
      <c r="A37" s="63"/>
      <c r="B37" s="262"/>
      <c r="C37" s="240"/>
      <c r="D37" s="240"/>
      <c r="E37" s="240"/>
      <c r="F37" s="240"/>
      <c r="G37" s="240"/>
      <c r="H37" s="51"/>
      <c r="I37" s="61"/>
      <c r="L37" s="286"/>
    </row>
    <row r="38" spans="1:12" x14ac:dyDescent="0.2">
      <c r="A38" s="63"/>
      <c r="B38" s="262"/>
      <c r="C38" s="240"/>
      <c r="D38" s="240"/>
      <c r="E38" s="240"/>
      <c r="F38" s="240"/>
      <c r="G38" s="240"/>
      <c r="H38" s="51"/>
      <c r="I38" s="61"/>
      <c r="L38" s="286"/>
    </row>
    <row r="39" spans="1:12" x14ac:dyDescent="0.2">
      <c r="A39" s="63"/>
      <c r="B39" s="262"/>
      <c r="C39" s="240"/>
      <c r="D39" s="240"/>
      <c r="E39" s="240"/>
      <c r="F39" s="240"/>
      <c r="G39" s="240"/>
      <c r="H39" s="51"/>
      <c r="I39" s="61"/>
      <c r="L39" s="286"/>
    </row>
    <row r="40" spans="1:12" x14ac:dyDescent="0.2">
      <c r="A40" s="63"/>
      <c r="B40" s="262"/>
      <c r="C40" s="240"/>
      <c r="D40" s="240"/>
      <c r="E40" s="240"/>
      <c r="F40" s="240"/>
      <c r="G40" s="240"/>
      <c r="H40" s="51"/>
      <c r="I40" s="61"/>
      <c r="L40" s="286"/>
    </row>
    <row r="41" spans="1:12" x14ac:dyDescent="0.2">
      <c r="L41" s="286"/>
    </row>
    <row r="42" spans="1:12" x14ac:dyDescent="0.2">
      <c r="L42" s="286"/>
    </row>
    <row r="43" spans="1:12" s="19" customFormat="1" ht="12" x14ac:dyDescent="0.2">
      <c r="A43" s="19" t="s">
        <v>181</v>
      </c>
      <c r="G43" s="20"/>
    </row>
    <row r="44" spans="1:12" s="22" customFormat="1" x14ac:dyDescent="0.2">
      <c r="A44" s="359" t="s">
        <v>182</v>
      </c>
      <c r="B44" s="384"/>
      <c r="C44" s="384"/>
      <c r="D44" s="384"/>
      <c r="E44" s="384"/>
      <c r="F44" s="384"/>
      <c r="G44" s="384"/>
      <c r="H44" s="384"/>
      <c r="I44" s="384"/>
    </row>
    <row r="45" spans="1:12" s="22" customFormat="1" ht="12" x14ac:dyDescent="0.2">
      <c r="H45" s="289"/>
      <c r="L45" s="286"/>
    </row>
    <row r="46" spans="1:12" s="19" customFormat="1" ht="12" customHeight="1" x14ac:dyDescent="0.2">
      <c r="A46" s="275" t="s">
        <v>74</v>
      </c>
      <c r="G46" s="290"/>
      <c r="H46" s="291"/>
      <c r="I46" s="291" t="s">
        <v>75</v>
      </c>
      <c r="K46" s="286"/>
    </row>
    <row r="47" spans="1:12" s="10" customFormat="1" ht="12" customHeight="1" x14ac:dyDescent="0.2">
      <c r="B47" s="26"/>
      <c r="C47" s="412" t="s">
        <v>144</v>
      </c>
      <c r="D47" s="361"/>
      <c r="E47" s="361"/>
      <c r="F47" s="362"/>
      <c r="G47" s="27" t="s">
        <v>130</v>
      </c>
      <c r="H47" s="158"/>
      <c r="I47" s="26"/>
      <c r="L47" s="286"/>
    </row>
    <row r="48" spans="1:12" s="29" customFormat="1" ht="12" customHeight="1" x14ac:dyDescent="0.2">
      <c r="B48" s="30"/>
      <c r="C48" s="409" t="s">
        <v>145</v>
      </c>
      <c r="D48" s="364"/>
      <c r="E48" s="364"/>
      <c r="F48" s="365"/>
      <c r="G48" s="31" t="s">
        <v>2</v>
      </c>
      <c r="H48" s="158"/>
      <c r="I48" s="30"/>
      <c r="L48" s="286"/>
    </row>
    <row r="49" spans="1:12" s="10" customFormat="1" ht="12" customHeight="1" x14ac:dyDescent="0.2">
      <c r="B49" s="17"/>
      <c r="C49" s="243" t="s">
        <v>95</v>
      </c>
      <c r="D49" s="243" t="s">
        <v>146</v>
      </c>
      <c r="E49" s="244" t="s">
        <v>97</v>
      </c>
      <c r="F49" s="243" t="s">
        <v>147</v>
      </c>
      <c r="G49" s="31"/>
      <c r="H49" s="158"/>
      <c r="I49" s="17"/>
      <c r="L49" s="286"/>
    </row>
    <row r="50" spans="1:12" s="10" customFormat="1" ht="12" customHeight="1" x14ac:dyDescent="0.2">
      <c r="B50" s="17"/>
      <c r="C50" s="225"/>
      <c r="D50" s="225"/>
      <c r="E50" s="226"/>
      <c r="F50" s="226" t="s">
        <v>183</v>
      </c>
      <c r="G50" s="34" t="s">
        <v>148</v>
      </c>
      <c r="H50" s="292"/>
      <c r="I50" s="17"/>
      <c r="L50" s="286"/>
    </row>
    <row r="51" spans="1:12" s="10" customFormat="1" ht="12" customHeight="1" x14ac:dyDescent="0.2">
      <c r="B51" s="17"/>
      <c r="C51" s="228" t="s">
        <v>98</v>
      </c>
      <c r="D51" s="229" t="s">
        <v>149</v>
      </c>
      <c r="E51" s="229" t="s">
        <v>101</v>
      </c>
      <c r="F51" s="229" t="s">
        <v>184</v>
      </c>
      <c r="G51" s="34" t="s">
        <v>133</v>
      </c>
      <c r="H51" s="292"/>
      <c r="I51" s="17"/>
      <c r="L51" s="286"/>
    </row>
    <row r="52" spans="1:12" s="10" customFormat="1" ht="11.25" customHeight="1" x14ac:dyDescent="0.2">
      <c r="A52" s="37"/>
      <c r="B52" s="37"/>
      <c r="C52" s="231"/>
      <c r="D52" s="232"/>
      <c r="E52" s="232"/>
      <c r="F52" s="232" t="s">
        <v>185</v>
      </c>
      <c r="G52" s="38" t="s">
        <v>23</v>
      </c>
      <c r="H52" s="293"/>
      <c r="I52" s="37"/>
      <c r="L52" s="286"/>
    </row>
    <row r="53" spans="1:12" s="10" customFormat="1" ht="11.25" customHeight="1" x14ac:dyDescent="0.2">
      <c r="A53" s="17"/>
      <c r="B53" s="17"/>
      <c r="C53" s="228"/>
      <c r="D53" s="229"/>
      <c r="E53" s="229"/>
      <c r="F53" s="229"/>
      <c r="G53" s="34"/>
      <c r="H53" s="292"/>
      <c r="I53" s="17"/>
      <c r="L53" s="286"/>
    </row>
    <row r="54" spans="1:12" s="19" customFormat="1" ht="12" customHeight="1" x14ac:dyDescent="0.2">
      <c r="A54" s="423" t="s">
        <v>189</v>
      </c>
      <c r="B54" s="369"/>
      <c r="C54" s="253"/>
      <c r="D54" s="253"/>
      <c r="E54" s="253"/>
      <c r="F54" s="253"/>
      <c r="G54" s="253"/>
      <c r="H54" s="271" t="s">
        <v>121</v>
      </c>
      <c r="L54" s="286"/>
    </row>
    <row r="55" spans="1:12" s="10" customFormat="1" ht="12" customHeight="1" x14ac:dyDescent="0.2">
      <c r="A55" s="368" t="s">
        <v>62</v>
      </c>
      <c r="B55" s="369"/>
      <c r="C55" s="233" t="s">
        <v>53</v>
      </c>
      <c r="D55" s="233">
        <v>31145</v>
      </c>
      <c r="E55" s="233">
        <v>4201763</v>
      </c>
      <c r="F55" s="237">
        <v>1375563</v>
      </c>
      <c r="G55" s="233">
        <f t="shared" ref="G55:G62" si="3">SUM(C55:F55)</f>
        <v>5608471</v>
      </c>
      <c r="H55" s="357" t="s">
        <v>63</v>
      </c>
      <c r="I55" s="358"/>
      <c r="L55" s="286"/>
    </row>
    <row r="56" spans="1:12" s="14" customFormat="1" ht="12" customHeight="1" x14ac:dyDescent="0.2">
      <c r="A56" s="14" t="s">
        <v>31</v>
      </c>
      <c r="B56" s="14" t="s">
        <v>28</v>
      </c>
      <c r="C56" s="233" t="s">
        <v>53</v>
      </c>
      <c r="D56" s="233" t="s">
        <v>53</v>
      </c>
      <c r="E56" s="233">
        <v>1715898</v>
      </c>
      <c r="F56" s="237">
        <v>1354483</v>
      </c>
      <c r="G56" s="233">
        <f t="shared" si="3"/>
        <v>3070381</v>
      </c>
      <c r="H56" s="17" t="s">
        <v>31</v>
      </c>
      <c r="I56" s="14" t="s">
        <v>42</v>
      </c>
      <c r="L56" s="286"/>
    </row>
    <row r="57" spans="1:12" s="14" customFormat="1" ht="12" customHeight="1" x14ac:dyDescent="0.2">
      <c r="B57" s="14" t="s">
        <v>70</v>
      </c>
      <c r="C57" s="233" t="s">
        <v>53</v>
      </c>
      <c r="D57" s="233" t="s">
        <v>53</v>
      </c>
      <c r="E57" s="237">
        <v>112928</v>
      </c>
      <c r="F57" s="234" t="s">
        <v>53</v>
      </c>
      <c r="G57" s="233">
        <f t="shared" si="3"/>
        <v>112928</v>
      </c>
      <c r="H57" s="158"/>
      <c r="I57" s="1" t="s">
        <v>43</v>
      </c>
      <c r="L57" s="286"/>
    </row>
    <row r="58" spans="1:12" s="14" customFormat="1" ht="12" customHeight="1" x14ac:dyDescent="0.2">
      <c r="B58" s="14" t="s">
        <v>54</v>
      </c>
      <c r="C58" s="233" t="s">
        <v>53</v>
      </c>
      <c r="D58" s="233" t="s">
        <v>53</v>
      </c>
      <c r="E58" s="237">
        <v>150069</v>
      </c>
      <c r="F58" s="234" t="s">
        <v>53</v>
      </c>
      <c r="G58" s="233">
        <f t="shared" si="3"/>
        <v>150069</v>
      </c>
      <c r="H58" s="158"/>
      <c r="I58" s="1" t="s">
        <v>55</v>
      </c>
      <c r="L58" s="286"/>
    </row>
    <row r="59" spans="1:12" s="14" customFormat="1" ht="12" customHeight="1" x14ac:dyDescent="0.2">
      <c r="B59" s="14" t="s">
        <v>41</v>
      </c>
      <c r="C59" s="233" t="s">
        <v>53</v>
      </c>
      <c r="D59" s="233" t="s">
        <v>53</v>
      </c>
      <c r="E59" s="237">
        <v>1056674</v>
      </c>
      <c r="F59" s="234">
        <v>1354483</v>
      </c>
      <c r="G59" s="233">
        <f t="shared" si="3"/>
        <v>2411157</v>
      </c>
      <c r="H59" s="158"/>
      <c r="I59" s="1" t="s">
        <v>44</v>
      </c>
      <c r="L59" s="286"/>
    </row>
    <row r="60" spans="1:12" s="10" customFormat="1" ht="12" customHeight="1" x14ac:dyDescent="0.2">
      <c r="A60" s="10" t="s">
        <v>27</v>
      </c>
      <c r="B60" s="1" t="s">
        <v>37</v>
      </c>
      <c r="C60" s="233" t="s">
        <v>53</v>
      </c>
      <c r="D60" s="233">
        <v>31145</v>
      </c>
      <c r="E60" s="233">
        <v>2485865</v>
      </c>
      <c r="F60" s="234">
        <v>21080</v>
      </c>
      <c r="G60" s="233">
        <f t="shared" si="3"/>
        <v>2538090</v>
      </c>
      <c r="H60" s="17" t="s">
        <v>27</v>
      </c>
      <c r="I60" s="1" t="s">
        <v>66</v>
      </c>
      <c r="L60" s="286"/>
    </row>
    <row r="61" spans="1:12" s="14" customFormat="1" ht="12" customHeight="1" x14ac:dyDescent="0.2">
      <c r="B61" s="1" t="s">
        <v>38</v>
      </c>
      <c r="C61" s="233" t="s">
        <v>53</v>
      </c>
      <c r="D61" s="233">
        <v>31145</v>
      </c>
      <c r="E61" s="233">
        <v>2485865</v>
      </c>
      <c r="F61" s="234">
        <v>21080</v>
      </c>
      <c r="G61" s="233">
        <f t="shared" si="3"/>
        <v>2538090</v>
      </c>
      <c r="H61" s="158"/>
      <c r="I61" s="1" t="s">
        <v>40</v>
      </c>
      <c r="L61" s="286"/>
    </row>
    <row r="62" spans="1:12" s="14" customFormat="1" ht="12" customHeight="1" x14ac:dyDescent="0.2">
      <c r="A62" s="366" t="s">
        <v>25</v>
      </c>
      <c r="B62" s="369"/>
      <c r="C62" s="233" t="s">
        <v>53</v>
      </c>
      <c r="D62" s="233" t="s">
        <v>53</v>
      </c>
      <c r="E62" s="233">
        <v>252665</v>
      </c>
      <c r="F62" s="233" t="s">
        <v>53</v>
      </c>
      <c r="G62" s="233">
        <f t="shared" si="3"/>
        <v>252665</v>
      </c>
      <c r="H62" s="357" t="s">
        <v>26</v>
      </c>
      <c r="I62" s="358"/>
      <c r="L62" s="286"/>
    </row>
    <row r="63" spans="1:12" x14ac:dyDescent="0.2">
      <c r="B63" s="268"/>
      <c r="C63" s="251"/>
      <c r="D63" s="251"/>
      <c r="E63" s="251"/>
      <c r="F63" s="251"/>
      <c r="G63" s="251"/>
      <c r="H63" s="252"/>
      <c r="L63" s="286"/>
    </row>
    <row r="64" spans="1:12" s="19" customFormat="1" ht="12" customHeight="1" x14ac:dyDescent="0.2">
      <c r="A64" s="423" t="s">
        <v>190</v>
      </c>
      <c r="B64" s="369"/>
      <c r="C64" s="253"/>
      <c r="D64" s="253"/>
      <c r="E64" s="253"/>
      <c r="F64" s="253"/>
      <c r="G64" s="253"/>
      <c r="H64" s="271" t="s">
        <v>123</v>
      </c>
      <c r="L64" s="286"/>
    </row>
    <row r="65" spans="1:12" s="10" customFormat="1" ht="12" customHeight="1" x14ac:dyDescent="0.2">
      <c r="A65" s="368" t="s">
        <v>62</v>
      </c>
      <c r="B65" s="369"/>
      <c r="C65" s="233" t="s">
        <v>53</v>
      </c>
      <c r="D65" s="233" t="s">
        <v>53</v>
      </c>
      <c r="E65" s="233">
        <v>18029214</v>
      </c>
      <c r="F65" s="237">
        <v>2472</v>
      </c>
      <c r="G65" s="233">
        <f t="shared" ref="G65:G71" si="4">SUM(C65:F65)</f>
        <v>18031686</v>
      </c>
      <c r="H65" s="357" t="s">
        <v>63</v>
      </c>
      <c r="I65" s="358"/>
      <c r="L65" s="286"/>
    </row>
    <row r="66" spans="1:12" s="14" customFormat="1" ht="12" customHeight="1" x14ac:dyDescent="0.2">
      <c r="A66" s="14" t="s">
        <v>31</v>
      </c>
      <c r="B66" s="14" t="s">
        <v>28</v>
      </c>
      <c r="C66" s="233" t="s">
        <v>53</v>
      </c>
      <c r="D66" s="233" t="s">
        <v>53</v>
      </c>
      <c r="E66" s="233">
        <v>13137946</v>
      </c>
      <c r="F66" s="237">
        <v>2095</v>
      </c>
      <c r="G66" s="233">
        <f t="shared" si="4"/>
        <v>13140041</v>
      </c>
      <c r="H66" s="17" t="s">
        <v>31</v>
      </c>
      <c r="I66" s="14" t="s">
        <v>42</v>
      </c>
      <c r="L66" s="286"/>
    </row>
    <row r="67" spans="1:12" s="10" customFormat="1" ht="12" customHeight="1" x14ac:dyDescent="0.2">
      <c r="A67" s="10" t="s">
        <v>27</v>
      </c>
      <c r="B67" s="1" t="s">
        <v>37</v>
      </c>
      <c r="C67" s="233" t="s">
        <v>53</v>
      </c>
      <c r="D67" s="233" t="s">
        <v>53</v>
      </c>
      <c r="E67" s="234">
        <v>4677522</v>
      </c>
      <c r="F67" s="234">
        <v>377</v>
      </c>
      <c r="G67" s="233">
        <f t="shared" si="4"/>
        <v>4677899</v>
      </c>
      <c r="H67" s="17" t="s">
        <v>27</v>
      </c>
      <c r="I67" s="1" t="s">
        <v>66</v>
      </c>
      <c r="L67" s="286"/>
    </row>
    <row r="68" spans="1:12" s="14" customFormat="1" ht="12" customHeight="1" x14ac:dyDescent="0.2">
      <c r="B68" s="1" t="s">
        <v>38</v>
      </c>
      <c r="C68" s="233" t="s">
        <v>53</v>
      </c>
      <c r="D68" s="233" t="s">
        <v>53</v>
      </c>
      <c r="E68" s="234">
        <v>4677522</v>
      </c>
      <c r="F68" s="234">
        <v>377</v>
      </c>
      <c r="G68" s="233">
        <f t="shared" si="4"/>
        <v>4677899</v>
      </c>
      <c r="H68" s="158"/>
      <c r="I68" s="1" t="s">
        <v>66</v>
      </c>
      <c r="L68" s="286"/>
    </row>
    <row r="69" spans="1:12" s="14" customFormat="1" ht="12" customHeight="1" x14ac:dyDescent="0.2">
      <c r="A69" s="10" t="s">
        <v>32</v>
      </c>
      <c r="B69" s="1" t="s">
        <v>33</v>
      </c>
      <c r="C69" s="233" t="s">
        <v>53</v>
      </c>
      <c r="D69" s="233" t="s">
        <v>53</v>
      </c>
      <c r="E69" s="233">
        <v>81857</v>
      </c>
      <c r="F69" s="233" t="s">
        <v>53</v>
      </c>
      <c r="G69" s="233">
        <f t="shared" si="4"/>
        <v>81857</v>
      </c>
      <c r="H69" s="294" t="s">
        <v>32</v>
      </c>
      <c r="I69" s="1" t="s">
        <v>35</v>
      </c>
      <c r="L69" s="286"/>
    </row>
    <row r="70" spans="1:12" s="14" customFormat="1" ht="12" customHeight="1" x14ac:dyDescent="0.2">
      <c r="B70" s="1" t="s">
        <v>46</v>
      </c>
      <c r="C70" s="233" t="s">
        <v>53</v>
      </c>
      <c r="D70" s="233" t="s">
        <v>53</v>
      </c>
      <c r="E70" s="237">
        <v>81857</v>
      </c>
      <c r="F70" s="233" t="s">
        <v>53</v>
      </c>
      <c r="G70" s="233">
        <f t="shared" si="4"/>
        <v>81857</v>
      </c>
      <c r="H70" s="158"/>
      <c r="I70" s="1" t="s">
        <v>47</v>
      </c>
      <c r="L70" s="286"/>
    </row>
    <row r="71" spans="1:12" s="14" customFormat="1" ht="12" customHeight="1" x14ac:dyDescent="0.2">
      <c r="A71" s="366" t="s">
        <v>25</v>
      </c>
      <c r="B71" s="369"/>
      <c r="C71" s="233" t="s">
        <v>53</v>
      </c>
      <c r="D71" s="233">
        <v>3821</v>
      </c>
      <c r="E71" s="233">
        <v>225154</v>
      </c>
      <c r="F71" s="233">
        <v>970</v>
      </c>
      <c r="G71" s="233">
        <f t="shared" si="4"/>
        <v>229945</v>
      </c>
      <c r="H71" s="357" t="s">
        <v>78</v>
      </c>
      <c r="I71" s="358"/>
      <c r="L71" s="286"/>
    </row>
    <row r="72" spans="1:12" s="168" customFormat="1" x14ac:dyDescent="0.2">
      <c r="C72" s="242"/>
      <c r="D72" s="242"/>
      <c r="E72" s="242"/>
      <c r="F72" s="242"/>
      <c r="G72" s="242"/>
      <c r="H72" s="252"/>
      <c r="L72" s="227"/>
    </row>
    <row r="73" spans="1:12" s="295" customFormat="1" ht="12" x14ac:dyDescent="0.2">
      <c r="H73" s="296"/>
      <c r="L73" s="227"/>
    </row>
    <row r="74" spans="1:12" s="295" customFormat="1" ht="12" x14ac:dyDescent="0.2">
      <c r="H74" s="296"/>
      <c r="L74" s="227"/>
    </row>
    <row r="75" spans="1:12" s="25" customFormat="1" ht="12" customHeight="1" x14ac:dyDescent="0.2">
      <c r="B75" s="51"/>
      <c r="H75" s="297"/>
      <c r="I75" s="298"/>
      <c r="L75" s="227"/>
    </row>
    <row r="76" spans="1:12" s="19" customFormat="1" ht="12" x14ac:dyDescent="0.2">
      <c r="A76" s="19" t="s">
        <v>181</v>
      </c>
      <c r="G76" s="20"/>
    </row>
    <row r="77" spans="1:12" s="22" customFormat="1" x14ac:dyDescent="0.2">
      <c r="A77" s="359" t="s">
        <v>182</v>
      </c>
      <c r="B77" s="384"/>
      <c r="C77" s="384"/>
      <c r="D77" s="384"/>
      <c r="E77" s="384"/>
      <c r="F77" s="384"/>
      <c r="G77" s="384"/>
      <c r="H77" s="384"/>
      <c r="I77" s="384"/>
    </row>
    <row r="78" spans="1:12" s="22" customFormat="1" ht="12" x14ac:dyDescent="0.2">
      <c r="H78" s="289"/>
      <c r="L78" s="286"/>
    </row>
    <row r="79" spans="1:12" s="19" customFormat="1" ht="12" customHeight="1" x14ac:dyDescent="0.2">
      <c r="A79" s="275" t="s">
        <v>83</v>
      </c>
      <c r="G79" s="290"/>
      <c r="H79" s="291"/>
      <c r="I79" s="265" t="s">
        <v>84</v>
      </c>
      <c r="K79" s="286"/>
    </row>
    <row r="80" spans="1:12" s="10" customFormat="1" ht="12" customHeight="1" x14ac:dyDescent="0.2">
      <c r="B80" s="26"/>
      <c r="C80" s="412" t="s">
        <v>144</v>
      </c>
      <c r="D80" s="361"/>
      <c r="E80" s="361"/>
      <c r="F80" s="362"/>
      <c r="G80" s="27" t="s">
        <v>130</v>
      </c>
      <c r="H80" s="158"/>
      <c r="I80" s="26"/>
      <c r="L80" s="286"/>
    </row>
    <row r="81" spans="1:12" s="29" customFormat="1" ht="12" customHeight="1" x14ac:dyDescent="0.2">
      <c r="B81" s="30"/>
      <c r="C81" s="409" t="s">
        <v>145</v>
      </c>
      <c r="D81" s="364"/>
      <c r="E81" s="364"/>
      <c r="F81" s="365"/>
      <c r="G81" s="31" t="s">
        <v>2</v>
      </c>
      <c r="H81" s="158"/>
      <c r="I81" s="30"/>
      <c r="L81" s="286"/>
    </row>
    <row r="82" spans="1:12" s="10" customFormat="1" ht="12" customHeight="1" x14ac:dyDescent="0.2">
      <c r="B82" s="17"/>
      <c r="C82" s="243" t="s">
        <v>95</v>
      </c>
      <c r="D82" s="243" t="s">
        <v>146</v>
      </c>
      <c r="E82" s="244" t="s">
        <v>97</v>
      </c>
      <c r="F82" s="243" t="s">
        <v>147</v>
      </c>
      <c r="G82" s="31"/>
      <c r="H82" s="158"/>
      <c r="I82" s="17"/>
      <c r="L82" s="286"/>
    </row>
    <row r="83" spans="1:12" s="10" customFormat="1" ht="12" customHeight="1" x14ac:dyDescent="0.2">
      <c r="B83" s="17"/>
      <c r="C83" s="225"/>
      <c r="D83" s="225"/>
      <c r="E83" s="226"/>
      <c r="F83" s="226" t="s">
        <v>183</v>
      </c>
      <c r="G83" s="34" t="s">
        <v>148</v>
      </c>
      <c r="H83" s="292"/>
      <c r="I83" s="17"/>
      <c r="L83" s="286"/>
    </row>
    <row r="84" spans="1:12" s="10" customFormat="1" ht="12" customHeight="1" x14ac:dyDescent="0.2">
      <c r="B84" s="17"/>
      <c r="C84" s="228" t="s">
        <v>98</v>
      </c>
      <c r="D84" s="229" t="s">
        <v>149</v>
      </c>
      <c r="E84" s="229" t="s">
        <v>101</v>
      </c>
      <c r="F84" s="229" t="s">
        <v>184</v>
      </c>
      <c r="G84" s="34" t="s">
        <v>133</v>
      </c>
      <c r="H84" s="292"/>
      <c r="I84" s="17"/>
      <c r="L84" s="286"/>
    </row>
    <row r="85" spans="1:12" s="10" customFormat="1" ht="11.25" customHeight="1" x14ac:dyDescent="0.2">
      <c r="A85" s="37"/>
      <c r="B85" s="37"/>
      <c r="C85" s="231"/>
      <c r="D85" s="232"/>
      <c r="E85" s="232"/>
      <c r="F85" s="232" t="s">
        <v>185</v>
      </c>
      <c r="G85" s="38" t="s">
        <v>23</v>
      </c>
      <c r="H85" s="293"/>
      <c r="I85" s="37"/>
      <c r="L85" s="286"/>
    </row>
    <row r="86" spans="1:12" s="10" customFormat="1" ht="11.25" customHeight="1" x14ac:dyDescent="0.2">
      <c r="A86" s="17"/>
      <c r="B86" s="17"/>
      <c r="C86" s="228"/>
      <c r="D86" s="229"/>
      <c r="E86" s="229"/>
      <c r="F86" s="229"/>
      <c r="G86" s="34"/>
      <c r="H86" s="292"/>
      <c r="I86" s="17"/>
      <c r="L86" s="286"/>
    </row>
    <row r="87" spans="1:12" s="19" customFormat="1" ht="12" customHeight="1" x14ac:dyDescent="0.2">
      <c r="A87" s="423" t="s">
        <v>191</v>
      </c>
      <c r="B87" s="369"/>
      <c r="C87" s="299"/>
      <c r="D87" s="299"/>
      <c r="E87" s="299"/>
      <c r="F87" s="253"/>
      <c r="G87" s="253"/>
      <c r="H87" s="271" t="s">
        <v>124</v>
      </c>
      <c r="L87" s="286"/>
    </row>
    <row r="88" spans="1:12" s="10" customFormat="1" ht="12" customHeight="1" x14ac:dyDescent="0.2">
      <c r="A88" s="368" t="s">
        <v>62</v>
      </c>
      <c r="B88" s="369"/>
      <c r="C88" s="288" t="s">
        <v>53</v>
      </c>
      <c r="D88" s="288" t="s">
        <v>53</v>
      </c>
      <c r="E88" s="288">
        <v>5248926</v>
      </c>
      <c r="F88" s="234">
        <v>681</v>
      </c>
      <c r="G88" s="233">
        <f t="shared" ref="G88:G92" si="5">SUM(C88:F88)</f>
        <v>5249607</v>
      </c>
      <c r="H88" s="357" t="s">
        <v>63</v>
      </c>
      <c r="I88" s="358"/>
      <c r="L88" s="286"/>
    </row>
    <row r="89" spans="1:12" s="14" customFormat="1" ht="12" customHeight="1" x14ac:dyDescent="0.2">
      <c r="A89" s="10" t="s">
        <v>31</v>
      </c>
      <c r="B89" s="14" t="s">
        <v>28</v>
      </c>
      <c r="C89" s="288" t="s">
        <v>53</v>
      </c>
      <c r="D89" s="288" t="s">
        <v>53</v>
      </c>
      <c r="E89" s="288">
        <v>981525</v>
      </c>
      <c r="F89" s="234" t="s">
        <v>53</v>
      </c>
      <c r="G89" s="233">
        <f t="shared" si="5"/>
        <v>981525</v>
      </c>
      <c r="H89" s="17" t="s">
        <v>31</v>
      </c>
      <c r="I89" s="14" t="s">
        <v>42</v>
      </c>
      <c r="L89" s="286"/>
    </row>
    <row r="90" spans="1:12" s="10" customFormat="1" ht="12" customHeight="1" x14ac:dyDescent="0.2">
      <c r="A90" s="10" t="s">
        <v>27</v>
      </c>
      <c r="B90" s="1" t="s">
        <v>37</v>
      </c>
      <c r="C90" s="288" t="s">
        <v>53</v>
      </c>
      <c r="D90" s="288" t="s">
        <v>53</v>
      </c>
      <c r="E90" s="288">
        <v>4247323</v>
      </c>
      <c r="F90" s="233">
        <v>681</v>
      </c>
      <c r="G90" s="233">
        <f t="shared" si="5"/>
        <v>4248004</v>
      </c>
      <c r="H90" s="17" t="s">
        <v>27</v>
      </c>
      <c r="I90" s="1" t="s">
        <v>66</v>
      </c>
      <c r="L90" s="286"/>
    </row>
    <row r="91" spans="1:12" s="14" customFormat="1" ht="12" customHeight="1" x14ac:dyDescent="0.2">
      <c r="B91" s="1" t="s">
        <v>38</v>
      </c>
      <c r="C91" s="288" t="s">
        <v>53</v>
      </c>
      <c r="D91" s="288" t="s">
        <v>53</v>
      </c>
      <c r="E91" s="288">
        <v>4247323</v>
      </c>
      <c r="F91" s="233">
        <v>681</v>
      </c>
      <c r="G91" s="233">
        <f t="shared" si="5"/>
        <v>4248004</v>
      </c>
      <c r="H91" s="158"/>
      <c r="I91" s="1" t="s">
        <v>40</v>
      </c>
      <c r="L91" s="286"/>
    </row>
    <row r="92" spans="1:12" s="14" customFormat="1" ht="12" customHeight="1" x14ac:dyDescent="0.2">
      <c r="A92" s="366" t="s">
        <v>25</v>
      </c>
      <c r="B92" s="369"/>
      <c r="C92" s="288" t="s">
        <v>53</v>
      </c>
      <c r="D92" s="288" t="s">
        <v>53</v>
      </c>
      <c r="E92" s="288">
        <v>626735</v>
      </c>
      <c r="F92" s="233">
        <v>15296</v>
      </c>
      <c r="G92" s="233">
        <f t="shared" si="5"/>
        <v>642031</v>
      </c>
      <c r="H92" s="357" t="s">
        <v>78</v>
      </c>
      <c r="I92" s="358"/>
      <c r="L92" s="286"/>
    </row>
    <row r="93" spans="1:12" x14ac:dyDescent="0.2">
      <c r="B93" s="268"/>
      <c r="C93" s="251"/>
      <c r="D93" s="251"/>
      <c r="E93" s="251"/>
      <c r="F93" s="300"/>
      <c r="G93" s="251"/>
      <c r="H93" s="252"/>
      <c r="L93" s="286"/>
    </row>
    <row r="94" spans="1:12" s="19" customFormat="1" ht="12" customHeight="1" x14ac:dyDescent="0.2">
      <c r="A94" s="423" t="s">
        <v>192</v>
      </c>
      <c r="B94" s="369"/>
      <c r="C94" s="253"/>
      <c r="D94" s="253"/>
      <c r="E94" s="256"/>
      <c r="F94" s="256"/>
      <c r="G94" s="256"/>
      <c r="H94" s="271" t="s">
        <v>125</v>
      </c>
      <c r="L94" s="286"/>
    </row>
    <row r="95" spans="1:12" s="10" customFormat="1" x14ac:dyDescent="0.2">
      <c r="A95" s="368" t="s">
        <v>193</v>
      </c>
      <c r="B95" s="369"/>
      <c r="C95" s="233" t="s">
        <v>53</v>
      </c>
      <c r="D95" s="233">
        <v>3572</v>
      </c>
      <c r="E95" s="288">
        <v>7711844</v>
      </c>
      <c r="F95" s="288">
        <v>693</v>
      </c>
      <c r="G95" s="233">
        <f t="shared" ref="G95:G100" si="6">SUM(C95:F95)</f>
        <v>7716109</v>
      </c>
      <c r="H95" s="357" t="s">
        <v>63</v>
      </c>
      <c r="I95" s="358"/>
      <c r="L95" s="286"/>
    </row>
    <row r="96" spans="1:12" s="14" customFormat="1" ht="12" customHeight="1" x14ac:dyDescent="0.2">
      <c r="A96" s="10" t="s">
        <v>31</v>
      </c>
      <c r="B96" s="14" t="s">
        <v>28</v>
      </c>
      <c r="C96" s="233" t="s">
        <v>53</v>
      </c>
      <c r="D96" s="233" t="s">
        <v>53</v>
      </c>
      <c r="E96" s="233">
        <v>2793006</v>
      </c>
      <c r="F96" s="233" t="s">
        <v>53</v>
      </c>
      <c r="G96" s="233">
        <f t="shared" si="6"/>
        <v>2793006</v>
      </c>
      <c r="H96" s="17" t="s">
        <v>31</v>
      </c>
      <c r="I96" s="14" t="s">
        <v>42</v>
      </c>
      <c r="L96" s="286"/>
    </row>
    <row r="97" spans="1:12" s="14" customFormat="1" ht="12" customHeight="1" x14ac:dyDescent="0.2">
      <c r="A97" s="10"/>
      <c r="B97" s="14" t="s">
        <v>70</v>
      </c>
      <c r="C97" s="233" t="s">
        <v>53</v>
      </c>
      <c r="D97" s="233" t="s">
        <v>53</v>
      </c>
      <c r="E97" s="237">
        <v>169008</v>
      </c>
      <c r="F97" s="233" t="s">
        <v>53</v>
      </c>
      <c r="G97" s="233">
        <f t="shared" si="6"/>
        <v>169008</v>
      </c>
      <c r="H97" s="28"/>
      <c r="I97" s="1" t="s">
        <v>43</v>
      </c>
      <c r="L97" s="286"/>
    </row>
    <row r="98" spans="1:12" s="10" customFormat="1" ht="12" customHeight="1" x14ac:dyDescent="0.2">
      <c r="A98" s="10" t="s">
        <v>27</v>
      </c>
      <c r="B98" s="1" t="s">
        <v>37</v>
      </c>
      <c r="C98" s="233" t="s">
        <v>53</v>
      </c>
      <c r="D98" s="233">
        <v>3572</v>
      </c>
      <c r="E98" s="233">
        <v>4914138</v>
      </c>
      <c r="F98" s="233">
        <v>693</v>
      </c>
      <c r="G98" s="233">
        <f t="shared" si="6"/>
        <v>4918403</v>
      </c>
      <c r="H98" s="17" t="s">
        <v>27</v>
      </c>
      <c r="I98" s="1" t="s">
        <v>66</v>
      </c>
      <c r="L98" s="286"/>
    </row>
    <row r="99" spans="1:12" s="14" customFormat="1" ht="12" customHeight="1" x14ac:dyDescent="0.2">
      <c r="B99" s="1" t="s">
        <v>38</v>
      </c>
      <c r="C99" s="233" t="s">
        <v>53</v>
      </c>
      <c r="D99" s="233">
        <v>3572</v>
      </c>
      <c r="E99" s="233">
        <v>4914138</v>
      </c>
      <c r="F99" s="233">
        <v>693</v>
      </c>
      <c r="G99" s="233">
        <f t="shared" si="6"/>
        <v>4918403</v>
      </c>
      <c r="H99" s="158"/>
      <c r="I99" s="1" t="s">
        <v>40</v>
      </c>
      <c r="L99" s="286"/>
    </row>
    <row r="100" spans="1:12" s="14" customFormat="1" ht="12" customHeight="1" x14ac:dyDescent="0.2">
      <c r="A100" s="366" t="s">
        <v>25</v>
      </c>
      <c r="B100" s="369"/>
      <c r="C100" s="233" t="s">
        <v>53</v>
      </c>
      <c r="D100" s="233" t="s">
        <v>53</v>
      </c>
      <c r="E100" s="233">
        <v>271550</v>
      </c>
      <c r="F100" s="233">
        <v>14</v>
      </c>
      <c r="G100" s="233">
        <f t="shared" si="6"/>
        <v>271564</v>
      </c>
      <c r="H100" s="357" t="s">
        <v>78</v>
      </c>
      <c r="I100" s="358"/>
      <c r="L100" s="286"/>
    </row>
    <row r="101" spans="1:12" x14ac:dyDescent="0.2">
      <c r="B101" s="268"/>
      <c r="C101" s="251"/>
      <c r="D101" s="251"/>
      <c r="E101" s="251"/>
      <c r="F101" s="251"/>
      <c r="G101" s="251"/>
      <c r="H101" s="252"/>
      <c r="L101" s="286"/>
    </row>
    <row r="102" spans="1:12" s="19" customFormat="1" ht="12" customHeight="1" x14ac:dyDescent="0.2">
      <c r="A102" s="423" t="s">
        <v>194</v>
      </c>
      <c r="B102" s="369"/>
      <c r="C102" s="253"/>
      <c r="D102" s="253"/>
      <c r="E102" s="253"/>
      <c r="F102" s="253"/>
      <c r="G102" s="253"/>
      <c r="H102" s="271" t="s">
        <v>126</v>
      </c>
      <c r="L102" s="286"/>
    </row>
    <row r="103" spans="1:12" s="10" customFormat="1" ht="12" customHeight="1" x14ac:dyDescent="0.2">
      <c r="A103" s="368" t="s">
        <v>62</v>
      </c>
      <c r="B103" s="369"/>
      <c r="C103" s="233" t="s">
        <v>53</v>
      </c>
      <c r="D103" s="233" t="s">
        <v>53</v>
      </c>
      <c r="E103" s="233">
        <v>21132302</v>
      </c>
      <c r="F103" s="233">
        <v>513835</v>
      </c>
      <c r="G103" s="233">
        <f t="shared" ref="G103:G108" si="7">SUM(C103:F103)</f>
        <v>21646137</v>
      </c>
      <c r="H103" s="51" t="s">
        <v>63</v>
      </c>
      <c r="L103" s="286"/>
    </row>
    <row r="104" spans="1:12" s="14" customFormat="1" ht="12" customHeight="1" x14ac:dyDescent="0.2">
      <c r="A104" s="10" t="s">
        <v>31</v>
      </c>
      <c r="B104" s="14" t="s">
        <v>28</v>
      </c>
      <c r="C104" s="233" t="s">
        <v>53</v>
      </c>
      <c r="D104" s="233" t="s">
        <v>53</v>
      </c>
      <c r="E104" s="237">
        <v>16308341</v>
      </c>
      <c r="F104" s="233">
        <v>513835</v>
      </c>
      <c r="G104" s="233">
        <f t="shared" si="7"/>
        <v>16822176</v>
      </c>
      <c r="H104" s="17" t="s">
        <v>31</v>
      </c>
      <c r="I104" s="14" t="s">
        <v>42</v>
      </c>
      <c r="L104" s="286"/>
    </row>
    <row r="105" spans="1:12" s="14" customFormat="1" ht="12" customHeight="1" x14ac:dyDescent="0.2">
      <c r="A105" s="10"/>
      <c r="B105" s="14" t="s">
        <v>70</v>
      </c>
      <c r="C105" s="233" t="s">
        <v>53</v>
      </c>
      <c r="D105" s="233" t="s">
        <v>53</v>
      </c>
      <c r="E105" s="237">
        <v>165598</v>
      </c>
      <c r="F105" s="233" t="s">
        <v>53</v>
      </c>
      <c r="G105" s="233">
        <f t="shared" si="7"/>
        <v>165598</v>
      </c>
      <c r="H105" s="28"/>
      <c r="I105" s="1" t="s">
        <v>43</v>
      </c>
      <c r="L105" s="286"/>
    </row>
    <row r="106" spans="1:12" s="10" customFormat="1" ht="12" customHeight="1" x14ac:dyDescent="0.2">
      <c r="A106" s="10" t="s">
        <v>27</v>
      </c>
      <c r="B106" s="1" t="s">
        <v>37</v>
      </c>
      <c r="C106" s="233" t="s">
        <v>53</v>
      </c>
      <c r="D106" s="233" t="s">
        <v>53</v>
      </c>
      <c r="E106" s="233">
        <v>3928756</v>
      </c>
      <c r="F106" s="233" t="s">
        <v>53</v>
      </c>
      <c r="G106" s="233">
        <f t="shared" si="7"/>
        <v>3928756</v>
      </c>
      <c r="H106" s="17" t="s">
        <v>27</v>
      </c>
      <c r="I106" s="1" t="s">
        <v>66</v>
      </c>
      <c r="L106" s="286"/>
    </row>
    <row r="107" spans="1:12" s="14" customFormat="1" ht="12" customHeight="1" x14ac:dyDescent="0.2">
      <c r="B107" s="1" t="s">
        <v>38</v>
      </c>
      <c r="C107" s="233" t="s">
        <v>53</v>
      </c>
      <c r="D107" s="233" t="s">
        <v>53</v>
      </c>
      <c r="E107" s="233">
        <v>3928756</v>
      </c>
      <c r="F107" s="233" t="s">
        <v>53</v>
      </c>
      <c r="G107" s="233">
        <f t="shared" si="7"/>
        <v>3928756</v>
      </c>
      <c r="H107" s="158"/>
      <c r="I107" s="1" t="s">
        <v>40</v>
      </c>
      <c r="L107" s="286"/>
    </row>
    <row r="108" spans="1:12" s="14" customFormat="1" ht="12" customHeight="1" x14ac:dyDescent="0.2">
      <c r="A108" s="366" t="s">
        <v>25</v>
      </c>
      <c r="B108" s="369"/>
      <c r="C108" s="233" t="s">
        <v>53</v>
      </c>
      <c r="D108" s="233" t="s">
        <v>53</v>
      </c>
      <c r="E108" s="233">
        <v>326846</v>
      </c>
      <c r="F108" s="233" t="s">
        <v>53</v>
      </c>
      <c r="G108" s="233">
        <f t="shared" si="7"/>
        <v>326846</v>
      </c>
      <c r="H108" s="51" t="s">
        <v>78</v>
      </c>
      <c r="L108" s="286"/>
    </row>
    <row r="110" spans="1:12" x14ac:dyDescent="0.2">
      <c r="I110" s="241"/>
    </row>
  </sheetData>
  <mergeCells count="47">
    <mergeCell ref="A103:B103"/>
    <mergeCell ref="A108:B108"/>
    <mergeCell ref="A94:B94"/>
    <mergeCell ref="A95:B95"/>
    <mergeCell ref="H95:I95"/>
    <mergeCell ref="A100:B100"/>
    <mergeCell ref="H100:I100"/>
    <mergeCell ref="A102:B102"/>
    <mergeCell ref="A92:B92"/>
    <mergeCell ref="H92:I92"/>
    <mergeCell ref="A64:B64"/>
    <mergeCell ref="A65:B65"/>
    <mergeCell ref="H65:I65"/>
    <mergeCell ref="A71:B71"/>
    <mergeCell ref="H71:I71"/>
    <mergeCell ref="A77:I77"/>
    <mergeCell ref="C80:F80"/>
    <mergeCell ref="C81:F81"/>
    <mergeCell ref="A87:B87"/>
    <mergeCell ref="A88:B88"/>
    <mergeCell ref="H88:I88"/>
    <mergeCell ref="A62:B62"/>
    <mergeCell ref="H62:I62"/>
    <mergeCell ref="A29:B29"/>
    <mergeCell ref="A30:B30"/>
    <mergeCell ref="H30:I30"/>
    <mergeCell ref="A36:B36"/>
    <mergeCell ref="H36:I36"/>
    <mergeCell ref="A44:I44"/>
    <mergeCell ref="C47:F47"/>
    <mergeCell ref="C48:F48"/>
    <mergeCell ref="A54:B54"/>
    <mergeCell ref="A55:B55"/>
    <mergeCell ref="H55:I55"/>
    <mergeCell ref="A27:B27"/>
    <mergeCell ref="H27:I27"/>
    <mergeCell ref="A2:I2"/>
    <mergeCell ref="C5:F5"/>
    <mergeCell ref="C6:F6"/>
    <mergeCell ref="A12:B12"/>
    <mergeCell ref="A13:B13"/>
    <mergeCell ref="H13:I13"/>
    <mergeCell ref="A18:B18"/>
    <mergeCell ref="H18:I18"/>
    <mergeCell ref="A20:B20"/>
    <mergeCell ref="A21:B21"/>
    <mergeCell ref="H21:I21"/>
  </mergeCells>
  <pageMargins left="0.78740157499999996" right="0.78740157499999996" top="0.984251969" bottom="0.984251969" header="0.4921259845" footer="0.4921259845"/>
  <pageSetup paperSize="9" scale="87" orientation="landscape" r:id="rId1"/>
  <headerFooter alignWithMargins="0"/>
  <rowBreaks count="2" manualBreakCount="2">
    <brk id="42" max="16383" man="1"/>
    <brk id="75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16</vt:i4>
      </vt:variant>
      <vt:variant>
        <vt:lpstr>Pomenované rozsahy</vt:lpstr>
      </vt:variant>
      <vt:variant>
        <vt:i4>4</vt:i4>
      </vt:variant>
    </vt:vector>
  </HeadingPairs>
  <TitlesOfParts>
    <vt:vector size="20" baseType="lpstr">
      <vt:lpstr>OBSAH - CONTENTS</vt:lpstr>
      <vt:lpstr>T 3.1</vt:lpstr>
      <vt:lpstr>T 3.2</vt:lpstr>
      <vt:lpstr>T 3.3</vt:lpstr>
      <vt:lpstr>T 3.4</vt:lpstr>
      <vt:lpstr>T 3.5</vt:lpstr>
      <vt:lpstr>T 3.6</vt:lpstr>
      <vt:lpstr>T 3.7</vt:lpstr>
      <vt:lpstr>T 3.8</vt:lpstr>
      <vt:lpstr>T 3.9</vt:lpstr>
      <vt:lpstr>T 3.10</vt:lpstr>
      <vt:lpstr>T 3.11</vt:lpstr>
      <vt:lpstr>T 3.12</vt:lpstr>
      <vt:lpstr>T 3.13</vt:lpstr>
      <vt:lpstr>T 3.14</vt:lpstr>
      <vt:lpstr>T 3.15</vt:lpstr>
      <vt:lpstr>'T 3.1'!Oblasť_tlače</vt:lpstr>
      <vt:lpstr>'T 3.11'!Oblasť_tlače</vt:lpstr>
      <vt:lpstr>'T 3.14'!Oblasť_tlače</vt:lpstr>
      <vt:lpstr>'T 3.15'!Oblasť_tlače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Motúzová Petra</dc:creator>
  <cp:lastModifiedBy>Lexová Mária</cp:lastModifiedBy>
  <cp:lastPrinted>2021-12-20T19:34:11Z</cp:lastPrinted>
  <dcterms:created xsi:type="dcterms:W3CDTF">2007-01-16T13:57:04Z</dcterms:created>
  <dcterms:modified xsi:type="dcterms:W3CDTF">2021-12-21T17:33:11Z</dcterms:modified>
</cp:coreProperties>
</file>