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150" windowHeight="8580" tabRatio="833"/>
  </bookViews>
  <sheets>
    <sheet name="Rechnung" sheetId="1" r:id="rId1"/>
    <sheet name="Produkte" sheetId="2" r:id="rId2"/>
    <sheet name="Versand" sheetId="3" r:id="rId3"/>
    <sheet name="Steuer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2" i="1" l="1"/>
  <c r="B2" i="1"/>
  <c r="C3" i="1" l="1"/>
  <c r="B3" i="1"/>
  <c r="E2" i="1" l="1"/>
  <c r="E3" i="1"/>
  <c r="E4" i="1" l="1"/>
  <c r="E5" i="1" s="1"/>
  <c r="E8" i="1" l="1"/>
  <c r="E9" i="1" s="1"/>
</calcChain>
</file>

<file path=xl/sharedStrings.xml><?xml version="1.0" encoding="utf-8"?>
<sst xmlns="http://schemas.openxmlformats.org/spreadsheetml/2006/main" count="53" uniqueCount="45">
  <si>
    <t>MEA7879</t>
  </si>
  <si>
    <t>LAD7890</t>
  </si>
  <si>
    <t>SLO7881</t>
  </si>
  <si>
    <t>COP7882</t>
  </si>
  <si>
    <t>GAR7883</t>
  </si>
  <si>
    <t>CAN7884</t>
  </si>
  <si>
    <t>FOI7885</t>
  </si>
  <si>
    <t>COL7886</t>
  </si>
  <si>
    <t>MES7887</t>
  </si>
  <si>
    <t>CHE7888</t>
  </si>
  <si>
    <t>COP7889</t>
  </si>
  <si>
    <t>RAM7890</t>
  </si>
  <si>
    <t>ZES7891</t>
  </si>
  <si>
    <t>GRA7892</t>
  </si>
  <si>
    <t>WIR7893</t>
  </si>
  <si>
    <t>Standard</t>
  </si>
  <si>
    <t>Produkt ID</t>
  </si>
  <si>
    <t>Produkt Name</t>
  </si>
  <si>
    <t>Einzelpreis</t>
  </si>
  <si>
    <t>Anzahl</t>
  </si>
  <si>
    <t>Teilergebnis</t>
  </si>
  <si>
    <t>Steuern</t>
  </si>
  <si>
    <t>Zwischenergebnis</t>
  </si>
  <si>
    <t>Versandoption</t>
  </si>
  <si>
    <t>Versandkosten</t>
  </si>
  <si>
    <t>Rabatt</t>
  </si>
  <si>
    <t>Gesamtkosten</t>
  </si>
  <si>
    <t>Steuersatz</t>
  </si>
  <si>
    <t>3-Tage</t>
  </si>
  <si>
    <t>2-Tage</t>
  </si>
  <si>
    <t>Messbecher</t>
  </si>
  <si>
    <t>Schöpfkelle</t>
  </si>
  <si>
    <t>Löffel</t>
  </si>
  <si>
    <t>12" Kupferpfanne</t>
  </si>
  <si>
    <t>Knoblauchpresse</t>
  </si>
  <si>
    <t>Dosenöffner</t>
  </si>
  <si>
    <t>Alufolie</t>
  </si>
  <si>
    <t>Abtropfsieb</t>
  </si>
  <si>
    <t>Korbeinsatz</t>
  </si>
  <si>
    <t>Käseglocke</t>
  </si>
  <si>
    <t>9" Kupfertopf</t>
  </si>
  <si>
    <t>Auflaufform</t>
  </si>
  <si>
    <t>Schürze</t>
  </si>
  <si>
    <t>Reibe</t>
  </si>
  <si>
    <t>Schneebesen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</si>
</sst>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&quot;$&quot;#,##0.00"/>
    <numFmt numFmtId="166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4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Fill="1"/>
    <xf numFmtId="0" fontId="3" fillId="0" borderId="0" xfId="0" applyFont="1"/>
    <xf numFmtId="0" fontId="2" fillId="3" borderId="0" xfId="0" applyFont="1" applyFill="1" applyAlignment="1">
      <alignment horizontal="center" vertical="center"/>
    </xf>
    <xf numFmtId="0" fontId="3" fillId="0" borderId="2" xfId="0" applyFont="1" applyBorder="1"/>
    <xf numFmtId="10" fontId="3" fillId="0" borderId="0" xfId="0" applyNumberFormat="1" applyFont="1"/>
    <xf numFmtId="0" fontId="2" fillId="3" borderId="0" xfId="0" applyFont="1" applyFill="1"/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5" fontId="3" fillId="0" borderId="0" xfId="0" applyNumberFormat="1" applyFont="1" applyFill="1" applyAlignment="1">
      <alignment horizontal="right"/>
    </xf>
    <xf numFmtId="0" fontId="3" fillId="0" borderId="0" xfId="0" applyFont="1" applyFill="1" applyBorder="1"/>
    <xf numFmtId="0" fontId="4" fillId="4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166" fontId="2" fillId="3" borderId="0" xfId="0" applyNumberFormat="1" applyFont="1" applyFill="1" applyAlignment="1">
      <alignment horizontal="center" vertical="center"/>
    </xf>
    <xf numFmtId="166" fontId="2" fillId="3" borderId="0" xfId="1" applyNumberFormat="1" applyFont="1" applyFill="1" applyAlignment="1">
      <alignment horizontal="center" vertical="center"/>
    </xf>
    <xf numFmtId="166" fontId="3" fillId="0" borderId="0" xfId="0" applyNumberFormat="1" applyFont="1" applyFill="1"/>
    <xf numFmtId="166" fontId="3" fillId="0" borderId="0" xfId="1" applyNumberFormat="1" applyFont="1" applyFill="1"/>
    <xf numFmtId="166" fontId="3" fillId="0" borderId="0" xfId="0" applyNumberFormat="1" applyFont="1" applyFill="1" applyAlignment="1">
      <alignment horizontal="right"/>
    </xf>
    <xf numFmtId="166" fontId="3" fillId="0" borderId="0" xfId="0" applyNumberFormat="1" applyFont="1"/>
    <xf numFmtId="166" fontId="3" fillId="0" borderId="0" xfId="0" applyNumberFormat="1" applyFont="1" applyFill="1" applyBorder="1"/>
    <xf numFmtId="166" fontId="3" fillId="0" borderId="0" xfId="0" applyNumberFormat="1" applyFont="1" applyFill="1" applyBorder="1" applyAlignment="1">
      <alignment horizontal="righ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6" sqref="E6"/>
    </sheetView>
  </sheetViews>
  <sheetFormatPr baseColWidth="10" defaultColWidth="9.140625" defaultRowHeight="15" x14ac:dyDescent="0.25"/>
  <cols>
    <col min="1" max="1" width="12" bestFit="1" customWidth="1"/>
    <col min="2" max="2" width="25.140625" customWidth="1"/>
    <col min="3" max="3" width="14.7109375" bestFit="1" customWidth="1"/>
    <col min="4" max="4" width="12.5703125" customWidth="1"/>
    <col min="5" max="5" width="18.140625" customWidth="1"/>
    <col min="6" max="6" width="6" customWidth="1"/>
  </cols>
  <sheetData>
    <row r="1" spans="1:6" ht="34.5" customHeight="1" x14ac:dyDescent="0.25">
      <c r="A1" s="3" t="s">
        <v>16</v>
      </c>
      <c r="B1" s="3" t="s">
        <v>17</v>
      </c>
      <c r="C1" s="15" t="s">
        <v>18</v>
      </c>
      <c r="D1" s="3" t="s">
        <v>19</v>
      </c>
      <c r="E1" s="16" t="s">
        <v>20</v>
      </c>
    </row>
    <row r="2" spans="1:6" ht="29.25" customHeight="1" x14ac:dyDescent="0.3">
      <c r="A2" s="1" t="s">
        <v>5</v>
      </c>
      <c r="B2" s="1" t="str">
        <f>VLOOKUP(A2,Produkte!$A$2:$C$100,2,FALSE)</f>
        <v>Dosenöffner</v>
      </c>
      <c r="C2" s="17">
        <f>VLOOKUP(A2,Produkte!$A$2:$C$100,3,FALSE)</f>
        <v>6.49</v>
      </c>
      <c r="D2" s="1">
        <v>1</v>
      </c>
      <c r="E2" s="18">
        <f>C2*D2</f>
        <v>6.49</v>
      </c>
    </row>
    <row r="3" spans="1:6" ht="29.25" customHeight="1" x14ac:dyDescent="0.3">
      <c r="A3" s="4" t="s">
        <v>2</v>
      </c>
      <c r="B3" s="1" t="str">
        <f>VLOOKUP(A3,Produkte!$A$2:$C$100,2,FALSE)</f>
        <v>Löffel</v>
      </c>
      <c r="C3" s="17">
        <f>VLOOKUP(A3,Produkte!$A$2:$C$100,3,FALSE)</f>
        <v>4.5</v>
      </c>
      <c r="D3" s="1">
        <v>1</v>
      </c>
      <c r="E3" s="18">
        <f t="shared" ref="E3" si="0">C3*D3</f>
        <v>4.5</v>
      </c>
    </row>
    <row r="4" spans="1:6" ht="29.25" customHeight="1" x14ac:dyDescent="0.3">
      <c r="A4" s="13" t="s">
        <v>21</v>
      </c>
      <c r="B4" s="13"/>
      <c r="C4" s="13"/>
      <c r="D4" s="13"/>
      <c r="E4" s="17">
        <f>SUM(E2:E3)*Steuern!B1</f>
        <v>0.82425000000000004</v>
      </c>
      <c r="F4" s="1"/>
    </row>
    <row r="5" spans="1:6" ht="29.25" customHeight="1" x14ac:dyDescent="0.3">
      <c r="A5" s="14" t="s">
        <v>22</v>
      </c>
      <c r="B5" s="14"/>
      <c r="C5" s="14"/>
      <c r="D5" s="14"/>
      <c r="E5" s="17">
        <f>SUM(E2:E4)</f>
        <v>11.814249999999999</v>
      </c>
      <c r="F5" s="1"/>
    </row>
    <row r="6" spans="1:6" ht="29.25" customHeight="1" x14ac:dyDescent="0.3">
      <c r="A6" s="13" t="s">
        <v>23</v>
      </c>
      <c r="B6" s="13"/>
      <c r="C6" s="13"/>
      <c r="D6" s="13"/>
      <c r="E6" s="10" t="s">
        <v>15</v>
      </c>
      <c r="F6" s="1"/>
    </row>
    <row r="7" spans="1:6" ht="29.25" customHeight="1" x14ac:dyDescent="0.3">
      <c r="A7" s="12"/>
      <c r="B7" s="12"/>
      <c r="C7" s="12"/>
      <c r="D7" s="12" t="s">
        <v>24</v>
      </c>
      <c r="E7" s="19">
        <f>VLOOKUP(E6,Versand!A2:B10,2,FALSE)</f>
        <v>5.99</v>
      </c>
      <c r="F7" s="1"/>
    </row>
    <row r="8" spans="1:6" ht="29.25" customHeight="1" x14ac:dyDescent="0.3">
      <c r="A8" s="13" t="s">
        <v>25</v>
      </c>
      <c r="B8" s="13"/>
      <c r="C8" s="13"/>
      <c r="D8" s="13"/>
      <c r="E8" s="17">
        <f>IF(E5&gt;=100,0-5.99,0)</f>
        <v>0</v>
      </c>
      <c r="F8" s="1"/>
    </row>
    <row r="9" spans="1:6" ht="29.25" customHeight="1" x14ac:dyDescent="0.3">
      <c r="A9" s="14" t="s">
        <v>26</v>
      </c>
      <c r="B9" s="14"/>
      <c r="C9" s="14"/>
      <c r="D9" s="14"/>
      <c r="E9" s="19">
        <f>E5+E7+E8</f>
        <v>17.80425</v>
      </c>
      <c r="F9" s="1"/>
    </row>
    <row r="10" spans="1:6" ht="34.5" customHeight="1" x14ac:dyDescent="0.25"/>
  </sheetData>
  <mergeCells count="5">
    <mergeCell ref="A4:D4"/>
    <mergeCell ref="A5:D5"/>
    <mergeCell ref="A8:D8"/>
    <mergeCell ref="A9:D9"/>
    <mergeCell ref="A6:D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Achtung" promptTitle="Achtung" prompt="ungültiger Eingabewert">
          <x14:formula1>
            <xm:f>Versand!$A$2:$A$15</xm:f>
          </x14:formula1>
          <xm:sqref>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8" sqref="E8"/>
    </sheetView>
  </sheetViews>
  <sheetFormatPr baseColWidth="10" defaultColWidth="9.140625" defaultRowHeight="21" customHeight="1" x14ac:dyDescent="0.3"/>
  <cols>
    <col min="1" max="1" width="16.5703125" style="2" bestFit="1" customWidth="1"/>
    <col min="2" max="2" width="20.42578125" style="2" bestFit="1" customWidth="1"/>
    <col min="3" max="3" width="19.28515625" style="2" bestFit="1" customWidth="1"/>
    <col min="4" max="16384" width="9.140625" style="2"/>
  </cols>
  <sheetData>
    <row r="1" spans="1:3" ht="21" customHeight="1" x14ac:dyDescent="0.3">
      <c r="A1" s="7" t="s">
        <v>16</v>
      </c>
      <c r="B1" s="8" t="s">
        <v>17</v>
      </c>
      <c r="C1" s="9" t="s">
        <v>18</v>
      </c>
    </row>
    <row r="2" spans="1:3" ht="21" customHeight="1" x14ac:dyDescent="0.3">
      <c r="A2" s="11" t="s">
        <v>0</v>
      </c>
      <c r="B2" s="11" t="s">
        <v>30</v>
      </c>
      <c r="C2" s="21">
        <v>4.99</v>
      </c>
    </row>
    <row r="3" spans="1:3" ht="21" customHeight="1" x14ac:dyDescent="0.3">
      <c r="A3" s="11" t="s">
        <v>1</v>
      </c>
      <c r="B3" s="11" t="s">
        <v>31</v>
      </c>
      <c r="C3" s="21">
        <v>7.25</v>
      </c>
    </row>
    <row r="4" spans="1:3" ht="21" customHeight="1" x14ac:dyDescent="0.3">
      <c r="A4" s="11" t="s">
        <v>2</v>
      </c>
      <c r="B4" s="11" t="s">
        <v>32</v>
      </c>
      <c r="C4" s="21">
        <v>4.5</v>
      </c>
    </row>
    <row r="5" spans="1:3" ht="21" customHeight="1" x14ac:dyDescent="0.3">
      <c r="A5" s="11" t="s">
        <v>3</v>
      </c>
      <c r="B5" s="11" t="s">
        <v>33</v>
      </c>
      <c r="C5" s="21">
        <v>89.79</v>
      </c>
    </row>
    <row r="6" spans="1:3" ht="21" customHeight="1" x14ac:dyDescent="0.3">
      <c r="A6" s="11" t="s">
        <v>4</v>
      </c>
      <c r="B6" s="11" t="s">
        <v>34</v>
      </c>
      <c r="C6" s="21">
        <v>3.99</v>
      </c>
    </row>
    <row r="7" spans="1:3" ht="21" customHeight="1" x14ac:dyDescent="0.3">
      <c r="A7" s="11" t="s">
        <v>5</v>
      </c>
      <c r="B7" s="11" t="s">
        <v>35</v>
      </c>
      <c r="C7" s="21">
        <v>6.49</v>
      </c>
    </row>
    <row r="8" spans="1:3" ht="21" customHeight="1" x14ac:dyDescent="0.3">
      <c r="A8" s="11" t="s">
        <v>6</v>
      </c>
      <c r="B8" s="11" t="s">
        <v>36</v>
      </c>
      <c r="C8" s="21">
        <v>7.87</v>
      </c>
    </row>
    <row r="9" spans="1:3" ht="21" customHeight="1" x14ac:dyDescent="0.3">
      <c r="A9" s="11" t="s">
        <v>7</v>
      </c>
      <c r="B9" s="11" t="s">
        <v>37</v>
      </c>
      <c r="C9" s="21">
        <v>14.09</v>
      </c>
    </row>
    <row r="10" spans="1:3" ht="21" customHeight="1" x14ac:dyDescent="0.3">
      <c r="A10" s="11" t="s">
        <v>8</v>
      </c>
      <c r="B10" s="11" t="s">
        <v>38</v>
      </c>
      <c r="C10" s="21">
        <v>8.89</v>
      </c>
    </row>
    <row r="11" spans="1:3" ht="21" customHeight="1" x14ac:dyDescent="0.3">
      <c r="A11" s="11" t="s">
        <v>9</v>
      </c>
      <c r="B11" s="11" t="s">
        <v>39</v>
      </c>
      <c r="C11" s="21">
        <v>2.89</v>
      </c>
    </row>
    <row r="12" spans="1:3" ht="21" customHeight="1" x14ac:dyDescent="0.3">
      <c r="A12" s="11" t="s">
        <v>10</v>
      </c>
      <c r="B12" s="11" t="s">
        <v>40</v>
      </c>
      <c r="C12" s="21">
        <v>55.59</v>
      </c>
    </row>
    <row r="13" spans="1:3" ht="21" customHeight="1" x14ac:dyDescent="0.3">
      <c r="A13" s="11" t="s">
        <v>11</v>
      </c>
      <c r="B13" s="11" t="s">
        <v>41</v>
      </c>
      <c r="C13" s="21">
        <v>11.89</v>
      </c>
    </row>
    <row r="14" spans="1:3" ht="21" customHeight="1" x14ac:dyDescent="0.3">
      <c r="A14" s="11" t="s">
        <v>12</v>
      </c>
      <c r="B14" s="11" t="s">
        <v>42</v>
      </c>
      <c r="C14" s="22">
        <v>7.25</v>
      </c>
    </row>
    <row r="15" spans="1:3" ht="21" customHeight="1" x14ac:dyDescent="0.3">
      <c r="A15" s="11" t="s">
        <v>13</v>
      </c>
      <c r="B15" s="11" t="s">
        <v>43</v>
      </c>
      <c r="C15" s="22">
        <v>13.78</v>
      </c>
    </row>
    <row r="16" spans="1:3" ht="21" customHeight="1" x14ac:dyDescent="0.3">
      <c r="A16" s="11" t="s">
        <v>14</v>
      </c>
      <c r="B16" s="11" t="s">
        <v>44</v>
      </c>
      <c r="C16" s="22">
        <v>17.95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1" sqref="C11"/>
    </sheetView>
  </sheetViews>
  <sheetFormatPr baseColWidth="10" defaultColWidth="9.140625" defaultRowHeight="22.5" customHeight="1" x14ac:dyDescent="0.3"/>
  <cols>
    <col min="1" max="1" width="19.28515625" style="2" bestFit="1" customWidth="1"/>
    <col min="2" max="2" width="16.140625" style="2" bestFit="1" customWidth="1"/>
    <col min="3" max="16384" width="9.140625" style="2"/>
  </cols>
  <sheetData>
    <row r="1" spans="1:2" ht="22.5" customHeight="1" x14ac:dyDescent="0.3">
      <c r="A1" s="3" t="s">
        <v>23</v>
      </c>
      <c r="B1" s="3" t="s">
        <v>24</v>
      </c>
    </row>
    <row r="2" spans="1:2" ht="22.5" customHeight="1" x14ac:dyDescent="0.3">
      <c r="A2" s="2" t="s">
        <v>15</v>
      </c>
      <c r="B2" s="20">
        <v>5.99</v>
      </c>
    </row>
    <row r="3" spans="1:2" ht="22.5" customHeight="1" x14ac:dyDescent="0.3">
      <c r="A3" s="1" t="s">
        <v>28</v>
      </c>
      <c r="B3" s="17">
        <v>9.99</v>
      </c>
    </row>
    <row r="4" spans="1:2" ht="22.5" customHeight="1" x14ac:dyDescent="0.3">
      <c r="A4" s="2" t="s">
        <v>29</v>
      </c>
      <c r="B4" s="20">
        <v>13.99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ColWidth="9.140625" defaultRowHeight="16.5" x14ac:dyDescent="0.3"/>
  <cols>
    <col min="1" max="1" width="10" style="2" bestFit="1" customWidth="1"/>
    <col min="2" max="16384" width="9.140625" style="2"/>
  </cols>
  <sheetData>
    <row r="1" spans="1:2" x14ac:dyDescent="0.3">
      <c r="A1" s="6" t="s">
        <v>27</v>
      </c>
      <c r="B1" s="5">
        <v>7.4999999999999997E-2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Rechnung</vt:lpstr>
      <vt:lpstr>Produkte</vt:lpstr>
      <vt:lpstr>Versand</vt:lpstr>
      <vt:lpstr>Steuern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2014-07-23T14:45:06Z</dcterms:created>
  <dcterms:modified xsi:type="dcterms:W3CDTF">2014-12-15T14:39:57Z</dcterms:modified>
</cp:coreProperties>
</file>