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Users\gillian.hopton\veramedimol\C999\VeraMedimol\Pilot01\re_dmc01\documents\SAP_and_shells\"/>
    </mc:Choice>
  </mc:AlternateContent>
  <bookViews>
    <workbookView xWindow="-120" yWindow="-120" windowWidth="17385" windowHeight="7215" tabRatio="773" activeTab="10"/>
  </bookViews>
  <sheets>
    <sheet name="Summary" sheetId="38" r:id="rId1"/>
    <sheet name="Index" sheetId="1" r:id="rId2"/>
    <sheet name="TPOP1" sheetId="43" r:id="rId3"/>
    <sheet name="TDISP1" sheetId="6" r:id="rId4"/>
    <sheet name="TDISP2" sheetId="2" r:id="rId5"/>
    <sheet name="TDISP3" sheetId="42" r:id="rId6"/>
    <sheet name="TMPD1" sheetId="40" r:id="rId7"/>
    <sheet name="TDEM1" sheetId="3" r:id="rId8"/>
    <sheet name="TEND1" sheetId="14" r:id="rId9"/>
    <sheet name="TEND2" sheetId="15" r:id="rId10"/>
    <sheet name="TEFF1" sheetId="16" r:id="rId11"/>
    <sheet name="TEFF2" sheetId="17" r:id="rId12"/>
    <sheet name="TEFF3" sheetId="18" r:id="rId13"/>
    <sheet name="TEFF4" sheetId="19" r:id="rId14"/>
    <sheet name="TEFF5" sheetId="24" r:id="rId15"/>
    <sheet name="TEFF6" sheetId="25" r:id="rId16"/>
    <sheet name="TEFF7" sheetId="26" r:id="rId17"/>
    <sheet name="TEFF8" sheetId="27" r:id="rId18"/>
    <sheet name="TEFF9" sheetId="28" r:id="rId19"/>
    <sheet name="TEFF10" sheetId="29" r:id="rId20"/>
    <sheet name="TEXP1" sheetId="30" r:id="rId21"/>
    <sheet name="TDTH1" sheetId="48" r:id="rId22"/>
    <sheet name="TAE1" sheetId="12" r:id="rId23"/>
    <sheet name="TAE2" sheetId="4" r:id="rId24"/>
    <sheet name="TAE3" sheetId="5" r:id="rId25"/>
    <sheet name="TAE4" sheetId="7" r:id="rId26"/>
    <sheet name="TAE5" sheetId="8" r:id="rId27"/>
    <sheet name="TAE6" sheetId="9" r:id="rId28"/>
    <sheet name="TAE7" sheetId="13" r:id="rId29"/>
    <sheet name="TAE8" sheetId="49" r:id="rId30"/>
    <sheet name="TAE9" sheetId="51" r:id="rId31"/>
    <sheet name="TLAB1" sheetId="37" r:id="rId32"/>
    <sheet name="TLAB2" sheetId="31" r:id="rId33"/>
    <sheet name="TLAB3" sheetId="32" r:id="rId34"/>
    <sheet name="TLAB4" sheetId="33" r:id="rId35"/>
    <sheet name="TLAB5" sheetId="34" r:id="rId36"/>
    <sheet name="TLAB6" sheetId="35" r:id="rId37"/>
    <sheet name="TVIT1" sheetId="20" r:id="rId38"/>
    <sheet name="TVIT2" sheetId="21" r:id="rId39"/>
    <sheet name="TVIT3" sheetId="23" r:id="rId40"/>
    <sheet name="TVIT4" sheetId="39" r:id="rId41"/>
    <sheet name="TCONM" sheetId="22" r:id="rId42"/>
    <sheet name="TPM1" sheetId="47" r:id="rId43"/>
    <sheet name="Handover" sheetId="11"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____med2" localSheetId="3">#REF!</definedName>
    <definedName name="____med2">#REF!</definedName>
    <definedName name="___MED1" localSheetId="3">#REF!</definedName>
    <definedName name="___MED1">#REF!</definedName>
    <definedName name="___vit2">[1]VIT!$J$1</definedName>
    <definedName name="__CHD1" localSheetId="3">#REF!</definedName>
    <definedName name="__CHD1">#REF!</definedName>
    <definedName name="__MED1" localSheetId="3">#REF!</definedName>
    <definedName name="__MED1">#REF!</definedName>
    <definedName name="__med2" localSheetId="3">#REF!</definedName>
    <definedName name="__med2">#REF!</definedName>
    <definedName name="__vit2">[1]VIT!$J$1</definedName>
    <definedName name="_CHD1" localSheetId="3">#REF!</definedName>
    <definedName name="_CHD1">#REF!</definedName>
    <definedName name="_xlnm._FilterDatabase" localSheetId="1" hidden="1">Index!$A$1:$AA$42</definedName>
    <definedName name="_MED1" localSheetId="3">#REF!</definedName>
    <definedName name="_MED1">#REF!</definedName>
    <definedName name="_med2" localSheetId="3">#REF!</definedName>
    <definedName name="_med2">#REF!</definedName>
    <definedName name="_vit2">[1]VIT!$J$1</definedName>
    <definedName name="a">"DnnnnCxxxxx"</definedName>
    <definedName name="aaa" localSheetId="3">[2]AELOG!#REF!</definedName>
    <definedName name="aaa">[2]AELOG!#REF!</definedName>
    <definedName name="aaaaa" localSheetId="3">[3]Module!#REF!</definedName>
    <definedName name="aaaaa">[3]Module!#REF!</definedName>
    <definedName name="addnew" localSheetId="3">[4]Index!#REF!</definedName>
    <definedName name="addnew">[4]Index!#REF!</definedName>
    <definedName name="ae" localSheetId="3">[5]AELOG!#REF!</definedName>
    <definedName name="ae">[5]AELOG!#REF!</definedName>
    <definedName name="AELOG" localSheetId="3">#REF!</definedName>
    <definedName name="AELOG">#REF!</definedName>
    <definedName name="AELOG2">[1]AELOG!$J$1</definedName>
    <definedName name="AELOGAS" localSheetId="3">#REF!</definedName>
    <definedName name="AELOGAS">#REF!</definedName>
    <definedName name="AELOGnew" localSheetId="3">#REF!</definedName>
    <definedName name="AELOGnew">#REF!</definedName>
    <definedName name="AELOGNR" localSheetId="3">#REF!</definedName>
    <definedName name="AELOGNR">#REF!</definedName>
    <definedName name="AnatomicalSite1" localSheetId="3">#REF!</definedName>
    <definedName name="AnatomicalSite1">#REF!</definedName>
    <definedName name="AnatomicalSite2" localSheetId="3">#REF!</definedName>
    <definedName name="AnatomicalSite2">#REF!</definedName>
    <definedName name="AnatomicalSite3" localSheetId="3">#REF!</definedName>
    <definedName name="AnatomicalSite3">#REF!</definedName>
    <definedName name="AnatomicalSite4" localSheetId="3">#REF!</definedName>
    <definedName name="AnatomicalSite4">#REF!</definedName>
    <definedName name="APS3_old" localSheetId="3">[6]Guidance!#REF!</definedName>
    <definedName name="APS3_old">[6]Guidance!#REF!</definedName>
    <definedName name="arci" localSheetId="3">[7]Changes!#REF!</definedName>
    <definedName name="arci">[7]Changes!#REF!</definedName>
    <definedName name="BATCH" localSheetId="3">#REF!</definedName>
    <definedName name="BATCH">#REF!</definedName>
    <definedName name="bb" localSheetId="3">#REF!</definedName>
    <definedName name="bb">#REF!</definedName>
    <definedName name="bbb" localSheetId="3">[2]Changes!#REF!</definedName>
    <definedName name="bbb">[2]Changes!#REF!</definedName>
    <definedName name="BiofluidParent" localSheetId="3">#REF!</definedName>
    <definedName name="BiofluidParent">#REF!</definedName>
    <definedName name="blaj" localSheetId="3">[8]VIT!#REF!</definedName>
    <definedName name="blaj">[8]VIT!#REF!</definedName>
    <definedName name="blay" localSheetId="3">[8]VIT!#REF!</definedName>
    <definedName name="blay">[8]VIT!#REF!</definedName>
    <definedName name="BloodBiofluidProcessed" localSheetId="3">#REF!</definedName>
    <definedName name="BloodBiofluidProcessed">#REF!</definedName>
    <definedName name="BodySystem" localSheetId="3">#REF!</definedName>
    <definedName name="BodySystem">#REF!</definedName>
    <definedName name="CategoryForLabTest" localSheetId="3">#REF!</definedName>
    <definedName name="CategoryForLabTest">#REF!</definedName>
    <definedName name="Central_Laboratory" localSheetId="3">#REF!</definedName>
    <definedName name="Central_Laboratory">#REF!</definedName>
    <definedName name="ch" localSheetId="3">[5]Changes!#REF!</definedName>
    <definedName name="ch">[5]Changes!#REF!</definedName>
    <definedName name="Change" localSheetId="3">[9]Changes!#REF!</definedName>
    <definedName name="Change">[9]Changes!#REF!</definedName>
    <definedName name="Changes" localSheetId="3">#REF!</definedName>
    <definedName name="Changes">#REF!</definedName>
    <definedName name="CollectionMethodBoth" localSheetId="3">#REF!</definedName>
    <definedName name="CollectionMethodBoth">#REF!</definedName>
    <definedName name="CollectionMethodSolidTissue" localSheetId="3">#REF!</definedName>
    <definedName name="CollectionMethodSolidTissue">#REF!</definedName>
    <definedName name="d" localSheetId="3">[10]Changes!#REF!</definedName>
    <definedName name="d">[10]Changes!#REF!</definedName>
    <definedName name="D0810Cxxxxx">"DnnnnCxxxxx"</definedName>
    <definedName name="D081DC00008">"DnnnnCxxxxx"</definedName>
    <definedName name="DEM" localSheetId="3">#REF!</definedName>
    <definedName name="DEM">#REF!</definedName>
    <definedName name="DnnnnCxxxxx">"DnnnnCxxxxx"</definedName>
    <definedName name="DxxxxCxxxxx">"DnnnnCxxxxx"</definedName>
    <definedName name="ee" localSheetId="3">#REF!</definedName>
    <definedName name="ee">#REF!</definedName>
    <definedName name="erererer" localSheetId="3">[6]Guidance!#REF!</definedName>
    <definedName name="erererer">[6]Guidance!#REF!</definedName>
    <definedName name="Global" localSheetId="3">#REF!</definedName>
    <definedName name="Global">#REF!</definedName>
    <definedName name="GLOBAL2">[1]Global!$J$1</definedName>
    <definedName name="Guidance_page">'[11]Table AS2'!$B$1</definedName>
    <definedName name="hi" localSheetId="3">[5]HISM!#REF!</definedName>
    <definedName name="hi">[5]HISM!#REF!</definedName>
    <definedName name="his" localSheetId="3">[5]HISS!#REF!</definedName>
    <definedName name="his">[5]HISS!#REF!</definedName>
    <definedName name="HISM" localSheetId="3">#REF!</definedName>
    <definedName name="HISM">#REF!</definedName>
    <definedName name="HISM2" localSheetId="3">[12]HISM!#REF!</definedName>
    <definedName name="HISM2">[12]HISM!#REF!</definedName>
    <definedName name="HISS" localSheetId="3">#REF!</definedName>
    <definedName name="HISS">#REF!</definedName>
    <definedName name="HISS2">[1]HISS!$J$1</definedName>
    <definedName name="HISSNEW" localSheetId="3">#REF!</definedName>
    <definedName name="HISSNEW">#REF!</definedName>
    <definedName name="hyufy" localSheetId="3">#REF!</definedName>
    <definedName name="hyufy">#REF!</definedName>
    <definedName name="Index" localSheetId="3">#REF!</definedName>
    <definedName name="Index">#REF!</definedName>
    <definedName name="INDEX2" localSheetId="3">#REF!</definedName>
    <definedName name="INDEX2">#REF!</definedName>
    <definedName name="inv">"Investigators choice"</definedName>
    <definedName name="Jess" localSheetId="3">[13]Guidance!#REF!</definedName>
    <definedName name="Jess">[13]Guidance!#REF!</definedName>
    <definedName name="jj" localSheetId="3">[13]Guidance!#REF!</definedName>
    <definedName name="jj">[13]Guidance!#REF!</definedName>
    <definedName name="k" localSheetId="3">[7]Labels!#REF!</definedName>
    <definedName name="k">[7]Labels!#REF!</definedName>
    <definedName name="Keys" localSheetId="3">#REF!</definedName>
    <definedName name="Keys">#REF!</definedName>
    <definedName name="Keys_Comm" localSheetId="3">#REF!</definedName>
    <definedName name="Keys_Comm">#REF!</definedName>
    <definedName name="keys2">[1]Keys!$J$1</definedName>
    <definedName name="km" localSheetId="3">[14]Change!#REF!</definedName>
    <definedName name="km">[14]Change!#REF!</definedName>
    <definedName name="L_GroupA">"Group A"</definedName>
    <definedName name="L_GroupB">"Group B"</definedName>
    <definedName name="Labe" localSheetId="3">[10]Labels!#REF!</definedName>
    <definedName name="Labe">[10]Labels!#REF!</definedName>
    <definedName name="LABEL" localSheetId="3">[9]Labels!#REF!</definedName>
    <definedName name="LABEL">[9]Labels!#REF!</definedName>
    <definedName name="Labels" localSheetId="3">#REF!</definedName>
    <definedName name="Labels">#REF!</definedName>
    <definedName name="LabID" localSheetId="3">#REF!</definedName>
    <definedName name="LabID">#REF!</definedName>
    <definedName name="Level1">"Chemotherapy combination (docetaxel) - NSCLC - (Studies 6 and 32)"</definedName>
    <definedName name="Level2">"Chemotherapy combination (docetaxel) - other tumours - (Studies 46 and 55)"</definedName>
    <definedName name="Level3">"Chemotherapy combination (pemtrexed) - NSCLC - (Studies 36 and 41)"</definedName>
    <definedName name="Level4">"Monotherapy - NSCLC - (Studies 3, 7, 39 and 57)"</definedName>
    <definedName name="Level5">"Monotherapy - MTC - (Studies 8, 58 and 68)"</definedName>
    <definedName name="Level6">"Monotherapy - other tumours - (Studies 1, TVE-15-11, 2 and 50)"</definedName>
    <definedName name="MainConsent" localSheetId="3">#REF!</definedName>
    <definedName name="MainConsent">#REF!</definedName>
    <definedName name="me" localSheetId="3">[5]MED!#REF!</definedName>
    <definedName name="me">[5]MED!#REF!</definedName>
    <definedName name="MED" localSheetId="3">#REF!</definedName>
    <definedName name="MED">#REF!</definedName>
    <definedName name="Module" localSheetId="3">#REF!</definedName>
    <definedName name="Module">#REF!</definedName>
    <definedName name="MScore" localSheetId="3">#REF!</definedName>
    <definedName name="MScore">#REF!</definedName>
    <definedName name="Naming" localSheetId="3">#REF!</definedName>
    <definedName name="Naming">#REF!</definedName>
    <definedName name="naming2">'[1]Naming '!$D$1</definedName>
    <definedName name="NCL_Labels" localSheetId="3">#REF!</definedName>
    <definedName name="NCL_Labels">#REF!</definedName>
    <definedName name="NCL_Naming" localSheetId="3">#REF!</definedName>
    <definedName name="NCL_Naming">#REF!</definedName>
    <definedName name="NCL_Value_Lists" localSheetId="3">#REF!</definedName>
    <definedName name="NCL_Value_Lists">#REF!</definedName>
    <definedName name="NCL_Variables" localSheetId="3">#REF!</definedName>
    <definedName name="NCL_Variables">#REF!</definedName>
    <definedName name="NEW" localSheetId="3">[15]VIT!#REF!</definedName>
    <definedName name="NEW">[15]VIT!#REF!</definedName>
    <definedName name="Non_Specified" localSheetId="3">#REF!</definedName>
    <definedName name="Non_Specified">#REF!</definedName>
    <definedName name="NoYes" localSheetId="3">#REF!</definedName>
    <definedName name="NoYes">#REF!</definedName>
    <definedName name="NoYesList" localSheetId="3">#REF!</definedName>
    <definedName name="NoYesList">#REF!</definedName>
    <definedName name="NScore" localSheetId="3">#REF!</definedName>
    <definedName name="NScore">#REF!</definedName>
    <definedName name="olap">"Olaparib 300mg bid"</definedName>
    <definedName name="OptionalConsent" localSheetId="3">#REF!</definedName>
    <definedName name="OptionalConsent">#REF!</definedName>
    <definedName name="Organ" localSheetId="3">#REF!</definedName>
    <definedName name="Organ">#REF!</definedName>
    <definedName name="OriginalDiagnosis" localSheetId="3">#REF!</definedName>
    <definedName name="OriginalDiagnosis">#REF!</definedName>
    <definedName name="OriginalGrade" localSheetId="3">#REF!</definedName>
    <definedName name="OriginalGrade">#REF!</definedName>
    <definedName name="PCAVRS" localSheetId="3">#REF!</definedName>
    <definedName name="PCAVRS">#REF!</definedName>
    <definedName name="PHYS" localSheetId="3">#REF!</definedName>
    <definedName name="PHYS">#REF!</definedName>
    <definedName name="PlasmaBiofluidProcessed" localSheetId="3">#REF!</definedName>
    <definedName name="PlasmaBiofluidProcessed">#REF!</definedName>
    <definedName name="Prefixes" localSheetId="3">#REF!</definedName>
    <definedName name="Prefixes">#REF!</definedName>
    <definedName name="prefixes2">[1]Prefixes!$D$1</definedName>
    <definedName name="Purpose" localSheetId="3">#REF!</definedName>
    <definedName name="Purpose">#REF!</definedName>
    <definedName name="qqq" localSheetId="3">[16]INDEX!#REF!</definedName>
    <definedName name="qqq">[16]INDEX!#REF!</definedName>
    <definedName name="Questions" localSheetId="3">#REF!</definedName>
    <definedName name="Questions">#REF!</definedName>
    <definedName name="qwewewqewqeq" localSheetId="3">[16]VIT!#REF!</definedName>
    <definedName name="qwewewqewqeq">[16]VIT!#REF!</definedName>
    <definedName name="qwqqwweewe" localSheetId="3">[17]Module!#REF!</definedName>
    <definedName name="qwqqwweewe">[17]Module!#REF!</definedName>
    <definedName name="RAND" localSheetId="3">#REF!</definedName>
    <definedName name="RAND">#REF!</definedName>
    <definedName name="ReasonforCollection" localSheetId="3">#REF!</definedName>
    <definedName name="ReasonforCollection">#REF!</definedName>
    <definedName name="Risk" localSheetId="3">#REF!</definedName>
    <definedName name="Risk">#REF!</definedName>
    <definedName name="S_GroupA">"A"</definedName>
    <definedName name="S_GroupB">"B"</definedName>
    <definedName name="SAE" localSheetId="3">#REF!</definedName>
    <definedName name="SAE">#REF!</definedName>
    <definedName name="SampleCondition" localSheetId="3">#REF!</definedName>
    <definedName name="SampleCondition">#REF!</definedName>
    <definedName name="SampleContainerWeightUnit" localSheetId="3">#REF!</definedName>
    <definedName name="SampleContainerWeightUnit">#REF!</definedName>
    <definedName name="SampleFateAnalysis" localSheetId="3">#REF!</definedName>
    <definedName name="SampleFateAnalysis">#REF!</definedName>
    <definedName name="SampleFateProcessing" localSheetId="3">#REF!</definedName>
    <definedName name="SampleFateProcessing">#REF!</definedName>
    <definedName name="SampleStoredForm" localSheetId="3">#REF!</definedName>
    <definedName name="SampleStoredForm">#REF!</definedName>
    <definedName name="SampleTumourGrading" localSheetId="3">#REF!</definedName>
    <definedName name="SampleTumourGrading">#REF!</definedName>
    <definedName name="SampleTumourSite" localSheetId="3">#REF!</definedName>
    <definedName name="SampleTumourSite">#REF!</definedName>
    <definedName name="SampleVolumeUnit" localSheetId="3">#REF!</definedName>
    <definedName name="SampleVolumeUnit">#REF!</definedName>
    <definedName name="SampleWeightUnit" localSheetId="3">#REF!</definedName>
    <definedName name="SampleWeightUnit">#REF!</definedName>
    <definedName name="SDDSA" localSheetId="3">[18]VIT!#REF!</definedName>
    <definedName name="SDDSA">[18]VIT!#REF!</definedName>
    <definedName name="SerumBiofluidProcessed" localSheetId="3">#REF!</definedName>
    <definedName name="SerumBiofluidProcessed">#REF!</definedName>
    <definedName name="shit" localSheetId="3">[6]Guidance!#REF!</definedName>
    <definedName name="shit">[6]Guidance!#REF!</definedName>
    <definedName name="SPEC" localSheetId="3">#REF!</definedName>
    <definedName name="SPEC">#REF!</definedName>
    <definedName name="SpecimenMaterialList" localSheetId="3">#REF!</definedName>
    <definedName name="SpecimenMaterialList">#REF!</definedName>
    <definedName name="SpecimenMaterialName" localSheetId="3">#REF!</definedName>
    <definedName name="SpecimenMaterialName">#REF!</definedName>
    <definedName name="sset">"Safety analysis set"</definedName>
    <definedName name="StorageLabName" localSheetId="3">#REF!</definedName>
    <definedName name="StorageLabName">#REF!</definedName>
    <definedName name="Structure" localSheetId="3">#REF!</definedName>
    <definedName name="Structure">#REF!</definedName>
    <definedName name="STSSLV" localSheetId="3">[19]AELOG!#REF!</definedName>
    <definedName name="STSSLV">[19]AELOG!#REF!</definedName>
    <definedName name="study">"RECIST Template TFLs"</definedName>
    <definedName name="study_name">"DnnnnCxxxxx"</definedName>
    <definedName name="subjid">"Exxxxxxx"</definedName>
    <definedName name="SurgicalProcedure" localSheetId="3">#REF!</definedName>
    <definedName name="SurgicalProcedure">#REF!</definedName>
    <definedName name="t" localSheetId="3">[20]Module!#REF!</definedName>
    <definedName name="t">[20]Module!#REF!</definedName>
    <definedName name="T_groupA">"Group A"</definedName>
    <definedName name="T_groupB">"Group B"</definedName>
    <definedName name="T_groupC">"Group C"</definedName>
    <definedName name="T1.1.1" localSheetId="3">[13]Guidance!#REF!</definedName>
    <definedName name="T1.1.1">[13]Guidance!#REF!</definedName>
    <definedName name="T1.1.2" localSheetId="3">[13]Guidance!#REF!</definedName>
    <definedName name="T1.1.2">[13]Guidance!#REF!</definedName>
    <definedName name="t1.1.20" localSheetId="3">[13]Guidance!#REF!</definedName>
    <definedName name="t1.1.20">[13]Guidance!#REF!</definedName>
    <definedName name="T1.2" localSheetId="3">[13]Guidance!#REF!</definedName>
    <definedName name="T1.2">[13]Guidance!#REF!</definedName>
    <definedName name="T1.5.1" localSheetId="3">[13]Guidance!#REF!</definedName>
    <definedName name="T1.5.1">[13]Guidance!#REF!</definedName>
    <definedName name="T1.5.2" localSheetId="3">[13]Guidance!#REF!</definedName>
    <definedName name="T1.5.2">[13]Guidance!#REF!</definedName>
    <definedName name="T4.6.2" localSheetId="3">[13]Guidance!#REF!</definedName>
    <definedName name="T4.6.2">[13]Guidance!#REF!</definedName>
    <definedName name="T4.6.2.1" localSheetId="3">[13]Guidance!#REF!</definedName>
    <definedName name="T4.6.2.1">[13]Guidance!#REF!</definedName>
    <definedName name="T9.9" localSheetId="3">[13]Guidance!#REF!</definedName>
    <definedName name="T9.9">[13]Guidance!#REF!</definedName>
    <definedName name="TA_Changes" localSheetId="3">#REF!</definedName>
    <definedName name="TA_Changes">#REF!</definedName>
    <definedName name="TA_Global" localSheetId="3">#REF!</definedName>
    <definedName name="TA_Global">#REF!</definedName>
    <definedName name="TA_Labels" localSheetId="3">#REF!</definedName>
    <definedName name="TA_Labels">#REF!</definedName>
    <definedName name="TA_Naming" localSheetId="3">#REF!</definedName>
    <definedName name="TA_Naming">#REF!</definedName>
    <definedName name="TA_Prefixes" localSheetId="3">#REF!</definedName>
    <definedName name="TA_Prefixes">#REF!</definedName>
    <definedName name="TA_Value_Lists" localSheetId="3">#REF!</definedName>
    <definedName name="TA_Value_Lists">#REF!</definedName>
    <definedName name="TAE1_">Index!$A$22</definedName>
    <definedName name="TAE10_">Index!#REF!</definedName>
    <definedName name="TAE2_">Index!$A$23</definedName>
    <definedName name="TAE3_">Index!$A$24</definedName>
    <definedName name="TAE4_">Index!$A$25</definedName>
    <definedName name="TAE5_">Index!$A$26</definedName>
    <definedName name="TAE6_">Index!$A$27</definedName>
    <definedName name="TAE7_">Index!$A$28</definedName>
    <definedName name="TAE8_">Index!$A$29</definedName>
    <definedName name="TAE9_">Index!#REF!</definedName>
    <definedName name="TAE9b">Index!$A$30</definedName>
    <definedName name="TARGJNT" localSheetId="3">#REF!</definedName>
    <definedName name="TARGJNT">#REF!</definedName>
    <definedName name="TCONM">Index!$A$41</definedName>
    <definedName name="TDEM1">Index!$A$7</definedName>
    <definedName name="TDISP1">Index!$A$3</definedName>
    <definedName name="TDISP2">Index!$A$4</definedName>
    <definedName name="TDISP3">Index!$A$5</definedName>
    <definedName name="TDTH1">Index!$A$21</definedName>
    <definedName name="TECG1">Index!#REF!</definedName>
    <definedName name="TEFF1">Index!$A$10</definedName>
    <definedName name="TEFF10">Index!$A$19</definedName>
    <definedName name="TEFF2">Index!$A$11</definedName>
    <definedName name="TEFF3">Index!$A$12</definedName>
    <definedName name="TEFF4">Index!$A$13</definedName>
    <definedName name="TEFF5">Index!$A$14</definedName>
    <definedName name="TEFF6">Index!$A$15</definedName>
    <definedName name="TEFF7">Index!$A$16</definedName>
    <definedName name="TEFF8">Index!$A$17</definedName>
    <definedName name="TEFF9">Index!$A$18</definedName>
    <definedName name="temp" localSheetId="3">#REF!</definedName>
    <definedName name="temp">#REF!</definedName>
    <definedName name="temp2" localSheetId="3">#REF!</definedName>
    <definedName name="temp2">#REF!</definedName>
    <definedName name="templ" localSheetId="3">#REF!</definedName>
    <definedName name="templ">#REF!</definedName>
    <definedName name="template">"DnnnnCxxxxx"</definedName>
    <definedName name="template2">[21]CVHIS!$A$1</definedName>
    <definedName name="TEND1">Index!$A$8</definedName>
    <definedName name="TEND2">Index!$A$9</definedName>
    <definedName name="TERM" localSheetId="3">#REF!</definedName>
    <definedName name="TERM">#REF!</definedName>
    <definedName name="test" localSheetId="3">[22]Changes!#REF!</definedName>
    <definedName name="test">[22]Changes!#REF!</definedName>
    <definedName name="TEXP1">Index!$A$20</definedName>
    <definedName name="Tgroup_p_d">"Placebo + docetaxel"</definedName>
    <definedName name="tgroup_p_p">"Placebo + pemetrexed"</definedName>
    <definedName name="Tgroup1">"Zactima 100mg  + docetaxel"</definedName>
    <definedName name="Tgroup10">"Docetaxel - 100mg  Zactima (NSCLC)"</definedName>
    <definedName name="Tgroup11">"Pemetrexed - 100mg Zactima (NSCLC)"</definedName>
    <definedName name="Tgroup12">"300mg Zactima monotherapy (NSCLC &amp; MTC)"</definedName>
    <definedName name="Tgroup2">"Zactima 300mg + docetaxel"</definedName>
    <definedName name="Tgroup3">"Zactima 100mg + pemetrexed"</definedName>
    <definedName name="Tgroup32a">"Vandetanib 100mg + docetaxel"</definedName>
    <definedName name="Tgroup32b">"Placebo + docetaxel"</definedName>
    <definedName name="Tgroup4">"Zactima 300mg + pemetrexed"</definedName>
    <definedName name="Tgroup5">"All other Zactima doses"</definedName>
    <definedName name="Tgroup6">"Zactima 100mg NSCLC "</definedName>
    <definedName name="Tgroup7">"Zactima 300mg NSCLC"</definedName>
    <definedName name="Tgroup8">"Zactima 300mg MTC"</definedName>
    <definedName name="Tgroup9">"All other Zactima doses"</definedName>
    <definedName name="TLAB1">Index!$A$31</definedName>
    <definedName name="TLAB2">Index!$A$32</definedName>
    <definedName name="TLAB3">Index!$A$33</definedName>
    <definedName name="TLAB4">Index!$A$34</definedName>
    <definedName name="TLAB5">Index!$A$35</definedName>
    <definedName name="TLAB6">Index!$A$36</definedName>
    <definedName name="TMPD1">Index!$A$6</definedName>
    <definedName name="TPM1_">Index!$A$42</definedName>
    <definedName name="TPOP1">Index!$A$2</definedName>
    <definedName name="trial_name">"xxxxIL/xxxx"</definedName>
    <definedName name="trial_name_2">"EPT3 Studies"</definedName>
    <definedName name="TScore" localSheetId="3">#REF!</definedName>
    <definedName name="TScore">#REF!</definedName>
    <definedName name="TVIT1">Index!$A$37</definedName>
    <definedName name="TVIT2">Index!$A$38</definedName>
    <definedName name="TVIT3">Index!$A$39</definedName>
    <definedName name="TVIT4">Index!$A$40</definedName>
    <definedName name="TypeofAnalysis" localSheetId="3">#REF!</definedName>
    <definedName name="TypeofAnalysis">#REF!</definedName>
    <definedName name="usubjid">"D4200Cxxxxx/Exxxxxxx"</definedName>
    <definedName name="Value_Lists" localSheetId="3">#REF!</definedName>
    <definedName name="Value_Lists">#REF!</definedName>
    <definedName name="VALUELIST" localSheetId="3">'[10]Value Lists'!#REF!</definedName>
    <definedName name="VALUELIST">'[10]Value Lists'!#REF!</definedName>
    <definedName name="VALUELISTS" localSheetId="3">'[9]Value Lists'!#REF!</definedName>
    <definedName name="VALUELISTS">'[9]Value Lists'!#REF!</definedName>
    <definedName name="Variables" localSheetId="3">#REF!</definedName>
    <definedName name="Variables">#REF!</definedName>
    <definedName name="variables1" localSheetId="3">#REF!</definedName>
    <definedName name="variables1">#REF!</definedName>
    <definedName name="variables2" localSheetId="3">#REF!</definedName>
    <definedName name="variables2">#REF!</definedName>
    <definedName name="VISIT" localSheetId="3">#REF!</definedName>
    <definedName name="VISIT">#REF!</definedName>
    <definedName name="VisitModifier" localSheetId="3">#REF!</definedName>
    <definedName name="VisitModifier">#REF!</definedName>
    <definedName name="VisitType" localSheetId="3">#REF!</definedName>
    <definedName name="VisitType">#REF!</definedName>
    <definedName name="VIT" localSheetId="3">#REF!</definedName>
    <definedName name="VIT">#REF!</definedName>
    <definedName name="VL_Range">[23]ValueLists!$C$5:$D$375</definedName>
    <definedName name="www">[16]KEY!$A$20</definedName>
    <definedName name="wwwwwqwwww">[16]SPECIFIC!$A$21</definedName>
    <definedName name="wwwwwww" localSheetId="3">[16]MED!#REF!</definedName>
    <definedName name="wwwwwww">[16]MED!#REF!</definedName>
    <definedName name="x" localSheetId="3">#REF!</definedName>
    <definedName name="x">#REF!</definedName>
    <definedName name="xx" localSheetId="3">[10]Changes!#REF!</definedName>
    <definedName name="xx">[10]Changes!#REF!</definedName>
    <definedName name="XXX" localSheetId="3">#REF!</definedName>
    <definedName name="XXX">#REF!</definedName>
    <definedName name="xyz">[24]KEY!$A$20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6" l="1"/>
  <c r="C6" i="16"/>
  <c r="C7" i="15"/>
  <c r="C6" i="15"/>
  <c r="U37" i="27" l="1"/>
  <c r="U39" i="27"/>
  <c r="U40" i="27"/>
  <c r="U41" i="27"/>
  <c r="M37" i="4" l="1"/>
  <c r="M40" i="4"/>
  <c r="O56" i="20" l="1"/>
  <c r="O58" i="20"/>
  <c r="O59" i="20"/>
  <c r="K40" i="14"/>
  <c r="K41" i="14"/>
  <c r="K42" i="14"/>
  <c r="K43" i="14"/>
  <c r="J31" i="1"/>
  <c r="J29" i="1"/>
  <c r="J30" i="1"/>
  <c r="J41" i="1"/>
  <c r="P23" i="32" l="1"/>
  <c r="P24" i="32"/>
  <c r="P25" i="32"/>
  <c r="P26" i="32"/>
  <c r="P27" i="32"/>
  <c r="P28" i="32"/>
  <c r="P29" i="32"/>
  <c r="P30" i="32"/>
  <c r="K28" i="19" l="1"/>
  <c r="K29" i="19"/>
  <c r="K30" i="19"/>
  <c r="K31" i="19"/>
  <c r="K32" i="19"/>
  <c r="K33" i="19"/>
  <c r="K17" i="1"/>
  <c r="L4" i="1"/>
  <c r="Q27" i="1"/>
  <c r="N31" i="1"/>
  <c r="N39" i="1"/>
  <c r="N35" i="1"/>
  <c r="J38" i="1"/>
  <c r="P10" i="1"/>
  <c r="O37" i="1"/>
  <c r="K39" i="1"/>
  <c r="P8" i="1"/>
  <c r="R12" i="1"/>
  <c r="N20" i="1"/>
  <c r="P41" i="1"/>
  <c r="K2" i="1"/>
  <c r="Q24" i="1"/>
  <c r="R28" i="1"/>
  <c r="M14" i="1"/>
  <c r="M34" i="1"/>
  <c r="L33" i="1"/>
  <c r="R15" i="1"/>
  <c r="L16" i="1"/>
  <c r="J3" i="1"/>
  <c r="M22" i="1"/>
  <c r="P15" i="1"/>
  <c r="M15" i="1"/>
  <c r="L25" i="1"/>
  <c r="R17" i="1"/>
  <c r="L20" i="1"/>
  <c r="L22" i="1"/>
  <c r="N2" i="1"/>
  <c r="P4" i="1"/>
  <c r="J16" i="1"/>
  <c r="P25" i="1"/>
  <c r="R36" i="1"/>
  <c r="Q6" i="1"/>
  <c r="P5" i="1"/>
  <c r="O8" i="1"/>
  <c r="L11" i="1"/>
  <c r="O12" i="1"/>
  <c r="O17" i="1"/>
  <c r="Q4" i="1"/>
  <c r="J17" i="1"/>
  <c r="P18" i="1"/>
  <c r="L31" i="1"/>
  <c r="K7" i="1"/>
  <c r="L10" i="1"/>
  <c r="R26" i="1"/>
  <c r="L6" i="1"/>
  <c r="Q26" i="1"/>
  <c r="K41" i="1"/>
  <c r="O39" i="1"/>
  <c r="L42" i="1"/>
  <c r="O40" i="1"/>
  <c r="R27" i="1"/>
  <c r="R23" i="1"/>
  <c r="L41" i="1"/>
  <c r="Q15" i="1"/>
  <c r="N12" i="1"/>
  <c r="K32" i="1"/>
  <c r="N42" i="1"/>
  <c r="N8" i="1"/>
  <c r="P29" i="1"/>
  <c r="J7" i="1"/>
  <c r="P40" i="1"/>
  <c r="O38" i="1"/>
  <c r="P31" i="1"/>
  <c r="M20" i="1"/>
  <c r="M32" i="1"/>
  <c r="O21" i="1"/>
  <c r="M6" i="1"/>
  <c r="R24" i="1"/>
  <c r="O3" i="1"/>
  <c r="Q3" i="1"/>
  <c r="P30" i="1"/>
  <c r="N10" i="1"/>
  <c r="Q37" i="1"/>
  <c r="O6" i="1"/>
  <c r="N15" i="1"/>
  <c r="P12" i="1"/>
  <c r="J40" i="1"/>
  <c r="L37" i="1"/>
  <c r="L32" i="1"/>
  <c r="N11" i="1"/>
  <c r="L40" i="1"/>
  <c r="N14" i="1"/>
  <c r="R2" i="1"/>
  <c r="L34" i="1"/>
  <c r="K5" i="1"/>
  <c r="Q9" i="1"/>
  <c r="Q11" i="1"/>
  <c r="R35" i="1"/>
  <c r="L17" i="1"/>
  <c r="M33" i="1"/>
  <c r="N3" i="1"/>
  <c r="J9" i="1"/>
  <c r="J8" i="1"/>
  <c r="R25" i="1"/>
  <c r="J39" i="1"/>
  <c r="Q29" i="1"/>
  <c r="Q14" i="1"/>
  <c r="O42" i="1"/>
  <c r="J11" i="1"/>
  <c r="P13" i="1"/>
  <c r="M17" i="1"/>
  <c r="M12" i="1"/>
  <c r="O29" i="1"/>
  <c r="P3" i="1"/>
  <c r="O16" i="1"/>
  <c r="N36" i="1"/>
  <c r="M19" i="1"/>
  <c r="M11" i="1"/>
  <c r="R32" i="1"/>
  <c r="Q8" i="1"/>
  <c r="Q42" i="1"/>
  <c r="P2" i="1"/>
  <c r="P17" i="1"/>
  <c r="N40" i="1"/>
  <c r="L19" i="1"/>
  <c r="M9" i="1"/>
  <c r="P42" i="1"/>
  <c r="Q2" i="1"/>
  <c r="M10" i="1"/>
  <c r="O33" i="1"/>
  <c r="Q10" i="1"/>
  <c r="R8" i="1"/>
  <c r="N18" i="1"/>
  <c r="L21" i="1"/>
  <c r="R34" i="1"/>
  <c r="J12" i="1"/>
  <c r="M2" i="1"/>
  <c r="J20" i="1"/>
  <c r="M37" i="1"/>
  <c r="R31" i="1"/>
  <c r="J22" i="1"/>
  <c r="P20" i="1"/>
  <c r="Q23" i="1"/>
  <c r="Q18" i="1"/>
  <c r="P34" i="1"/>
  <c r="Q21" i="1"/>
  <c r="K12" i="1"/>
  <c r="Q30" i="1"/>
  <c r="K21" i="1"/>
  <c r="O5" i="1"/>
  <c r="R42" i="1"/>
  <c r="Q39" i="1"/>
  <c r="N32" i="1"/>
  <c r="R6" i="1"/>
  <c r="P19" i="1"/>
  <c r="M4" i="1"/>
  <c r="M36" i="1"/>
  <c r="J6" i="1"/>
  <c r="Q32" i="1"/>
  <c r="L38" i="1"/>
  <c r="K19" i="1"/>
  <c r="Q13" i="1"/>
  <c r="R30" i="1"/>
  <c r="K29" i="1"/>
  <c r="K16" i="1"/>
  <c r="P21" i="1"/>
  <c r="M3" i="1"/>
  <c r="P38" i="1"/>
  <c r="J13" i="1"/>
  <c r="K14" i="1"/>
  <c r="L5" i="1"/>
  <c r="J2" i="1"/>
  <c r="R39" i="1"/>
  <c r="O14" i="1"/>
  <c r="K31" i="1"/>
  <c r="J10" i="1"/>
  <c r="N30" i="1"/>
  <c r="M5" i="1"/>
  <c r="P39" i="1"/>
  <c r="N6" i="1"/>
  <c r="R14" i="1"/>
  <c r="N37" i="1"/>
  <c r="K8" i="1"/>
  <c r="L13" i="1"/>
  <c r="O35" i="1"/>
  <c r="P9" i="1"/>
  <c r="O9" i="1"/>
  <c r="O32" i="1"/>
  <c r="Q20" i="1"/>
  <c r="P11" i="1"/>
  <c r="P37" i="1"/>
  <c r="R20" i="1"/>
  <c r="O34" i="1"/>
  <c r="M13" i="1"/>
  <c r="M21" i="1"/>
  <c r="Q17" i="1"/>
  <c r="Q36" i="1"/>
  <c r="N41" i="1"/>
  <c r="K37" i="1"/>
  <c r="O4" i="1"/>
  <c r="K4" i="1"/>
  <c r="N17" i="1"/>
  <c r="M24" i="1"/>
  <c r="R9" i="1"/>
  <c r="K9" i="1"/>
  <c r="M8" i="1"/>
  <c r="Q12" i="1"/>
  <c r="L8" i="1"/>
  <c r="R22" i="1"/>
  <c r="L39" i="1"/>
  <c r="J21" i="1"/>
  <c r="O2" i="1"/>
  <c r="M18" i="1"/>
  <c r="L12" i="1"/>
  <c r="N34" i="1"/>
  <c r="K13" i="1"/>
  <c r="O7" i="1"/>
  <c r="L14" i="1"/>
  <c r="J15" i="1"/>
  <c r="Q31" i="1"/>
  <c r="L18" i="1"/>
  <c r="P26" i="1"/>
  <c r="M31" i="1"/>
  <c r="R37" i="1"/>
  <c r="K3" i="1"/>
  <c r="R11" i="1"/>
  <c r="R3" i="1"/>
  <c r="J14" i="1"/>
  <c r="P33" i="1"/>
  <c r="Q33" i="1"/>
  <c r="K34" i="1"/>
  <c r="J32" i="1"/>
  <c r="R10" i="1"/>
  <c r="N5" i="1"/>
  <c r="R40" i="1"/>
  <c r="R38" i="1"/>
  <c r="Q5" i="1"/>
  <c r="M7" i="1"/>
  <c r="Q38" i="1"/>
  <c r="O11" i="1"/>
  <c r="Q35" i="1"/>
  <c r="M38" i="1"/>
  <c r="L3" i="1"/>
  <c r="K10" i="1"/>
  <c r="Q34" i="1"/>
  <c r="N7" i="1"/>
  <c r="O31" i="1"/>
  <c r="R21" i="1"/>
  <c r="N4" i="1"/>
  <c r="R41" i="1"/>
  <c r="N22" i="1"/>
  <c r="N16" i="1"/>
  <c r="O10" i="1"/>
  <c r="L9" i="1"/>
  <c r="K6" i="1"/>
  <c r="O19" i="1"/>
  <c r="P14" i="1"/>
  <c r="N33" i="1"/>
  <c r="P32" i="1"/>
  <c r="Q25" i="1"/>
  <c r="R7" i="1"/>
  <c r="R33" i="1"/>
  <c r="N13" i="1"/>
  <c r="Q16" i="1"/>
  <c r="O18" i="1"/>
  <c r="R13" i="1"/>
  <c r="Q19" i="1"/>
  <c r="Q40" i="1"/>
  <c r="J18" i="1"/>
  <c r="Q7" i="1"/>
  <c r="K40" i="1"/>
  <c r="K20" i="1"/>
  <c r="P7" i="1"/>
  <c r="J5" i="1"/>
  <c r="N38" i="1"/>
  <c r="O15" i="1"/>
  <c r="J4" i="1"/>
  <c r="P36" i="1"/>
  <c r="J34" i="1"/>
  <c r="P22" i="1"/>
  <c r="K11" i="1"/>
  <c r="L2" i="1"/>
  <c r="L7" i="1"/>
  <c r="P16" i="1"/>
  <c r="J19" i="1"/>
  <c r="M40" i="1"/>
  <c r="J37" i="1"/>
  <c r="R4" i="1"/>
  <c r="R18" i="1"/>
  <c r="O20" i="1"/>
  <c r="N19" i="1"/>
  <c r="O30" i="1"/>
  <c r="P35" i="1"/>
  <c r="M41" i="1"/>
  <c r="M39" i="1"/>
  <c r="K38" i="1"/>
  <c r="R5" i="1"/>
  <c r="K33" i="1"/>
  <c r="Q22" i="1"/>
  <c r="R29" i="1"/>
  <c r="O36" i="1"/>
  <c r="N9" i="1"/>
  <c r="N21" i="1"/>
  <c r="K22" i="1"/>
  <c r="O22" i="1"/>
  <c r="R19" i="1"/>
  <c r="Q41" i="1"/>
  <c r="M35" i="1"/>
  <c r="R16" i="1"/>
  <c r="M42" i="1"/>
  <c r="K18" i="1"/>
  <c r="O41" i="1"/>
  <c r="M16" i="1"/>
  <c r="K15" i="1"/>
  <c r="O13" i="1"/>
  <c r="L15" i="1"/>
  <c r="P6" i="1"/>
  <c r="J28" i="6" l="1"/>
  <c r="J29" i="6"/>
  <c r="J30" i="6"/>
  <c r="J31" i="6"/>
  <c r="J32" i="6"/>
  <c r="J33" i="6"/>
  <c r="J34" i="6"/>
  <c r="J35" i="6"/>
  <c r="J36" i="6"/>
  <c r="C7" i="23" l="1"/>
  <c r="C6" i="23"/>
  <c r="O42" i="21"/>
  <c r="O43" i="21"/>
  <c r="O44" i="21"/>
  <c r="O45" i="21"/>
  <c r="O46" i="21"/>
  <c r="O47" i="21"/>
  <c r="O48" i="21"/>
  <c r="O49" i="21"/>
  <c r="C7" i="21"/>
  <c r="C6" i="21"/>
  <c r="C7" i="39"/>
  <c r="C6" i="39"/>
  <c r="C30" i="47"/>
  <c r="C29" i="47"/>
  <c r="C7" i="22"/>
  <c r="C6" i="22"/>
  <c r="C7" i="47"/>
  <c r="C6" i="47"/>
  <c r="C7" i="20"/>
  <c r="C6" i="20"/>
  <c r="C24" i="35"/>
  <c r="C23" i="35"/>
  <c r="C22" i="35"/>
  <c r="C6" i="35"/>
  <c r="C7" i="35"/>
  <c r="C21" i="34"/>
  <c r="C20" i="34"/>
  <c r="C6" i="34"/>
  <c r="C7" i="34"/>
  <c r="K36" i="1"/>
  <c r="L36" i="1"/>
  <c r="J35" i="1"/>
  <c r="J42" i="1"/>
  <c r="K35" i="1"/>
  <c r="K42" i="1"/>
  <c r="L35" i="1"/>
  <c r="J36" i="1"/>
  <c r="C7" i="33" l="1"/>
  <c r="C6" i="33"/>
  <c r="C7" i="32" l="1"/>
  <c r="C6" i="32"/>
  <c r="C7" i="31"/>
  <c r="C6" i="31"/>
  <c r="C7" i="37"/>
  <c r="C6" i="37"/>
  <c r="C7" i="51"/>
  <c r="C6" i="51"/>
  <c r="C23" i="51"/>
  <c r="C22" i="51"/>
  <c r="C21" i="51"/>
  <c r="C20" i="51"/>
  <c r="C24" i="49"/>
  <c r="C23" i="49"/>
  <c r="C22" i="49"/>
  <c r="C20" i="49"/>
  <c r="C7" i="49"/>
  <c r="C6" i="49"/>
  <c r="C7" i="13"/>
  <c r="C6" i="13"/>
  <c r="C38" i="13"/>
  <c r="C37" i="13"/>
  <c r="C36" i="13"/>
  <c r="C35" i="13"/>
  <c r="C34" i="13"/>
  <c r="C38" i="9"/>
  <c r="C36" i="9"/>
  <c r="C37" i="9"/>
  <c r="C35" i="9"/>
  <c r="C34" i="9"/>
  <c r="C7" i="9"/>
  <c r="C6" i="9"/>
  <c r="C7" i="8"/>
  <c r="C6" i="8"/>
  <c r="K36" i="8"/>
  <c r="K37" i="8"/>
  <c r="K38" i="8"/>
  <c r="C33" i="8"/>
  <c r="C32" i="8"/>
  <c r="C31" i="8"/>
  <c r="C30" i="8"/>
  <c r="C7" i="5"/>
  <c r="C6" i="5"/>
  <c r="C7" i="7"/>
  <c r="C6" i="7"/>
  <c r="K44" i="7"/>
  <c r="K45" i="7"/>
  <c r="K46" i="7"/>
  <c r="C41" i="7"/>
  <c r="C39" i="7"/>
  <c r="C38" i="7"/>
  <c r="M39" i="5"/>
  <c r="M40" i="5"/>
  <c r="C36" i="5"/>
  <c r="C34" i="5"/>
  <c r="C33" i="5"/>
  <c r="C32" i="5"/>
  <c r="C7" i="4"/>
  <c r="C6" i="4"/>
  <c r="C36" i="4"/>
  <c r="C35" i="4"/>
  <c r="C34" i="4"/>
  <c r="C33" i="4"/>
  <c r="C32" i="4"/>
  <c r="M27" i="12"/>
  <c r="C6" i="12"/>
  <c r="C7" i="12"/>
  <c r="C7" i="48"/>
  <c r="C6" i="48"/>
  <c r="C7" i="30"/>
  <c r="C6" i="30"/>
  <c r="K30" i="29"/>
  <c r="K31" i="29"/>
  <c r="K32" i="29"/>
  <c r="K33" i="29"/>
  <c r="K34" i="29"/>
  <c r="K35" i="29"/>
  <c r="K36" i="29"/>
  <c r="K37" i="29"/>
  <c r="C6" i="29"/>
  <c r="C7" i="29"/>
  <c r="J22" i="28"/>
  <c r="J23" i="28"/>
  <c r="J24" i="28"/>
  <c r="J25" i="28"/>
  <c r="J26" i="28"/>
  <c r="J27" i="28"/>
  <c r="J28" i="28"/>
  <c r="J29" i="28"/>
  <c r="C7" i="28"/>
  <c r="C6" i="28"/>
  <c r="C7" i="27"/>
  <c r="C6" i="27"/>
  <c r="C6" i="26"/>
  <c r="C7" i="26"/>
  <c r="C7" i="25"/>
  <c r="C6" i="25"/>
  <c r="C6" i="24"/>
  <c r="C7" i="24"/>
  <c r="C7" i="19"/>
  <c r="C6" i="19"/>
  <c r="C6" i="18"/>
  <c r="C7" i="18"/>
  <c r="N25" i="1"/>
  <c r="N24" i="1"/>
  <c r="N28" i="1"/>
  <c r="L24" i="1"/>
  <c r="L23" i="1"/>
  <c r="N29" i="1"/>
  <c r="J28" i="1"/>
  <c r="J25" i="1"/>
  <c r="K28" i="1"/>
  <c r="O26" i="1"/>
  <c r="M25" i="1"/>
  <c r="O23" i="1"/>
  <c r="J24" i="1"/>
  <c r="P27" i="1"/>
  <c r="M26" i="1"/>
  <c r="J33" i="1"/>
  <c r="O24" i="1"/>
  <c r="K25" i="1"/>
  <c r="K26" i="1"/>
  <c r="P24" i="1"/>
  <c r="K30" i="1"/>
  <c r="Q28" i="1"/>
  <c r="M28" i="1"/>
  <c r="L27" i="1"/>
  <c r="O27" i="1"/>
  <c r="J26" i="1"/>
  <c r="L29" i="1"/>
  <c r="L28" i="1"/>
  <c r="J23" i="1"/>
  <c r="M29" i="1"/>
  <c r="K24" i="1"/>
  <c r="K23" i="1"/>
  <c r="L30" i="1"/>
  <c r="N27" i="1"/>
  <c r="P23" i="1"/>
  <c r="O25" i="1"/>
  <c r="M30" i="1"/>
  <c r="M27" i="1"/>
  <c r="P28" i="1"/>
  <c r="M23" i="1"/>
  <c r="J27" i="1"/>
  <c r="N26" i="1"/>
  <c r="O28" i="1"/>
  <c r="K27" i="1"/>
  <c r="N23" i="1"/>
  <c r="L26" i="1"/>
  <c r="M35" i="4" l="1"/>
  <c r="M36" i="4"/>
  <c r="M33" i="4"/>
  <c r="M34" i="4"/>
  <c r="C6" i="17"/>
  <c r="C7" i="17"/>
  <c r="C7" i="14" l="1"/>
  <c r="C6" i="14"/>
  <c r="C7" i="3"/>
  <c r="C6" i="3"/>
  <c r="C7" i="40"/>
  <c r="C6" i="40"/>
  <c r="C7" i="2"/>
  <c r="C6" i="2"/>
  <c r="C7" i="42"/>
  <c r="C6" i="42"/>
  <c r="C7" i="6"/>
  <c r="C6" i="6"/>
  <c r="C7" i="43"/>
  <c r="C6" i="43"/>
  <c r="L31" i="47" l="1"/>
  <c r="L32" i="47"/>
  <c r="L33" i="47"/>
  <c r="L34" i="47"/>
  <c r="L35" i="47"/>
  <c r="L36" i="47"/>
  <c r="L37" i="47"/>
  <c r="K95" i="3"/>
  <c r="K93" i="3"/>
  <c r="K94" i="3"/>
  <c r="J21" i="51" l="1"/>
  <c r="J22" i="51"/>
  <c r="J23" i="51"/>
  <c r="J24" i="51"/>
  <c r="J25" i="51"/>
  <c r="J26" i="51"/>
  <c r="J27" i="51"/>
  <c r="J28" i="51"/>
  <c r="J21" i="49"/>
  <c r="J22" i="49"/>
  <c r="J23" i="49"/>
  <c r="J24" i="49"/>
  <c r="J25" i="49"/>
  <c r="J26" i="49"/>
  <c r="J27" i="49"/>
  <c r="J28" i="49"/>
  <c r="J6" i="51"/>
  <c r="J20" i="51"/>
  <c r="C4" i="51"/>
  <c r="C3" i="51"/>
  <c r="F30" i="1"/>
  <c r="J6" i="49"/>
  <c r="F29" i="1"/>
  <c r="J20" i="49"/>
  <c r="C4" i="49"/>
  <c r="C3" i="49"/>
  <c r="F21" i="1"/>
  <c r="J26" i="48"/>
  <c r="J25" i="48"/>
  <c r="J24" i="48"/>
  <c r="J23" i="48"/>
  <c r="J22" i="48"/>
  <c r="J21" i="48"/>
  <c r="J20" i="48"/>
  <c r="J19" i="48"/>
  <c r="C4" i="48"/>
  <c r="C3" i="48"/>
  <c r="L6" i="47"/>
  <c r="C4" i="47"/>
  <c r="C4" i="20"/>
  <c r="C4" i="21"/>
  <c r="C4" i="23"/>
  <c r="C4" i="39"/>
  <c r="C4" i="22"/>
  <c r="F42" i="1"/>
  <c r="L30" i="47"/>
  <c r="L29" i="47"/>
  <c r="C3" i="47"/>
  <c r="C4" i="43" l="1"/>
  <c r="J6" i="43"/>
  <c r="J29" i="43"/>
  <c r="J21" i="43"/>
  <c r="J20" i="43"/>
  <c r="J19" i="43"/>
  <c r="J18" i="43"/>
  <c r="C3" i="43"/>
  <c r="R28" i="37"/>
  <c r="R29" i="37"/>
  <c r="R30" i="37"/>
  <c r="R31" i="37"/>
  <c r="R32" i="37"/>
  <c r="R27" i="37"/>
  <c r="F2" i="1"/>
  <c r="F5" i="1"/>
  <c r="V25" i="42" l="1"/>
  <c r="V24" i="42"/>
  <c r="V23" i="42"/>
  <c r="V22" i="42"/>
  <c r="V21" i="42"/>
  <c r="V20" i="42"/>
  <c r="V6" i="42"/>
  <c r="C4" i="42"/>
  <c r="C3" i="42"/>
  <c r="N28" i="30" l="1"/>
  <c r="N29" i="30"/>
  <c r="N30" i="30"/>
  <c r="N31" i="30"/>
  <c r="F19" i="1" l="1"/>
  <c r="F20" i="1"/>
  <c r="M35" i="9" l="1"/>
  <c r="M36" i="9"/>
  <c r="M37" i="9"/>
  <c r="M38" i="9"/>
  <c r="M39" i="9"/>
  <c r="M40" i="9"/>
  <c r="M41" i="9"/>
  <c r="M34" i="9"/>
  <c r="M35" i="13"/>
  <c r="M36" i="13"/>
  <c r="M37" i="13"/>
  <c r="M38" i="13"/>
  <c r="M39" i="13"/>
  <c r="M40" i="13"/>
  <c r="M41" i="13"/>
  <c r="M34" i="13"/>
  <c r="M20" i="12"/>
  <c r="M21" i="12"/>
  <c r="M22" i="12"/>
  <c r="M23" i="12"/>
  <c r="M24" i="12"/>
  <c r="M25" i="12"/>
  <c r="M26" i="12"/>
  <c r="K39" i="7"/>
  <c r="K40" i="7"/>
  <c r="K41" i="7"/>
  <c r="K42" i="7"/>
  <c r="K43" i="7"/>
  <c r="M33" i="5"/>
  <c r="M34" i="5"/>
  <c r="M35" i="5"/>
  <c r="M36" i="5"/>
  <c r="M37" i="5"/>
  <c r="M38" i="5"/>
  <c r="J22" i="40" l="1"/>
  <c r="J23" i="40"/>
  <c r="J24" i="40"/>
  <c r="J25" i="40"/>
  <c r="J8" i="40" l="1"/>
  <c r="J21" i="40"/>
  <c r="C4" i="40"/>
  <c r="C3" i="40"/>
  <c r="F6" i="1"/>
  <c r="S35" i="39"/>
  <c r="S36" i="39"/>
  <c r="S37" i="39"/>
  <c r="S38" i="39"/>
  <c r="S39" i="39"/>
  <c r="S40" i="39"/>
  <c r="S41" i="39"/>
  <c r="S42" i="39"/>
  <c r="S6" i="39"/>
  <c r="F40" i="1"/>
  <c r="C3" i="39"/>
  <c r="S34" i="39"/>
  <c r="W7" i="1" l="1"/>
  <c r="V7" i="1"/>
  <c r="U7" i="1"/>
  <c r="T7" i="1"/>
  <c r="X7" i="1"/>
  <c r="Y7" i="1"/>
  <c r="Z7" i="1"/>
  <c r="AA7" i="1"/>
  <c r="AA3" i="1"/>
  <c r="Z3" i="1"/>
  <c r="X3" i="1"/>
  <c r="W3" i="1"/>
  <c r="V3" i="1"/>
  <c r="U3" i="1"/>
  <c r="T3" i="1"/>
  <c r="Y3" i="1"/>
  <c r="K36" i="14"/>
  <c r="S4" i="1"/>
  <c r="T4" i="1"/>
  <c r="U4" i="1"/>
  <c r="V4" i="1"/>
  <c r="W4" i="1"/>
  <c r="X4" i="1"/>
  <c r="Y4" i="1"/>
  <c r="Z4" i="1"/>
  <c r="AA4" i="1"/>
  <c r="S7" i="1"/>
  <c r="S8" i="1"/>
  <c r="T8" i="1"/>
  <c r="U8" i="1"/>
  <c r="V8" i="1"/>
  <c r="W8" i="1"/>
  <c r="X8" i="1"/>
  <c r="Y8" i="1"/>
  <c r="Z8" i="1"/>
  <c r="AA8" i="1"/>
  <c r="S9" i="1"/>
  <c r="T9" i="1"/>
  <c r="U9" i="1"/>
  <c r="V9" i="1"/>
  <c r="W9" i="1"/>
  <c r="X9" i="1"/>
  <c r="Y9" i="1"/>
  <c r="Z9" i="1"/>
  <c r="AA9" i="1"/>
  <c r="S10" i="1"/>
  <c r="T10" i="1"/>
  <c r="U10" i="1"/>
  <c r="V10" i="1"/>
  <c r="W10" i="1"/>
  <c r="X10" i="1"/>
  <c r="Y10" i="1"/>
  <c r="Z10" i="1"/>
  <c r="AA10" i="1"/>
  <c r="S11" i="1"/>
  <c r="T11" i="1"/>
  <c r="U11" i="1"/>
  <c r="V11" i="1"/>
  <c r="W11" i="1"/>
  <c r="X11" i="1"/>
  <c r="Y11" i="1"/>
  <c r="Z11" i="1"/>
  <c r="AA11" i="1"/>
  <c r="S12" i="1"/>
  <c r="T12" i="1"/>
  <c r="U12" i="1"/>
  <c r="V12" i="1"/>
  <c r="W12" i="1"/>
  <c r="X12" i="1"/>
  <c r="Y12" i="1"/>
  <c r="Z12" i="1"/>
  <c r="AA12" i="1"/>
  <c r="S13" i="1"/>
  <c r="T13" i="1"/>
  <c r="U13" i="1"/>
  <c r="V13" i="1"/>
  <c r="W13" i="1"/>
  <c r="X13" i="1"/>
  <c r="Y13" i="1"/>
  <c r="Z13" i="1"/>
  <c r="AA13" i="1"/>
  <c r="S14" i="1"/>
  <c r="T14" i="1"/>
  <c r="U14" i="1"/>
  <c r="V14" i="1"/>
  <c r="W14" i="1"/>
  <c r="X14" i="1"/>
  <c r="Y14" i="1"/>
  <c r="Z14" i="1"/>
  <c r="AA14" i="1"/>
  <c r="S15" i="1"/>
  <c r="T15" i="1"/>
  <c r="U15" i="1"/>
  <c r="V15" i="1"/>
  <c r="W15" i="1"/>
  <c r="X15" i="1"/>
  <c r="Y15" i="1"/>
  <c r="Z15" i="1"/>
  <c r="AA15" i="1"/>
  <c r="S16" i="1"/>
  <c r="T16" i="1"/>
  <c r="U16" i="1"/>
  <c r="V16" i="1"/>
  <c r="W16" i="1"/>
  <c r="X16" i="1"/>
  <c r="Y16" i="1"/>
  <c r="Z16" i="1"/>
  <c r="AA16" i="1"/>
  <c r="S17" i="1"/>
  <c r="T17" i="1"/>
  <c r="U17" i="1"/>
  <c r="V17" i="1"/>
  <c r="W17" i="1"/>
  <c r="X17" i="1"/>
  <c r="Y17" i="1"/>
  <c r="Z17" i="1"/>
  <c r="AA17" i="1"/>
  <c r="S18" i="1"/>
  <c r="T18" i="1"/>
  <c r="U18" i="1"/>
  <c r="V18" i="1"/>
  <c r="W18" i="1"/>
  <c r="X18" i="1"/>
  <c r="Y18" i="1"/>
  <c r="Z18" i="1"/>
  <c r="AA18" i="1"/>
  <c r="S19" i="1"/>
  <c r="T19" i="1"/>
  <c r="U19" i="1"/>
  <c r="V19" i="1"/>
  <c r="W19" i="1"/>
  <c r="X19" i="1"/>
  <c r="Y19" i="1"/>
  <c r="Z19" i="1"/>
  <c r="AA19" i="1"/>
  <c r="S20" i="1"/>
  <c r="T20" i="1"/>
  <c r="U20" i="1"/>
  <c r="V20" i="1"/>
  <c r="W20" i="1"/>
  <c r="X20" i="1"/>
  <c r="Y20" i="1"/>
  <c r="Z20" i="1"/>
  <c r="AA20" i="1"/>
  <c r="S22" i="1"/>
  <c r="T22" i="1"/>
  <c r="U22" i="1"/>
  <c r="V22" i="1"/>
  <c r="W22" i="1"/>
  <c r="X22" i="1"/>
  <c r="Y22" i="1"/>
  <c r="Z22" i="1"/>
  <c r="AA22" i="1"/>
  <c r="S23" i="1"/>
  <c r="T23" i="1"/>
  <c r="U23" i="1"/>
  <c r="V23" i="1"/>
  <c r="W23" i="1"/>
  <c r="X23" i="1"/>
  <c r="Y23" i="1"/>
  <c r="Z23" i="1"/>
  <c r="AA23" i="1"/>
  <c r="S24" i="1"/>
  <c r="T24" i="1"/>
  <c r="U24" i="1"/>
  <c r="V24" i="1"/>
  <c r="W24" i="1"/>
  <c r="X24" i="1"/>
  <c r="Y24" i="1"/>
  <c r="Z24" i="1"/>
  <c r="AA24" i="1"/>
  <c r="S25" i="1"/>
  <c r="T25" i="1"/>
  <c r="U25" i="1"/>
  <c r="V25" i="1"/>
  <c r="W25" i="1"/>
  <c r="X25" i="1"/>
  <c r="Y25" i="1"/>
  <c r="Z25" i="1"/>
  <c r="AA25" i="1"/>
  <c r="S26" i="1"/>
  <c r="T26" i="1"/>
  <c r="U26" i="1"/>
  <c r="V26" i="1"/>
  <c r="W26" i="1"/>
  <c r="X26" i="1"/>
  <c r="Y26" i="1"/>
  <c r="Z26" i="1"/>
  <c r="AA26" i="1"/>
  <c r="S27" i="1"/>
  <c r="T27" i="1"/>
  <c r="U27" i="1"/>
  <c r="V27" i="1"/>
  <c r="W27" i="1"/>
  <c r="X27" i="1"/>
  <c r="Y27" i="1"/>
  <c r="Z27" i="1"/>
  <c r="AA27" i="1"/>
  <c r="S28" i="1"/>
  <c r="T28" i="1"/>
  <c r="U28" i="1"/>
  <c r="V28" i="1"/>
  <c r="W28" i="1"/>
  <c r="X28" i="1"/>
  <c r="Y28" i="1"/>
  <c r="Z28" i="1"/>
  <c r="AA28" i="1"/>
  <c r="S31" i="1"/>
  <c r="T31" i="1"/>
  <c r="U31" i="1"/>
  <c r="V31" i="1"/>
  <c r="W31" i="1"/>
  <c r="X31" i="1"/>
  <c r="Y31" i="1"/>
  <c r="Z31" i="1"/>
  <c r="AA31" i="1"/>
  <c r="S32" i="1"/>
  <c r="T32" i="1"/>
  <c r="U32" i="1"/>
  <c r="V32" i="1"/>
  <c r="W32" i="1"/>
  <c r="X32" i="1"/>
  <c r="Y32" i="1"/>
  <c r="Z32" i="1"/>
  <c r="AA32" i="1"/>
  <c r="S33" i="1"/>
  <c r="T33" i="1"/>
  <c r="U33" i="1"/>
  <c r="V33" i="1"/>
  <c r="W33" i="1"/>
  <c r="X33" i="1"/>
  <c r="Y33" i="1"/>
  <c r="Z33" i="1"/>
  <c r="AA33" i="1"/>
  <c r="S34" i="1"/>
  <c r="T34" i="1"/>
  <c r="U34" i="1"/>
  <c r="V34" i="1"/>
  <c r="W34" i="1"/>
  <c r="X34" i="1"/>
  <c r="Y34" i="1"/>
  <c r="Z34" i="1"/>
  <c r="AA34" i="1"/>
  <c r="S35" i="1"/>
  <c r="T35" i="1"/>
  <c r="U35" i="1"/>
  <c r="V35" i="1"/>
  <c r="W35" i="1"/>
  <c r="X35" i="1"/>
  <c r="Y35" i="1"/>
  <c r="Z35" i="1"/>
  <c r="AA35" i="1"/>
  <c r="S36" i="1"/>
  <c r="T36" i="1"/>
  <c r="U36" i="1"/>
  <c r="V36" i="1"/>
  <c r="W36" i="1"/>
  <c r="X36" i="1"/>
  <c r="Y36" i="1"/>
  <c r="Z36" i="1"/>
  <c r="AA36" i="1"/>
  <c r="S37" i="1"/>
  <c r="T37" i="1"/>
  <c r="U37" i="1"/>
  <c r="V37" i="1"/>
  <c r="W37" i="1"/>
  <c r="X37" i="1"/>
  <c r="Y37" i="1"/>
  <c r="Z37" i="1"/>
  <c r="AA37" i="1"/>
  <c r="S38" i="1"/>
  <c r="T38" i="1"/>
  <c r="U38" i="1"/>
  <c r="V38" i="1"/>
  <c r="W38" i="1"/>
  <c r="X38" i="1"/>
  <c r="Y38" i="1"/>
  <c r="Z38" i="1"/>
  <c r="AA38" i="1"/>
  <c r="S39" i="1"/>
  <c r="T39" i="1"/>
  <c r="U39" i="1"/>
  <c r="V39" i="1"/>
  <c r="W39" i="1"/>
  <c r="X39" i="1"/>
  <c r="Y39" i="1"/>
  <c r="Z39" i="1"/>
  <c r="AA39" i="1"/>
  <c r="S41" i="1"/>
  <c r="T41" i="1"/>
  <c r="U41" i="1"/>
  <c r="V41" i="1"/>
  <c r="W41" i="1"/>
  <c r="X41" i="1"/>
  <c r="Y41" i="1"/>
  <c r="Z41" i="1"/>
  <c r="AA41" i="1"/>
  <c r="C3" i="22"/>
  <c r="C3" i="20"/>
  <c r="C3" i="21"/>
  <c r="C3" i="23"/>
  <c r="C3" i="35"/>
  <c r="C3" i="27"/>
  <c r="C3" i="28"/>
  <c r="C3" i="29"/>
  <c r="C3" i="30"/>
  <c r="C3" i="12"/>
  <c r="C3" i="4"/>
  <c r="C3" i="5"/>
  <c r="C3" i="7"/>
  <c r="C3" i="8"/>
  <c r="C3" i="9"/>
  <c r="C3" i="13"/>
  <c r="C3" i="37"/>
  <c r="C3" i="31"/>
  <c r="C3" i="32"/>
  <c r="C3" i="33"/>
  <c r="C3" i="34"/>
  <c r="C3" i="26"/>
  <c r="C3" i="16"/>
  <c r="C3" i="17"/>
  <c r="C3" i="18"/>
  <c r="C3" i="19"/>
  <c r="C3" i="24"/>
  <c r="C3" i="25"/>
  <c r="C3" i="15"/>
  <c r="C3" i="3"/>
  <c r="C3" i="14"/>
  <c r="C3" i="2"/>
  <c r="C3" i="6"/>
  <c r="C4" i="24" l="1"/>
  <c r="K6" i="24"/>
  <c r="K38" i="24"/>
  <c r="K37" i="24"/>
  <c r="K36" i="24"/>
  <c r="K34" i="24"/>
  <c r="C4" i="25"/>
  <c r="K6" i="25"/>
  <c r="K38" i="25"/>
  <c r="K37" i="25"/>
  <c r="K36" i="25"/>
  <c r="K34" i="25"/>
  <c r="K6" i="29"/>
  <c r="K29" i="29"/>
  <c r="C4" i="29"/>
  <c r="J6" i="28"/>
  <c r="J21" i="28"/>
  <c r="C4" i="28"/>
  <c r="C4" i="27"/>
  <c r="U7" i="27"/>
  <c r="U36" i="27"/>
  <c r="U35" i="27"/>
  <c r="U34" i="27"/>
  <c r="U32" i="27"/>
  <c r="C4" i="26"/>
  <c r="K7" i="26"/>
  <c r="K38" i="26"/>
  <c r="K37" i="26"/>
  <c r="K36" i="26"/>
  <c r="K34" i="26"/>
  <c r="N27" i="30" l="1"/>
  <c r="C4" i="30"/>
  <c r="N6" i="30"/>
  <c r="C4" i="35"/>
  <c r="O6" i="35"/>
  <c r="O26" i="35"/>
  <c r="O25" i="35"/>
  <c r="O24" i="35"/>
  <c r="O22" i="35"/>
  <c r="P6" i="32"/>
  <c r="P7" i="31"/>
  <c r="R6" i="37"/>
  <c r="C4" i="37"/>
  <c r="C4" i="31"/>
  <c r="C4" i="32"/>
  <c r="C4" i="33"/>
  <c r="C4" i="34"/>
  <c r="Q6" i="34"/>
  <c r="Q24" i="34"/>
  <c r="Q23" i="34"/>
  <c r="Q22" i="34"/>
  <c r="Q20" i="34"/>
  <c r="R6" i="33"/>
  <c r="R26" i="33"/>
  <c r="R25" i="33"/>
  <c r="R24" i="33"/>
  <c r="R22" i="33"/>
  <c r="P22" i="32"/>
  <c r="P26" i="31"/>
  <c r="P25" i="31"/>
  <c r="P24" i="31"/>
  <c r="P22" i="31"/>
  <c r="F36" i="1"/>
  <c r="F31" i="1"/>
  <c r="F32" i="1"/>
  <c r="F33" i="1"/>
  <c r="F34" i="1"/>
  <c r="F35" i="1"/>
  <c r="F18" i="1"/>
  <c r="F14" i="1"/>
  <c r="F15" i="1"/>
  <c r="F16" i="1"/>
  <c r="F17" i="1"/>
  <c r="F10" i="1"/>
  <c r="F11" i="1"/>
  <c r="F12" i="1"/>
  <c r="F13" i="1"/>
  <c r="N37" i="23"/>
  <c r="N38" i="23"/>
  <c r="N39" i="23"/>
  <c r="N36" i="23"/>
  <c r="N7" i="23"/>
  <c r="F39" i="1"/>
  <c r="K7" i="22"/>
  <c r="F41" i="1"/>
  <c r="K32" i="22"/>
  <c r="K31" i="22"/>
  <c r="K30" i="22"/>
  <c r="K29" i="22"/>
  <c r="O6" i="21" l="1"/>
  <c r="O41" i="21"/>
  <c r="O6" i="20"/>
  <c r="O55" i="20"/>
  <c r="O54" i="20"/>
  <c r="O53" i="20"/>
  <c r="O51" i="20"/>
  <c r="F38" i="1"/>
  <c r="F37" i="1"/>
  <c r="K7" i="19" l="1"/>
  <c r="K27" i="19"/>
  <c r="K26" i="19"/>
  <c r="K25" i="19"/>
  <c r="K24" i="19"/>
  <c r="C4" i="19"/>
  <c r="K6" i="18"/>
  <c r="K35" i="18"/>
  <c r="K34" i="18"/>
  <c r="K33" i="18"/>
  <c r="K32" i="18"/>
  <c r="C4" i="18"/>
  <c r="K6" i="17"/>
  <c r="K6" i="16"/>
  <c r="K29" i="17"/>
  <c r="K28" i="17"/>
  <c r="K27" i="17"/>
  <c r="K25" i="17"/>
  <c r="C4" i="17"/>
  <c r="K38" i="16"/>
  <c r="K37" i="16"/>
  <c r="K36" i="16"/>
  <c r="K34" i="16"/>
  <c r="C4" i="16"/>
  <c r="K30" i="15" l="1"/>
  <c r="K29" i="15"/>
  <c r="K28" i="15"/>
  <c r="K26" i="15"/>
  <c r="K8" i="15"/>
  <c r="C4" i="15"/>
  <c r="F9" i="1"/>
  <c r="K8" i="14" l="1"/>
  <c r="F8" i="1"/>
  <c r="K39" i="14"/>
  <c r="K38" i="14"/>
  <c r="K37" i="14"/>
  <c r="K35" i="14"/>
  <c r="C4" i="14"/>
  <c r="K6" i="8" l="1"/>
  <c r="F26" i="1"/>
  <c r="F27" i="1"/>
  <c r="M6" i="13"/>
  <c r="C4" i="13"/>
  <c r="K35" i="8"/>
  <c r="K34" i="8"/>
  <c r="K33" i="8"/>
  <c r="K32" i="8"/>
  <c r="K31" i="8"/>
  <c r="K30" i="8"/>
  <c r="C4" i="8"/>
  <c r="M19" i="12"/>
  <c r="M6" i="12"/>
  <c r="C4" i="12"/>
  <c r="F28" i="1"/>
  <c r="M6" i="9" l="1"/>
  <c r="C4" i="9"/>
  <c r="K6" i="7"/>
  <c r="K38" i="7"/>
  <c r="C4" i="7"/>
  <c r="F24" i="1" l="1"/>
  <c r="F23" i="1"/>
  <c r="F25" i="1"/>
  <c r="F4" i="1" l="1"/>
  <c r="C4" i="5"/>
  <c r="J6" i="6"/>
  <c r="C4" i="2"/>
  <c r="J27" i="6"/>
  <c r="C4" i="6"/>
  <c r="M6" i="5" l="1"/>
  <c r="F22" i="1"/>
  <c r="M32" i="5"/>
  <c r="M32" i="4" l="1"/>
  <c r="J6" i="2"/>
  <c r="M6" i="4"/>
  <c r="C4" i="4"/>
  <c r="K90" i="3" l="1"/>
  <c r="K88" i="3"/>
  <c r="K89" i="3"/>
  <c r="K91" i="3"/>
  <c r="K92" i="3"/>
  <c r="K87" i="3"/>
  <c r="C4" i="3"/>
  <c r="K8" i="3"/>
  <c r="F7" i="1"/>
  <c r="J34" i="2" l="1"/>
  <c r="J35" i="2"/>
  <c r="J36" i="2"/>
  <c r="J33" i="2"/>
  <c r="J32" i="2"/>
  <c r="J31" i="2"/>
  <c r="F3" i="1"/>
</calcChain>
</file>

<file path=xl/comments1.xml><?xml version="1.0" encoding="utf-8"?>
<comments xmlns="http://schemas.openxmlformats.org/spreadsheetml/2006/main">
  <authors>
    <author>Gillian Hopton</author>
  </authors>
  <commentList>
    <comment ref="A18" authorId="0" shapeId="0">
      <text>
        <r>
          <rPr>
            <b/>
            <sz val="9"/>
            <color indexed="81"/>
            <rFont val="Tahoma"/>
            <family val="2"/>
          </rPr>
          <t>Gillian Hopton:</t>
        </r>
        <r>
          <rPr>
            <sz val="9"/>
            <color indexed="81"/>
            <rFont val="Tahoma"/>
            <family val="2"/>
          </rPr>
          <t xml:space="preserve">
I've put numbers on because I was trying to get the Index sheet to work. This really depends on whether you are pulling Footnotes from Index page or from each tab separately. If from each tab separately then you don't need the Index criteria (it was there when I picked up shells so I left it there) 
</t>
        </r>
      </text>
    </comment>
  </commentList>
</comments>
</file>

<file path=xl/comments2.xml><?xml version="1.0" encoding="utf-8"?>
<comments xmlns="http://schemas.openxmlformats.org/spreadsheetml/2006/main">
  <authors>
    <author>Gillian Hopton</author>
  </authors>
  <commentList>
    <comment ref="B14" authorId="0" shapeId="0">
      <text>
        <r>
          <rPr>
            <b/>
            <sz val="9"/>
            <color indexed="81"/>
            <rFont val="Tahoma"/>
            <family val="2"/>
          </rPr>
          <t>Gillian Hopton:</t>
        </r>
        <r>
          <rPr>
            <sz val="9"/>
            <color indexed="81"/>
            <rFont val="Tahoma"/>
            <family val="2"/>
          </rPr>
          <t xml:space="preserve">
As per populations - how do you spec that we're counting Y only? I've used occurrence flags here but could just count unique subjects meeting criteria. 
</t>
        </r>
      </text>
    </comment>
  </commentList>
</comments>
</file>

<file path=xl/comments3.xml><?xml version="1.0" encoding="utf-8"?>
<comments xmlns="http://schemas.openxmlformats.org/spreadsheetml/2006/main">
  <authors>
    <author>Gillian Hopton</author>
  </authors>
  <commentList>
    <comment ref="K2" authorId="0" shapeId="0">
      <text>
        <r>
          <rPr>
            <b/>
            <sz val="9"/>
            <color indexed="81"/>
            <rFont val="Tahoma"/>
            <family val="2"/>
          </rPr>
          <t>Gillian Hopton:</t>
        </r>
        <r>
          <rPr>
            <sz val="9"/>
            <color indexed="81"/>
            <rFont val="Tahoma"/>
            <family val="2"/>
          </rPr>
          <t xml:space="preserve">
Added a Where clause because sometimes you want to select only part of the data? Is this required? </t>
        </r>
      </text>
    </comment>
  </commentList>
</comments>
</file>

<file path=xl/sharedStrings.xml><?xml version="1.0" encoding="utf-8"?>
<sst xmlns="http://schemas.openxmlformats.org/spreadsheetml/2006/main" count="5506" uniqueCount="629">
  <si>
    <t>Shell name</t>
  </si>
  <si>
    <t>Type</t>
  </si>
  <si>
    <t>Table Number</t>
  </si>
  <si>
    <t>TLF Title 1</t>
  </si>
  <si>
    <t>Title1 length</t>
  </si>
  <si>
    <t>TLF Title 2</t>
  </si>
  <si>
    <t>Title2 length</t>
  </si>
  <si>
    <t>TDISP1</t>
  </si>
  <si>
    <t>TDEM1</t>
  </si>
  <si>
    <t>Table</t>
  </si>
  <si>
    <t>X.X.X.X</t>
  </si>
  <si>
    <t>Summary of Patient Disposition</t>
  </si>
  <si>
    <t>Population</t>
  </si>
  <si>
    <t>Total</t>
  </si>
  <si>
    <t>xxx</t>
  </si>
  <si>
    <t>Patients who were not randomized</t>
  </si>
  <si>
    <t>xx</t>
  </si>
  <si>
    <t xml:space="preserve">   &lt;&lt; insert reasons &gt;&gt;</t>
  </si>
  <si>
    <t>x (x.x)</t>
  </si>
  <si>
    <t>xx (xx.x)</t>
  </si>
  <si>
    <t>Patients who did not receive treatment</t>
  </si>
  <si>
    <t xml:space="preserve">  &lt;&lt; insert reasons &gt;&gt;</t>
  </si>
  <si>
    <t>[a] Informed consent received.</t>
  </si>
  <si>
    <t>Unless otherwise stated, percentages are calculated from the number of patients randomized.</t>
  </si>
  <si>
    <t>Demographic characteristic</t>
  </si>
  <si>
    <t>(N=xxx)</t>
  </si>
  <si>
    <t>Age (years)</t>
  </si>
  <si>
    <t>n</t>
  </si>
  <si>
    <t>Mean</t>
  </si>
  <si>
    <t>xx.x</t>
  </si>
  <si>
    <t>SD</t>
  </si>
  <si>
    <t>xx.xx</t>
  </si>
  <si>
    <t>Median</t>
  </si>
  <si>
    <t>Age group (years) n (%)</t>
  </si>
  <si>
    <t>&lt;65</t>
  </si>
  <si>
    <t>Race n (%)</t>
  </si>
  <si>
    <t>White</t>
  </si>
  <si>
    <t>Black or African American</t>
  </si>
  <si>
    <t>Asian</t>
  </si>
  <si>
    <t>Native Hawaiian or Other Pacific Islander</t>
  </si>
  <si>
    <t>American Indian or Alaska Native</t>
  </si>
  <si>
    <t>Other</t>
  </si>
  <si>
    <t>Patients entered into the study [a]</t>
  </si>
  <si>
    <t xml:space="preserve">   Screen failure [c]</t>
  </si>
  <si>
    <t>[c] Percentages are calculated from the number of patients who were not randomized.</t>
  </si>
  <si>
    <t>[b] All patients randomized.</t>
  </si>
  <si>
    <t>Intent-to-treat set [b]</t>
  </si>
  <si>
    <t>Safety set [d]</t>
  </si>
  <si>
    <t>[d] All randomized subjects known to have taken at least one dose of randomized study drug.</t>
  </si>
  <si>
    <t>Efficacy set [e]</t>
  </si>
  <si>
    <t>[e] All subjects in the receiving treatment who also have at least one post-baseline ADAS-Cog and CIBIC+ assessment.</t>
  </si>
  <si>
    <t>Patients who completed week 24</t>
  </si>
  <si>
    <t xml:space="preserve">   Death</t>
  </si>
  <si>
    <t xml:space="preserve">   Patient/Caregiver decision</t>
  </si>
  <si>
    <t>String length</t>
  </si>
  <si>
    <t>Programming Notes:</t>
  </si>
  <si>
    <t>65 - 80</t>
  </si>
  <si>
    <t>&gt; 80</t>
  </si>
  <si>
    <t>Sex n (%)</t>
  </si>
  <si>
    <t>Male</t>
  </si>
  <si>
    <t>Female</t>
  </si>
  <si>
    <t>Years of education</t>
  </si>
  <si>
    <t>Normal (&lt; 25)</t>
  </si>
  <si>
    <t>Overweight (25 - &lt;30)</t>
  </si>
  <si>
    <t>Min.</t>
  </si>
  <si>
    <t>Max.</t>
  </si>
  <si>
    <t>0.xxx</t>
  </si>
  <si>
    <t>Duration of disease category</t>
  </si>
  <si>
    <t>&lt; 12 months</t>
  </si>
  <si>
    <t>&gt;= 12 months</t>
  </si>
  <si>
    <t>Obese (&gt;= 30)</t>
  </si>
  <si>
    <t>Summary of Demographic and Baseline Characteristics</t>
  </si>
  <si>
    <t>All subjects</t>
  </si>
  <si>
    <t>Study Population Shells:</t>
  </si>
  <si>
    <t>CDISCPILOT01</t>
  </si>
  <si>
    <t>Page 1 of n</t>
  </si>
  <si>
    <t>TAE1</t>
  </si>
  <si>
    <t xml:space="preserve">Safety </t>
  </si>
  <si>
    <t>Cardiac Disorders</t>
  </si>
  <si>
    <t xml:space="preserve">   &lt;&lt; insert event &gt;&gt;</t>
  </si>
  <si>
    <t xml:space="preserve">    At least one event</t>
  </si>
  <si>
    <t xml:space="preserve">    Hypertension</t>
  </si>
  <si>
    <t xml:space="preserve">    Palpitation</t>
  </si>
  <si>
    <t>Infections and Infestations</t>
  </si>
  <si>
    <t xml:space="preserve">    Cold, Common</t>
  </si>
  <si>
    <t xml:space="preserve">    Infections </t>
  </si>
  <si>
    <t>xx (xx.x%)</t>
  </si>
  <si>
    <t>Nervous System Disorders</t>
  </si>
  <si>
    <t>n (%)</t>
  </si>
  <si>
    <t>Treatment A [Active]</t>
  </si>
  <si>
    <t>Treatment B [Active ++]</t>
  </si>
  <si>
    <t xml:space="preserve">Percentages are based on the number of subjects in the safety population within each treatment group. </t>
  </si>
  <si>
    <t>TAE2</t>
  </si>
  <si>
    <t>Adverse events are coded using MedDRA version xx.x.</t>
  </si>
  <si>
    <t>TDISP2</t>
  </si>
  <si>
    <t>[a] All patients randomized.</t>
  </si>
  <si>
    <t>Intent-to-treat set [a]</t>
  </si>
  <si>
    <t>xx (100)</t>
  </si>
  <si>
    <t>Safety set [b]</t>
  </si>
  <si>
    <t>[b] All randomized subjects known to have taken at least one dose of randomized study drug.</t>
  </si>
  <si>
    <t>Efficacy set [c]</t>
  </si>
  <si>
    <t>[c] All subjects in the receiving treatment who also have at least one post-baseline ADAS-Cog and CIBIC+ assessment.</t>
  </si>
  <si>
    <t>Percentages are calculated from the number of patients randomized.</t>
  </si>
  <si>
    <t>TAE3</t>
  </si>
  <si>
    <t>TAE4</t>
  </si>
  <si>
    <t>TAE5</t>
  </si>
  <si>
    <t xml:space="preserve">Things to consider: </t>
  </si>
  <si>
    <r>
      <t>According to the Phuse paper WP061,</t>
    </r>
    <r>
      <rPr>
        <b/>
        <sz val="11"/>
        <color theme="1"/>
        <rFont val="Calibri"/>
        <family val="2"/>
        <scheme val="minor"/>
      </rPr>
      <t xml:space="preserve"> listings </t>
    </r>
    <r>
      <rPr>
        <sz val="11"/>
        <color theme="1"/>
        <rFont val="Calibri"/>
        <family val="2"/>
        <scheme val="minor"/>
      </rPr>
      <t xml:space="preserve">are inefficient to review and require additional statistical programming in order to be produced, and therefore </t>
    </r>
    <r>
      <rPr>
        <b/>
        <sz val="11"/>
        <color theme="1"/>
        <rFont val="Calibri"/>
        <family val="2"/>
        <scheme val="minor"/>
      </rPr>
      <t>are not included in the Shells.</t>
    </r>
    <r>
      <rPr>
        <sz val="11"/>
        <color theme="1"/>
        <rFont val="Calibri"/>
        <family val="2"/>
        <scheme val="minor"/>
      </rPr>
      <t xml:space="preserve"> It is proposed to be replaced by electronic datasets in standardised format. </t>
    </r>
  </si>
  <si>
    <t>Work in progress:</t>
  </si>
  <si>
    <t>Status</t>
  </si>
  <si>
    <r>
      <rPr>
        <b/>
        <sz val="11"/>
        <color theme="1"/>
        <rFont val="Calibri"/>
        <family val="2"/>
        <scheme val="minor"/>
      </rPr>
      <t>If the PHUSE papers suggest additional tables</t>
    </r>
    <r>
      <rPr>
        <sz val="11"/>
        <color theme="1"/>
        <rFont val="Calibri"/>
        <family val="2"/>
        <scheme val="minor"/>
      </rPr>
      <t xml:space="preserve"> to be added that are not included in the SAP, </t>
    </r>
    <r>
      <rPr>
        <b/>
        <sz val="11"/>
        <color theme="1"/>
        <rFont val="Calibri"/>
        <family val="2"/>
        <scheme val="minor"/>
      </rPr>
      <t>these should be added in the Shells.</t>
    </r>
  </si>
  <si>
    <r>
      <t xml:space="preserve">The goal is to </t>
    </r>
    <r>
      <rPr>
        <b/>
        <sz val="11"/>
        <color theme="1"/>
        <rFont val="Calibri"/>
        <family val="2"/>
        <scheme val="minor"/>
      </rPr>
      <t xml:space="preserve">transfer all TFL from the SAP of the Pilot study </t>
    </r>
    <r>
      <rPr>
        <sz val="11"/>
        <color theme="1"/>
        <rFont val="Calibri"/>
        <family val="2"/>
        <scheme val="minor"/>
      </rPr>
      <t xml:space="preserve">to this document and make sure they are in line with the guidelines of the PHUSE papers. </t>
    </r>
  </si>
  <si>
    <t xml:space="preserve">Summary of Adverse events of Special Interest by System Organ Class and Preferred term </t>
  </si>
  <si>
    <t xml:space="preserve"> &lt;&lt;System organ class 1&gt;&gt;</t>
  </si>
  <si>
    <t xml:space="preserve"> &lt;&lt;System organ class 2&gt;&gt;</t>
  </si>
  <si>
    <t xml:space="preserve">   &lt;&lt;Preferred term 1&gt;&gt;</t>
  </si>
  <si>
    <t xml:space="preserve">   &lt;&lt;Preferred term 2&gt;&gt;</t>
  </si>
  <si>
    <t xml:space="preserve">   &lt;&lt;Preferred term 3&gt;&gt;</t>
  </si>
  <si>
    <t xml:space="preserve"> &lt;&lt;System organ class 3&gt;&gt;</t>
  </si>
  <si>
    <t xml:space="preserve">Subjects with at least one AESI </t>
  </si>
  <si>
    <t>TAE6</t>
  </si>
  <si>
    <t xml:space="preserve">Summary of Treatment-Emergent Adverse events by System Organ Class and Preferred term </t>
  </si>
  <si>
    <t xml:space="preserve">Summary of Treatment-Emergent Serious Adverse events by System Organ Class and Preferred term </t>
  </si>
  <si>
    <t xml:space="preserve">Summary of Treatment-Emergent Adverse events leading to Death by System Organ Class and Preferred term </t>
  </si>
  <si>
    <t>Overview of Treatment-Emergent Adverse events</t>
  </si>
  <si>
    <t>Any TEAE</t>
  </si>
  <si>
    <t>Any fatal TEAE</t>
  </si>
  <si>
    <t>Any TEAE related to study treatment</t>
  </si>
  <si>
    <r>
      <t>Throughout the PHUSE white paper, when</t>
    </r>
    <r>
      <rPr>
        <b/>
        <sz val="11"/>
        <color theme="1"/>
        <rFont val="Calibri"/>
        <family val="2"/>
        <scheme val="minor"/>
      </rPr>
      <t xml:space="preserve"> Exposure-adjusted Incidence rates (EAIR) are included the 95% CIs (not p-values) should also be reported </t>
    </r>
    <r>
      <rPr>
        <sz val="11"/>
        <color theme="1"/>
        <rFont val="Calibri"/>
        <family val="2"/>
        <scheme val="minor"/>
      </rPr>
      <t>as they provide at least a crude estimate of the strength of evidence.</t>
    </r>
  </si>
  <si>
    <t>Subjects with at least one Serious TEAE</t>
  </si>
  <si>
    <t>TEAE= Treatment-Emergent Adverse Event; MedDRA= Medical Dictionary for Regulatory Activities.</t>
  </si>
  <si>
    <t>Subjects with at least one TEAE</t>
  </si>
  <si>
    <t xml:space="preserve">Mild </t>
  </si>
  <si>
    <t>Moderate</t>
  </si>
  <si>
    <t>Severe</t>
  </si>
  <si>
    <t>etc.</t>
  </si>
  <si>
    <t xml:space="preserve">    Any event</t>
  </si>
  <si>
    <t>Any serious TEAE</t>
  </si>
  <si>
    <t>TAE7</t>
  </si>
  <si>
    <t>Summary of Treatment-Emergent Adverse events by System Organ Class, Preferred term and relationship to study treatment</t>
  </si>
  <si>
    <t>Related</t>
  </si>
  <si>
    <t>Not Related</t>
  </si>
  <si>
    <t>BMI category n (%)</t>
  </si>
  <si>
    <t xml:space="preserve">MMSE = Mini-mental state examination; the highest score is 30. </t>
  </si>
  <si>
    <t>MMSE score</t>
  </si>
  <si>
    <t>Normal cognition</t>
  </si>
  <si>
    <t>Mild dementia</t>
  </si>
  <si>
    <t>Moderate dementia</t>
  </si>
  <si>
    <t>Severe dementia</t>
  </si>
  <si>
    <t>TEFF1</t>
  </si>
  <si>
    <t>Baseline</t>
  </si>
  <si>
    <t>Mean (SD)</t>
  </si>
  <si>
    <t>Median (IQR)</t>
  </si>
  <si>
    <t>xx.x (xx.xx)</t>
  </si>
  <si>
    <t>xx.x (xx-xxx)</t>
  </si>
  <si>
    <t>Change from Baseline</t>
  </si>
  <si>
    <t>95% CI</t>
  </si>
  <si>
    <t>xx.x (x.xx)</t>
  </si>
  <si>
    <t>(xx.xx;xx.xx)</t>
  </si>
  <si>
    <t>Primary Endpoint Analysis: ADAS Cog (11) - Change from Baseline to Week 24 - LOCF</t>
  </si>
  <si>
    <t>TEFF2</t>
  </si>
  <si>
    <t>Week 24</t>
  </si>
  <si>
    <t>TEFF3</t>
  </si>
  <si>
    <t>TEFF4</t>
  </si>
  <si>
    <t>TEFF5</t>
  </si>
  <si>
    <t>TEFF6</t>
  </si>
  <si>
    <t>TVIT1</t>
  </si>
  <si>
    <t>TVIT2</t>
  </si>
  <si>
    <t>Summary of Vital Signs at Baseline and End of Treatment</t>
  </si>
  <si>
    <t>Summary of Vital Signs Change From Baseline at End of Treatment</t>
  </si>
  <si>
    <t>Measure</t>
  </si>
  <si>
    <t>Position</t>
  </si>
  <si>
    <t>After lying down 5 min.</t>
  </si>
  <si>
    <t>Treatment</t>
  </si>
  <si>
    <t>Treatment P [Placebo/SOC]</t>
  </si>
  <si>
    <t>End of treatment</t>
  </si>
  <si>
    <t>Treatment B [Active++]</t>
  </si>
  <si>
    <t xml:space="preserve">Min. </t>
  </si>
  <si>
    <t>After standing 1 min.</t>
  </si>
  <si>
    <t xml:space="preserve">Also include: </t>
  </si>
  <si>
    <t>Diastolic BP (mmHg)</t>
  </si>
  <si>
    <t>After standing 3 min.</t>
  </si>
  <si>
    <t>Heart rate (bpm)</t>
  </si>
  <si>
    <t xml:space="preserve">End of treatment is the last on-treatment visit (i.e. on or before Week 24 visit). </t>
  </si>
  <si>
    <t xml:space="preserve">SD = Standard deviation. BP= Blood pressure. </t>
  </si>
  <si>
    <t>N</t>
  </si>
  <si>
    <t>Planned Relative time</t>
  </si>
  <si>
    <t>TCONM</t>
  </si>
  <si>
    <t>Summary of Concomitant Medications</t>
  </si>
  <si>
    <t>ATC Level 1</t>
  </si>
  <si>
    <t>Ingredient</t>
  </si>
  <si>
    <t>Any medication</t>
  </si>
  <si>
    <t>Endocrine &amp; Metabolic</t>
  </si>
  <si>
    <t>Fluticasone propionate</t>
  </si>
  <si>
    <t>Beclomethasone dipropionate</t>
  </si>
  <si>
    <t>Anti-infectives &amp; immunologicals</t>
  </si>
  <si>
    <t>Amoxycillin</t>
  </si>
  <si>
    <t>Amoxycillin trihydrate</t>
  </si>
  <si>
    <t>Clamoxyl</t>
  </si>
  <si>
    <t>Cefproxyl</t>
  </si>
  <si>
    <t>xx (xx%)</t>
  </si>
  <si>
    <t xml:space="preserve">A medication may be included in more than one ATC level category and appear more than once.  </t>
  </si>
  <si>
    <t>Summary of Weight Change from Baseline at End of Treatment</t>
  </si>
  <si>
    <t>Weight change from Baseline</t>
  </si>
  <si>
    <t xml:space="preserve">SD = Standard deviation.  </t>
  </si>
  <si>
    <t>ADAS Cog (11) - Change from Baseline to Week 8 - LOCF</t>
  </si>
  <si>
    <t>ADAS Cog (11) - Change from Baseline to Week 16 - LOCF</t>
  </si>
  <si>
    <t>TEFF7</t>
  </si>
  <si>
    <t>TEFF8</t>
  </si>
  <si>
    <t>TEFF9</t>
  </si>
  <si>
    <t>TEFF10</t>
  </si>
  <si>
    <t>Efficacy</t>
  </si>
  <si>
    <t>ADAS Cog (11) - Change from Baseline to Week 24 in Male subjects - LOCF</t>
  </si>
  <si>
    <t>ADAS Cog (11) - Change from Baseline to Week 24 in Female subjects - LOCF</t>
  </si>
  <si>
    <t>ADAS Cog (11) - Mean and mean change from Baseline over time</t>
  </si>
  <si>
    <t>ADAS Cog (11) - Repeated measures analysis of change from Baseline to Week 24</t>
  </si>
  <si>
    <t>TEND1</t>
  </si>
  <si>
    <t>TEND2</t>
  </si>
  <si>
    <t>Mean NPI-X Total Score from Week 4 through Week 24 - Windowed</t>
  </si>
  <si>
    <t>Summary of Planned Exposure to Study drug</t>
  </si>
  <si>
    <t>TLAB1</t>
  </si>
  <si>
    <t>TLAB2</t>
  </si>
  <si>
    <t>TLAB3</t>
  </si>
  <si>
    <t>TLAB4</t>
  </si>
  <si>
    <t>TLAB5</t>
  </si>
  <si>
    <t>TLAB6</t>
  </si>
  <si>
    <t>Summary statistics of Continuous Laboratory Values</t>
  </si>
  <si>
    <t>Frequency of Normal and Abnormal (Beyond Normal Range) Laboratory Values During Treatment</t>
  </si>
  <si>
    <t>Frequency of Normal and Abnormal (Clinically Significant Change from Previous Visit) Laboratory Values During Treatment</t>
  </si>
  <si>
    <t>Shifts of Laboratory values during Treatment, categorized based on threshold ranges, by Visit</t>
  </si>
  <si>
    <t>Shifts of Laboratory values during Treatment, categorized based on threshold ranges</t>
  </si>
  <si>
    <t>Shift of Hy's Law values during Treatment</t>
  </si>
  <si>
    <t>TVIT3</t>
  </si>
  <si>
    <t>Low</t>
  </si>
  <si>
    <t xml:space="preserve"> n (%)</t>
  </si>
  <si>
    <t>(N= xxx)</t>
  </si>
  <si>
    <t>Normal</t>
  </si>
  <si>
    <t>High</t>
  </si>
  <si>
    <t>p-val</t>
  </si>
  <si>
    <t>[1]</t>
  </si>
  <si>
    <t>Hematology</t>
  </si>
  <si>
    <t>Hemoglobin</t>
  </si>
  <si>
    <t>Hematocrit</t>
  </si>
  <si>
    <t>…</t>
  </si>
  <si>
    <t>Chemistry</t>
  </si>
  <si>
    <t>Sodium</t>
  </si>
  <si>
    <t>Potassium</t>
  </si>
  <si>
    <t>HEMATOLOGY</t>
  </si>
  <si>
    <t>Shift</t>
  </si>
  <si>
    <t xml:space="preserve">Low at </t>
  </si>
  <si>
    <t>Normal at</t>
  </si>
  <si>
    <t>High at</t>
  </si>
  <si>
    <t>….</t>
  </si>
  <si>
    <t>The treatment period is defined as any planned visit after Week 0 (Visit 3), up to and including Week 24 (Visit 12).</t>
  </si>
  <si>
    <t>[2]</t>
  </si>
  <si>
    <t>Transaminase 1.5 x ULN</t>
  </si>
  <si>
    <t>No change</t>
  </si>
  <si>
    <t>Change</t>
  </si>
  <si>
    <t>Bilirubin 2 x ULN and</t>
  </si>
  <si>
    <t xml:space="preserve">Normal at </t>
  </si>
  <si>
    <t>Abnormal at</t>
  </si>
  <si>
    <t>Completers at Week 24</t>
  </si>
  <si>
    <t xml:space="preserve">[1] Includes completers and early terminations. </t>
  </si>
  <si>
    <t xml:space="preserve">[2] End of study refers to Week 26/Early termination. </t>
  </si>
  <si>
    <t xml:space="preserve">xx </t>
  </si>
  <si>
    <t>x.xx</t>
  </si>
  <si>
    <t>SD = Standard deviation. Min = Minimum. Max = Maximum.</t>
  </si>
  <si>
    <t>Safety population [1]</t>
  </si>
  <si>
    <t>Week 8 - Windowed</t>
  </si>
  <si>
    <t>Week 16 - Windowed</t>
  </si>
  <si>
    <t>Week 8 - LOCF</t>
  </si>
  <si>
    <t>Week 16 - LOCF</t>
  </si>
  <si>
    <t>Week 24 - LOCF</t>
  </si>
  <si>
    <t>[Active]</t>
  </si>
  <si>
    <t xml:space="preserve">Treatment B </t>
  </si>
  <si>
    <t>[Active ++]</t>
  </si>
  <si>
    <t xml:space="preserve">Treatment A </t>
  </si>
  <si>
    <t xml:space="preserve">Treatment P </t>
  </si>
  <si>
    <t>[Placebo/SOC]</t>
  </si>
  <si>
    <t>Med.</t>
  </si>
  <si>
    <t xml:space="preserve">SD = Standard deviation. Med= Median. Min= Minimum. Max=Maximum. </t>
  </si>
  <si>
    <t>x.xxx</t>
  </si>
  <si>
    <t>x.x</t>
  </si>
  <si>
    <t>x.xx (x.xxx)</t>
  </si>
  <si>
    <t xml:space="preserve">LOCF = Last Observation Carried Forward. </t>
  </si>
  <si>
    <t>LS means (SE)</t>
  </si>
  <si>
    <t>P-value</t>
  </si>
  <si>
    <t xml:space="preserve">SD = Standard deviation. IQR = Inter-quartile range. LS= Least Squares. Diff= Difference. SE= Standard Error. CI= Confidence Interval. </t>
  </si>
  <si>
    <t>Mean of Weeks 4-24</t>
  </si>
  <si>
    <t>Diff. of LS Means (SE) [a] [c]</t>
  </si>
  <si>
    <t>P-value (Dose Response) [a] [b]</t>
  </si>
  <si>
    <t>Active treat. vs. Placebo/SoC</t>
  </si>
  <si>
    <t xml:space="preserve">[a] Based on ANCOVA model with treatment and site as factors. </t>
  </si>
  <si>
    <t xml:space="preserve">[b] Test for a non-zero coefficient for treatment (dose) as a continuous variable. </t>
  </si>
  <si>
    <t xml:space="preserve">[c] Pairwise comparison with treatment as a categorical variable; p-values were not adjusted for multiple comparisons. </t>
  </si>
  <si>
    <t>Treatment B vs. Treatment A</t>
  </si>
  <si>
    <t>P-value (Dose Response) [b] [c]</t>
  </si>
  <si>
    <t xml:space="preserve">[a] Based on ANCOVA model with treatment and site as factors, and baseline ADAS Cog (11) value as a covariate. </t>
  </si>
  <si>
    <t>Week 8</t>
  </si>
  <si>
    <t>Week 16</t>
  </si>
  <si>
    <t xml:space="preserve">SD = Standard deviation. IQR = Inter-quartile range. Treat. = treatments. LS= Least Squares. Diff= Difference. SE= Standard Error. CI= Confidence Interval. </t>
  </si>
  <si>
    <t xml:space="preserve">SD = Standard deviation. IQR = Inter-quartile range. Treat = treatment. LS= Least Squares. SE= Standard Error. CI= Confidence Interval. </t>
  </si>
  <si>
    <t xml:space="preserve">SD = Standard deviation. IQR = Inter-quartile range. Treat = Treatments. LS= Least Squares. SE= Standard Error. CI= Confidence Interval. </t>
  </si>
  <si>
    <t xml:space="preserve">SD = Standard deviation. IQR = Inter-quartile range. Treat= treatments. LS= Least Squares. Diff= Difference. SE= Standard Error. CI= Confidence Interval. </t>
  </si>
  <si>
    <t>Check footnotes</t>
  </si>
  <si>
    <t>Update Table numbers - should be in agreement with Data Spec</t>
  </si>
  <si>
    <t>Should p-value column  be omitted from AE tables?</t>
  </si>
  <si>
    <t>Update of "Programming notes" under the tables' footnotes</t>
  </si>
  <si>
    <t>Intent-to-treat</t>
  </si>
  <si>
    <t xml:space="preserve">   Adverse event</t>
  </si>
  <si>
    <t xml:space="preserve">   Lack of efficacy [d]</t>
  </si>
  <si>
    <t>Patients who terminated prior to week 24 (Early Termination)</t>
  </si>
  <si>
    <t>Reporting effort:</t>
  </si>
  <si>
    <t>Deliverable Due date:</t>
  </si>
  <si>
    <t>Footnote1</t>
  </si>
  <si>
    <t>Footnote2</t>
  </si>
  <si>
    <t>Footnote3</t>
  </si>
  <si>
    <t>Footnote4</t>
  </si>
  <si>
    <t>Footnote7</t>
  </si>
  <si>
    <t>Footnote8</t>
  </si>
  <si>
    <t>Footnote9</t>
  </si>
  <si>
    <t>length fn1</t>
  </si>
  <si>
    <t>length fn2</t>
  </si>
  <si>
    <t>length fn3</t>
  </si>
  <si>
    <t>length fn4</t>
  </si>
  <si>
    <t>length fn5</t>
  </si>
  <si>
    <t>length fn6</t>
  </si>
  <si>
    <t>length fn7</t>
  </si>
  <si>
    <t>length fn8</t>
  </si>
  <si>
    <t>length fn9</t>
  </si>
  <si>
    <t>[d] Based on either patient/caregiver perception or physician perception.</t>
  </si>
  <si>
    <t>ADAS Cog (11) - Change from Baseline to Week 24 - Completers at Week 24- Observed cases - Windowed</t>
  </si>
  <si>
    <t>Parameter: Systolic (mmHg)</t>
  </si>
  <si>
    <t>Actual Values</t>
  </si>
  <si>
    <t xml:space="preserve">Treatment 
   Visit </t>
  </si>
  <si>
    <t xml:space="preserve">Repeat for: </t>
  </si>
  <si>
    <t xml:space="preserve">BP= Blood pressure; Max = Maximum; Min = Minimum;  SD = Standard deviation.  </t>
  </si>
  <si>
    <t>TVIT4</t>
  </si>
  <si>
    <t xml:space="preserve">   Baseline</t>
  </si>
  <si>
    <t xml:space="preserve">   Week 24</t>
  </si>
  <si>
    <t xml:space="preserve">   End of treatment [1]</t>
  </si>
  <si>
    <t>Treatment P [Placebo/SOC] (N=xxx)</t>
  </si>
  <si>
    <t>Treatment A [Active] (N=xxx)</t>
  </si>
  <si>
    <t>Treatment B [Active ++] (N=xxx)</t>
  </si>
  <si>
    <t>TMPD1</t>
  </si>
  <si>
    <t>Summary of Major Protocol Deviations</t>
  </si>
  <si>
    <t xml:space="preserve">Number of subjects with major protocol deviation </t>
  </si>
  <si>
    <t>&lt;Category 1&gt;</t>
  </si>
  <si>
    <t xml:space="preserve">     &lt;Subcategory 1&gt;</t>
  </si>
  <si>
    <t xml:space="preserve">     &lt;Subcategory 2&gt;</t>
  </si>
  <si>
    <t xml:space="preserve">Percentages are based on the number of subjects in the treatment group (N). </t>
  </si>
  <si>
    <t>Patients are counted once within the frequency of each relevant protocol deviation category and subcategory.</t>
  </si>
  <si>
    <t>Total events</t>
  </si>
  <si>
    <t xml:space="preserve">Total events </t>
  </si>
  <si>
    <t>Treatment P [Placebo/SOC]
(N=xxx)</t>
  </si>
  <si>
    <t>Treatment A [Active]
(N=xxx)</t>
  </si>
  <si>
    <t>Treatment B [Active++]
(N=xxx)</t>
  </si>
  <si>
    <t>Treatment A [Active] 
(N=xxx)</t>
  </si>
  <si>
    <t xml:space="preserve">Treatment-emergent events are defined as adverse events following the first administration of the intervention that is either new or a worsening of an existing AE. </t>
  </si>
  <si>
    <t>Total Events represent the total number of times an event was recorded within each treatment group.</t>
  </si>
  <si>
    <t>Closed</t>
  </si>
  <si>
    <t>TEXP1</t>
  </si>
  <si>
    <t xml:space="preserve"> </t>
  </si>
  <si>
    <t>Average daily dose (mg)</t>
  </si>
  <si>
    <t>Cumulative dose at end of study (mg) [2]</t>
  </si>
  <si>
    <t xml:space="preserve">Team advised these can be left and new ones created. Could / should code be done so it can be included/dropped? </t>
  </si>
  <si>
    <t>Add TLF Shells to be used in VIP DMC project to TLF Shells to aid programming</t>
  </si>
  <si>
    <t>Subjects with at least one AE leading to death</t>
  </si>
  <si>
    <t xml:space="preserve">mean (SD) </t>
  </si>
  <si>
    <t xml:space="preserve">Week </t>
  </si>
  <si>
    <t>End [1]</t>
  </si>
  <si>
    <t>x.x (x.xx)</t>
  </si>
  <si>
    <t>[1] Last observed value while on treatment (prior to or at Week 24).</t>
  </si>
  <si>
    <t>Repeat for for each of the continuous lab tests hematology and chemistry analyte.</t>
  </si>
  <si>
    <t>TDISP3</t>
  </si>
  <si>
    <t>Summary of Number of Subjects by Site</t>
  </si>
  <si>
    <t xml:space="preserve">Summary of Populations </t>
  </si>
  <si>
    <t>Pooled ID</t>
  </si>
  <si>
    <t>Site ID</t>
  </si>
  <si>
    <t>xxxxxxxx</t>
  </si>
  <si>
    <t>xxxxxxx</t>
  </si>
  <si>
    <t>ITT</t>
  </si>
  <si>
    <t>Eff</t>
  </si>
  <si>
    <t>Com</t>
  </si>
  <si>
    <t xml:space="preserve">Com = Number of subjects completing Week 24. </t>
  </si>
  <si>
    <t>ITT = Number of subjects in the ITT population.</t>
  </si>
  <si>
    <t>Eff = Number of subjects in the Efficacy population.</t>
  </si>
  <si>
    <t>Intent-to-treat (ITT)</t>
  </si>
  <si>
    <t xml:space="preserve">Safety  </t>
  </si>
  <si>
    <t xml:space="preserve">Efficacy </t>
  </si>
  <si>
    <t xml:space="preserve">Completer Week 24 </t>
  </si>
  <si>
    <t xml:space="preserve">Complete Study </t>
  </si>
  <si>
    <t>Total
(N=xxx)</t>
  </si>
  <si>
    <t xml:space="preserve">The efficacy population includes all subjects in the safety population who also have at least one post-baseline ADAS-cog and CIBIC+ assessment. </t>
  </si>
  <si>
    <t xml:space="preserve">The ITT population includes all subjects randomized. </t>
  </si>
  <si>
    <t>Primary Endpoint Analysis: CIBIC+ - Summary at Week 24 - LOCF</t>
  </si>
  <si>
    <t>CIBIC+ - Summary at Week 8 - LOCF</t>
  </si>
  <si>
    <t>CIBIC+ - Summary at Week 16 - LOCF</t>
  </si>
  <si>
    <t>Summary of Vital Signs Change from Baseline by Visit</t>
  </si>
  <si>
    <t>Those without table numbers are ones not in data spec and have been added based on PhUSE or DMC outputs</t>
  </si>
  <si>
    <t>Notes</t>
  </si>
  <si>
    <t xml:space="preserve">Closed </t>
  </si>
  <si>
    <t>Ongoing</t>
  </si>
  <si>
    <t>dmc_01</t>
  </si>
  <si>
    <t xml:space="preserve">All TLF Shells now present </t>
  </si>
  <si>
    <t>TPOP1</t>
  </si>
  <si>
    <t xml:space="preserve">Summary of Prior Medications </t>
  </si>
  <si>
    <t>Any prior medication</t>
  </si>
  <si>
    <t xml:space="preserve">When should Total column be included? </t>
  </si>
  <si>
    <t>TPM1</t>
  </si>
  <si>
    <t>TDTH1</t>
  </si>
  <si>
    <t>All deaths</t>
  </si>
  <si>
    <t xml:space="preserve">All deaths </t>
  </si>
  <si>
    <t>During the &lt;&lt;Treatment&gt;&gt; Phase</t>
  </si>
  <si>
    <t xml:space="preserve">During the &lt;&lt;Long Term Follow Up&gt;&gt; Phase </t>
  </si>
  <si>
    <t>TAE8</t>
  </si>
  <si>
    <t>Programming Note</t>
  </si>
  <si>
    <t xml:space="preserve">Display in descending frequency based on Treatment B, Treatment A and then Treatment P. For records with the same percentages, order alphabetically. </t>
  </si>
  <si>
    <t>TAE9</t>
  </si>
  <si>
    <t>Summary of Treatment-Emergent Serious Adverse events by Preferred term in descending frequency</t>
  </si>
  <si>
    <t xml:space="preserve">Should n be included for categorical rows - see TDEM1 (see Table 7.1 of PhUSE paper) </t>
  </si>
  <si>
    <t xml:space="preserve">Open </t>
  </si>
  <si>
    <t xml:space="preserve">Should figures be included here. PhUSE papers recommends box plots to display summaries of measures of central tendency (e.g. for vital signs etc) </t>
  </si>
  <si>
    <t xml:space="preserve">For Adverse Events do we want to use Events, p-values, EAIR? </t>
  </si>
  <si>
    <t xml:space="preserve">EAIR has not been used in these TLF Shells therefore not currently applicable. </t>
  </si>
  <si>
    <t>Footnote location</t>
  </si>
  <si>
    <t>Footnote5</t>
  </si>
  <si>
    <t>Footnote6</t>
  </si>
  <si>
    <t>Summary of Treatment-Emergent Adverse events by System Organ Class, Preferred term and Intensity</t>
  </si>
  <si>
    <t>Heart Rate (bpm)</t>
  </si>
  <si>
    <t>Summary of Common (&gt;=5%) Treatment-Emergent Adverse Events by Preferred Term in descending frequency</t>
  </si>
  <si>
    <t xml:space="preserve">Common is defined as an incidence of &gt;=5% in any treatment group. </t>
  </si>
  <si>
    <t xml:space="preserve">N in column headers represents number of subjects entered into the study (i.e. signed informed consent). </t>
  </si>
  <si>
    <t xml:space="preserve">The safety population includes all randomized subjects known to have taken at least one dose of randomized study drug. </t>
  </si>
  <si>
    <r>
      <t>Treatment P [</t>
    </r>
    <r>
      <rPr>
        <i/>
        <sz val="9"/>
        <rFont val="Courier New"/>
        <family val="3"/>
      </rPr>
      <t xml:space="preserve">Placebo/SOC]
</t>
    </r>
    <r>
      <rPr>
        <sz val="9"/>
        <rFont val="Courier New"/>
        <family val="3"/>
      </rPr>
      <t>(N=xxx)</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</si>
  <si>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</si>
  <si>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</si>
  <si>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r>
      <t>Treatment P 
[</t>
    </r>
    <r>
      <rPr>
        <i/>
        <sz val="9"/>
        <rFont val="Courier New"/>
        <family val="3"/>
      </rPr>
      <t xml:space="preserve">Placebo/SOC]
</t>
    </r>
    <r>
      <rPr>
        <sz val="9"/>
        <rFont val="Courier New"/>
        <family val="3"/>
      </rPr>
      <t>(N=xxx)</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</si>
  <si>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</si>
  <si>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</si>
  <si>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t>xx (100 )</t>
  </si>
  <si>
    <r>
      <t xml:space="preserve">Treatment P </t>
    </r>
    <r>
      <rPr>
        <i/>
        <sz val="9"/>
        <rFont val="Courier New"/>
        <family val="3"/>
      </rPr>
      <t>[Placebo/SOC]</t>
    </r>
  </si>
  <si>
    <r>
      <t xml:space="preserve">Treatment A </t>
    </r>
    <r>
      <rPr>
        <i/>
        <sz val="9"/>
        <rFont val="Courier New"/>
        <family val="3"/>
      </rPr>
      <t>[Active]</t>
    </r>
  </si>
  <si>
    <r>
      <t xml:space="preserve">Treatment B </t>
    </r>
    <r>
      <rPr>
        <i/>
        <sz val="9"/>
        <rFont val="Courier New"/>
        <family val="3"/>
      </rPr>
      <t>[Active ++]</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</si>
  <si>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</si>
  <si>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</si>
  <si>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r>
      <t>Treatment P [</t>
    </r>
    <r>
      <rPr>
        <i/>
        <sz val="9"/>
        <rFont val="Courier New"/>
        <family val="3"/>
      </rPr>
      <t>Placebo/SOC]</t>
    </r>
  </si>
  <si>
    <r>
      <t xml:space="preserve">Treatment B 
</t>
    </r>
    <r>
      <rPr>
        <i/>
        <sz val="9"/>
        <rFont val="Courier New"/>
        <family val="3"/>
      </rPr>
      <t>[Active ++]</t>
    </r>
  </si>
  <si>
    <r>
      <t xml:space="preserve">Treatment B
</t>
    </r>
    <r>
      <rPr>
        <i/>
        <sz val="9"/>
        <rFont val="Courier New"/>
        <family val="3"/>
      </rPr>
      <t>[Active ++]</t>
    </r>
  </si>
  <si>
    <t xml:space="preserve">LS= Least Squares. Diff= Difference. Treat= Treatments. SE= Standard Error. CI= Confidence Interval. </t>
  </si>
  <si>
    <t xml:space="preserve">The change from Baseline is calculated as the post-baseline score minus the baseline score. The covariates included in </t>
  </si>
  <si>
    <t xml:space="preserve">the MMRM model are  treatment, site, time and treatment by time interaction, baseline ADAS-Cog (11) score, </t>
  </si>
  <si>
    <t xml:space="preserve">and baseline ADAS-Cog (11) score by time interaction. </t>
  </si>
  <si>
    <t xml:space="preserve">SD = Standard deviation. IQR = Inter-quartile range. Treat= Treatments. LS= Least Squares. Diff= Difference. SE= Standard Error. </t>
  </si>
  <si>
    <t xml:space="preserve">CI= Confidence Interval. </t>
  </si>
  <si>
    <t>Treatment B
[Active ++]</t>
  </si>
  <si>
    <t>Treatment A
[Active]</t>
  </si>
  <si>
    <r>
      <t xml:space="preserve">Treatment P
</t>
    </r>
    <r>
      <rPr>
        <i/>
        <sz val="9"/>
        <rFont val="Courier New"/>
        <family val="3"/>
      </rPr>
      <t>[Placebo/SOC]</t>
    </r>
  </si>
  <si>
    <t>System Organ Class</t>
  </si>
  <si>
    <t xml:space="preserve">Preferred Term </t>
  </si>
  <si>
    <t xml:space="preserve">    Preferred Term</t>
  </si>
  <si>
    <t>Preferred Term</t>
  </si>
  <si>
    <t>System Organ Class
    Preferred Term</t>
  </si>
  <si>
    <t xml:space="preserve">System Organ Class
    Preferred Term </t>
  </si>
  <si>
    <t xml:space="preserve">Total
events </t>
  </si>
  <si>
    <t>Treatment B 
[Active ++]</t>
  </si>
  <si>
    <r>
      <t xml:space="preserve">Treatment P
</t>
    </r>
    <r>
      <rPr>
        <sz val="9"/>
        <color theme="1"/>
        <rFont val="Courier New"/>
        <family val="3"/>
      </rPr>
      <t>[Placebo/SOC]</t>
    </r>
  </si>
  <si>
    <t>&lt;&lt;Preferred term 1&gt;&gt;</t>
  </si>
  <si>
    <t>&lt;&lt;Preferred term 2&gt;&gt;</t>
  </si>
  <si>
    <t>&lt;&lt;Preferred term 3&gt;&gt;</t>
  </si>
  <si>
    <t>&lt;&lt; insert event &gt;&gt;</t>
  </si>
  <si>
    <t>Laboratory Analyte: Hemoglobin (&lt;unit&gt;)</t>
  </si>
  <si>
    <t>Laboratory Analyte</t>
  </si>
  <si>
    <t xml:space="preserve">The summary reflects one observation per patient with a patient categorized as low or high if any scheduled lab assessment </t>
  </si>
  <si>
    <t>was considered to be abnormally low or abnormally highbased on Normal Range.</t>
  </si>
  <si>
    <t xml:space="preserve">The summary reflects one observation per patient with a patient categorized as abnormal (low or high) if any scheduled lab </t>
  </si>
  <si>
    <t>assessment was considered to be abnormal based on change from bservation taken at previous scheduled visit.</t>
  </si>
  <si>
    <t>[1] A subject is counted only once for each analyte. A change will be considered shifting from normal at baseline to abnormal, or from abnormal at Baseline to normal at any visit during the treatment.</t>
  </si>
  <si>
    <t>Shift during treatment [1]</t>
  </si>
  <si>
    <t>Systolic BP (mmHg)</t>
  </si>
  <si>
    <t>Weight (kg)</t>
  </si>
  <si>
    <t>ADAM.ADSL</t>
  </si>
  <si>
    <t>ProtocolPage</t>
  </si>
  <si>
    <t>Header</t>
  </si>
  <si>
    <t>GroupingDataset</t>
  </si>
  <si>
    <t>Title</t>
  </si>
  <si>
    <t>AnalysisVariable</t>
  </si>
  <si>
    <t>ITTFL = 'Y'</t>
  </si>
  <si>
    <t>SAFFL = 'Y'</t>
  </si>
  <si>
    <t>EFFFL = 'Y'</t>
  </si>
  <si>
    <t>Tracer</t>
  </si>
  <si>
    <t>Full</t>
  </si>
  <si>
    <t>Verbatim</t>
  </si>
  <si>
    <t>GroupingAnalysisVar</t>
  </si>
  <si>
    <t>COMPLFL = 'Y'</t>
  </si>
  <si>
    <t>COMP26FL = 'Y'</t>
  </si>
  <si>
    <t>program.sas run by user.name YYYY-MM-DD HH:MM database YYYYMMDD_transfer cutoff YYYY-MM-DD</t>
  </si>
  <si>
    <t>TRT01PN</t>
  </si>
  <si>
    <t>COMPLFL ne 'Y'</t>
  </si>
  <si>
    <t>Analysis Variable</t>
  </si>
  <si>
    <t xml:space="preserve">DCSREAS  </t>
  </si>
  <si>
    <t>14.1.1</t>
  </si>
  <si>
    <t>14.1.2.1</t>
  </si>
  <si>
    <t>14.1.2.2</t>
  </si>
  <si>
    <t>14.1.3</t>
  </si>
  <si>
    <t>14.2.1</t>
  </si>
  <si>
    <t>14.3.1</t>
  </si>
  <si>
    <t>14.3.2</t>
  </si>
  <si>
    <t>14.3.3</t>
  </si>
  <si>
    <t>14.3.4</t>
  </si>
  <si>
    <t>14.3.5</t>
  </si>
  <si>
    <t>14.3.6</t>
  </si>
  <si>
    <t>14.3.7</t>
  </si>
  <si>
    <t>14.3.8</t>
  </si>
  <si>
    <t>14.3.9</t>
  </si>
  <si>
    <t>14.3.10</t>
  </si>
  <si>
    <t>14.3.11</t>
  </si>
  <si>
    <t>14.3.12</t>
  </si>
  <si>
    <t>14.5.1</t>
  </si>
  <si>
    <t>14.5.2</t>
  </si>
  <si>
    <t>14.5.3</t>
  </si>
  <si>
    <t>14.5.4</t>
  </si>
  <si>
    <t>14.5.5</t>
  </si>
  <si>
    <t>14.5.6</t>
  </si>
  <si>
    <t>14.5.7</t>
  </si>
  <si>
    <t>14.5.8</t>
  </si>
  <si>
    <t>14.6.1</t>
  </si>
  <si>
    <t>14.6.2</t>
  </si>
  <si>
    <t>14.6.3</t>
  </si>
  <si>
    <t>14.6.4</t>
  </si>
  <si>
    <t>14.6.5</t>
  </si>
  <si>
    <t>14.6.6</t>
  </si>
  <si>
    <t>14.7.1</t>
  </si>
  <si>
    <t>14.7.3</t>
  </si>
  <si>
    <t>14.7.2.1</t>
  </si>
  <si>
    <t>14.7.2.2</t>
  </si>
  <si>
    <t>14.7.4</t>
  </si>
  <si>
    <t>14.7.5</t>
  </si>
  <si>
    <t xml:space="preserve">  DCSREAS</t>
  </si>
  <si>
    <t>RANDFL ne 'Y'</t>
  </si>
  <si>
    <t>tbc</t>
  </si>
  <si>
    <t xml:space="preserve">tbc </t>
  </si>
  <si>
    <t>SAFFL ne 'Y'</t>
  </si>
  <si>
    <t xml:space="preserve">Title </t>
  </si>
  <si>
    <t>ColVar</t>
  </si>
  <si>
    <t>SITEID</t>
  </si>
  <si>
    <t>SITEGR1</t>
  </si>
  <si>
    <t>No data in PILOT</t>
  </si>
  <si>
    <t>AGE</t>
  </si>
  <si>
    <t>SEX</t>
  </si>
  <si>
    <t>AGEGR1</t>
  </si>
  <si>
    <t>RACE</t>
  </si>
  <si>
    <t>BLDSEV</t>
  </si>
  <si>
    <t xml:space="preserve">DURDISM </t>
  </si>
  <si>
    <t>DURDSGR1</t>
  </si>
  <si>
    <t>EDLEVEL</t>
  </si>
  <si>
    <t>WEIGHTBL</t>
  </si>
  <si>
    <t>HEIGHTBL</t>
  </si>
  <si>
    <t>BMIBL</t>
  </si>
  <si>
    <t>BMIGR1</t>
  </si>
  <si>
    <t>TRTPN</t>
  </si>
  <si>
    <t>AnalysisVar</t>
  </si>
  <si>
    <t>AVGDD</t>
  </si>
  <si>
    <t>CUMDOSE</t>
  </si>
  <si>
    <t>ADAM.ADAE</t>
  </si>
  <si>
    <t>AESOC</t>
  </si>
  <si>
    <t>ResultByVar</t>
  </si>
  <si>
    <t>AEDECOD</t>
  </si>
  <si>
    <t>DataWhereClause</t>
  </si>
  <si>
    <t>TRTEMFL = 'Y'</t>
  </si>
  <si>
    <t>AESER = 'Y'</t>
  </si>
  <si>
    <t>AOCC01FL = Y</t>
  </si>
  <si>
    <t>TRTEMFL= 'Y'</t>
  </si>
  <si>
    <t>AOCCFL = 'Y'</t>
  </si>
  <si>
    <t xml:space="preserve">AESOC </t>
  </si>
  <si>
    <t xml:space="preserve">AnalysisVar </t>
  </si>
  <si>
    <t>AEREL</t>
  </si>
  <si>
    <t>AOCC04FL = 'Y'</t>
  </si>
  <si>
    <t>Not in PILOT01</t>
  </si>
  <si>
    <t xml:space="preserve">                                             </t>
  </si>
  <si>
    <t xml:space="preserve">                                                                                               </t>
  </si>
  <si>
    <t>PARAMCD</t>
  </si>
  <si>
    <t>CHG</t>
  </si>
  <si>
    <t>AnalsyisVar</t>
  </si>
  <si>
    <t>AVAL</t>
  </si>
  <si>
    <t>AVISIT</t>
  </si>
  <si>
    <t>ADAM.ADLB</t>
  </si>
  <si>
    <t>PARCAT1</t>
  </si>
  <si>
    <t xml:space="preserve">PARAMCD </t>
  </si>
  <si>
    <t>ANRIND</t>
  </si>
  <si>
    <t>PVALUE</t>
  </si>
  <si>
    <t>BASETYPE = 'VISIT 1'</t>
  </si>
  <si>
    <t>WhereClause</t>
  </si>
  <si>
    <t xml:space="preserve">BASETYPE is not missing and not equal to "VISIT 1" </t>
  </si>
  <si>
    <t>BTHRIND</t>
  </si>
  <si>
    <t>THRIND</t>
  </si>
  <si>
    <t>ADAM.ADLBHY</t>
  </si>
  <si>
    <t>BASEC</t>
  </si>
  <si>
    <t>PARAMCD in (TRANSHI, HYLAW)</t>
  </si>
  <si>
    <t>PARAM</t>
  </si>
  <si>
    <t>ATPT</t>
  </si>
  <si>
    <t>tbc (need var that denotes No change vs Change)</t>
  </si>
  <si>
    <t xml:space="preserve">tbc (need var that denotes No Change vs Change) </t>
  </si>
  <si>
    <t xml:space="preserve">Note: BASEC = Y is Abnormal, BASEC = N is Normal. Need ADaM Specs updating to create better variable? Or do we have a better way to annotate this? </t>
  </si>
  <si>
    <t>ADAM.ADVS</t>
  </si>
  <si>
    <t>PARAMCD in (SYSBP, DIABP, PULSE)</t>
  </si>
  <si>
    <t xml:space="preserve">AVAL </t>
  </si>
  <si>
    <t>PARAMCD = WEIGHT</t>
  </si>
  <si>
    <t xml:space="preserve">TRTPN </t>
  </si>
  <si>
    <t>AOCC01FL = 'Y'</t>
  </si>
  <si>
    <t>ADAM.ADCM</t>
  </si>
  <si>
    <t xml:space="preserve">Screen failures are excluded from ADSL at present </t>
  </si>
  <si>
    <t>Footnote10</t>
  </si>
  <si>
    <t>tbc - needs adding to ADSL</t>
  </si>
  <si>
    <t xml:space="preserve">tbc (need to clarify ATC Level 1) </t>
  </si>
  <si>
    <t xml:space="preserve">tbc (need to clarify ingredient( </t>
  </si>
  <si>
    <t xml:space="preserve">[a] Percentages were calculated out of total number of MMSE scores available. </t>
  </si>
  <si>
    <t>[b] Computed as months between date of enrollment and date of onset of the first definite symptoms of Alzheimer's disease.</t>
  </si>
  <si>
    <t xml:space="preserve">[c] For weight and BMI, Baseline is at Visit 3; Visit 1 for height. </t>
  </si>
  <si>
    <t>BMI (kg/m^2) [c]</t>
  </si>
  <si>
    <t>Baseline height (m) [b]</t>
  </si>
  <si>
    <t>Baseline weight (kg) [c]</t>
  </si>
  <si>
    <t>Duration of disease (months) [b]</t>
  </si>
  <si>
    <t>(based on scoring chart) [a]</t>
  </si>
  <si>
    <t>TRTEMFL</t>
  </si>
  <si>
    <t>No Data for Pilot</t>
  </si>
  <si>
    <t xml:space="preserve">AESEV </t>
  </si>
  <si>
    <t xml:space="preserve">These have been removed for the Standard TLF Shells however it must be appreciated that some clients do want these </t>
  </si>
  <si>
    <t>14.4.1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</si>
</sst>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2" x14ac:knownFonts="1">
    <font>
      <sz val="11"/>
      <color theme="1"/>
      <name val="Calibri"/>
      <family val="2"/>
      <scheme val="minor"/>
    </font>
    <font>
      <b/>
      <sz val="11"/>
      <color theme="1"/>
      <name val="Calibri"/>
      <family val="2"/>
      <scheme val="minor"/>
    </font>
    <font>
      <b/>
      <sz val="10"/>
      <name val="Arial"/>
      <family val="2"/>
    </font>
    <font>
      <sz val="16"/>
      <color theme="1"/>
      <name val="Calibri"/>
      <family val="2"/>
      <scheme val="minor"/>
    </font>
    <font>
      <u/>
      <sz val="11"/>
      <color theme="10"/>
      <name val="Calibri"/>
      <family val="2"/>
      <scheme val="minor"/>
    </font>
    <font>
      <sz val="11"/>
      <color theme="1"/>
      <name val="Times New Roman"/>
      <family val="1"/>
    </font>
    <font>
      <b/>
      <sz val="9"/>
      <color theme="1"/>
      <name val="Times New Roman"/>
      <family val="1"/>
    </font>
    <font>
      <sz val="9"/>
      <color theme="1"/>
      <name val="Times New Roman"/>
      <family val="1"/>
    </font>
    <font>
      <b/>
      <sz val="9"/>
      <name val="Times New Roman"/>
      <family val="1"/>
    </font>
    <font>
      <sz val="10"/>
      <name val="Arial"/>
      <family val="2"/>
    </font>
    <font>
      <sz val="9"/>
      <name val="Times New Roman"/>
      <family val="1"/>
    </font>
    <font>
      <u/>
      <sz val="10"/>
      <color indexed="12"/>
      <name val="Arial"/>
      <family val="2"/>
    </font>
    <font>
      <sz val="9"/>
      <color rgb="FFFF0000"/>
      <name val="Times New Roman"/>
      <family val="1"/>
    </font>
    <font>
      <sz val="9"/>
      <color theme="1"/>
      <name val="Calibri"/>
      <family val="2"/>
      <scheme val="minor"/>
    </font>
    <font>
      <i/>
      <sz val="11"/>
      <color rgb="FF002060"/>
      <name val="Calibri"/>
      <family val="2"/>
      <scheme val="minor"/>
    </font>
    <font>
      <b/>
      <sz val="11"/>
      <color rgb="FFFF0000"/>
      <name val="Calibri"/>
      <family val="2"/>
      <scheme val="minor"/>
    </font>
    <font>
      <sz val="9"/>
      <color theme="0" tint="-0.499984740745262"/>
      <name val="Times New Roman"/>
      <family val="1"/>
    </font>
    <font>
      <sz val="11"/>
      <name val="Calibri"/>
      <family val="2"/>
      <scheme val="minor"/>
    </font>
    <font>
      <sz val="11"/>
      <color rgb="FFFF0000"/>
      <name val="Calibri"/>
      <family val="2"/>
      <scheme val="minor"/>
    </font>
    <font>
      <sz val="11"/>
      <color rgb="FF9C6500"/>
      <name val="Calibri"/>
      <family val="2"/>
      <scheme val="minor"/>
    </font>
    <font>
      <sz val="9"/>
      <color theme="0" tint="-0.499984740745262"/>
      <name val="Courier New"/>
      <family val="3"/>
    </font>
    <font>
      <b/>
      <sz val="9"/>
      <color rgb="FFFF0000"/>
      <name val="Courier New"/>
      <family val="3"/>
    </font>
    <font>
      <b/>
      <sz val="9"/>
      <color theme="1"/>
      <name val="Courier New"/>
      <family val="3"/>
    </font>
    <font>
      <sz val="9"/>
      <color theme="1"/>
      <name val="Courier New"/>
      <family val="3"/>
    </font>
    <font>
      <b/>
      <sz val="9"/>
      <name val="Courier New"/>
      <family val="3"/>
    </font>
    <font>
      <sz val="9"/>
      <name val="Courier New"/>
      <family val="3"/>
    </font>
    <font>
      <u/>
      <sz val="9"/>
      <color theme="10"/>
      <name val="Courier New"/>
      <family val="3"/>
    </font>
    <font>
      <i/>
      <sz val="9"/>
      <name val="Courier New"/>
      <family val="3"/>
    </font>
    <font>
      <b/>
      <u/>
      <sz val="11"/>
      <color theme="10"/>
      <name val="Calibri"/>
      <family val="2"/>
      <scheme val="minor"/>
    </font>
    <font>
      <i/>
      <sz val="9"/>
      <color rgb="FF00B050"/>
      <name val="Courier New"/>
      <family val="3"/>
    </font>
    <font>
      <i/>
      <sz val="11"/>
      <color theme="1"/>
      <name val="Calibri"/>
      <family val="2"/>
      <scheme val="minor"/>
    </font>
    <font>
      <i/>
      <sz val="11"/>
      <name val="Calibri"/>
      <family val="2"/>
      <scheme val="minor"/>
    </font>
    <font>
      <sz val="9"/>
      <color rgb="FFFF0000"/>
      <name val="Courier New"/>
      <family val="3"/>
    </font>
    <font>
      <u/>
      <sz val="11"/>
      <color theme="4"/>
      <name val="Calibri"/>
      <family val="2"/>
      <scheme val="minor"/>
    </font>
    <font>
      <i/>
      <sz val="11"/>
      <color theme="0" tint="-0.499984740745262"/>
      <name val="Calibri"/>
      <family val="2"/>
      <scheme val="minor"/>
    </font>
    <font>
      <sz val="9"/>
      <color theme="0" tint="-0.34998626667073579"/>
      <name val="Courier New"/>
      <family val="3"/>
    </font>
    <font>
      <sz val="11"/>
      <color theme="1"/>
      <name val="Courier New"/>
      <family val="3"/>
    </font>
    <font>
      <sz val="9"/>
      <color rgb="FF00B050"/>
      <name val="Courier New"/>
      <family val="3"/>
    </font>
    <font>
      <b/>
      <sz val="9"/>
      <color rgb="FF00B050"/>
      <name val="Courier New"/>
      <family val="3"/>
    </font>
    <font>
      <sz val="11"/>
      <color rgb="FF9C0006"/>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086E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EB9C"/>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7CE"/>
      </patternFill>
    </fill>
  </fills>
  <borders count="7">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diagonal/>
    </border>
  </borders>
  <cellStyleXfs count="8">
    <xf numFmtId="0" fontId="0" fillId="0" borderId="0"/>
    <xf numFmtId="0" fontId="4" fillId="0" borderId="0" applyNumberFormat="0" applyFill="0" applyBorder="0" applyAlignment="0" applyProtection="0"/>
    <xf numFmtId="0" fontId="9" fillId="0" borderId="0"/>
    <xf numFmtId="0" fontId="11" fillId="0" borderId="0" applyNumberFormat="0" applyFill="0" applyBorder="0" applyAlignment="0" applyProtection="0">
      <alignment vertical="top"/>
      <protection locked="0"/>
    </xf>
    <xf numFmtId="0" fontId="9" fillId="0" borderId="0"/>
    <xf numFmtId="0" fontId="9" fillId="0" borderId="0"/>
    <xf numFmtId="0" fontId="19" fillId="8" borderId="0" applyNumberFormat="0" applyBorder="0" applyAlignment="0" applyProtection="0"/>
    <xf numFmtId="0" fontId="39" fillId="11" borderId="0" applyNumberFormat="0" applyBorder="0" applyAlignment="0" applyProtection="0"/>
  </cellStyleXfs>
  <cellXfs count="334">
    <xf numFmtId="0" fontId="0" fillId="0" borderId="0" xfId="0"/>
    <xf numFmtId="0" fontId="0" fillId="0" borderId="0" xfId="0" applyAlignment="1"/>
    <xf numFmtId="0" fontId="4" fillId="0" borderId="0" xfId="1"/>
    <xf numFmtId="0" fontId="7" fillId="2" borderId="0" xfId="0" applyFont="1" applyFill="1"/>
    <xf numFmtId="0" fontId="0" fillId="2" borderId="0" xfId="0" applyFill="1"/>
    <xf numFmtId="0" fontId="1" fillId="3" borderId="0" xfId="0" applyFont="1" applyFill="1" applyAlignment="1">
      <alignment horizontal="left" wrapText="1"/>
    </xf>
    <xf numFmtId="0" fontId="2" fillId="3" borderId="0" xfId="0" applyFont="1" applyFill="1" applyAlignment="1">
      <alignment horizontal="left" wrapText="1"/>
    </xf>
    <xf numFmtId="0" fontId="15" fillId="2" borderId="0" xfId="0" applyFont="1" applyFill="1"/>
    <xf numFmtId="0" fontId="14" fillId="4" borderId="0" xfId="0" applyFont="1" applyFill="1"/>
    <xf numFmtId="0" fontId="16" fillId="2" borderId="0" xfId="0" applyFont="1" applyFill="1"/>
    <xf numFmtId="0" fontId="3" fillId="3" borderId="0" xfId="0" applyFont="1" applyFill="1" applyAlignment="1"/>
    <xf numFmtId="0" fontId="3" fillId="3" borderId="3" xfId="0" applyFont="1" applyFill="1" applyBorder="1" applyAlignment="1"/>
    <xf numFmtId="0" fontId="0" fillId="0" borderId="0" xfId="0" applyAlignment="1">
      <alignment wrapText="1"/>
    </xf>
    <xf numFmtId="0" fontId="0" fillId="0" borderId="0" xfId="0" applyBorder="1"/>
    <xf numFmtId="0" fontId="0" fillId="2" borderId="0" xfId="0" applyFill="1" applyAlignment="1">
      <alignment vertical="top"/>
    </xf>
    <xf numFmtId="0" fontId="0" fillId="0" borderId="0" xfId="0" applyAlignment="1">
      <alignment vertical="top"/>
    </xf>
    <xf numFmtId="0" fontId="0" fillId="2" borderId="0" xfId="0" applyFill="1" applyBorder="1"/>
    <xf numFmtId="0" fontId="0" fillId="0" borderId="0" xfId="0" applyFill="1" applyBorder="1" applyAlignment="1">
      <alignment wrapText="1"/>
    </xf>
    <xf numFmtId="0" fontId="17" fillId="2" borderId="0" xfId="0" applyFont="1" applyFill="1"/>
    <xf numFmtId="0" fontId="0" fillId="2" borderId="0" xfId="0" applyFill="1" applyAlignment="1">
      <alignment wrapText="1"/>
    </xf>
    <xf numFmtId="0" fontId="0" fillId="2" borderId="0" xfId="0" applyFill="1" applyAlignment="1">
      <alignment horizontal="right"/>
    </xf>
    <xf numFmtId="0" fontId="17" fillId="2" borderId="0" xfId="0" applyFont="1" applyFill="1" applyAlignment="1">
      <alignment horizontal="right"/>
    </xf>
    <xf numFmtId="0" fontId="7" fillId="0" borderId="0" xfId="0" applyFont="1"/>
    <xf numFmtId="0" fontId="17" fillId="2" borderId="0" xfId="0" applyFont="1" applyFill="1" applyAlignment="1">
      <alignment horizontal="center"/>
    </xf>
    <xf numFmtId="0" fontId="4" fillId="0" borderId="0" xfId="1" applyFill="1"/>
    <xf numFmtId="0" fontId="0" fillId="0" borderId="0" xfId="0" applyFill="1"/>
    <xf numFmtId="0" fontId="0" fillId="0" borderId="0" xfId="0" applyFill="1" applyAlignment="1">
      <alignment wrapText="1"/>
    </xf>
    <xf numFmtId="0" fontId="0" fillId="2" borderId="0" xfId="0" applyFill="1" applyAlignment="1">
      <alignment horizontal="center"/>
    </xf>
    <xf numFmtId="0" fontId="18" fillId="2" borderId="0" xfId="0" applyFont="1" applyFill="1"/>
    <xf numFmtId="0" fontId="0" fillId="2" borderId="0" xfId="0" applyFill="1" applyAlignment="1">
      <alignment horizontal="center" vertical="top"/>
    </xf>
    <xf numFmtId="0" fontId="17" fillId="2" borderId="0" xfId="6" applyFont="1" applyFill="1"/>
    <xf numFmtId="0" fontId="17" fillId="0" borderId="0" xfId="0" applyFont="1"/>
    <xf numFmtId="0" fontId="1" fillId="7" borderId="0" xfId="0" applyFont="1" applyFill="1" applyAlignment="1">
      <alignment vertical="top"/>
    </xf>
    <xf numFmtId="0" fontId="0" fillId="0" borderId="0" xfId="0" applyAlignment="1">
      <alignment vertical="top" wrapText="1"/>
    </xf>
    <xf numFmtId="0" fontId="1" fillId="6" borderId="0" xfId="0" applyFont="1" applyFill="1" applyAlignment="1">
      <alignment vertical="top"/>
    </xf>
    <xf numFmtId="0" fontId="0" fillId="5" borderId="0" xfId="0" applyFill="1" applyAlignment="1">
      <alignment vertical="top" wrapText="1"/>
    </xf>
    <xf numFmtId="0" fontId="0" fillId="0" borderId="4" xfId="0" applyBorder="1" applyAlignment="1">
      <alignment vertical="top" wrapText="1"/>
    </xf>
    <xf numFmtId="0" fontId="0" fillId="0" borderId="0" xfId="0" applyFill="1" applyBorder="1" applyAlignment="1">
      <alignment vertical="top" wrapText="1"/>
    </xf>
    <xf numFmtId="0" fontId="18" fillId="0" borderId="0" xfId="0" applyFont="1"/>
    <xf numFmtId="0" fontId="0" fillId="0" borderId="0" xfId="0" applyAlignment="1">
      <alignment horizontal="left" vertical="top"/>
    </xf>
    <xf numFmtId="0" fontId="4" fillId="2" borderId="0" xfId="1" applyFill="1" applyAlignment="1"/>
    <xf numFmtId="0" fontId="15" fillId="0" borderId="0" xfId="0" applyFont="1"/>
    <xf numFmtId="0" fontId="0" fillId="0" borderId="0" xfId="0" applyAlignment="1">
      <alignment horizontal="center"/>
    </xf>
    <xf numFmtId="0" fontId="4" fillId="2" borderId="0" xfId="1" applyFont="1" applyFill="1"/>
    <xf numFmtId="0" fontId="20" fillId="2" borderId="0" xfId="0" applyFont="1" applyFill="1"/>
    <xf numFmtId="0" fontId="21" fillId="2" borderId="1" xfId="0" applyFont="1" applyFill="1" applyBorder="1" applyAlignment="1">
      <alignment horizontal="left"/>
    </xf>
    <xf numFmtId="0" fontId="22" fillId="2" borderId="1" xfId="0" applyFont="1" applyFill="1" applyBorder="1" applyAlignment="1">
      <alignment horizontal="center"/>
    </xf>
    <xf numFmtId="0" fontId="24" fillId="2" borderId="1" xfId="0" applyFont="1" applyFill="1" applyBorder="1" applyAlignment="1">
      <alignment vertical="center"/>
    </xf>
    <xf numFmtId="0" fontId="24" fillId="2" borderId="0" xfId="0" applyFont="1" applyFill="1" applyBorder="1" applyAlignment="1">
      <alignment vertical="center"/>
    </xf>
    <xf numFmtId="0" fontId="24" fillId="2" borderId="0" xfId="2" applyFont="1" applyFill="1" applyBorder="1" applyAlignment="1">
      <alignment horizontal="center" vertical="center" wrapText="1"/>
    </xf>
    <xf numFmtId="0" fontId="24" fillId="2" borderId="0" xfId="2" applyFont="1" applyFill="1" applyBorder="1" applyAlignment="1">
      <alignment vertical="center" wrapText="1"/>
    </xf>
    <xf numFmtId="0" fontId="25" fillId="2" borderId="0" xfId="3" applyFont="1" applyFill="1" applyAlignment="1" applyProtection="1">
      <alignment vertical="center"/>
    </xf>
    <xf numFmtId="0" fontId="25" fillId="2" borderId="0" xfId="0" applyFont="1" applyFill="1" applyAlignment="1">
      <alignment horizontal="left" vertical="center"/>
    </xf>
    <xf numFmtId="0" fontId="25" fillId="2" borderId="0" xfId="4" applyFont="1" applyFill="1" applyAlignment="1">
      <alignment vertical="center"/>
    </xf>
    <xf numFmtId="0" fontId="25" fillId="2" borderId="0" xfId="0" applyFont="1" applyFill="1" applyAlignment="1">
      <alignment vertical="center"/>
    </xf>
    <xf numFmtId="0" fontId="23" fillId="2" borderId="1" xfId="0" applyFont="1" applyFill="1" applyBorder="1"/>
    <xf numFmtId="0" fontId="23" fillId="2" borderId="0" xfId="0" applyFont="1" applyFill="1"/>
    <xf numFmtId="0" fontId="25" fillId="2" borderId="1" xfId="0" applyFont="1" applyFill="1" applyBorder="1" applyAlignment="1">
      <alignment vertical="center"/>
    </xf>
    <xf numFmtId="0" fontId="25" fillId="2" borderId="1" xfId="2" applyFont="1" applyFill="1" applyBorder="1" applyAlignment="1">
      <alignment horizontal="center" wrapText="1"/>
    </xf>
    <xf numFmtId="0" fontId="25" fillId="2" borderId="1" xfId="0" applyFont="1" applyFill="1" applyBorder="1" applyAlignment="1">
      <alignment horizontal="center" wrapText="1"/>
    </xf>
    <xf numFmtId="0" fontId="25" fillId="2" borderId="0" xfId="0" applyFont="1" applyFill="1" applyAlignment="1">
      <alignment horizontal="center" vertical="center"/>
    </xf>
    <xf numFmtId="0" fontId="23" fillId="2" borderId="0" xfId="0" applyFont="1" applyFill="1" applyAlignment="1">
      <alignment horizontal="center"/>
    </xf>
    <xf numFmtId="0" fontId="4" fillId="9" borderId="4" xfId="1" applyFill="1" applyBorder="1"/>
    <xf numFmtId="0" fontId="28" fillId="9" borderId="4" xfId="1" applyFont="1" applyFill="1" applyBorder="1"/>
    <xf numFmtId="0" fontId="23" fillId="2" borderId="0" xfId="0" applyFont="1" applyFill="1" applyBorder="1"/>
    <xf numFmtId="0" fontId="22" fillId="2" borderId="0" xfId="0" applyFont="1" applyFill="1" applyBorder="1" applyAlignment="1">
      <alignment horizontal="center"/>
    </xf>
    <xf numFmtId="0" fontId="29" fillId="2" borderId="0" xfId="0" applyFont="1" applyFill="1" applyAlignment="1">
      <alignment vertical="center"/>
    </xf>
    <xf numFmtId="0" fontId="23" fillId="2" borderId="1" xfId="0" applyFont="1" applyFill="1" applyBorder="1" applyAlignment="1">
      <alignment horizontal="center"/>
    </xf>
    <xf numFmtId="0" fontId="32" fillId="2" borderId="0" xfId="0" applyFont="1" applyFill="1" applyBorder="1" applyAlignment="1">
      <alignment horizontal="left"/>
    </xf>
    <xf numFmtId="0" fontId="23" fillId="2" borderId="0" xfId="0" applyFont="1" applyFill="1" applyBorder="1" applyAlignment="1">
      <alignment horizontal="center"/>
    </xf>
    <xf numFmtId="0" fontId="25" fillId="2" borderId="2" xfId="0" applyFont="1" applyFill="1" applyBorder="1" applyAlignment="1">
      <alignment vertical="center"/>
    </xf>
    <xf numFmtId="0" fontId="25" fillId="2" borderId="1" xfId="2" applyFont="1" applyFill="1" applyBorder="1" applyAlignment="1">
      <alignment horizontal="center" vertical="center" wrapText="1"/>
    </xf>
    <xf numFmtId="0" fontId="25" fillId="2" borderId="1" xfId="0" applyFont="1" applyFill="1" applyBorder="1" applyAlignment="1">
      <alignment horizontal="center" vertical="center" wrapText="1"/>
    </xf>
    <xf numFmtId="0" fontId="20" fillId="2" borderId="0" xfId="0" applyFont="1" applyFill="1" applyAlignment="1">
      <alignment horizontal="center"/>
    </xf>
    <xf numFmtId="0" fontId="25" fillId="2" borderId="0" xfId="0" applyFont="1" applyFill="1" applyBorder="1" applyAlignment="1">
      <alignment vertical="center"/>
    </xf>
    <xf numFmtId="0" fontId="29" fillId="0" borderId="0" xfId="4" applyFont="1" applyFill="1" applyAlignment="1">
      <alignment vertical="center"/>
    </xf>
    <xf numFmtId="0" fontId="29" fillId="2" borderId="0" xfId="4" applyFont="1" applyFill="1" applyAlignment="1">
      <alignment vertical="center"/>
    </xf>
    <xf numFmtId="0" fontId="25" fillId="2" borderId="0" xfId="0" applyFont="1" applyFill="1"/>
    <xf numFmtId="0" fontId="32" fillId="2" borderId="0" xfId="0" applyFont="1" applyFill="1"/>
    <xf numFmtId="0" fontId="25" fillId="2" borderId="0" xfId="2" applyFont="1" applyFill="1" applyBorder="1" applyAlignment="1">
      <alignment horizontal="left" vertical="center" wrapText="1"/>
    </xf>
    <xf numFmtId="0" fontId="25" fillId="2" borderId="1" xfId="2" applyFont="1" applyFill="1" applyBorder="1" applyAlignment="1">
      <alignment vertical="center" wrapText="1"/>
    </xf>
    <xf numFmtId="0" fontId="33" fillId="9" borderId="4" xfId="1" applyFont="1" applyFill="1" applyBorder="1"/>
    <xf numFmtId="0" fontId="20" fillId="2" borderId="0" xfId="0" applyFont="1" applyFill="1" applyAlignment="1">
      <alignment horizontal="center" vertical="top"/>
    </xf>
    <xf numFmtId="0" fontId="25" fillId="2" borderId="0" xfId="0" applyFont="1" applyFill="1" applyAlignment="1">
      <alignment horizontal="center" vertical="top"/>
    </xf>
    <xf numFmtId="0" fontId="23" fillId="2" borderId="1" xfId="0" applyFont="1" applyFill="1" applyBorder="1" applyAlignment="1">
      <alignment horizontal="center" vertical="top"/>
    </xf>
    <xf numFmtId="0" fontId="32" fillId="2" borderId="0" xfId="0" applyFont="1" applyFill="1" applyAlignment="1">
      <alignment horizontal="center" vertical="top"/>
    </xf>
    <xf numFmtId="0" fontId="23" fillId="2" borderId="0" xfId="0" applyFont="1" applyFill="1" applyAlignment="1">
      <alignment horizontal="center" vertical="top"/>
    </xf>
    <xf numFmtId="0" fontId="27" fillId="2" borderId="0" xfId="0" applyFont="1" applyFill="1" applyAlignment="1">
      <alignment vertical="center"/>
    </xf>
    <xf numFmtId="0" fontId="23" fillId="2" borderId="0" xfId="0" applyFont="1" applyFill="1" applyBorder="1" applyAlignment="1">
      <alignment horizontal="center"/>
    </xf>
    <xf numFmtId="0" fontId="25" fillId="2" borderId="1" xfId="0" applyFont="1" applyFill="1" applyBorder="1" applyAlignment="1">
      <alignment horizontal="left" vertical="top"/>
    </xf>
    <xf numFmtId="0" fontId="25" fillId="2" borderId="1" xfId="0" applyFont="1" applyFill="1" applyBorder="1" applyAlignment="1">
      <alignment horizontal="center" vertical="top"/>
    </xf>
    <xf numFmtId="0" fontId="32" fillId="2" borderId="0" xfId="0" applyFont="1" applyFill="1" applyBorder="1" applyAlignment="1">
      <alignment horizontal="center" vertical="top"/>
    </xf>
    <xf numFmtId="0" fontId="23" fillId="2" borderId="0" xfId="0" applyFont="1" applyFill="1" applyBorder="1" applyAlignment="1">
      <alignment horizontal="center" vertical="top"/>
    </xf>
    <xf numFmtId="0" fontId="20" fillId="2" borderId="0" xfId="0" applyFont="1" applyFill="1" applyAlignment="1">
      <alignment horizontal="right" vertical="top"/>
    </xf>
    <xf numFmtId="0" fontId="25" fillId="2" borderId="0" xfId="4" applyFont="1" applyFill="1" applyAlignment="1">
      <alignment horizontal="left" vertical="center"/>
    </xf>
    <xf numFmtId="164" fontId="25" fillId="2" borderId="0" xfId="4" applyNumberFormat="1" applyFont="1" applyFill="1" applyAlignment="1">
      <alignment horizontal="left" vertical="center"/>
    </xf>
    <xf numFmtId="0" fontId="32" fillId="2" borderId="0" xfId="4" applyFont="1" applyFill="1" applyAlignment="1">
      <alignment vertical="center"/>
    </xf>
    <xf numFmtId="164" fontId="25" fillId="2" borderId="0" xfId="4" applyNumberFormat="1" applyFont="1" applyFill="1" applyAlignment="1">
      <alignment vertical="center"/>
    </xf>
    <xf numFmtId="0" fontId="27" fillId="2" borderId="0" xfId="3" applyFont="1" applyFill="1" applyAlignment="1" applyProtection="1">
      <alignment vertical="center"/>
    </xf>
    <xf numFmtId="0" fontId="25" fillId="2" borderId="0" xfId="4" applyFont="1" applyFill="1" applyAlignment="1">
      <alignment vertical="center" wrapText="1"/>
    </xf>
    <xf numFmtId="0" fontId="25" fillId="2" borderId="0" xfId="5" applyFont="1" applyFill="1" applyAlignment="1">
      <alignment vertical="center"/>
    </xf>
    <xf numFmtId="0" fontId="25" fillId="2" borderId="0" xfId="5" applyFont="1" applyFill="1" applyAlignment="1">
      <alignment horizontal="left" vertical="center"/>
    </xf>
    <xf numFmtId="0" fontId="25" fillId="2" borderId="1" xfId="4" applyFont="1" applyFill="1" applyBorder="1" applyAlignment="1">
      <alignment vertical="center"/>
    </xf>
    <xf numFmtId="0" fontId="25" fillId="2" borderId="1" xfId="0" applyFont="1" applyFill="1" applyBorder="1"/>
    <xf numFmtId="0" fontId="35" fillId="2" borderId="0" xfId="0" applyFont="1" applyFill="1"/>
    <xf numFmtId="0" fontId="24" fillId="2" borderId="0" xfId="4" applyFont="1" applyFill="1" applyAlignment="1">
      <alignment vertical="center"/>
    </xf>
    <xf numFmtId="0" fontId="25" fillId="2" borderId="0" xfId="4" applyFont="1" applyFill="1" applyAlignment="1">
      <alignment horizontal="center" vertical="center"/>
    </xf>
    <xf numFmtId="0" fontId="25" fillId="2" borderId="0" xfId="4" applyFont="1" applyFill="1" applyAlignment="1">
      <alignment horizontal="center"/>
    </xf>
    <xf numFmtId="0" fontId="25" fillId="2" borderId="0" xfId="5" applyFont="1" applyFill="1" applyAlignment="1">
      <alignment horizontal="center" vertical="center"/>
    </xf>
    <xf numFmtId="0" fontId="25" fillId="2" borderId="0" xfId="5" applyFont="1" applyFill="1" applyBorder="1" applyAlignment="1">
      <alignment vertical="center"/>
    </xf>
    <xf numFmtId="0" fontId="25" fillId="2" borderId="0" xfId="4" applyFont="1" applyFill="1" applyBorder="1" applyAlignment="1">
      <alignment vertical="center"/>
    </xf>
    <xf numFmtId="0" fontId="25" fillId="2" borderId="0" xfId="4" applyFont="1" applyFill="1" applyAlignment="1"/>
    <xf numFmtId="0" fontId="25" fillId="2" borderId="1" xfId="5" applyFont="1" applyFill="1" applyBorder="1" applyAlignment="1">
      <alignment vertical="center"/>
    </xf>
    <xf numFmtId="0" fontId="25" fillId="2" borderId="1" xfId="4" applyFont="1" applyFill="1" applyBorder="1" applyAlignment="1">
      <alignment vertical="top" wrapText="1"/>
    </xf>
    <xf numFmtId="0" fontId="25" fillId="2" borderId="1" xfId="4" applyFont="1" applyFill="1" applyBorder="1" applyAlignment="1">
      <alignment vertical="top"/>
    </xf>
    <xf numFmtId="0" fontId="25" fillId="2" borderId="1" xfId="4" applyFont="1" applyFill="1" applyBorder="1" applyAlignment="1">
      <alignment horizontal="center" vertical="top"/>
    </xf>
    <xf numFmtId="0" fontId="35" fillId="2" borderId="0" xfId="0" applyFont="1" applyFill="1" applyAlignment="1">
      <alignment horizontal="right"/>
    </xf>
    <xf numFmtId="0" fontId="23" fillId="2" borderId="0" xfId="0" applyFont="1" applyFill="1" applyAlignment="1">
      <alignment horizontal="center"/>
    </xf>
    <xf numFmtId="0" fontId="23" fillId="2" borderId="0" xfId="0" applyFont="1" applyFill="1" applyBorder="1" applyAlignment="1">
      <alignment horizontal="center"/>
    </xf>
    <xf numFmtId="0" fontId="0" fillId="0" borderId="0" xfId="0" applyAlignment="1">
      <alignment horizontal="center"/>
    </xf>
    <xf numFmtId="0" fontId="23" fillId="0" borderId="0" xfId="0" applyFont="1"/>
    <xf numFmtId="0" fontId="0" fillId="0" borderId="0" xfId="0"/>
    <xf numFmtId="0" fontId="20" fillId="2" borderId="0" xfId="0" applyFont="1" applyFill="1" applyAlignment="1">
      <alignment horizontal="right"/>
    </xf>
    <xf numFmtId="0" fontId="25" fillId="2" borderId="0" xfId="0" applyFont="1" applyFill="1" applyAlignment="1">
      <alignment horizontal="center"/>
    </xf>
    <xf numFmtId="0" fontId="25" fillId="2" borderId="2" xfId="2" applyFont="1" applyFill="1" applyBorder="1" applyAlignment="1">
      <alignment horizontal="left" vertical="center" wrapText="1"/>
    </xf>
    <xf numFmtId="0" fontId="25" fillId="2" borderId="0" xfId="0" applyFont="1" applyFill="1" applyAlignment="1">
      <alignment horizontal="right"/>
    </xf>
    <xf numFmtId="0" fontId="25" fillId="2" borderId="0" xfId="0" applyFont="1" applyFill="1" applyBorder="1" applyAlignment="1">
      <alignment horizontal="center"/>
    </xf>
    <xf numFmtId="0" fontId="25" fillId="2" borderId="0" xfId="3" applyFont="1" applyFill="1" applyAlignment="1" applyProtection="1">
      <alignment vertical="center" wrapText="1"/>
    </xf>
    <xf numFmtId="0" fontId="25" fillId="2" borderId="0" xfId="3" applyFont="1" applyFill="1" applyAlignment="1" applyProtection="1">
      <alignment vertical="top"/>
    </xf>
    <xf numFmtId="0" fontId="25" fillId="2" borderId="0" xfId="4" applyFont="1" applyFill="1" applyAlignment="1">
      <alignment horizontal="left"/>
    </xf>
    <xf numFmtId="0" fontId="25" fillId="2" borderId="0" xfId="3" applyFont="1" applyFill="1" applyAlignment="1" applyProtection="1"/>
    <xf numFmtId="0" fontId="25" fillId="2" borderId="0" xfId="0" applyFont="1" applyFill="1" applyAlignment="1"/>
    <xf numFmtId="0" fontId="25" fillId="2" borderId="1" xfId="4" applyFont="1" applyFill="1" applyBorder="1" applyAlignment="1">
      <alignment vertical="center" wrapText="1"/>
    </xf>
    <xf numFmtId="0" fontId="25" fillId="2" borderId="0" xfId="2" applyFont="1" applyFill="1" applyBorder="1" applyAlignment="1">
      <alignment horizontal="center" vertical="center" wrapText="1"/>
    </xf>
    <xf numFmtId="0" fontId="20" fillId="2" borderId="0" xfId="0" applyFont="1" applyFill="1" applyAlignment="1">
      <alignment wrapText="1"/>
    </xf>
    <xf numFmtId="0" fontId="25" fillId="2" borderId="0" xfId="0" applyFont="1" applyFill="1" applyAlignment="1">
      <alignment wrapText="1"/>
    </xf>
    <xf numFmtId="0" fontId="25" fillId="2" borderId="1" xfId="0" applyFont="1" applyFill="1" applyBorder="1" applyAlignment="1">
      <alignment vertical="center" wrapText="1"/>
    </xf>
    <xf numFmtId="0" fontId="24" fillId="2" borderId="0" xfId="2" applyFont="1" applyFill="1" applyBorder="1" applyAlignment="1">
      <alignment horizontal="right" vertical="center" wrapText="1"/>
    </xf>
    <xf numFmtId="0" fontId="24" fillId="2" borderId="1" xfId="5" applyFont="1" applyFill="1" applyBorder="1" applyAlignment="1">
      <alignment vertical="center"/>
    </xf>
    <xf numFmtId="0" fontId="25" fillId="2" borderId="1" xfId="4" applyFont="1" applyFill="1" applyBorder="1" applyAlignment="1">
      <alignment horizontal="right" vertical="center"/>
    </xf>
    <xf numFmtId="0" fontId="23" fillId="2" borderId="0" xfId="0" applyFont="1" applyFill="1" applyAlignment="1">
      <alignment wrapText="1"/>
    </xf>
    <xf numFmtId="0" fontId="23" fillId="2" borderId="0" xfId="0" applyFont="1" applyFill="1" applyAlignment="1">
      <alignment horizontal="right"/>
    </xf>
    <xf numFmtId="0" fontId="25" fillId="2" borderId="0" xfId="0" applyFont="1" applyFill="1" applyBorder="1" applyAlignment="1">
      <alignment horizontal="left"/>
    </xf>
    <xf numFmtId="0" fontId="25" fillId="2" borderId="0" xfId="0" applyFont="1" applyFill="1" applyBorder="1" applyAlignment="1"/>
    <xf numFmtId="0" fontId="25" fillId="2" borderId="1" xfId="0" applyFont="1" applyFill="1" applyBorder="1" applyAlignment="1">
      <alignment horizontal="right" vertical="top"/>
    </xf>
    <xf numFmtId="0" fontId="23" fillId="2" borderId="1" xfId="0" applyFont="1" applyFill="1" applyBorder="1" applyAlignment="1">
      <alignment wrapText="1"/>
    </xf>
    <xf numFmtId="0" fontId="23" fillId="2" borderId="1" xfId="0" applyFont="1" applyFill="1" applyBorder="1" applyAlignment="1">
      <alignment vertical="center"/>
    </xf>
    <xf numFmtId="0" fontId="23" fillId="2" borderId="1" xfId="0" applyFont="1" applyFill="1" applyBorder="1" applyAlignment="1">
      <alignment horizontal="left" vertical="center"/>
    </xf>
    <xf numFmtId="0" fontId="25" fillId="2" borderId="1" xfId="2" applyFont="1" applyFill="1" applyBorder="1" applyAlignment="1">
      <alignment horizontal="center" vertical="top" wrapText="1"/>
    </xf>
    <xf numFmtId="0" fontId="25" fillId="2" borderId="1" xfId="4" applyFont="1" applyFill="1" applyBorder="1" applyAlignment="1">
      <alignment horizontal="center" vertical="center"/>
    </xf>
    <xf numFmtId="0" fontId="25" fillId="2" borderId="0" xfId="0" applyFont="1" applyFill="1" applyBorder="1" applyAlignment="1">
      <alignment horizontal="center" vertical="center"/>
    </xf>
    <xf numFmtId="0" fontId="25" fillId="2" borderId="0" xfId="2" applyFont="1" applyFill="1" applyBorder="1" applyAlignment="1">
      <alignment vertical="center" wrapText="1"/>
    </xf>
    <xf numFmtId="0" fontId="24" fillId="2" borderId="0" xfId="0" applyFont="1" applyFill="1" applyBorder="1" applyAlignment="1">
      <alignment horizontal="center" vertical="center"/>
    </xf>
    <xf numFmtId="164" fontId="25" fillId="2" borderId="0" xfId="4" applyNumberFormat="1" applyFont="1" applyFill="1" applyAlignment="1">
      <alignment horizontal="center" vertical="center"/>
    </xf>
    <xf numFmtId="0" fontId="25" fillId="2" borderId="0" xfId="2" applyFont="1" applyFill="1" applyBorder="1" applyAlignment="1">
      <alignment horizontal="center" vertical="top" wrapText="1"/>
    </xf>
    <xf numFmtId="0" fontId="25" fillId="2" borderId="0" xfId="0" applyFont="1" applyFill="1" applyBorder="1" applyAlignment="1">
      <alignment horizontal="center" vertical="top"/>
    </xf>
    <xf numFmtId="0" fontId="25" fillId="2" borderId="1" xfId="0" applyFont="1" applyFill="1" applyBorder="1" applyAlignment="1">
      <alignment horizontal="center"/>
    </xf>
    <xf numFmtId="0" fontId="23" fillId="2" borderId="0" xfId="0" applyFont="1" applyFill="1" applyAlignment="1">
      <alignment horizontal="center" wrapText="1"/>
    </xf>
    <xf numFmtId="0" fontId="25" fillId="2" borderId="0" xfId="0" applyFont="1" applyFill="1" applyBorder="1" applyAlignment="1">
      <alignment horizontal="center" vertical="center" wrapText="1"/>
    </xf>
    <xf numFmtId="0" fontId="25" fillId="2" borderId="1" xfId="0" applyFont="1" applyFill="1" applyBorder="1" applyAlignment="1">
      <alignment horizontal="left"/>
    </xf>
    <xf numFmtId="0" fontId="25" fillId="2" borderId="1" xfId="0" applyFont="1" applyFill="1" applyBorder="1" applyAlignment="1">
      <alignment horizontal="left" wrapText="1"/>
    </xf>
    <xf numFmtId="0" fontId="25" fillId="2" borderId="0" xfId="4" applyFont="1" applyFill="1" applyAlignment="1">
      <alignment vertical="top"/>
    </xf>
    <xf numFmtId="0" fontId="25" fillId="2" borderId="0" xfId="4" applyFont="1" applyFill="1" applyAlignment="1">
      <alignment horizontal="center" vertical="top"/>
    </xf>
    <xf numFmtId="0" fontId="25" fillId="2" borderId="1" xfId="0" applyFont="1" applyFill="1" applyBorder="1" applyAlignment="1">
      <alignment horizontal="left" vertical="top" wrapText="1"/>
    </xf>
    <xf numFmtId="0" fontId="25" fillId="2" borderId="1" xfId="0" applyFont="1" applyFill="1" applyBorder="1" applyAlignment="1">
      <alignment horizontal="center" vertical="top" wrapText="1"/>
    </xf>
    <xf numFmtId="0" fontId="23" fillId="2" borderId="6" xfId="0" applyFont="1" applyFill="1" applyBorder="1"/>
    <xf numFmtId="0" fontId="25" fillId="2" borderId="6" xfId="2" applyFont="1" applyFill="1" applyBorder="1" applyAlignment="1">
      <alignment horizontal="center" vertical="center" wrapText="1"/>
    </xf>
    <xf numFmtId="0" fontId="25" fillId="2" borderId="0" xfId="3" applyFont="1" applyFill="1" applyAlignment="1" applyProtection="1">
      <alignment horizontal="left" vertical="top"/>
    </xf>
    <xf numFmtId="0" fontId="25" fillId="2" borderId="0" xfId="4" applyFont="1" applyFill="1" applyAlignment="1">
      <alignment horizontal="left" vertical="top"/>
    </xf>
    <xf numFmtId="0" fontId="29" fillId="2" borderId="0" xfId="0" applyFont="1" applyFill="1" applyAlignment="1">
      <alignment horizontal="left" vertical="top"/>
    </xf>
    <xf numFmtId="0" fontId="32" fillId="2" borderId="1" xfId="0" applyFont="1" applyFill="1" applyBorder="1" applyAlignment="1">
      <alignment horizontal="left"/>
    </xf>
    <xf numFmtId="0" fontId="23" fillId="2" borderId="1" xfId="0" applyFont="1" applyFill="1" applyBorder="1" applyAlignment="1">
      <alignment horizontal="center" wrapText="1"/>
    </xf>
    <xf numFmtId="0" fontId="23" fillId="2" borderId="1" xfId="0" applyFont="1" applyFill="1" applyBorder="1" applyAlignment="1">
      <alignment horizontal="right"/>
    </xf>
    <xf numFmtId="0" fontId="23" fillId="2" borderId="0" xfId="0" applyFont="1" applyFill="1" applyBorder="1" applyAlignment="1">
      <alignment horizontal="right"/>
    </xf>
    <xf numFmtId="0" fontId="24" fillId="2" borderId="0" xfId="0" applyFont="1" applyFill="1" applyBorder="1" applyAlignment="1">
      <alignment horizontal="right" vertical="center"/>
    </xf>
    <xf numFmtId="0" fontId="25" fillId="2" borderId="0" xfId="4" applyFont="1" applyFill="1" applyAlignment="1">
      <alignment horizontal="right" vertical="center"/>
    </xf>
    <xf numFmtId="0" fontId="24" fillId="2" borderId="0" xfId="5" applyFont="1" applyFill="1" applyBorder="1" applyAlignment="1">
      <alignment vertical="center"/>
    </xf>
    <xf numFmtId="0" fontId="25" fillId="2" borderId="0" xfId="4" applyFont="1" applyFill="1" applyBorder="1" applyAlignment="1">
      <alignment vertical="center" wrapText="1"/>
    </xf>
    <xf numFmtId="0" fontId="25" fillId="2" borderId="0" xfId="4" applyFont="1" applyFill="1" applyBorder="1" applyAlignment="1">
      <alignment horizontal="right" vertical="center"/>
    </xf>
    <xf numFmtId="0" fontId="22" fillId="2" borderId="1" xfId="0" applyFont="1" applyFill="1" applyBorder="1" applyAlignment="1">
      <alignment horizontal="center" wrapText="1"/>
    </xf>
    <xf numFmtId="0" fontId="24" fillId="2" borderId="0" xfId="0" applyFont="1" applyFill="1" applyAlignment="1">
      <alignment horizontal="center"/>
    </xf>
    <xf numFmtId="0" fontId="25" fillId="2" borderId="0" xfId="3" applyFont="1" applyFill="1" applyAlignment="1" applyProtection="1">
      <alignment horizontal="center" vertical="center"/>
    </xf>
    <xf numFmtId="0" fontId="20" fillId="2" borderId="0" xfId="0" applyFont="1" applyFill="1" applyAlignment="1">
      <alignment horizontal="center" wrapText="1"/>
    </xf>
    <xf numFmtId="0" fontId="25" fillId="2" borderId="0" xfId="4" applyFont="1" applyFill="1" applyAlignment="1">
      <alignment horizontal="center" vertical="center" wrapText="1"/>
    </xf>
    <xf numFmtId="0" fontId="25" fillId="2" borderId="1" xfId="4" applyFont="1" applyFill="1" applyBorder="1" applyAlignment="1">
      <alignment horizontal="center" vertical="center" wrapText="1"/>
    </xf>
    <xf numFmtId="0" fontId="0" fillId="2" borderId="0" xfId="0" applyFill="1" applyAlignment="1">
      <alignment horizontal="center" wrapText="1"/>
    </xf>
    <xf numFmtId="0" fontId="23" fillId="2" borderId="0" xfId="0" applyFont="1" applyFill="1" applyAlignment="1">
      <alignment horizontal="center"/>
    </xf>
    <xf numFmtId="0" fontId="0" fillId="0" borderId="0" xfId="0" applyAlignment="1">
      <alignment horizontal="center"/>
    </xf>
    <xf numFmtId="0" fontId="25" fillId="2" borderId="0" xfId="0" applyFont="1" applyFill="1" applyAlignment="1">
      <alignment horizontal="center"/>
    </xf>
    <xf numFmtId="0" fontId="25" fillId="2" borderId="0" xfId="2" applyFont="1" applyFill="1" applyBorder="1" applyAlignment="1">
      <alignment horizontal="center" vertical="center" wrapText="1"/>
    </xf>
    <xf numFmtId="0" fontId="25" fillId="2" borderId="0" xfId="0" applyFont="1" applyFill="1" applyBorder="1" applyAlignment="1">
      <alignment horizontal="center"/>
    </xf>
    <xf numFmtId="0" fontId="25" fillId="2" borderId="1" xfId="0" applyFont="1" applyFill="1" applyBorder="1" applyAlignment="1">
      <alignment horizontal="center" vertical="center" wrapText="1"/>
    </xf>
    <xf numFmtId="0" fontId="25" fillId="2" borderId="0"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0" xfId="0" applyFont="1" applyFill="1" applyAlignment="1">
      <alignment horizontal="center" vertical="center"/>
    </xf>
    <xf numFmtId="0" fontId="25" fillId="2" borderId="2" xfId="2" applyFont="1" applyFill="1" applyBorder="1" applyAlignment="1">
      <alignment horizontal="center" wrapText="1"/>
    </xf>
    <xf numFmtId="0" fontId="0" fillId="0" borderId="0" xfId="0"/>
    <xf numFmtId="0" fontId="22" fillId="2" borderId="1" xfId="0" applyFont="1" applyFill="1" applyBorder="1" applyAlignment="1">
      <alignment horizontal="right"/>
    </xf>
    <xf numFmtId="0" fontId="22" fillId="2" borderId="0" xfId="0" applyFont="1" applyFill="1" applyBorder="1" applyAlignment="1">
      <alignment horizontal="right"/>
    </xf>
    <xf numFmtId="0" fontId="25" fillId="2" borderId="0" xfId="0" applyFont="1" applyFill="1" applyAlignment="1">
      <alignment vertical="top"/>
    </xf>
    <xf numFmtId="0" fontId="36" fillId="2" borderId="0" xfId="0" applyFont="1" applyFill="1"/>
    <xf numFmtId="0" fontId="25" fillId="2" borderId="0" xfId="2" applyFont="1" applyFill="1" applyBorder="1" applyAlignment="1">
      <alignment horizontal="right" vertical="center" wrapText="1"/>
    </xf>
    <xf numFmtId="0" fontId="25" fillId="2" borderId="0" xfId="0" applyFont="1" applyFill="1" applyBorder="1" applyAlignment="1">
      <alignment horizontal="right" vertical="center"/>
    </xf>
    <xf numFmtId="0" fontId="35" fillId="2" borderId="0" xfId="0" applyFont="1" applyFill="1" applyAlignment="1">
      <alignment horizontal="center"/>
    </xf>
    <xf numFmtId="0" fontId="24" fillId="2" borderId="0" xfId="0" applyFont="1" applyFill="1" applyAlignment="1">
      <alignment horizontal="right"/>
    </xf>
    <xf numFmtId="0" fontId="25" fillId="2" borderId="0" xfId="0" applyFont="1" applyFill="1" applyAlignment="1">
      <alignment horizontal="right" vertical="center"/>
    </xf>
    <xf numFmtId="0" fontId="25" fillId="2" borderId="1" xfId="0" applyFont="1" applyFill="1" applyBorder="1" applyAlignment="1">
      <alignment horizontal="right"/>
    </xf>
    <xf numFmtId="0" fontId="25" fillId="2" borderId="2" xfId="2" applyFont="1" applyFill="1" applyBorder="1" applyAlignment="1">
      <alignment horizontal="right" vertical="center" wrapText="1"/>
    </xf>
    <xf numFmtId="0" fontId="25" fillId="2" borderId="2" xfId="0" applyFont="1" applyFill="1" applyBorder="1" applyAlignment="1">
      <alignment horizontal="right" vertical="center"/>
    </xf>
    <xf numFmtId="0" fontId="25" fillId="2" borderId="1" xfId="2" applyFont="1" applyFill="1" applyBorder="1" applyAlignment="1">
      <alignment horizontal="right" vertical="center" wrapText="1"/>
    </xf>
    <xf numFmtId="0" fontId="25" fillId="2" borderId="1" xfId="0" applyFont="1" applyFill="1" applyBorder="1" applyAlignment="1">
      <alignment horizontal="right" vertical="center"/>
    </xf>
    <xf numFmtId="0" fontId="37" fillId="2" borderId="0" xfId="4" applyFont="1" applyFill="1" applyAlignment="1">
      <alignment vertical="center"/>
    </xf>
    <xf numFmtId="0" fontId="29" fillId="2" borderId="1" xfId="5" applyFont="1" applyFill="1" applyBorder="1" applyAlignment="1">
      <alignment vertical="center"/>
    </xf>
    <xf numFmtId="0" fontId="26" fillId="2" borderId="0" xfId="1" applyFont="1" applyFill="1" applyAlignment="1">
      <alignment horizontal="center"/>
    </xf>
    <xf numFmtId="0" fontId="25" fillId="2" borderId="2" xfId="2" applyFont="1" applyFill="1" applyBorder="1" applyAlignment="1">
      <alignment horizontal="center" vertical="center" wrapText="1"/>
    </xf>
    <xf numFmtId="0" fontId="21" fillId="2" borderId="1" xfId="0" applyFont="1" applyFill="1" applyBorder="1" applyAlignment="1">
      <alignment horizontal="center"/>
    </xf>
    <xf numFmtId="0" fontId="36" fillId="0" borderId="0" xfId="0" applyFont="1"/>
    <xf numFmtId="0" fontId="36" fillId="2" borderId="0" xfId="0" applyFont="1" applyFill="1" applyAlignment="1">
      <alignment horizontal="center"/>
    </xf>
    <xf numFmtId="0" fontId="38" fillId="2" borderId="0" xfId="4" applyFont="1" applyFill="1" applyAlignment="1">
      <alignment vertical="center"/>
    </xf>
    <xf numFmtId="0" fontId="25" fillId="2" borderId="1" xfId="0" applyFont="1" applyFill="1" applyBorder="1" applyAlignment="1">
      <alignment horizontal="center" vertical="center"/>
    </xf>
    <xf numFmtId="0" fontId="19" fillId="2" borderId="0" xfId="6" applyFill="1"/>
    <xf numFmtId="0" fontId="25" fillId="2" borderId="0" xfId="1" applyFont="1" applyFill="1" applyAlignment="1">
      <alignment horizontal="center"/>
    </xf>
    <xf numFmtId="0" fontId="25" fillId="2" borderId="0" xfId="0" applyFont="1" applyFill="1" applyAlignment="1">
      <alignment horizontal="left" vertical="center"/>
    </xf>
    <xf numFmtId="0" fontId="25" fillId="2" borderId="0" xfId="0" applyFont="1" applyFill="1" applyAlignment="1">
      <alignment horizontal="center" vertical="center"/>
    </xf>
    <xf numFmtId="0" fontId="23" fillId="9" borderId="0" xfId="0" applyFont="1" applyFill="1"/>
    <xf numFmtId="0" fontId="34" fillId="9" borderId="0" xfId="0" applyFont="1" applyFill="1" applyAlignment="1">
      <alignment vertical="center"/>
    </xf>
    <xf numFmtId="0" fontId="10" fillId="9" borderId="0" xfId="0" applyFont="1" applyFill="1" applyAlignment="1">
      <alignment vertical="center"/>
    </xf>
    <xf numFmtId="0" fontId="0" fillId="9" borderId="0" xfId="0" applyFill="1"/>
    <xf numFmtId="0" fontId="16" fillId="9" borderId="0" xfId="0" applyFont="1" applyFill="1"/>
    <xf numFmtId="0" fontId="6" fillId="9" borderId="0" xfId="0" applyFont="1" applyFill="1" applyAlignment="1"/>
    <xf numFmtId="0" fontId="13" fillId="9" borderId="0" xfId="0" applyFont="1" applyFill="1"/>
    <xf numFmtId="0" fontId="10" fillId="9" borderId="0" xfId="0" applyFont="1" applyFill="1" applyAlignment="1">
      <alignment horizontal="left" vertical="center"/>
    </xf>
    <xf numFmtId="0" fontId="28" fillId="9" borderId="0" xfId="1" applyFont="1" applyFill="1" applyBorder="1"/>
    <xf numFmtId="0" fontId="23" fillId="10" borderId="0" xfId="0" applyFont="1" applyFill="1"/>
    <xf numFmtId="0" fontId="34" fillId="10" borderId="0" xfId="0" applyFont="1" applyFill="1" applyAlignment="1">
      <alignment vertical="center"/>
    </xf>
    <xf numFmtId="0" fontId="0" fillId="10" borderId="0" xfId="0" applyFill="1"/>
    <xf numFmtId="0" fontId="25" fillId="10" borderId="0" xfId="1" applyFont="1" applyFill="1"/>
    <xf numFmtId="0" fontId="25" fillId="9" borderId="0" xfId="1" applyFont="1" applyFill="1"/>
    <xf numFmtId="0" fontId="25" fillId="10" borderId="0" xfId="0" applyFont="1" applyFill="1" applyBorder="1" applyAlignment="1">
      <alignment horizontal="center" wrapText="1"/>
    </xf>
    <xf numFmtId="0" fontId="25" fillId="10" borderId="0" xfId="0" applyFont="1" applyFill="1" applyAlignment="1">
      <alignment horizontal="left" vertical="center"/>
    </xf>
    <xf numFmtId="0" fontId="30" fillId="9" borderId="0" xfId="0" applyFont="1" applyFill="1"/>
    <xf numFmtId="0" fontId="31" fillId="9" borderId="0" xfId="0" applyFont="1" applyFill="1" applyAlignment="1">
      <alignment vertical="center"/>
    </xf>
    <xf numFmtId="0" fontId="0" fillId="9" borderId="0" xfId="0" applyFill="1" applyAlignment="1">
      <alignment horizontal="center"/>
    </xf>
    <xf numFmtId="0" fontId="10" fillId="9" borderId="0" xfId="0" applyFont="1" applyFill="1" applyAlignment="1">
      <alignment horizontal="center"/>
    </xf>
    <xf numFmtId="0" fontId="23" fillId="2" borderId="0" xfId="0" applyFont="1" applyFill="1" applyAlignment="1">
      <alignment horizontal="center"/>
    </xf>
    <xf numFmtId="0" fontId="25" fillId="2" borderId="0" xfId="0" applyFont="1" applyFill="1" applyAlignment="1">
      <alignment horizontal="center" vertical="top"/>
    </xf>
    <xf numFmtId="0" fontId="23" fillId="2" borderId="0" xfId="0" applyFont="1" applyFill="1" applyAlignment="1">
      <alignment horizontal="center" vertical="top"/>
    </xf>
    <xf numFmtId="0" fontId="25" fillId="2" borderId="0" xfId="0" applyFont="1" applyFill="1" applyAlignment="1">
      <alignment horizontal="center"/>
    </xf>
    <xf numFmtId="0" fontId="23" fillId="2" borderId="0" xfId="0" applyFont="1" applyFill="1" applyAlignment="1">
      <alignment horizontal="center" wrapText="1"/>
    </xf>
    <xf numFmtId="0" fontId="0" fillId="10" borderId="0" xfId="0" applyFill="1" applyAlignment="1">
      <alignment horizontal="center"/>
    </xf>
    <xf numFmtId="0" fontId="25" fillId="10" borderId="0" xfId="0" applyFont="1" applyFill="1" applyAlignment="1">
      <alignment horizontal="center" vertical="center"/>
    </xf>
    <xf numFmtId="0" fontId="25" fillId="10" borderId="0" xfId="0" applyFont="1" applyFill="1" applyAlignment="1">
      <alignment vertical="center"/>
    </xf>
    <xf numFmtId="0" fontId="4" fillId="9" borderId="0" xfId="1" applyFill="1" applyBorder="1"/>
    <xf numFmtId="0" fontId="0" fillId="9" borderId="0" xfId="0" applyFill="1"/>
    <xf numFmtId="0" fontId="4" fillId="10" borderId="0" xfId="1" applyFill="1" applyBorder="1"/>
    <xf numFmtId="0" fontId="23" fillId="2" borderId="0" xfId="0" applyFont="1" applyFill="1" applyAlignment="1">
      <alignment horizontal="center"/>
    </xf>
    <xf numFmtId="0" fontId="25" fillId="2" borderId="0" xfId="0" applyFont="1" applyFill="1" applyAlignment="1">
      <alignment horizontal="center"/>
    </xf>
    <xf numFmtId="0" fontId="19" fillId="8" borderId="0" xfId="6"/>
    <xf numFmtId="0" fontId="39" fillId="11" borderId="0" xfId="7"/>
    <xf numFmtId="0" fontId="12" fillId="2" borderId="0" xfId="0" applyFont="1" applyFill="1" applyAlignment="1">
      <alignment horizontal="center" vertical="top"/>
    </xf>
    <xf numFmtId="0" fontId="5" fillId="10" borderId="0" xfId="0" applyFont="1" applyFill="1"/>
    <xf numFmtId="0" fontId="7" fillId="10" borderId="0" xfId="0" applyFont="1" applyFill="1"/>
    <xf numFmtId="0" fontId="13" fillId="10" borderId="0" xfId="0" applyFont="1" applyFill="1"/>
    <xf numFmtId="0" fontId="10" fillId="10" borderId="0" xfId="0" applyFont="1" applyFill="1" applyAlignment="1">
      <alignment vertical="center"/>
    </xf>
    <xf numFmtId="0" fontId="16" fillId="10" borderId="0" xfId="0" applyFont="1" applyFill="1"/>
    <xf numFmtId="0" fontId="6" fillId="10" borderId="0" xfId="0" applyFont="1" applyFill="1" applyAlignment="1"/>
    <xf numFmtId="0" fontId="6" fillId="10" borderId="0" xfId="0" applyFont="1" applyFill="1" applyBorder="1" applyAlignment="1">
      <alignment horizontal="center" vertical="top"/>
    </xf>
    <xf numFmtId="0" fontId="10" fillId="10" borderId="0" xfId="0" applyFont="1" applyFill="1" applyAlignment="1">
      <alignment horizontal="center" vertical="top"/>
    </xf>
    <xf numFmtId="0" fontId="6" fillId="10" borderId="0" xfId="0" applyFont="1" applyFill="1" applyAlignment="1">
      <alignment horizontal="center"/>
    </xf>
    <xf numFmtId="0" fontId="8" fillId="10" borderId="0" xfId="0" applyFont="1" applyFill="1" applyBorder="1" applyAlignment="1">
      <alignment horizontal="center" vertical="top"/>
    </xf>
    <xf numFmtId="0" fontId="12" fillId="9" borderId="0" xfId="0" applyFont="1" applyFill="1"/>
    <xf numFmtId="0" fontId="12" fillId="9" borderId="0" xfId="0" applyFont="1" applyFill="1" applyAlignment="1">
      <alignment horizontal="center" vertical="top"/>
    </xf>
    <xf numFmtId="0" fontId="0" fillId="9" borderId="0" xfId="0" applyFill="1" applyAlignment="1">
      <alignment horizontal="center" vertical="top"/>
    </xf>
    <xf numFmtId="0" fontId="4" fillId="9" borderId="0" xfId="1" applyFill="1"/>
    <xf numFmtId="0" fontId="5" fillId="9" borderId="0" xfId="0" applyFont="1" applyFill="1"/>
    <xf numFmtId="0" fontId="7" fillId="9" borderId="0" xfId="0" applyFont="1" applyFill="1"/>
    <xf numFmtId="0" fontId="6" fillId="9" borderId="0" xfId="0" applyFont="1" applyFill="1" applyBorder="1" applyAlignment="1">
      <alignment horizontal="center" vertical="top"/>
    </xf>
    <xf numFmtId="0" fontId="10" fillId="9" borderId="0" xfId="0" applyFont="1" applyFill="1" applyAlignment="1">
      <alignment horizontal="center" vertical="top"/>
    </xf>
    <xf numFmtId="0" fontId="6" fillId="9" borderId="0" xfId="0" applyFont="1" applyFill="1" applyAlignment="1">
      <alignment horizontal="center"/>
    </xf>
    <xf numFmtId="0" fontId="8" fillId="9" borderId="0" xfId="0" applyFont="1" applyFill="1" applyBorder="1" applyAlignment="1">
      <alignment horizontal="center" vertical="top"/>
    </xf>
    <xf numFmtId="0" fontId="33" fillId="9" borderId="0" xfId="1" applyFont="1" applyFill="1" applyBorder="1"/>
    <xf numFmtId="0" fontId="39" fillId="11" borderId="0" xfId="7" applyAlignment="1">
      <alignment wrapText="1"/>
    </xf>
    <xf numFmtId="0" fontId="23" fillId="9" borderId="0" xfId="0" applyFont="1" applyFill="1" applyAlignment="1">
      <alignment vertical="top"/>
    </xf>
    <xf numFmtId="0" fontId="23" fillId="10" borderId="0" xfId="0" applyFont="1" applyFill="1" applyAlignment="1">
      <alignment vertical="top"/>
    </xf>
    <xf numFmtId="0" fontId="23" fillId="9" borderId="0" xfId="0" applyFont="1" applyFill="1" applyAlignment="1">
      <alignment horizontal="left"/>
    </xf>
    <xf numFmtId="0" fontId="23" fillId="10" borderId="0" xfId="0" applyFont="1" applyFill="1" applyAlignment="1">
      <alignment horizontal="left"/>
    </xf>
    <xf numFmtId="0" fontId="14" fillId="4" borderId="0" xfId="0" applyFont="1" applyFill="1" applyAlignment="1">
      <alignment horizontal="left"/>
    </xf>
    <xf numFmtId="0" fontId="0" fillId="0" borderId="0" xfId="0" applyAlignment="1">
      <alignment horizontal="left"/>
    </xf>
    <xf numFmtId="0" fontId="23" fillId="9" borderId="0" xfId="0" applyFont="1" applyFill="1" applyAlignment="1">
      <alignment horizontal="left" vertical="top"/>
    </xf>
    <xf numFmtId="0" fontId="23" fillId="10" borderId="0" xfId="0" applyFont="1" applyFill="1" applyAlignment="1">
      <alignment horizontal="left" vertical="top"/>
    </xf>
    <xf numFmtId="0" fontId="14" fillId="2" borderId="0" xfId="0" applyFont="1" applyFill="1"/>
    <xf numFmtId="0" fontId="23" fillId="2" borderId="0" xfId="0" applyFont="1" applyFill="1" applyAlignment="1">
      <alignment horizontal="center"/>
    </xf>
    <xf numFmtId="0" fontId="25" fillId="2" borderId="0" xfId="4" applyFont="1" applyFill="1" applyAlignment="1">
      <alignment horizontal="left" vertical="top" wrapText="1"/>
    </xf>
    <xf numFmtId="0" fontId="23" fillId="10" borderId="0" xfId="0" applyFont="1" applyFill="1" applyAlignment="1">
      <alignment wrapText="1"/>
    </xf>
    <xf numFmtId="0" fontId="25" fillId="2" borderId="0" xfId="4" applyFont="1" applyFill="1" applyAlignment="1">
      <alignment vertical="top" wrapText="1"/>
    </xf>
    <xf numFmtId="0" fontId="25" fillId="2" borderId="0" xfId="4" applyFont="1" applyFill="1" applyAlignment="1">
      <alignment horizontal="right" vertical="top"/>
    </xf>
    <xf numFmtId="0" fontId="25" fillId="2" borderId="0" xfId="0" applyFont="1" applyFill="1" applyAlignment="1">
      <alignment horizontal="right" vertical="top"/>
    </xf>
    <xf numFmtId="0" fontId="39" fillId="11" borderId="0" xfId="7" applyAlignment="1">
      <alignment vertical="top"/>
    </xf>
    <xf numFmtId="0" fontId="33" fillId="9" borderId="0" xfId="1" applyFont="1" applyFill="1" applyBorder="1" applyAlignment="1">
      <alignment wrapText="1"/>
    </xf>
    <xf numFmtId="0" fontId="0" fillId="2" borderId="0" xfId="0" applyFill="1" applyBorder="1" applyAlignment="1">
      <alignment wrapText="1"/>
    </xf>
    <xf numFmtId="0" fontId="24" fillId="2" borderId="0" xfId="0" applyFont="1" applyFill="1" applyBorder="1" applyAlignment="1">
      <alignment vertical="center" wrapText="1"/>
    </xf>
    <xf numFmtId="0" fontId="27" fillId="2" borderId="0" xfId="3" applyFont="1" applyFill="1" applyAlignment="1" applyProtection="1">
      <alignment vertical="center" wrapText="1"/>
    </xf>
    <xf numFmtId="0" fontId="25" fillId="2" borderId="1" xfId="3" applyFont="1" applyFill="1" applyBorder="1" applyAlignment="1" applyProtection="1">
      <alignment vertical="center" wrapText="1"/>
    </xf>
    <xf numFmtId="0" fontId="23" fillId="2" borderId="0" xfId="0" applyFont="1" applyFill="1" applyAlignment="1">
      <alignment horizontal="center"/>
    </xf>
    <xf numFmtId="0" fontId="39" fillId="11" borderId="0" xfId="7" applyAlignment="1" applyProtection="1"/>
    <xf numFmtId="0" fontId="0" fillId="0" borderId="0" xfId="0" applyFill="1" applyAlignment="1">
      <alignment horizontal="center"/>
    </xf>
    <xf numFmtId="0" fontId="3" fillId="3" borderId="0" xfId="0" applyFont="1" applyFill="1" applyAlignment="1">
      <alignment horizontal="center"/>
    </xf>
    <xf numFmtId="0" fontId="25" fillId="2" borderId="0" xfId="0" applyFont="1" applyFill="1" applyAlignment="1">
      <alignment horizontal="left" vertical="center" wrapText="1"/>
    </xf>
    <xf numFmtId="0" fontId="23" fillId="0" borderId="0" xfId="0" applyFont="1" applyAlignment="1">
      <alignment horizontal="center"/>
    </xf>
    <xf numFmtId="0" fontId="25" fillId="2" borderId="0" xfId="1" applyFont="1" applyFill="1" applyAlignment="1">
      <alignment horizontal="center"/>
    </xf>
    <xf numFmtId="0" fontId="25" fillId="2" borderId="0" xfId="0" applyFont="1" applyFill="1" applyAlignment="1">
      <alignment horizontal="left" vertical="center"/>
    </xf>
    <xf numFmtId="0" fontId="23" fillId="2" borderId="0" xfId="0" applyFont="1" applyFill="1" applyAlignment="1">
      <alignment horizontal="center"/>
    </xf>
    <xf numFmtId="0" fontId="25" fillId="2" borderId="0" xfId="0" applyFont="1" applyFill="1" applyAlignment="1">
      <alignment horizontal="center" vertical="top"/>
    </xf>
    <xf numFmtId="0" fontId="23" fillId="2" borderId="0" xfId="0" applyFont="1" applyFill="1" applyBorder="1" applyAlignment="1">
      <alignment horizontal="center"/>
    </xf>
    <xf numFmtId="0" fontId="23" fillId="2" borderId="0" xfId="0" applyFont="1" applyFill="1" applyAlignment="1">
      <alignment horizontal="center" vertical="top"/>
    </xf>
    <xf numFmtId="0" fontId="25" fillId="2" borderId="2" xfId="0" applyFont="1" applyFill="1" applyBorder="1" applyAlignment="1">
      <alignment horizontal="left" vertical="center" wrapText="1"/>
    </xf>
    <xf numFmtId="0" fontId="25" fillId="2" borderId="0" xfId="4" applyFont="1" applyFill="1" applyAlignment="1">
      <alignment horizontal="left" vertical="top" wrapText="1"/>
    </xf>
    <xf numFmtId="0" fontId="23" fillId="0" borderId="0" xfId="0" applyFont="1"/>
    <xf numFmtId="0" fontId="25" fillId="2" borderId="2" xfId="0" applyFont="1" applyFill="1" applyBorder="1" applyAlignment="1">
      <alignment horizontal="left" vertical="top" wrapText="1"/>
    </xf>
    <xf numFmtId="0" fontId="25" fillId="2" borderId="0" xfId="0" applyFont="1" applyFill="1" applyAlignment="1">
      <alignment horizontal="center"/>
    </xf>
    <xf numFmtId="0" fontId="25" fillId="2" borderId="0" xfId="2" applyFont="1" applyFill="1" applyBorder="1" applyAlignment="1">
      <alignment horizontal="center" vertical="center" wrapText="1"/>
    </xf>
    <xf numFmtId="0" fontId="25" fillId="2" borderId="0" xfId="0" applyFont="1" applyFill="1" applyBorder="1" applyAlignment="1">
      <alignment horizontal="center"/>
    </xf>
    <xf numFmtId="0" fontId="25" fillId="2" borderId="0" xfId="2" applyFont="1" applyFill="1" applyBorder="1" applyAlignment="1">
      <alignment horizontal="center" wrapText="1"/>
    </xf>
    <xf numFmtId="0" fontId="25" fillId="2" borderId="0"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2" borderId="0" xfId="0" applyFont="1" applyFill="1" applyBorder="1" applyAlignment="1">
      <alignment horizontal="center" vertical="center"/>
    </xf>
    <xf numFmtId="0" fontId="25" fillId="2" borderId="2" xfId="0" applyFont="1" applyFill="1" applyBorder="1" applyAlignment="1">
      <alignment horizontal="center" vertical="center" wrapText="1"/>
    </xf>
    <xf numFmtId="0" fontId="25" fillId="2" borderId="2" xfId="0" applyFont="1" applyFill="1" applyBorder="1" applyAlignment="1">
      <alignment horizontal="center" vertical="center"/>
    </xf>
    <xf numFmtId="0" fontId="23" fillId="0" borderId="0" xfId="0" applyFont="1" applyAlignment="1">
      <alignment horizontal="center" wrapText="1"/>
    </xf>
    <xf numFmtId="0" fontId="23" fillId="2" borderId="0" xfId="0" applyFont="1" applyFill="1" applyAlignment="1">
      <alignment horizontal="center" wrapText="1"/>
    </xf>
    <xf numFmtId="0" fontId="25" fillId="2" borderId="0" xfId="0" applyFont="1" applyFill="1" applyAlignment="1">
      <alignment horizontal="center" vertical="center"/>
    </xf>
    <xf numFmtId="0" fontId="25" fillId="2" borderId="2" xfId="2" applyFont="1" applyFill="1" applyBorder="1" applyAlignment="1">
      <alignment horizontal="center" wrapText="1"/>
    </xf>
    <xf numFmtId="0" fontId="25" fillId="2" borderId="0" xfId="4" applyFont="1" applyFill="1" applyAlignment="1">
      <alignment horizontal="center" vertical="top"/>
    </xf>
    <xf numFmtId="0" fontId="25" fillId="2" borderId="5" xfId="2" applyFont="1" applyFill="1" applyBorder="1" applyAlignment="1">
      <alignment horizontal="center" vertical="center" wrapText="1"/>
    </xf>
  </cellXfs>
  <cellStyles count="8">
    <cellStyle name="Bad" xfId="7" builtinId="27"/>
    <cellStyle name="Hyperlink" xfId="1" builtinId="8"/>
    <cellStyle name="Hyperlink 2" xfId="3"/>
    <cellStyle name="Neutral" xfId="6" builtinId="28"/>
    <cellStyle name="Normal" xfId="0" builtinId="0"/>
    <cellStyle name="Normal 2" xfId="2"/>
    <cellStyle name="Normal 20" xfId="4"/>
    <cellStyle name="Normal 20 2" xfId="5"/>
  </cellStyles>
  <dxfs count="0"/>
  <tableStyles count="0" defaultTableStyle="TableStyleMedium2" defaultPivotStyle="PivotStyleLight16"/>
  <colors>
    <mruColors>
      <color rgb="FFF08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3.xml"/><Relationship Id="rId63" Type="http://schemas.openxmlformats.org/officeDocument/2006/relationships/externalLink" Target="externalLinks/externalLink19.xml"/><Relationship Id="rId68" Type="http://schemas.openxmlformats.org/officeDocument/2006/relationships/externalLink" Target="externalLinks/externalLink2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externalLink" Target="externalLinks/externalLink14.xml"/><Relationship Id="rId66" Type="http://schemas.openxmlformats.org/officeDocument/2006/relationships/externalLink" Target="externalLinks/externalLink22.xml"/><Relationship Id="rId5" Type="http://schemas.openxmlformats.org/officeDocument/2006/relationships/worksheet" Target="worksheets/sheet5.xml"/><Relationship Id="rId61" Type="http://schemas.openxmlformats.org/officeDocument/2006/relationships/externalLink" Target="externalLinks/externalLink1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externalLink" Target="externalLinks/externalLink12.xml"/><Relationship Id="rId64" Type="http://schemas.openxmlformats.org/officeDocument/2006/relationships/externalLink" Target="externalLinks/externalLink20.xml"/><Relationship Id="rId69" Type="http://schemas.openxmlformats.org/officeDocument/2006/relationships/theme" Target="theme/theme1.xml"/><Relationship Id="rId77"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externalLink" Target="externalLinks/externalLink7.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externalLink" Target="externalLinks/externalLink15.xml"/><Relationship Id="rId67"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62" Type="http://schemas.openxmlformats.org/officeDocument/2006/relationships/externalLink" Target="externalLinks/externalLink18.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externalLink" Target="externalLinks/externalLink1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 Id="rId60" Type="http://schemas.openxmlformats.org/officeDocument/2006/relationships/externalLink" Target="externalLinks/externalLink16.xml"/><Relationship Id="rId65"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AZ%20Corporate%20CRF%20Data%20Standards%20Document%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DEC%202004\AZ%20Corporate%20CRF%20Data%20Standards%20Docu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kapphdevapps\Andrea%20-%206474%20stuff\RST\D4200%20Project%20Template%20Tables%20-%20Safety.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b-chw-cent\shaw_rj$\Documents%20and%20Settings\U_CHIN\Local%20Settings\Temporary%20Internet%20Files\OLK4E9\Documents%20and%20Settings\mp5288q\Local%20Settings\Temporary%20Internet%20Files\OLK3F\ZD6126-IL0018_DataStd_2003052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mea.astrazeneca.net\uk\Documents%20and%20Settings\mp9993q\Desktop\xxxxILxxxx%20-%20A&amp;RT%20Template%20Tabl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suwphcom11\grpshare\cisgo\global\respiratory\crf%20data%20standards\AZ%20Global%20RE%20Raw%20Data%20Standards%20Document_2011-04-2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usuwphcom11\grpshare\Cisgo\Project\Cardiovascular\Thrombosis\DS\D9770\GERD\D9770C00011\dm\doc\PhaseForward\D9770C00011%20Dataset%20specification%20for%20P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kapaz01\azglobal\Therapy%20Areas\Oncology\ZD4054_MP\CRF_data_standards\ZD4054_Project_data_standard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LUDSFS01VS1\sbn$\Documents%20and%20Settings\shaw_rj\Local%20Settings\Application%20Data\eRoom\eRoom%20Client\V7\EditingFiles\Documents%20and%20Settings\m503577\Desktop\CRF%20Data%20Standards%20Document%20Templ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kapphdevapps\CartDev\D1839\filesm\IL0212\Docs\AZ%20Corporate%20CRF%20Data%20Standards%20Documen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stra-cdc-file1\Global\CRF%20tool%20web\Corporate\CRF%20data%20standards\AZ%20Corporate%20CRF%20Data%20Standards%20Docu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tra-cdc-file1.seso.astrazeneca.net\Global\CRF%20tool%20web\Corporate\CRF%20data%20standards\AZ%20Corporate%20CRF%20Data%20Standards%20Documen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usuwphcom11\grpshare\Users\kqvk169\Desktop\DEC%202004\CRF%20Data%20Standards%20Document%20Templat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e-hsl-proj501\gmpcv\CRF%20data%20standards\CV%20Data%20Standards_2005-01-2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SODHOME01\kqhb336$\Documents%20and%20Settings\kmwq772\Local%20Settings\Temporary%20Internet%20Files\OLK8A\AZ%20Corporate%20CRF%20Data%20Standards%20Docume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ukapphdevapps\MEDproj\APclinical\Clinical%20Information%20Management\CPM\Technical%20and%20Process%20Information\Central%20Variable%20Group\CVG_data_dictionary.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b-chw-cent\shaw_rj$\Documents%20and%20Settings\U_CHIN\Local%20Settings\Temporary%20Internet%20Files\OLK4E9\D4320C00005_Data_Standard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Obsolete\CRF%20Data%20Standards%20Document%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uwphx06\xdomainshare\Seroquel\DS\AW_CRFDataStandardsDocument_2004-11-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sodfp03-12\Home12$\Documents%20and%20Settings\lapannk1\My%20Documents\AZD6140\AZD6140%20Data%20Standards%20Document_Version%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soeroom10.emea.astrazeneca.net/Documents%20and%20Settings/mp9993q/Desktop/xxxxILxxxx%20-%20A&amp;RT%20Template%20Tab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suwphx06\xdomainshare\Documents%20and%20Settings\kqhd886\My%20Documents\Work_Area\D0880C00001\DEC%202004\AZ%20Corporate%20CRF%20Data%20Standards%20Docu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SODHOME01\kqhb336$\Documents%20and%20Settings\kzvz660\Local%20Settings\Temporary%20Internet%20Files\OLK17\AZ%20Corporate%20CRF%20Data%20Standards%20Docu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suwphcom11\grpshare\Users\kqvk169\Desktop\DEC%202004\AZ%20Corporate%20CRF%20Data%20Standards%20Docu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SAECOOL"/>
      <sheetName val="AZAWSAE"/>
      <sheetName val="CONT"/>
      <sheetName val="CONTACT"/>
      <sheetName val="CRIT"/>
      <sheetName val="DEATH"/>
      <sheetName val="DEM"/>
      <sheetName val="DOSE"/>
      <sheetName val="DOSDISC"/>
      <sheetName val="DOS"/>
      <sheetName val="DOSC"/>
      <sheetName val="ECG"/>
      <sheetName val="EMPSTAT"/>
      <sheetName val="WORKABS"/>
      <sheetName val="GEN"/>
      <sheetName val="HISM"/>
      <sheetName val="HISS"/>
      <sheetName val="LAB"/>
      <sheetName val="LABU"/>
      <sheetName val="LABREF"/>
      <sheetName val="LABLOG"/>
      <sheetName val="LOC"/>
      <sheetName val="MEAL"/>
      <sheetName val="MED"/>
      <sheetName val="MON"/>
      <sheetName val="SUNIC"/>
      <sheetName val="NIC"/>
      <sheetName val="OVERDOSE"/>
      <sheetName val="PHYS"/>
      <sheetName val="PHYSF"/>
      <sheetName val="PKSAMP"/>
      <sheetName val="PREG"/>
      <sheetName val="PREGREP"/>
      <sheetName val="REVPRDI"/>
      <sheetName val="REP"/>
      <sheetName val="SAC"/>
      <sheetName val="SACA"/>
      <sheetName val="SC"/>
      <sheetName val="SIGN"/>
      <sheetName val="SIGNL"/>
      <sheetName val="SUALC"/>
      <sheetName val="SUCAFF"/>
      <sheetName val="TERM"/>
      <sheetName val="VISIT"/>
      <sheetName val="VIT"/>
      <sheetName val="BATCH"/>
      <sheetName val="COMMENTS"/>
      <sheetName val="ECLYSIS"/>
      <sheetName val="EClysis Tests"/>
      <sheetName val="ENROL"/>
      <sheetName val="RAND"/>
      <sheetName val="Keys_Comm"/>
      <sheetName val="Naming_"/>
      <sheetName val="Value_Lists"/>
      <sheetName val="EClysis_Tests"/>
      <sheetName val="CVHIS"/>
      <sheetName val="ValueLists"/>
      <sheetName val="KEY"/>
      <sheetName val="SPECIFIC"/>
      <sheetName val="Keys_Comm1"/>
      <sheetName val="Naming_1"/>
      <sheetName val="Value_Lists1"/>
      <sheetName val="EClysis_Tests1"/>
      <sheetName val="Keys_Comm2"/>
      <sheetName val="Naming_2"/>
      <sheetName val="Value_Lists2"/>
      <sheetName val="EClysis_Tests2"/>
    </sheetNames>
    <sheetDataSet>
      <sheetData sheetId="0"/>
      <sheetData sheetId="1"/>
      <sheetData sheetId="2">
        <row r="1">
          <cell r="J1" t="str">
            <v>Index</v>
          </cell>
        </row>
      </sheetData>
      <sheetData sheetId="3"/>
      <sheetData sheetId="4">
        <row r="1">
          <cell r="J1" t="str">
            <v>Index</v>
          </cell>
        </row>
      </sheetData>
      <sheetData sheetId="5"/>
      <sheetData sheetId="6"/>
      <sheetData sheetId="7">
        <row r="1">
          <cell r="D1" t="str">
            <v>Index</v>
          </cell>
        </row>
      </sheetData>
      <sheetData sheetId="8">
        <row r="1">
          <cell r="D1" t="str">
            <v>Index</v>
          </cell>
        </row>
      </sheetData>
      <sheetData sheetId="9"/>
      <sheetData sheetId="10"/>
      <sheetData sheetId="11"/>
      <sheetData sheetId="12">
        <row r="1">
          <cell r="J1" t="str">
            <v>Index</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
          <cell r="J1" t="str">
            <v>Index</v>
          </cell>
        </row>
      </sheetData>
      <sheetData sheetId="27" refreshError="1"/>
      <sheetData sheetId="28" refreshError="1"/>
      <sheetData sheetId="29" refreshError="1"/>
      <sheetData sheetId="30" refreshError="1">
        <row r="1">
          <cell r="J1" t="str">
            <v>Index</v>
          </cell>
        </row>
      </sheetData>
      <sheetData sheetId="31"/>
      <sheetData sheetId="32">
        <row r="1">
          <cell r="J1" t="str">
            <v>Index</v>
          </cell>
        </row>
      </sheetData>
      <sheetData sheetId="33"/>
      <sheetData sheetId="34"/>
      <sheetData sheetId="35"/>
      <sheetData sheetId="36"/>
      <sheetData sheetId="37"/>
      <sheetData sheetId="38"/>
      <sheetData sheetId="39"/>
      <sheetData sheetId="40"/>
      <sheetData sheetId="41"/>
      <sheetData sheetId="42"/>
      <sheetData sheetId="43"/>
      <sheetData sheetId="44">
        <row r="1">
          <cell r="J1" t="str">
            <v>Index</v>
          </cell>
        </row>
      </sheetData>
      <sheetData sheetId="45">
        <row r="1">
          <cell r="J1" t="str">
            <v>Index</v>
          </cell>
        </row>
      </sheetData>
      <sheetData sheetId="46">
        <row r="1">
          <cell r="J1" t="str">
            <v>Index</v>
          </cell>
        </row>
      </sheetData>
      <sheetData sheetId="47">
        <row r="1">
          <cell r="J1" t="str">
            <v>Index</v>
          </cell>
        </row>
      </sheetData>
      <sheetData sheetId="48">
        <row r="1">
          <cell r="J1" t="str">
            <v>Index</v>
          </cell>
        </row>
      </sheetData>
      <sheetData sheetId="49">
        <row r="1">
          <cell r="J1" t="str">
            <v>Index</v>
          </cell>
        </row>
      </sheetData>
      <sheetData sheetId="50">
        <row r="1">
          <cell r="J1" t="str">
            <v>Index</v>
          </cell>
        </row>
      </sheetData>
      <sheetData sheetId="51">
        <row r="1">
          <cell r="J1" t="str">
            <v>Index</v>
          </cell>
        </row>
      </sheetData>
      <sheetData sheetId="52">
        <row r="1">
          <cell r="J1" t="str">
            <v>Index</v>
          </cell>
        </row>
      </sheetData>
      <sheetData sheetId="53" refreshError="1"/>
      <sheetData sheetId="54">
        <row r="1">
          <cell r="J1" t="str">
            <v>Index</v>
          </cell>
        </row>
      </sheetData>
      <sheetData sheetId="55">
        <row r="1">
          <cell r="J1" t="str">
            <v>Index</v>
          </cell>
        </row>
      </sheetData>
      <sheetData sheetId="56">
        <row r="1">
          <cell r="J1" t="str">
            <v>Index</v>
          </cell>
        </row>
      </sheetData>
      <sheetData sheetId="57">
        <row r="1">
          <cell r="J1" t="str">
            <v>Index</v>
          </cell>
        </row>
      </sheetData>
      <sheetData sheetId="58" refreshError="1">
        <row r="1">
          <cell r="J1" t="str">
            <v>Index</v>
          </cell>
        </row>
      </sheetData>
      <sheetData sheetId="59" refreshError="1"/>
      <sheetData sheetId="60">
        <row r="1">
          <cell r="J1" t="str">
            <v>Index</v>
          </cell>
        </row>
      </sheetData>
      <sheetData sheetId="61" refreshError="1"/>
      <sheetData sheetId="62" refreshError="1"/>
      <sheetData sheetId="63" refreshError="1"/>
      <sheetData sheetId="64">
        <row r="1">
          <cell r="J1" t="str">
            <v>Index</v>
          </cell>
        </row>
      </sheetData>
      <sheetData sheetId="65"/>
      <sheetData sheetId="66">
        <row r="1">
          <cell r="D1" t="str">
            <v>Index</v>
          </cell>
        </row>
      </sheetData>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1"/>
      <sheetName val="S-NEW-1"/>
      <sheetName val="S-NEW-1x"/>
      <sheetName val="S-NEW-1xx"/>
      <sheetName val="S-NEW-2"/>
      <sheetName val="S-NEW-2x"/>
      <sheetName val="S-NEW-2xx"/>
      <sheetName val="S-NEW-3"/>
      <sheetName val="Table S4"/>
      <sheetName val="S-NEW-4"/>
      <sheetName val="2171 Table S4.2"/>
      <sheetName val="2171 Table S4.3"/>
      <sheetName val="2171 Table S4.4"/>
      <sheetName val="2171 Table S4.5"/>
      <sheetName val="2171 Table S4.6"/>
      <sheetName val="2171 Table S4.7"/>
      <sheetName val="S-NEW-5"/>
      <sheetName val="S-NEW-5 (2)"/>
      <sheetName val="S-NEW-6F"/>
      <sheetName val="Figure S1"/>
      <sheetName val="S-NEW-7"/>
      <sheetName val="Table S5"/>
      <sheetName val="Table S6"/>
      <sheetName val="Table S9"/>
      <sheetName val="2171 Table S9.2 S-NEW-8"/>
      <sheetName val="Table S10"/>
      <sheetName val="2171 Table S10.2"/>
      <sheetName val="2171 Table S10.3"/>
      <sheetName val="Table S11"/>
      <sheetName val="Figure S2"/>
      <sheetName val="Table S13"/>
      <sheetName val="Table S14"/>
      <sheetName val="Table S15"/>
      <sheetName val="Table S17"/>
      <sheetName val="Table S18"/>
      <sheetName val="S-NEW-9"/>
      <sheetName val="Table S19"/>
      <sheetName val="2171 Table S19.2"/>
      <sheetName val="Table S20"/>
      <sheetName val="Table S21"/>
      <sheetName val="Table S22"/>
      <sheetName val="Table S23"/>
      <sheetName val="S-NEW-10"/>
      <sheetName val="Table S24"/>
      <sheetName val="Table S25"/>
      <sheetName val="S-NEW-11F"/>
      <sheetName val="Table S31"/>
      <sheetName val="Table S32"/>
      <sheetName val="S-NEW-12"/>
      <sheetName val="Table S25 (Vital signs)"/>
      <sheetName val="S-NEW-13"/>
      <sheetName val="S-NEW-14F"/>
      <sheetName val="S-NEW-15 (STUDY6)"/>
      <sheetName val="S-NEW-16 (STUDY6)"/>
      <sheetName val="S-NEW-17 (STUDY6)"/>
      <sheetName val="S-NEW-18 (STUDY6)"/>
      <sheetName val="S-NEW-19 (STUDY6)"/>
      <sheetName val="S-NEW-20 (STUDY6)"/>
      <sheetName val="S-NEW-21"/>
      <sheetName val="S-NEW-22"/>
      <sheetName val="Table S36 (Physical Ex.)"/>
      <sheetName val="Table AS1"/>
      <sheetName val="Table AS2"/>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EVCA"/>
      <sheetName val="CRIT"/>
      <sheetName val="DEATH"/>
      <sheetName val="DEM"/>
      <sheetName val="DEVI"/>
      <sheetName val="DISEXT"/>
      <sheetName val="DOSCA"/>
      <sheetName val="DOSTERM"/>
      <sheetName val="ECG"/>
      <sheetName val="FURX"/>
      <sheetName val="GENO"/>
      <sheetName val="HISM"/>
      <sheetName val="LAB"/>
      <sheetName val="LABU"/>
      <sheetName val="LAB1"/>
      <sheetName val="LVEF"/>
      <sheetName val="MED"/>
      <sheetName val="MONCT"/>
      <sheetName val="PATH1"/>
      <sheetName val="PATH2"/>
      <sheetName val="PKBSAMP"/>
      <sheetName val="PRO"/>
      <sheetName val="R1CIST"/>
      <sheetName val="R2CIST"/>
      <sheetName val="RAND"/>
      <sheetName val="REP_VIT"/>
      <sheetName val="REP_VIT1"/>
      <sheetName val="SAECA"/>
      <sheetName val="SAEHOSP"/>
      <sheetName val="SIGN"/>
      <sheetName val="SURVIVE"/>
      <sheetName val="TERMCA"/>
      <sheetName val="TNMS"/>
      <sheetName val="WHOPS"/>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DOS"/>
      <sheetName val="DOSC"/>
      <sheetName val="HISS"/>
      <sheetName val="LABREF"/>
      <sheetName val="MON"/>
      <sheetName val="NIC"/>
      <sheetName val="PHYS"/>
      <sheetName val="PHYSF"/>
      <sheetName val="PREG"/>
      <sheetName val="REP"/>
      <sheetName val="SAC"/>
      <sheetName val="SACA"/>
      <sheetName val="SIGNL"/>
      <sheetName val="TERM"/>
      <sheetName val="VISIT"/>
      <sheetName val="VIT"/>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P1"/>
      <sheetName val="Table SP2"/>
      <sheetName val="Table SP3"/>
      <sheetName val="Table SP4"/>
      <sheetName val="Table SP5"/>
      <sheetName val="Table SP6"/>
      <sheetName val="Table SP8"/>
      <sheetName val="Table SP7"/>
      <sheetName val="Table SP10"/>
      <sheetName val="Table SP9"/>
      <sheetName val="Table SP11"/>
      <sheetName val="Table ASP1"/>
      <sheetName val="Table ASP2"/>
      <sheetName val="Table PK1"/>
      <sheetName val="Table PK2"/>
      <sheetName val="Figure PK1"/>
      <sheetName val="Table PK3"/>
      <sheetName val="Figure PK2"/>
      <sheetName val="Figure PK3"/>
      <sheetName val="Table PK4"/>
      <sheetName val="Table PK5"/>
      <sheetName val="Table PK6"/>
      <sheetName val="Figure PK4"/>
      <sheetName val="Figure PK5"/>
      <sheetName val="Figure PK6"/>
      <sheetName val="Figure PK7"/>
      <sheetName val="Table PK7"/>
      <sheetName val="Figure PK8"/>
      <sheetName val="Table PK8"/>
      <sheetName val="Table PK9"/>
      <sheetName val="Figure PK9"/>
      <sheetName val="Table PK10"/>
      <sheetName val="Table PK11"/>
      <sheetName val="Figure PK10"/>
      <sheetName val="Figure PK11"/>
      <sheetName val="Figure PK12"/>
      <sheetName val="Figure PK13"/>
      <sheetName val="Figure PK14"/>
      <sheetName val="Figure PK15"/>
      <sheetName val="Figure PK16"/>
      <sheetName val="Template"/>
      <sheetName val="Guidance - Project Level Review"/>
      <sheetName val="Guidance - Study Team Review"/>
      <sheetName val="Guidance for Programmers"/>
      <sheetName val="Notes &amp; updates"/>
      <sheetName val="ZPK010"/>
      <sheetName val="TPK010"/>
      <sheetName val="ZPK020"/>
      <sheetName val="ZPK030"/>
      <sheetName val="TPK020"/>
      <sheetName val="ZPK040"/>
      <sheetName val="ZPK050"/>
      <sheetName val="ZPK060"/>
      <sheetName val="TPK030"/>
      <sheetName val="ZPK070"/>
      <sheetName val="TPK040"/>
      <sheetName val="TPK050"/>
      <sheetName val="GPK010"/>
      <sheetName val="GPK020"/>
      <sheetName val="GPK030"/>
      <sheetName val="GPK040"/>
      <sheetName val="GPK050"/>
      <sheetName val="GPK06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AAQLQ"/>
      <sheetName val="ACT"/>
      <sheetName val="AIS"/>
      <sheetName val="ALLHIS"/>
      <sheetName val="ALLR"/>
      <sheetName val="ALLSP"/>
      <sheetName val="ACQ"/>
      <sheetName val="ACQ5"/>
      <sheetName val="APQ"/>
      <sheetName val="AQLQS"/>
      <sheetName val="AQLQS12"/>
      <sheetName val="ASTHIS"/>
      <sheetName val="ASTMED"/>
      <sheetName val="BDI"/>
      <sheetName val="BRXHIS"/>
      <sheetName val="CCQ"/>
      <sheetName val="CDLM"/>
      <sheetName val="CFQ_R"/>
      <sheetName val="COPDHIS"/>
      <sheetName val="DIARY"/>
      <sheetName val="EMP"/>
      <sheetName val="ENROL"/>
      <sheetName val="EXAC"/>
      <sheetName val="EXACT"/>
      <sheetName val="EXACD"/>
      <sheetName val="EXER"/>
      <sheetName val="GCSQ"/>
      <sheetName val="GROUP"/>
      <sheetName val="HEVENT"/>
      <sheetName val="HISSP"/>
      <sheetName val="INMARK"/>
      <sheetName val="MAQLQ"/>
      <sheetName val="MEDENT"/>
      <sheetName val="MEDPROC"/>
      <sheetName val="MMRC"/>
      <sheetName val="MO"/>
      <sheetName val="MOS"/>
      <sheetName val="NASEX"/>
      <sheetName val="NASEXF"/>
      <sheetName val="NASLAV"/>
      <sheetName val="NASTAC"/>
      <sheetName val="OTE"/>
      <sheetName val="OVENS"/>
      <sheetName val="PACQLQ"/>
      <sheetName val="PAQLQS"/>
      <sheetName val="POE"/>
      <sheetName val="PROV"/>
      <sheetName val="PULM "/>
      <sheetName val="REPNAS"/>
      <sheetName val="REPPD"/>
      <sheetName val="REPPK"/>
      <sheetName val="REPU"/>
      <sheetName val="RESPCHAL"/>
      <sheetName val="RESPCHAL Agent"/>
      <sheetName val="RESPHIS"/>
      <sheetName val="RHINHIS"/>
      <sheetName val="SATQ"/>
      <sheetName val="SF361W"/>
      <sheetName val="SF364W"/>
      <sheetName val="SGRQ"/>
      <sheetName val="SGRQC"/>
      <sheetName val="SGRQ4W"/>
      <sheetName val="TDI"/>
      <sheetName val="VAS_RE"/>
      <sheetName val="XRAY"/>
      <sheetName val="NCL_Variables"/>
      <sheetName val="NCL_Naming"/>
      <sheetName val="NCL_Labels"/>
      <sheetName val="NCL_Value_Lists"/>
      <sheetName val="TA_Global"/>
      <sheetName val="TA_Prefixes"/>
      <sheetName val="TA_Naming_"/>
      <sheetName val="TA_Labels"/>
      <sheetName val="TA_Value_Lists"/>
      <sheetName val="PULM_"/>
      <sheetName val="RESPCHAL_Agent"/>
      <sheetName val="NCL_Variables1"/>
      <sheetName val="NCL_Naming1"/>
      <sheetName val="NCL_Labels1"/>
      <sheetName val="NCL_Value_Lists1"/>
      <sheetName val="TA_Global1"/>
      <sheetName val="TA_Prefixes1"/>
      <sheetName val="TA_Naming_1"/>
      <sheetName val="TA_Labels1"/>
      <sheetName val="TA_Value_Lists1"/>
      <sheetName val="PULM_1"/>
      <sheetName val="RESPCHAL_Agen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S "/>
      <sheetName val="Intructions"/>
      <sheetName val="AELOG"/>
      <sheetName val="BIOPSY"/>
      <sheetName val="CONSC"/>
      <sheetName val="CRIT"/>
      <sheetName val="DEM"/>
      <sheetName val="DOS"/>
      <sheetName val="ECG"/>
      <sheetName val="ENDO"/>
      <sheetName val="GIHIS"/>
      <sheetName val="GSYMP"/>
      <sheetName val="HISM"/>
      <sheetName val="HISS"/>
      <sheetName val="HPTEST"/>
      <sheetName val="MED"/>
      <sheetName val="MELFT"/>
      <sheetName val="MODCOM"/>
      <sheetName val="PART"/>
      <sheetName val="PREG"/>
      <sheetName val="PHMON"/>
      <sheetName val="PHYS"/>
      <sheetName val="PHYSF"/>
      <sheetName val="PROREV"/>
      <sheetName val="REP"/>
      <sheetName val="SAC"/>
      <sheetName val="SAE"/>
      <sheetName val="SIGN"/>
      <sheetName val="TERM"/>
      <sheetName val="VISIT"/>
      <sheetName val="VIT"/>
      <sheetName val="KEYS_"/>
      <sheetName val="KEYS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
      <sheetName val="GLOBAL"/>
      <sheetName val="SPECIFIC"/>
      <sheetName val="AERDR"/>
      <sheetName val="AEVBB"/>
      <sheetName val="BONESCAN"/>
      <sheetName val="BUSAMP"/>
      <sheetName val="CAPRXIBB"/>
      <sheetName val="CAPRXOBB"/>
      <sheetName val="CAPRXRBB"/>
      <sheetName val="CARDIMP"/>
      <sheetName val="CONT"/>
      <sheetName val="CRITBB"/>
      <sheetName val="DAS"/>
      <sheetName val="DEATH"/>
      <sheetName val="DEM"/>
      <sheetName val="DEMBB"/>
      <sheetName val="DIET"/>
      <sheetName val="DOSBB"/>
      <sheetName val="DOSC"/>
      <sheetName val="ECG"/>
      <sheetName val="ECGBB"/>
      <sheetName val="ECHO"/>
      <sheetName val="ET1SAMP"/>
      <sheetName val="GLEASON"/>
      <sheetName val="HISM"/>
      <sheetName val="HISSBB"/>
      <sheetName val="HISTCYT"/>
      <sheetName val="LAB"/>
      <sheetName val="LABREF"/>
      <sheetName val="LABU"/>
      <sheetName val="LABUBB"/>
      <sheetName val="MCGILL"/>
      <sheetName val="MED"/>
      <sheetName val="NIC"/>
      <sheetName val="PATHHPR"/>
      <sheetName val="PBP"/>
      <sheetName val="PHYS"/>
      <sheetName val="PHYSBB"/>
      <sheetName val="PHYSF"/>
      <sheetName val="PHYSFBB"/>
      <sheetName val="PKBSAMP"/>
      <sheetName val="PKUSAMP"/>
      <sheetName val="PPCTHER"/>
      <sheetName val="PRO"/>
      <sheetName val="PSA"/>
      <sheetName val="SAEBB"/>
      <sheetName val="SIGNV"/>
      <sheetName val="SURVIVE"/>
      <sheetName val="TERM"/>
      <sheetName val="TNMS"/>
      <sheetName val="VISIT"/>
      <sheetName val="VIT"/>
      <sheetName val="WHOPS"/>
      <sheetName val="AGE"/>
      <sheetName val="BIOMU"/>
      <sheetName val="BIOMU1"/>
      <sheetName val="CAPRXI"/>
      <sheetName val="CAPRXO"/>
      <sheetName val="CAPRXR"/>
      <sheetName val="CPURINE"/>
      <sheetName val="CRIT"/>
      <sheetName val="DISC"/>
      <sheetName val="DISPROG"/>
      <sheetName val="DISPROG1"/>
      <sheetName val="DOS"/>
      <sheetName val="DOSATI"/>
      <sheetName val="EORTC"/>
      <sheetName val="FACTP"/>
      <sheetName val="GENETIC"/>
      <sheetName val="HISS"/>
      <sheetName val="LAB1"/>
      <sheetName val="MEDV"/>
      <sheetName val="R1CIST"/>
      <sheetName val="R2CIST"/>
      <sheetName val="RAND"/>
      <sheetName val="RENAL"/>
      <sheetName val="SAC"/>
      <sheetName val="SAE"/>
      <sheetName val="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Front Cover"/>
      <sheetName val="Doc Changes"/>
      <sheetName val="Index"/>
      <sheetName val="TA Changes "/>
      <sheetName val="NCL Variables"/>
      <sheetName val="NCL Naming"/>
      <sheetName val="NCL Labels"/>
      <sheetName val="NCL Value Lists"/>
      <sheetName val="TA Global"/>
      <sheetName val="TA Prefixes"/>
      <sheetName val="TA Naming "/>
      <sheetName val="TA Labels"/>
      <sheetName val="TA Value Lists"/>
      <sheetName val="Front_Cover"/>
      <sheetName val="Doc_Changes"/>
      <sheetName val="TA_Changes_"/>
      <sheetName val="NCL_Variables"/>
      <sheetName val="NCL_Naming"/>
      <sheetName val="NCL_Labels"/>
      <sheetName val="NCL_Value_Lists"/>
      <sheetName val="TA_Global"/>
      <sheetName val="TA_Prefixes"/>
      <sheetName val="TA_Naming_"/>
      <sheetName val="TA_Labels"/>
      <sheetName val="TA_Value_Lists"/>
      <sheetName val="Front_Cover1"/>
      <sheetName val="Doc_Changes1"/>
      <sheetName val="TA_Changes_1"/>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VIT (2)"/>
      <sheetName val="Naming_"/>
      <sheetName val="Value_Lists"/>
      <sheetName val="VIT_(2)"/>
      <sheetName val="Naming_1"/>
      <sheetName val="Value_Lists1"/>
      <sheetName val="VIT_(2)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refreshError="1"/>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Module"/>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MEAS"/>
      <sheetName val="NYHAHF"/>
      <sheetName val="HOLTER"/>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CVHIS"/>
      <sheetName val="EXER"/>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ariable"/>
      <sheetName val="Origin"/>
      <sheetName val="Data"/>
      <sheetName val="Search"/>
      <sheetName val="Export"/>
      <sheetName val="ValueLists"/>
      <sheetName val="Import"/>
      <sheetName val="Version"/>
      <sheetName val="Toolbars"/>
    </sheetNames>
    <sheetDataSet>
      <sheetData sheetId="0"/>
      <sheetData sheetId="1"/>
      <sheetData sheetId="2"/>
      <sheetData sheetId="3"/>
      <sheetData sheetId="4"/>
      <sheetData sheetId="5"/>
      <sheetData sheetId="6">
        <row r="5">
          <cell r="C5" t="str">
            <v>$ABONSET</v>
          </cell>
          <cell r="D5" t="str">
            <v>1 = Sudden
2 = Gradual</v>
          </cell>
        </row>
        <row r="6">
          <cell r="C6" t="str">
            <v>$ABPRES</v>
          </cell>
          <cell r="D6" t="str">
            <v>0 = Absent
1 = Present
98 = Not Applicable</v>
          </cell>
        </row>
        <row r="7">
          <cell r="C7" t="str">
            <v>$ABSIT</v>
          </cell>
          <cell r="D7" t="str">
            <v>0 = None
1 = Adrenal gland (Left)
2 = Adrenal gland (Right)
3 = Appendix
4 = Bladder
5 = Caecum
6 = Colon (ascending)
7 = Colon (descending)
8 = Colon (sigmoid)
9 = Colon (transverse)
10= Diaphragm
11= Duodenum
12= Fallopian tube (Left)
13= Fallopian tube</v>
          </cell>
        </row>
        <row r="8">
          <cell r="C8" t="str">
            <v>$ABSITE</v>
          </cell>
          <cell r="D8" t="str">
            <v>1 = Right Upper Abdomen
2 = Left Upper Abdomen
3 = Epigastric
4 = Right Lumbar/Flank
5 = Left Lumbar/Flank
6 = Periumbilical
7 = Right iliac Fossa
8 = Left Iliac Fossa
9 = Suprapubic
10= Right Loin
11= Left Loin
12= Across Whole Upper Abdomen
13= Across W</v>
          </cell>
        </row>
        <row r="9">
          <cell r="C9" t="str">
            <v>$ABSPNA</v>
          </cell>
          <cell r="D9" t="str">
            <v>0=Absent
1=Present
94=Not Assessed</v>
          </cell>
        </row>
        <row r="10">
          <cell r="C10" t="str">
            <v>$ACCTYP</v>
          </cell>
          <cell r="D10" t="str">
            <v>1 = Graft
2 = Arterial Venous Fistula
3 = Central Dialysis Catheter</v>
          </cell>
        </row>
        <row r="11">
          <cell r="C11" t="str">
            <v>$ACDOSSQ</v>
          </cell>
          <cell r="D11" t="str">
            <v>1 = First Dose in Period
2 = New Dose
3 = Last Dose in Period
4 = Last Dose in this Study</v>
          </cell>
        </row>
        <row r="12">
          <cell r="C12" t="str">
            <v>$ADJUVNT</v>
          </cell>
          <cell r="D12" t="str">
            <v>0 = Adjuvant Disease
1 = Advanced Disease</v>
          </cell>
        </row>
        <row r="13">
          <cell r="C13" t="str">
            <v>$ADMNO</v>
          </cell>
          <cell r="D13" t="str">
            <v>0 = Other
1 = AE</v>
          </cell>
        </row>
        <row r="14">
          <cell r="C14" t="str">
            <v>$ADMNO</v>
          </cell>
          <cell r="D14" t="str">
            <v>1 = AE
99 = Other</v>
          </cell>
        </row>
        <row r="15">
          <cell r="C15" t="str">
            <v>$AEACTIP</v>
          </cell>
          <cell r="D15" t="str">
            <v>0 = None
1 = Dose Changed
2 = Temporarily Stopped
3 = Permanently Stopped</v>
          </cell>
        </row>
        <row r="16">
          <cell r="C16" t="str">
            <v>$AEBLEED</v>
          </cell>
          <cell r="D16" t="str">
            <v>0 = No
1 = Minimal
2 = Minor
3 = Clinically Relevant Minor
4 = Major
5 = Major - Other
6 = Major - Fatal/Life-threatening</v>
          </cell>
        </row>
        <row r="17">
          <cell r="C17" t="str">
            <v>$AEEPO</v>
          </cell>
          <cell r="D17" t="str">
            <v>0 = No
1 = Suspected
2 = Confirmed</v>
          </cell>
        </row>
        <row r="18">
          <cell r="C18" t="str">
            <v>$AEINT</v>
          </cell>
          <cell r="D18" t="str">
            <v>1 = Mild
2 = Moderate
3 = Severe</v>
          </cell>
        </row>
        <row r="19">
          <cell r="C19" t="str">
            <v>$AEOUTC</v>
          </cell>
          <cell r="D19" t="str">
            <v>0 = No Longer Present
1 = Still Present
2 = Death</v>
          </cell>
        </row>
        <row r="20">
          <cell r="C20" t="str">
            <v>$AESEQ</v>
          </cell>
          <cell r="D20" t="str">
            <v>1=AE Start
2=AE Change</v>
          </cell>
        </row>
        <row r="21">
          <cell r="C21" t="str">
            <v>$AGEUNIT</v>
          </cell>
          <cell r="D21" t="str">
            <v>1 = Days
2 = Weeks
3 = Months
4 = Years</v>
          </cell>
        </row>
        <row r="22">
          <cell r="C22" t="str">
            <v>$AMLCLS</v>
          </cell>
          <cell r="D22" t="str">
            <v xml:space="preserve">1 = M0
2 = M1
3 = M2
4 = M3
5 = M4
6 = M5
7 = M6
8 = M7 </v>
          </cell>
        </row>
        <row r="23">
          <cell r="C23" t="str">
            <v>$AMLRESP</v>
          </cell>
          <cell r="D23" t="str">
            <v>1 = Complete Response
2 = Morphological Response
3 = Partial Response
4 = Minor Response
5 = Stable Disease 
6 = Progressive Disease
7 = Unevaluable</v>
          </cell>
        </row>
        <row r="24">
          <cell r="C24" t="str">
            <v>$AMLSTAT</v>
          </cell>
          <cell r="D24" t="str">
            <v>1 = Newly Diagnosed AML
2 = Refractory AML
3 = First Relapse
4 = Second Relapse
5 = Third or Further Relapse</v>
          </cell>
        </row>
        <row r="25">
          <cell r="C25" t="str">
            <v>$AMLTYPE</v>
          </cell>
          <cell r="D25" t="str">
            <v>1 = De novo AML
2 = Secondary to Chemotherapy
3 = Secondary to Radiotherapy
4 = Secondary to Myelodysplastic Syndrome
5 = Secondary to Myeloproliferative Disorder
99 = Other</v>
          </cell>
        </row>
        <row r="26">
          <cell r="C26" t="str">
            <v>$AMPM</v>
          </cell>
          <cell r="D26" t="str">
            <v>1 = am
2 = pm</v>
          </cell>
        </row>
        <row r="27">
          <cell r="C27" t="str">
            <v>$ANXDEP</v>
          </cell>
          <cell r="D27" t="str">
            <v>1 = Not anxious or depressed
2 = Mod anxious or depressed
3 = Extremely anxious or depressed</v>
          </cell>
        </row>
        <row r="28">
          <cell r="C28" t="str">
            <v>$ARM_POS</v>
          </cell>
          <cell r="D28" t="str">
            <v>1 = Raised
2 = By side</v>
          </cell>
        </row>
        <row r="29">
          <cell r="C29" t="str">
            <v>$ATTENA</v>
          </cell>
          <cell r="D29" t="str">
            <v>0 = Positron source
1 = CT-hybrid</v>
          </cell>
        </row>
        <row r="30">
          <cell r="C30" t="str">
            <v>$ATTENB</v>
          </cell>
          <cell r="D30" t="str">
            <v>0 = Post-Injection
1 = Pre-Injection</v>
          </cell>
        </row>
        <row r="31">
          <cell r="C31" t="str">
            <v>$BICYTOS</v>
          </cell>
          <cell r="D31" t="str">
            <v>1=Fine Needle Aspiration
2=Pleural Effusion
3=Bronchoalveolar Lavage</v>
          </cell>
        </row>
        <row r="32">
          <cell r="C32" t="str">
            <v>$BIFIXAT</v>
          </cell>
          <cell r="D32" t="str">
            <v>1 = 10% NBF
2 = Bouin's
3 = B-5
4 = Alcoholic Formalin
5 = Freezing NOS
6 = IsoPentane 
7 = Liquid Nitrogen 
8 = Formalin
92 = Not Documented
97 = Unknown / Unspecified
99 = Other</v>
          </cell>
        </row>
        <row r="33">
          <cell r="C33" t="str">
            <v>$BIFIXLT</v>
          </cell>
          <cell r="D33" t="str">
            <v>1=&lt;6 h
2=6-18 h
3=18-24 h
4=&gt;30 h
5=&gt;24hrs
91=Not Known</v>
          </cell>
        </row>
        <row r="34">
          <cell r="C34" t="str">
            <v>$BIOLOCN</v>
          </cell>
          <cell r="D34" t="str">
            <v>1 = Front left
2 = Front right
3 = Back left
4 = Back right</v>
          </cell>
        </row>
        <row r="35">
          <cell r="C35" t="str">
            <v>$BIOSAMP</v>
          </cell>
          <cell r="D35" t="str">
            <v>0 = Total unstained section/ slide preparation
1 = Total paraffin embedded block</v>
          </cell>
        </row>
        <row r="36">
          <cell r="C36" t="str">
            <v>$BIOSITE</v>
          </cell>
          <cell r="D36" t="str">
            <v>1 = Adrenal
2 = Bone
3 = Breast
4 = Bladder
5 = Central Nervous System (Brain/Spinal Cord/Ophthalmic)
6 = Colorectal
7 = Oesophagus
8 = Head and Neck (including nasopharynx, larynx, trachea)
9 = Liver
10 = Local lymph nodes
11 = Distant lymph nodes
13 = L</v>
          </cell>
        </row>
        <row r="37">
          <cell r="C37" t="str">
            <v>$BIOTTYP</v>
          </cell>
          <cell r="D37" t="str">
            <v>0 = Normal
1 = Primary Tumor
2 = Metastisis</v>
          </cell>
        </row>
        <row r="38">
          <cell r="C38" t="str">
            <v>$BIOTYP</v>
          </cell>
          <cell r="D38" t="str">
            <v>99 = Other
100 = Cytology
101 = Percutaneous Core Biopsy
102 = Image-Guided Core Biopsy
103 = Core Biopsy (NOS)
104 = Incisional Biopsy
105 = Localisation Biopsy
106 = Segmental Excision
107 = Total Mastectomy
108 = Sub-Total Mastectomy Without Axillary C</v>
          </cell>
        </row>
        <row r="39">
          <cell r="C39" t="str">
            <v>$BISAMPT</v>
          </cell>
          <cell r="D39" t="str">
            <v>1 = Resection
2 = Block
3 = Cytology
4 = Tumour
5 = Normal Tissue
6 = Benign
7 = Biopsy</v>
          </cell>
        </row>
        <row r="40">
          <cell r="C40" t="str">
            <v>$BISITE</v>
          </cell>
          <cell r="D40" t="str">
            <v>1=Primary
2=LN Met
3=Liver Met
4=Bone Met
99=Other</v>
          </cell>
        </row>
        <row r="41">
          <cell r="C41" t="str">
            <v>$BITEMP</v>
          </cell>
          <cell r="D41" t="str">
            <v>1 = 2-8 deg. C
2 = 20-25 deg. C
3 = Fridge
4 = Ambient
91=Not known
99=Other</v>
          </cell>
        </row>
        <row r="42">
          <cell r="C42" t="str">
            <v>$BITHICK</v>
          </cell>
          <cell r="D42" t="str">
            <v>1=&lt;3mm
2=3-5mm
3=&gt;5mm
91=Not known</v>
          </cell>
        </row>
        <row r="43">
          <cell r="C43" t="str">
            <v>$BM_SRC</v>
          </cell>
          <cell r="D43" t="str">
            <v>0 = Manual
1 = Automatic</v>
          </cell>
        </row>
        <row r="44">
          <cell r="C44" t="str">
            <v>$BMCYTO</v>
          </cell>
          <cell r="D44" t="str">
            <v>1 = t (8;21)
2 = Inv 16
3 = Abnormalities of 5 and/or 7
4 = Complex (&gt; 3 Abnormalities)
0 = Sample not Available
99 = Other</v>
          </cell>
        </row>
        <row r="45">
          <cell r="C45" t="str">
            <v>$BMDREG</v>
          </cell>
          <cell r="D45" t="str">
            <v>1 = Lumbar Spine
2 = Hip</v>
          </cell>
        </row>
        <row r="46">
          <cell r="C46" t="str">
            <v>$BMTCELL</v>
          </cell>
          <cell r="D46" t="str">
            <v>1 = Hypocellular (&lt;20% cellularity)
2 = Normocellular (20 - 50% cellularity)
3 = Hypercellular (&gt;50% cellularity)</v>
          </cell>
        </row>
        <row r="47">
          <cell r="C47" t="str">
            <v>$BODYLOC</v>
          </cell>
          <cell r="D47" t="str">
            <v>1 = Head
2 = Body
3 = Tail</v>
          </cell>
        </row>
        <row r="48">
          <cell r="C48" t="str">
            <v>$BORG</v>
          </cell>
          <cell r="D48" t="str">
            <v>0 = Nothing at All
0.5 = Extremely Weak
1 = Very Weak
2 = Weak
3 = Moderate
4 = Somewhat Strong
5 = Strong
6 = 
7 = Very Strong
8 = 
9 = 
10 = Extremely Strong
11 = Maximal</v>
          </cell>
        </row>
        <row r="49">
          <cell r="C49" t="str">
            <v>$BOTHER</v>
          </cell>
          <cell r="D49" t="str">
            <v>0 = Not at all
1 = Somewhat
2 = Very much</v>
          </cell>
        </row>
        <row r="50">
          <cell r="C50" t="str">
            <v>$BOWEL</v>
          </cell>
          <cell r="D50" t="str">
            <v>0 = Once daily
1 = Twice Daily
2 = 3 times a day
99 = Other</v>
          </cell>
        </row>
        <row r="51">
          <cell r="C51" t="str">
            <v>$BOWTYP</v>
          </cell>
          <cell r="D51" t="str">
            <v>1 = Solid
2 = Semi -solid
3 = Loose Watery</v>
          </cell>
        </row>
        <row r="52">
          <cell r="C52" t="str">
            <v>$BPSITE</v>
          </cell>
          <cell r="D52" t="str">
            <v>1 = Left Arm
2 = Right Arm
3 = Left Leg
4 = Right Leg
5 = Left Wrist
6 = Right Wrist
7 = Left Ankle
8 = Right Ankle</v>
          </cell>
        </row>
        <row r="53">
          <cell r="C53" t="str">
            <v>$BSURG</v>
          </cell>
          <cell r="D53" t="str">
            <v xml:space="preserve">1 = Breast Conserving Surgery
2 = Mastectomy
3 = Tumour is Inoperable but Potentially Operable
4 = Tumour is Inoperable </v>
          </cell>
        </row>
        <row r="54">
          <cell r="C54" t="str">
            <v>$BVU</v>
          </cell>
          <cell r="D54" t="str">
            <v>0 = ml/100g</v>
          </cell>
        </row>
        <row r="55">
          <cell r="C55" t="str">
            <v>$CHASSTY</v>
          </cell>
          <cell r="D55" t="str">
            <v>0 = X-Ray
1 = CT Scan
2 = MRI Scan</v>
          </cell>
        </row>
        <row r="56">
          <cell r="C56" t="str">
            <v>$CHDITEM</v>
          </cell>
          <cell r="D56" t="str">
            <v>1 = History Chronic Stable/Unstable Angina
2 = Prior Myocardial Infarction
3 = Prior Coronary Angioplasty or Stent
4 = Coronary Artery Bypass Graft
5 = Peripheral Artery Disease
6 = Carotid Artery Disease
7 = Carotid Stenosis &gt;= 50%
8 = Carotid Endarterec</v>
          </cell>
        </row>
        <row r="57">
          <cell r="C57" t="str">
            <v>$CLINRES</v>
          </cell>
          <cell r="D57" t="str">
            <v>1=Cure
2=Improved
3=Failure
4=Relapse</v>
          </cell>
        </row>
        <row r="58">
          <cell r="C58" t="str">
            <v>$COMSRCE</v>
          </cell>
          <cell r="D58" t="str">
            <v>F = Field
G = General Module
M = Module
P = Patient</v>
          </cell>
        </row>
        <row r="59">
          <cell r="C59" t="str">
            <v>$CPCLASS</v>
          </cell>
          <cell r="D59" t="str">
            <v>0=A
1=B
2=C</v>
          </cell>
        </row>
        <row r="60">
          <cell r="C60" t="str">
            <v>$CPOREA</v>
          </cell>
          <cell r="D60" t="str">
            <v>1 = Deterioration of Pulmonary Symptoms
2 = Deterioration of Non Pulmonary Symptoms: Pain
3 = Deterioration of Non Pulmonary Symptoms: Weight
4 = Deterioration of Non Pulmonary Symptoms: Other
5 = Cancer Related Deterioration of Performance Status
99 = Ot</v>
          </cell>
        </row>
        <row r="61">
          <cell r="C61" t="str">
            <v>$CRITDIS</v>
          </cell>
          <cell r="D61" t="str">
            <v>1 = Developed Metastatic Disease After Adjuvant Hormonal Therapy
2 = Pre and Post Menopausal w/ Metastatic Breast Cancer
3 = Progressed/Recurred During /After Adjuvant Hormonal Therapy</v>
          </cell>
        </row>
        <row r="62">
          <cell r="C62" t="str">
            <v>$CRITTYP</v>
          </cell>
          <cell r="D62" t="str">
            <v>1 = Inclusion
2 = Exclusion</v>
          </cell>
        </row>
        <row r="63">
          <cell r="C63" t="str">
            <v>$CRTFTYP</v>
          </cell>
          <cell r="D63" t="str">
            <v>1 = Inclusion
2 = Exclusion</v>
          </cell>
        </row>
        <row r="64">
          <cell r="C64" t="str">
            <v>$CTCG</v>
          </cell>
          <cell r="D64" t="str">
            <v>0 = None
1 = Grade 1
2 = Grade 2
3 = Grade 3
4 = Grade 4
5 = Grade 5</v>
          </cell>
        </row>
        <row r="65">
          <cell r="C65" t="str">
            <v>$CTCINT</v>
          </cell>
          <cell r="D65" t="str">
            <v xml:space="preserve">1 = Mild
2 = Moderate
3 = Severe
4 = Life-threatening or disabling
5 = Death  related                                                                                             </v>
          </cell>
        </row>
        <row r="66">
          <cell r="C66" t="str">
            <v>$CTSIBG</v>
          </cell>
          <cell r="D66" t="str">
            <v>0 = Normal
1 = Focal or diffuse enlargement of the pancreas
2 = Pancreatic gland abnormalities and peripancreatic inflammation
3 = Extra pancreatic fluid collection in a single location
4 = Two or more fluid collections and/or the presence of gas in or ad</v>
          </cell>
        </row>
        <row r="67">
          <cell r="C67" t="str">
            <v>$CTSIDC</v>
          </cell>
          <cell r="D67" t="str">
            <v>2 = &lt;/=30%
4 = 30-50%
6 = &gt;50%</v>
          </cell>
        </row>
        <row r="68">
          <cell r="C68" t="str">
            <v>$CTXPTYP</v>
          </cell>
          <cell r="D68" t="str">
            <v>1=Chemotherapy
2=Radiotherapy
3=Relevant Surgery
4=Other Systemic Anticancer Treatment</v>
          </cell>
        </row>
        <row r="69">
          <cell r="C69" t="str">
            <v>$CTXTHER</v>
          </cell>
          <cell r="D69" t="str">
            <v>1 = Gefitinib
2 = Docetaxel
3 = Other Chemotherapy</v>
          </cell>
        </row>
        <row r="70">
          <cell r="C70" t="str">
            <v>$CULT</v>
          </cell>
          <cell r="D70" t="str">
            <v>0=No Growth
1=Growth 
95=Not Done</v>
          </cell>
        </row>
        <row r="71">
          <cell r="C71" t="str">
            <v>$CULTSRC</v>
          </cell>
          <cell r="D71" t="str">
            <v>1 = Blood
2 = Biopsy
3 = Stool
4 = Urine Mid-Stream
5 = Urine Catheter Specimen
6 = Cerebrospinal Fluid
7 = Surgically Obtained Fluid/Pus
8 = Deep Swab Fluid/Pus
9 = Needle Aspiration
10 = Wound Drainage
11 = Leading Edge Aspiration
12 = Expectorated Sput</v>
          </cell>
        </row>
        <row r="72">
          <cell r="C72" t="str">
            <v>$CURSUB</v>
          </cell>
          <cell r="D72" t="str">
            <v>1=Current
2=Subsequent</v>
          </cell>
        </row>
        <row r="73">
          <cell r="C73" t="str">
            <v>$CXADRLP</v>
          </cell>
          <cell r="D73" t="str">
            <v>1 = During Adjuvant Hormone Therapy
2 = 0-12 Months after Completion of Adjuvant Hormone Therapy
3 = &gt;12 Months after Completion of Hormone Therapy</v>
          </cell>
        </row>
        <row r="74">
          <cell r="C74" t="str">
            <v>$CXBRESP</v>
          </cell>
          <cell r="D74" t="str">
            <v>1=Complete Response
2=Partial Response
4=Stable Disease
5=Progression
6=Non-Evaluable</v>
          </cell>
        </row>
        <row r="75">
          <cell r="C75" t="str">
            <v>$CXCHEMR</v>
          </cell>
          <cell r="D75" t="str">
            <v>0=Intolerant
1=Refractory</v>
          </cell>
        </row>
        <row r="76">
          <cell r="C76" t="str">
            <v>$CXCLASS</v>
          </cell>
          <cell r="D76" t="str">
            <v>0 = Chemotherapy
1 = Immuno/Hormonal Therapy
2 = Other Systemic Anticancer Therapy</v>
          </cell>
        </row>
        <row r="77">
          <cell r="C77" t="str">
            <v>$CXCRIT</v>
          </cell>
          <cell r="D77" t="str">
            <v>1 = SWOG
2 = RECIST
3 = WHO
99 = Other</v>
          </cell>
        </row>
        <row r="78">
          <cell r="C78" t="str">
            <v>$CXETBR</v>
          </cell>
          <cell r="D78" t="str">
            <v>1=Complete Response
2=Partial Response
4=Stable disease
6=Non Evaluable
7=No Response</v>
          </cell>
        </row>
        <row r="79">
          <cell r="C79" t="str">
            <v>$CXOTHER</v>
          </cell>
          <cell r="D79" t="str">
            <v>0 = Previous
1 = Current
2 = Post</v>
          </cell>
        </row>
        <row r="80">
          <cell r="C80" t="str">
            <v>$CXRDTYP</v>
          </cell>
          <cell r="D80" t="str">
            <v>0 = Palliative
1 = Curative</v>
          </cell>
        </row>
        <row r="81">
          <cell r="C81" t="str">
            <v>$CXREA</v>
          </cell>
          <cell r="D81" t="str">
            <v>1 = (Neo)adjuvant therapy
2 = Treatment for metastatic/recurrent disease</v>
          </cell>
        </row>
        <row r="82">
          <cell r="C82" t="str">
            <v>$CXSTOPR</v>
          </cell>
          <cell r="D82" t="str">
            <v>1=Scheduled Stop
2=Disease Progression
3=Intolerance
4=Patient Request
5=Adjuvant Therapy
99=Other</v>
          </cell>
        </row>
        <row r="83">
          <cell r="C83" t="str">
            <v>$CXTYPE</v>
          </cell>
          <cell r="D83" t="str">
            <v>1 = Radiotherapy
2 = Chemotherapy
3 = Immunotherapy
99 = Other</v>
          </cell>
        </row>
        <row r="84">
          <cell r="C84" t="str">
            <v>$CXUNIT</v>
          </cell>
          <cell r="D84" t="str">
            <v>1 = mg/m**2
2 = mg
3 = AUC</v>
          </cell>
        </row>
        <row r="85">
          <cell r="C85" t="str">
            <v>$DCTCP</v>
          </cell>
          <cell r="D85" t="str">
            <v>0 = No Central Reduction in Contrast Enhancement
1 = Appearance of Central Reduction in Contrast Enhancement
2 = Marked Increase in Central Reduction in Contrast Enhancement
99 = other</v>
          </cell>
        </row>
        <row r="86">
          <cell r="C86" t="str">
            <v>$DCTICE</v>
          </cell>
          <cell r="D86" t="str">
            <v>0 = No Contrast Enhancement
1 = Marked Reduction in Intensity
2 = Minor Reduction in Intensity
3 = No Change in Intensity
4 = Increase in Intensity</v>
          </cell>
        </row>
        <row r="87">
          <cell r="C87" t="str">
            <v>$DCTXCE</v>
          </cell>
          <cell r="D87" t="str">
            <v>0 = Complete Resolution
1 = Marked Reduction in Extent
2 = Minor Reduction in Extent
3 = No Change in Extent
4 = Increase in Extent</v>
          </cell>
        </row>
        <row r="88">
          <cell r="C88" t="str">
            <v>$DEATH</v>
          </cell>
          <cell r="D88" t="str">
            <v>1 = Prostate Cancer
2 = xxx Cancer
99 = Other</v>
          </cell>
        </row>
        <row r="89">
          <cell r="C89" t="str">
            <v>$DEVI</v>
          </cell>
          <cell r="D89" t="str">
            <v>Valid value: - or +</v>
          </cell>
        </row>
        <row r="90">
          <cell r="C90" t="str">
            <v>$DFREQ</v>
          </cell>
          <cell r="D90" t="str">
            <v>1 = Once Daily
2 = Every other Day</v>
          </cell>
        </row>
        <row r="91">
          <cell r="C91" t="str">
            <v>$DIACTRT</v>
          </cell>
          <cell r="D91" t="str">
            <v>1 = HD
2 = HF/HDF</v>
          </cell>
        </row>
        <row r="92">
          <cell r="C92" t="str">
            <v>$DIAFM</v>
          </cell>
          <cell r="D92" t="str">
            <v>1 = High Flux
2 = Low Flux</v>
          </cell>
        </row>
        <row r="93">
          <cell r="C93" t="str">
            <v>$DIAGMTH</v>
          </cell>
          <cell r="D93" t="str">
            <v>1 = Radiographic
2 = Biopsy</v>
          </cell>
        </row>
        <row r="94">
          <cell r="C94" t="str">
            <v>$DIAITEM</v>
          </cell>
          <cell r="D94" t="str">
            <v>1 = Hypotension
2 = Hypertension
3 = Nausea
4 = Vomiting
5 = Headache
6 = Muscle cramps
7 = Itching
8 = Fatigue
9 = Catheter infection
10 = Restless legs
11 = Other</v>
          </cell>
        </row>
        <row r="95">
          <cell r="C95" t="str">
            <v>$DIET</v>
          </cell>
          <cell r="D95" t="str">
            <v>0 = Normal
1 = Vegetarian
2 = Vegan
99 = Other</v>
          </cell>
        </row>
        <row r="96">
          <cell r="C96" t="str">
            <v>$DISCREA</v>
          </cell>
          <cell r="D96" t="str">
            <v>11 = Adverse Event
21 = Disease Progression
31 = Lack of Therapeutic Response
32 = Maximum Benefit Obtained
50 = Study Specific Discontinuation Criteria
51 = Protocol Non-Compliance
61 = Subject Lost to Follow-Up
71 = Subject Not Willing to Continue Treat</v>
          </cell>
        </row>
        <row r="97">
          <cell r="C97" t="str">
            <v>$DISDOC</v>
          </cell>
          <cell r="D97" t="str">
            <v>1 = CT
2 = MRI
3 = Re-biopsy
92 = Not documented</v>
          </cell>
        </row>
        <row r="98">
          <cell r="C98" t="str">
            <v>$DISEASE</v>
          </cell>
          <cell r="D98" t="str">
            <v>1 = Kidney (RCC)
2 = Bladder (TCC)
3 = Hormone Refractory Prostate Cancer (HRPC)
4 = Rare Tumour
5 = NSCLC
6 = Colorectal
7 = Breast</v>
          </cell>
        </row>
        <row r="99">
          <cell r="C99" t="str">
            <v>$DMTNM</v>
          </cell>
          <cell r="D99" t="str">
            <v>0 = M0
9 = MX
10 = M1
11 = M1a
12 = M1b
13 = M1c</v>
          </cell>
        </row>
        <row r="100">
          <cell r="C100" t="str">
            <v>$DMTYPE</v>
          </cell>
          <cell r="D100" t="str">
            <v>1 = Type I
2 = Type II</v>
          </cell>
        </row>
        <row r="101">
          <cell r="C101" t="str">
            <v>$DOSEOPT</v>
          </cell>
          <cell r="D101" t="str">
            <v>1 = Unchanged
2 = Increased
3 = Decreased
4 = Stopped
5 = Not administered
6=Restarted</v>
          </cell>
        </row>
        <row r="102">
          <cell r="C102" t="str">
            <v>$DOSEQ</v>
          </cell>
          <cell r="D102" t="str">
            <v>1 = First Dose
2 = Dosing Restarted
3 = Last Dose in Study</v>
          </cell>
        </row>
        <row r="103">
          <cell r="C103" t="str">
            <v>$DOSSEQ</v>
          </cell>
          <cell r="D103" t="str">
            <v>1 = First Dose in Period
2 = New Dose
3 = Last Dose in Period</v>
          </cell>
        </row>
        <row r="104">
          <cell r="C104" t="str">
            <v>$DOSSITE</v>
          </cell>
          <cell r="D104" t="str">
            <v>1 = Central line
2 = Peripheral Vein</v>
          </cell>
        </row>
        <row r="105">
          <cell r="C105" t="str">
            <v>$DTH_PAN</v>
          </cell>
          <cell r="D105" t="str">
            <v>1 = Progression of necrotizing pancreatitis
2 = Pancreatic or peripancreatic infection</v>
          </cell>
        </row>
        <row r="106">
          <cell r="C106" t="str">
            <v>$DTHFMT</v>
          </cell>
          <cell r="D106" t="str">
            <v>1 = Breast Cancer
99 = Other Reason</v>
          </cell>
        </row>
        <row r="107">
          <cell r="C107" t="str">
            <v>$ECGDP</v>
          </cell>
          <cell r="D107" t="str">
            <v>0 = Digital
1 = Paper</v>
          </cell>
        </row>
        <row r="108">
          <cell r="C108" t="str">
            <v>$ECGEVBY</v>
          </cell>
          <cell r="D108" t="str">
            <v>1 = Cardiologist
2 = Other Physician / Investigator
3 = Computer
4 = AstraZeneca Consultant</v>
          </cell>
        </row>
        <row r="109">
          <cell r="C109" t="str">
            <v>$ECGEVL</v>
          </cell>
          <cell r="D109" t="str">
            <v>0 = Normal
1 = Abnormal
2 = Borderline
3 = Clin. sign. changes from baseline - No
4 = Clin. sign. changes from baseline - Yes
5 = Clin. Sig. Abnormalities
6 = No Clin. Sig. Abnormalities</v>
          </cell>
        </row>
        <row r="110">
          <cell r="C110" t="str">
            <v>$ECGSUMM</v>
          </cell>
          <cell r="D110" t="str">
            <v>0 = No ECG changes
1 = Diagnostic
2 = Equivocal
95 = Not Done</v>
          </cell>
        </row>
        <row r="111">
          <cell r="C111" t="str">
            <v>$ENDO</v>
          </cell>
          <cell r="D111" t="str">
            <v>1 = MEN Iia
2 = MEN Iib
3 = None
4 = FMTC</v>
          </cell>
        </row>
        <row r="112">
          <cell r="C112" t="str">
            <v>$EORTC</v>
          </cell>
          <cell r="D112" t="str">
            <v>1 = Not At All
2 = A Little 
3 = Quite A Bit
4 = Very Much</v>
          </cell>
        </row>
        <row r="113">
          <cell r="C113" t="str">
            <v>$EPCVVES</v>
          </cell>
          <cell r="D113" t="str">
            <v>1 = Aorta
2 = Iliac
3 = Femoral
4 = Popliteal
99 = Other</v>
          </cell>
        </row>
        <row r="114">
          <cell r="C114" t="str">
            <v>$EPDREA</v>
          </cell>
          <cell r="D114" t="str">
            <v>1 = Sudden Death
2 = Myocardial Infarction
3 = Coronary Heart Disease
4 = Stroke
5 = Other Cardiac Death
6 = Other Vascular Death
7 = Refused Dialysis Therapy
8 = Non-Cardiovascular Death
97 = Unknown</v>
          </cell>
        </row>
        <row r="115">
          <cell r="C115" t="str">
            <v>$EPST</v>
          </cell>
          <cell r="D115" t="str">
            <v>1 = Complete Recovery &lt;24 Hours
2 = Persisted &gt;=24 Hours</v>
          </cell>
        </row>
        <row r="116">
          <cell r="C116" t="str">
            <v>$EPSTIP</v>
          </cell>
          <cell r="D116" t="str">
            <v>1 = CT
2 = MRI
3 = Autopsy</v>
          </cell>
        </row>
        <row r="117">
          <cell r="C117" t="str">
            <v>$EQ5DLNG</v>
          </cell>
          <cell r="D117" t="str">
            <v>1=US English
2=Canadian English
3=UK English
4=Australia English
5=Singapore English
6=South Africa English
7=New Zealand English
8=US Spanish
9=Mexico Spanish
10=Guatemala Spanish
11=Peru Spanish
12=Spain Spanish
13=Argentina Spanish
14=Costa Rica Spanis</v>
          </cell>
        </row>
        <row r="118">
          <cell r="C118" t="str">
            <v>$ESRD</v>
          </cell>
          <cell r="D118" t="str">
            <v>1 = Diabetes
2 = Nephropathy or Nephrosclerosis
3 = Glomerulonephritis or Vasculitis
4 = Genetic Conditions
5 = Pyelonephritis or Interstitial Nephritis
97 = Unknown / Unspecified
99 = Other</v>
          </cell>
        </row>
        <row r="119">
          <cell r="C119" t="str">
            <v>$ETHGRP</v>
          </cell>
          <cell r="D119" t="str">
            <v>1 = Hispanic
2 = Native American
3 = Native Alaskan / Inuit
4 = Native Hawaiian / Pacific Islander
5 = African
6 = African-American
7 = African-Caribbean
8 = Asian
9 = Chinese
10 = Japanese
98 = Not Applicable
99 = Other</v>
          </cell>
        </row>
        <row r="120">
          <cell r="C120" t="str">
            <v>$EXCMARG</v>
          </cell>
          <cell r="D120" t="str">
            <v>0 = Does Not Reach Margin
1 = Reaches Margin
2 = Uncertain</v>
          </cell>
        </row>
        <row r="121">
          <cell r="C121" t="str">
            <v>$EXER</v>
          </cell>
          <cell r="D121" t="str">
            <v>1 = Pre-exercise
2 = Exercise
3 = Post-exercise</v>
          </cell>
        </row>
        <row r="122">
          <cell r="C122" t="str">
            <v>$EXERDUR</v>
          </cell>
          <cell r="D122" t="str">
            <v>1 = Little
2 = 1-2 hrs
3 = 3-4 hrs
4 = 5+ hrs</v>
          </cell>
        </row>
        <row r="123">
          <cell r="C123" t="str">
            <v>$EXTAOP</v>
          </cell>
          <cell r="D123" t="str">
            <v>0=None
1=Involving Hilar Region, But Not Whole Lung
2=Involving Whole Lung</v>
          </cell>
        </row>
        <row r="124">
          <cell r="C124" t="str">
            <v>$EXTSURG</v>
          </cell>
          <cell r="D124" t="str">
            <v>1 = Mastectomy
2 = Wide Local Excision
3 = Other</v>
          </cell>
        </row>
        <row r="125">
          <cell r="C125" t="str">
            <v>$FACT</v>
          </cell>
          <cell r="D125" t="str">
            <v>0 = Not At All
1 = A Little Bit
2 = Some- What
3 = Quite A Bit
4 = Very Much</v>
          </cell>
        </row>
        <row r="126">
          <cell r="C126" t="str">
            <v>$FACTLNG</v>
          </cell>
          <cell r="D126" t="str">
            <v>1 = English
2 = Spanish
3 = Italian
4 = Dutch
5 = French
6 = German
7 = Hungarian
8 = Hebrew
9 = Chinese
10 = Polish
11 = Japanese
12 = Czech
13 = Danish
14 = Swedish
15 = Norwegian
16 = Finnish
17 = Russian
18 = Portuguese
19 = Slovak</v>
          </cell>
        </row>
        <row r="127">
          <cell r="C127" t="str">
            <v>$FACTQA</v>
          </cell>
          <cell r="D127" t="str">
            <v>0 = Decline to Answer
1 = Too Sick to Complete
2 = Questionnaire not Provided
99 = Other</v>
          </cell>
        </row>
        <row r="128">
          <cell r="C128" t="str">
            <v>$FACTQIB</v>
          </cell>
          <cell r="D128" t="str">
            <v>1 =Declined to Answer
2=Too Sick to Complete
4=Subject Forgot
5=Subject Cannot Use Electronic Device
6=Technical Problem With Device
99=Other</v>
          </cell>
        </row>
        <row r="129">
          <cell r="C129" t="str">
            <v>$FAIL</v>
          </cell>
          <cell r="D129" t="str">
            <v>1 = Stenosis
2 = Thrombosis
99 = Other</v>
          </cell>
        </row>
        <row r="130">
          <cell r="C130" t="str">
            <v>$FAILREA</v>
          </cell>
          <cell r="D130" t="str">
            <v>1=Toxicity
2= Progression on within 3 weeks of therapy
3= Progression &gt; 3 weeks completion of therapy</v>
          </cell>
        </row>
        <row r="131">
          <cell r="C131" t="str">
            <v>$FAMITEM</v>
          </cell>
          <cell r="D131" t="str">
            <v xml:space="preserve">1 = Diabetes
2 = Coronary Heart Disease
3 = Metabolic Syndrome
</v>
          </cell>
        </row>
        <row r="132">
          <cell r="C132" t="str">
            <v>$FDGCHG</v>
          </cell>
          <cell r="D132" t="str">
            <v>0 = No Central Reduction in FDG Uptake
1 = Appearance of Central Reduction in FDG Uptake
2 = Marked Increase in Central Reduction in FDG Uptake
3 = Marked Decrease in Central Reduction in FDG Uptake
99 = Other (specify)</v>
          </cell>
        </row>
        <row r="133">
          <cell r="C133" t="str">
            <v>$FDGCODE</v>
          </cell>
          <cell r="D133" t="str">
            <v>1 = inCi
2 = MBq</v>
          </cell>
        </row>
        <row r="134">
          <cell r="C134" t="str">
            <v>$FDGINT</v>
          </cell>
          <cell r="D134" t="str">
            <v>0 = No FDG uptake
1 = Marked reduction in intensity
2 = Minor reduction in intensity
3 = No change in intensity
4 = Increase in intensity</v>
          </cell>
        </row>
        <row r="135">
          <cell r="C135" t="str">
            <v>$FDGUPT</v>
          </cell>
          <cell r="D135" t="str">
            <v>0 = Complete resolution
1 = Marked reduction in extent
2 = Minor reduction in extent
3 = No change in extent
4 = Increase in extent</v>
          </cell>
        </row>
        <row r="136">
          <cell r="C136" t="str">
            <v>$FIRMBRD</v>
          </cell>
          <cell r="D136" t="str">
            <v>1 = Firm Diagnosis
2 = Borderline Case</v>
          </cell>
        </row>
        <row r="137">
          <cell r="C137" t="str">
            <v>$FLT</v>
          </cell>
          <cell r="D137" t="str">
            <v>1 = Wild Type
2 = Internal Tandem Duplication
0 = Sample not Available
99 = Other</v>
          </cell>
        </row>
        <row r="138">
          <cell r="C138" t="str">
            <v>$FUHR</v>
          </cell>
          <cell r="D138" t="str">
            <v>1 =I
2 = II
3 = III
4 = IV</v>
          </cell>
        </row>
        <row r="139">
          <cell r="C139" t="str">
            <v>$GACLUNG</v>
          </cell>
          <cell r="D139" t="str">
            <v>0 = Worse
1 = About the Same
2 = Better</v>
          </cell>
        </row>
        <row r="140">
          <cell r="C140" t="str">
            <v>$GBPOFT</v>
          </cell>
          <cell r="D140" t="str">
            <v>1 = Rarely or never
2 = About once a week
3 = More than once a week
4 = About once a day
5 = More than once a day</v>
          </cell>
        </row>
        <row r="141">
          <cell r="C141" t="str">
            <v>$GBPROB</v>
          </cell>
          <cell r="D141" t="str">
            <v>1 = Not at all
2 = A little bit
3 = Somewhat
4 = Quite a bit
5 = Very much</v>
          </cell>
        </row>
        <row r="142">
          <cell r="C142" t="str">
            <v>$GCSBMR</v>
          </cell>
          <cell r="D142" t="str">
            <v>0 = Not assessed
1 = No response
2 = Extension response to painful stimuli
3 = Flexion response to painful stimuli
4 = Flexion withdrawal from painful stimuli
5 = Localizes painful stimuli
6 = Obeys verbal commands</v>
          </cell>
        </row>
        <row r="143">
          <cell r="C143" t="str">
            <v>$GCSBVR</v>
          </cell>
          <cell r="D143" t="str">
            <v>0 = Not assessed
1 = No response
2 = Incomprehensible sounds
3 = Incomprehensible words
4 = Disorientated conversation
5 = Orientated conversation</v>
          </cell>
        </row>
        <row r="144">
          <cell r="C144" t="str">
            <v>$GCSBVRI</v>
          </cell>
          <cell r="D144" t="str">
            <v>0 = Not assessed
1 = Generally unresponsive
3 = Questionable ability to talk
5 = Seems able to talk</v>
          </cell>
        </row>
        <row r="145">
          <cell r="C145" t="str">
            <v>$GCSEYE</v>
          </cell>
          <cell r="D145" t="str">
            <v>0 = Not assessed
1 = No response
2 = To painful stimuli
3 = To verbal stimuli
4 = Spontaneous</v>
          </cell>
        </row>
        <row r="146">
          <cell r="C146" t="str">
            <v>$GENCOND</v>
          </cell>
          <cell r="D146" t="str">
            <v>1=Good
2=Fair
3=Poor
4=Critical</v>
          </cell>
        </row>
        <row r="147">
          <cell r="C147" t="str">
            <v>$GENOCON</v>
          </cell>
          <cell r="D147" t="str">
            <v>0 = 2C19 genotyping only 
1 = Genotyping related to 6126 pathways</v>
          </cell>
        </row>
        <row r="148">
          <cell r="C148" t="str">
            <v>$GILLSC</v>
          </cell>
          <cell r="D148" t="str">
            <v>0 = No pain
1 = Mild
2 = Discomforting
3 = Distressing
4 = Horrible
5 = Excruciating</v>
          </cell>
        </row>
        <row r="149">
          <cell r="C149" t="str">
            <v>$GLUCODE</v>
          </cell>
          <cell r="D149" t="str">
            <v>1 =mg/dl
2 =umol/L</v>
          </cell>
        </row>
        <row r="150">
          <cell r="C150" t="str">
            <v>$HAIRCH</v>
          </cell>
          <cell r="D150" t="str">
            <v>0 = No change
1 = Minimal change
2 = Moderate change
3 = Complete change</v>
          </cell>
        </row>
        <row r="151">
          <cell r="C151" t="str">
            <v>$HAIRLS</v>
          </cell>
          <cell r="D151" t="str">
            <v>0 = No loss
1 = Minimal loss
2 = Moderate loss
3 = Complete</v>
          </cell>
        </row>
        <row r="152">
          <cell r="C152" t="str">
            <v>$HCYT</v>
          </cell>
          <cell r="D152" t="str">
            <v>1 = Histological
2 = Cytological</v>
          </cell>
        </row>
        <row r="153">
          <cell r="C153" t="str">
            <v>$HISADE</v>
          </cell>
          <cell r="D153" t="str">
            <v>1 = Well Differentiated Adenocarcinoma
2 = Moderately Differentiated Carcinoma
3 = Poorly Differentiated
4 = Adenocarcinoma, Unclassified</v>
          </cell>
        </row>
        <row r="154">
          <cell r="C154" t="str">
            <v>$HISCL</v>
          </cell>
          <cell r="D154" t="str">
            <v>1 = Adenocarcinoma
2 = Adenocarcinoma, Rare Type
3 = Carcinoma, Special Type
4 = Miscellaneous Tumours
5 = Unclassified Tumours
6 = Metastatic Tumours</v>
          </cell>
        </row>
        <row r="155">
          <cell r="C155" t="str">
            <v>$HISSOUR</v>
          </cell>
          <cell r="D155" t="str">
            <v>1 = Medical Records
2 = Verbal Information</v>
          </cell>
        </row>
        <row r="156">
          <cell r="C156" t="str">
            <v>$HISTOL</v>
          </cell>
          <cell r="D156" t="str">
            <v>11=Squamous cell carcinoma
12=Adenocarcinoma
13=Bronchoalveolar cell carcinoma
14=Large cell carcinoma
15=Small cell carcinoma
24=Mixed squamous and adenocarcinoma
25=Undifferentiated carcinoma
26=Mixed
99=Other</v>
          </cell>
        </row>
        <row r="157">
          <cell r="C157" t="str">
            <v>$HORMRX</v>
          </cell>
          <cell r="D157" t="str">
            <v>1 = Anti-oestrogen
2 = Aromatase inhibitor</v>
          </cell>
        </row>
        <row r="158">
          <cell r="C158" t="str">
            <v>$HOSPENV</v>
          </cell>
          <cell r="D158" t="str">
            <v>1 = Home / Self Care
2 = Dependent Environment (e.g. Rest Home)
3 = Other Acute Care Hospital
4 = Other</v>
          </cell>
        </row>
        <row r="159">
          <cell r="C159" t="str">
            <v>$HOSPREA</v>
          </cell>
          <cell r="D159" t="str">
            <v>1 = Myocardial Infarction
2 = Stroke
3 = CV/Revascularization Procedures
4 = Vascular Access Procedures
5 = Other Cardiovascular Event
6 = Dialysis Related Problems
7 = Non-cardiovascular Event</v>
          </cell>
        </row>
        <row r="160">
          <cell r="C160" t="str">
            <v>$HSTLTYP</v>
          </cell>
          <cell r="D160" t="str">
            <v>0 = Cannot be Determined
100 = Noninvasive Carcinoma (NOS)
101 = Ductal Carcinoma In Situ
102 = Lobular Carcinoma In Situ
103 = Invasive Carcinoma (NOS)
104 = Invasive Ductal
105 = Invasive Ductal Carcinoma With Extensive Intraductal Component
106 = Invas</v>
          </cell>
        </row>
        <row r="161">
          <cell r="C161" t="str">
            <v>$HSTYP</v>
          </cell>
          <cell r="D161" t="str">
            <v>11 = Squamous 
12 = Adenocarcinoma
13 = Bronchio-Alveolar Carcinoma
14 = Large Cell Carcinoma
15 = Small Cell Carcinoma
16 = Adenosquamous carcinoma 
17 = Carcinoid Tumor
18=Clear cell
19=Papillary
20=Chromophobe
21=Oncocytoma
22=Collecting duct
23=Glioma</v>
          </cell>
        </row>
        <row r="162">
          <cell r="C162" t="str">
            <v>$HTPCHG</v>
          </cell>
          <cell r="D162" t="str">
            <v>0 = No central reduction in 5-HTP uptake
1= Appearance of central reduction in 5-HTP uptake
2 = Marked increase in central reduction in 5-HTP uptake
99= Other</v>
          </cell>
        </row>
        <row r="163">
          <cell r="C163" t="str">
            <v>$HTPINT</v>
          </cell>
          <cell r="D163" t="str">
            <v>0 = No HTP uptake
1 = Marked reduction in intensity
2 = Minor reduction in intensity
3 = No change in intensity
4 = Increase in intensity</v>
          </cell>
        </row>
        <row r="164">
          <cell r="C164" t="str">
            <v>$ICHRLT</v>
          </cell>
          <cell r="D164" t="str">
            <v>0 = Negative
1 = 2+
3 = 3+</v>
          </cell>
        </row>
        <row r="165">
          <cell r="C165" t="str">
            <v>$IMHIST</v>
          </cell>
          <cell r="D165" t="str">
            <v>1 = Ki-67 Immunohistochemistry
2 = TUNEL Immunohistochemistry
3 = Microvessel density</v>
          </cell>
        </row>
        <row r="166">
          <cell r="C166" t="str">
            <v>$INFCLAS</v>
          </cell>
          <cell r="D166" t="str">
            <v>1=Pathogen
2=Contaminant
3=Normal Flora
4=Colonizer</v>
          </cell>
        </row>
        <row r="167">
          <cell r="C167" t="str">
            <v>$INFTYPE</v>
          </cell>
          <cell r="D167" t="str">
            <v>1 = Bacterial
2 = Fungal
99 = Other</v>
          </cell>
        </row>
        <row r="168">
          <cell r="C168" t="str">
            <v>$INPE</v>
          </cell>
          <cell r="D168" t="str">
            <v>1 = Intermittent
2 = Persistent</v>
          </cell>
        </row>
        <row r="169">
          <cell r="C169" t="str">
            <v>$INSTYP</v>
          </cell>
          <cell r="D169" t="str">
            <v>1=Regular
2=Long-Acting</v>
          </cell>
        </row>
        <row r="170">
          <cell r="C170" t="str">
            <v>$INTER</v>
          </cell>
          <cell r="D170" t="str">
            <v>1 = &lt;= 1 Hour
2 = &gt; 1 Hour &lt;= 24 Hours
3 = &gt; 24 Hours
97 = Unknown</v>
          </cell>
        </row>
        <row r="171">
          <cell r="C171" t="str">
            <v>$INTERV</v>
          </cell>
          <cell r="D171" t="str">
            <v>1 = Thrombolysis
2 = Angioplasty  +/- Stent
3 = Surgical Re-fashioning
4 = New Access Site Needed</v>
          </cell>
        </row>
        <row r="172">
          <cell r="C172" t="str">
            <v>$IPCREA</v>
          </cell>
          <cell r="D172" t="str">
            <v>1 = Fixed Dose Titration / Tapering
2 = Response-Related Dose Change
3 = Adverse Event
99 = Other</v>
          </cell>
        </row>
        <row r="173">
          <cell r="C173" t="str">
            <v>$IPCREAI</v>
          </cell>
          <cell r="D173" t="str">
            <v>1=Fixed Dose Titration/Tapering
2=Response-related Dose Change
3=Adverse Event
4=Dose Forgotten, Tablets Lost
5=Restart Investigational Product
6=Tablets Lost
7=Change in Method of Administration
99=Other</v>
          </cell>
        </row>
        <row r="174">
          <cell r="C174" t="str">
            <v>$IPCRSIB</v>
          </cell>
          <cell r="D174" t="str">
            <v>1 = Fixed Dose Titration/Tapering
2 = Response-related Dose Change
3 = Adverse Event
31 = Hypertension
32 = Fatigue
33 = Laboratory Test Abnormality
34 = Diarrhea
4 = Dose Forgotten
5 = Restart Investigational Product
6 = Tablets Lost
7 = Change in Method</v>
          </cell>
        </row>
        <row r="175">
          <cell r="C175" t="str">
            <v>$IPDCREA</v>
          </cell>
          <cell r="D175" t="str">
            <v>1 = Adverse Event
2 = Condition Under Investigation Worsened
3 = Lack of Therapeutic Response
4 = Condition Under Investigation Improved / Subject Recovered
5 = Development of Study Specific Discontinuation Criteria
6 = Subject lost to Follow-up
7 = Volun</v>
          </cell>
        </row>
        <row r="176">
          <cell r="C176" t="str">
            <v>$IPFORM</v>
          </cell>
          <cell r="D176" t="str">
            <v>1 = Capsule
2 = Solution
3 = Tablet
31 = Dispersible Tablet</v>
          </cell>
        </row>
        <row r="177">
          <cell r="C177" t="str">
            <v>$IPINTRE</v>
          </cell>
          <cell r="D177" t="str">
            <v>3 = Adverse event
4 = Dose forgotten
99 = Other</v>
          </cell>
        </row>
        <row r="178">
          <cell r="C178" t="str">
            <v>$IPWRCA</v>
          </cell>
          <cell r="D178" t="str">
            <v>1 = Adverse Event
3 = Disease Progression
4 = Main Benefit obtained
6 = Subject lost to Follow-up
7 = Subject not willing to continue treatment
99=Other</v>
          </cell>
        </row>
        <row r="179">
          <cell r="C179" t="str">
            <v>$IPWREA</v>
          </cell>
          <cell r="D179" t="str">
            <v>1 = Adverse Event
2 = Condition Under Investigation Worsened
3 = Lack of Therapeutic Response
4 = Condition Under Investigation Improved / Subject Recovered
5 = Development of Study Specific Discontinuation Criteria
6 = Subject lost to Follow-up
7 = Subje</v>
          </cell>
        </row>
        <row r="180">
          <cell r="C180" t="str">
            <v>$IPWREAI</v>
          </cell>
          <cell r="D180" t="str">
            <v>1=Adverse Event
2=Objective Disease Progression
3=Symptomatic Disease Progression
6=Subject Lost to Follow-Up
7=Informed Consent Withdrawn
8=Severe Non-Compliance
9 = Maximum Cycle of Vinorelbine Reached
10=Subject Not willing to Continue Treatment
99=Oth</v>
          </cell>
        </row>
        <row r="181">
          <cell r="C181" t="str">
            <v>$LABCODE</v>
          </cell>
          <cell r="D181" t="str">
            <v>Study specific</v>
          </cell>
        </row>
        <row r="182">
          <cell r="C182" t="str">
            <v>$LESMASM</v>
          </cell>
          <cell r="D182" t="str">
            <v>1 = Physical
2 = Computed Tomography
3 = X-ray
4 = Ultrasound
5 = Magnetic Resonance Imaging
6 = ERCP
7 = Endoscopy
8 = Spiral CT
9 = PET
10 = Calliper</v>
          </cell>
        </row>
        <row r="183">
          <cell r="C183" t="str">
            <v>$LESSITE</v>
          </cell>
          <cell r="D183" t="str">
            <v>1 = Primary Tumour
2 = Liver
3 = Bone
4 = Lymph Node
5 = Lung
6 = Skin/Soft Tissue
7 = Abdominal
8 = Local Recurrence
9 = Other Lymph Nodes
10 = Adrenal
11 = Peritoneum
12 = Pleura
13 = CNS
14 = Brain
99 = Other</v>
          </cell>
        </row>
        <row r="184">
          <cell r="C184" t="str">
            <v>$LLESSIT</v>
          </cell>
          <cell r="D184" t="str">
            <v>1=Upper Lobe
2=Middle Lobe
3=Lower Lobe</v>
          </cell>
        </row>
        <row r="185">
          <cell r="C185" t="str">
            <v>$LNODE</v>
          </cell>
          <cell r="D185" t="str">
            <v>1 = N-
2 = N+
94 = Nx</v>
          </cell>
        </row>
        <row r="186">
          <cell r="C186" t="str">
            <v>$LNTNM</v>
          </cell>
          <cell r="D186" t="str">
            <v>0 = N0
1 = N1
2 = N2
3 = N3
9 = NX</v>
          </cell>
        </row>
        <row r="187">
          <cell r="C187" t="str">
            <v>$LOCAL</v>
          </cell>
          <cell r="D187" t="str">
            <v>1 = Localised
2 = Generalised</v>
          </cell>
        </row>
        <row r="188">
          <cell r="C188" t="str">
            <v>$LOCMET</v>
          </cell>
          <cell r="D188" t="str">
            <v>1=Yes
2=Locally Advanced
3=Metastatic
4=Both</v>
          </cell>
        </row>
        <row r="189">
          <cell r="C189" t="str">
            <v>$LRESP</v>
          </cell>
          <cell r="D189" t="str">
            <v>1 = Complete Response
2 = Partial Response
3 = Partial Response in Non-Measurable Disease
4 = Stable / No Response
5 = Progression (increasing disease)
97 = Unknown</v>
          </cell>
        </row>
        <row r="190">
          <cell r="C190" t="str">
            <v>$LUNGCLS</v>
          </cell>
          <cell r="D190" t="str">
            <v>1 = 0
2 = IA
3 = IB
4 = IIA
5 = IIB
6 = IIIA
7 = IIIB
8 = IV</v>
          </cell>
        </row>
        <row r="191">
          <cell r="C191" t="str">
            <v>$LUNGFRM</v>
          </cell>
          <cell r="D191" t="str">
            <v>0 = Wet
1 = Dry</v>
          </cell>
        </row>
        <row r="192">
          <cell r="C192" t="str">
            <v>$MCAT</v>
          </cell>
          <cell r="D192" t="str">
            <v>0 = MO
1 = M1
94 = MX</v>
          </cell>
        </row>
        <row r="193">
          <cell r="C193" t="str">
            <v>$MEDCHNG</v>
          </cell>
          <cell r="D193" t="str">
            <v>1 = Bronchodilators
2 = Cough Surpressants and Expectorants
3 = Opiates
4 = Oxygen Use
5 = Anti-inflammatory Agents
6 = Respiratory Stimulants
7 = Anti-infective Agents
8 = Hematinics
9 = Cardiovascular Agents
99 = Other</v>
          </cell>
        </row>
        <row r="194">
          <cell r="C194" t="str">
            <v>$MEDREAC</v>
          </cell>
          <cell r="D194" t="str">
            <v>1 = Disease Under Investigation
99 = Other</v>
          </cell>
        </row>
        <row r="195">
          <cell r="C195" t="str">
            <v>$MEDWREA</v>
          </cell>
          <cell r="D195" t="str">
            <v>1=Condition Improved
2=Condition Deteriorated
3=Condition not Responding
4=Substituted by Alternative Tmt
5=Intolerable/Unacceptable Side Effects
99=Other</v>
          </cell>
        </row>
        <row r="196">
          <cell r="C196" t="str">
            <v>$MENOPAU</v>
          </cell>
          <cell r="D196" t="str">
            <v>0 = Pre
1 = Post</v>
          </cell>
        </row>
        <row r="197">
          <cell r="C197" t="str">
            <v>$METHDET</v>
          </cell>
          <cell r="D197" t="str">
            <v>1 = Biopsy
2 = Prostatectomy Specimen
3 = Clinical
4 = Pathological
5 = Clinical/imaging</v>
          </cell>
        </row>
        <row r="198">
          <cell r="C198" t="str">
            <v>$METHOD</v>
          </cell>
          <cell r="D198" t="str">
            <v>1 = Tablet
2 = Drink
3 = Nasogastric Tube</v>
          </cell>
        </row>
        <row r="199">
          <cell r="C199" t="str">
            <v>$METNUM</v>
          </cell>
          <cell r="D199" t="str">
            <v>0 = 1
1 = &gt;1</v>
          </cell>
        </row>
        <row r="200">
          <cell r="C200" t="str">
            <v>$MICRESP</v>
          </cell>
          <cell r="D200" t="str">
            <v>1=Documented Eradication
2=Presumed Eradication
3=Partial Eradication
4=Colonization
5=Documented Persistence
6=Presumed Persistence
7=Superinfection
8=Recurrence
9=Reinfection</v>
          </cell>
        </row>
        <row r="201">
          <cell r="C201" t="str">
            <v>$MISUMM</v>
          </cell>
          <cell r="D201" t="str">
            <v>0 = Performed But Not Evaluated
1 = Diagnostic
2 = Equivocal
95 = Not Done</v>
          </cell>
        </row>
        <row r="202">
          <cell r="C202" t="str">
            <v>$MMSF</v>
          </cell>
          <cell r="D202" t="str">
            <v>1 = Mild
2 = Moderate
3 = Severe
4 = Fatal</v>
          </cell>
        </row>
        <row r="203">
          <cell r="C203" t="str">
            <v>$MOBIL</v>
          </cell>
          <cell r="D203" t="str">
            <v>1 = No problems walking about
2 = Some problems walking about
3 = Confined to bed</v>
          </cell>
        </row>
        <row r="204">
          <cell r="C204" t="str">
            <v>$MODEL</v>
          </cell>
          <cell r="D204" t="str">
            <v>0 = Somatom sensatom - 4
1 = Light speed plus
2 = Hi Speed QX/i
3 = Light Speed
4 = MX 8000 10T
5 = Somatom sensatom - 16
6 = MX 8000
7 = PQ 6000
8 = CT/I
99= Other</v>
          </cell>
        </row>
        <row r="205">
          <cell r="C205" t="str">
            <v>$MTTU</v>
          </cell>
          <cell r="D205" t="str">
            <v>0 = MTT, sec</v>
          </cell>
        </row>
        <row r="206">
          <cell r="C206" t="str">
            <v>$NCAT</v>
          </cell>
          <cell r="D206" t="str">
            <v>0 = NO
1 = N1
2 = N2
3 = N3</v>
          </cell>
        </row>
        <row r="207">
          <cell r="C207" t="str">
            <v>$NEGPOS</v>
          </cell>
          <cell r="D207" t="str">
            <v>0 = Negative
1 = Positive</v>
          </cell>
        </row>
        <row r="208">
          <cell r="C208" t="str">
            <v>$NEGPOSU</v>
          </cell>
          <cell r="D208" t="str">
            <v>0 = Negative
1 = Positive
97 = Unknown</v>
          </cell>
        </row>
        <row r="209">
          <cell r="C209" t="str">
            <v>$NEGPOSX</v>
          </cell>
          <cell r="D209" t="str">
            <v>0 = Negative
1 = Positive
95 = Not done</v>
          </cell>
        </row>
        <row r="210">
          <cell r="C210" t="str">
            <v>$NINTRE</v>
          </cell>
          <cell r="D210" t="str">
            <v>3=Adverse Event
4=Dose Forgotten, Tablets Lost
5=Restart Investigational Product
99=Other</v>
          </cell>
        </row>
        <row r="211">
          <cell r="C211" t="str">
            <v>$NMLESCD</v>
          </cell>
          <cell r="D211" t="str">
            <v>11 = Progression (i.e. record as &gt; 20 cm)
12 = Tumor too small (i.e. recorded as &lt;0.x cm) 
13 = Not measurable for other reason</v>
          </cell>
        </row>
        <row r="212">
          <cell r="C212" t="str">
            <v>$NMMS</v>
          </cell>
          <cell r="D212" t="str">
            <v>1=Mild
2=Moderate
3=Severe</v>
          </cell>
        </row>
        <row r="213">
          <cell r="C213" t="str">
            <v>$NODLOC</v>
          </cell>
          <cell r="D213" t="str">
            <v>1 = Axillary
2 = Infraclavicular
3 = Supra Clavicular
4 = Internal Mammary
5 = Non Axillary Lymph Node</v>
          </cell>
        </row>
        <row r="214">
          <cell r="C214" t="str">
            <v>$NONE</v>
          </cell>
          <cell r="D214" t="str">
            <v>0 = None</v>
          </cell>
        </row>
        <row r="215">
          <cell r="C215" t="str">
            <v>$NOPACUR</v>
          </cell>
          <cell r="D215" t="str">
            <v>0 = No
1 = Past
2 = Current</v>
          </cell>
        </row>
        <row r="216">
          <cell r="C216" t="str">
            <v>$NORMAL</v>
          </cell>
          <cell r="D216" t="str">
            <v>0 = Normal
1 = Abnormal</v>
          </cell>
        </row>
        <row r="217">
          <cell r="C217" t="str">
            <v>$NORMALF</v>
          </cell>
          <cell r="D217" t="str">
            <v>0 = Normal
1 = Abnormal, same as Baseline
2 = Abnormal, New or Aggravated</v>
          </cell>
        </row>
        <row r="218">
          <cell r="C218" t="str">
            <v>$NORMALN</v>
          </cell>
          <cell r="D218" t="str">
            <v xml:space="preserve">0 = Normal
1 = Abnormal
95 = Not Done
</v>
          </cell>
        </row>
        <row r="219">
          <cell r="C219" t="str">
            <v>$NORMALX</v>
          </cell>
          <cell r="D219" t="str">
            <v>0 = Normal
1 = Abnormal
2 = Borderline</v>
          </cell>
        </row>
        <row r="220">
          <cell r="C220" t="str">
            <v>$NOYES</v>
          </cell>
          <cell r="D220" t="str">
            <v>0 = No
1 = Yes</v>
          </cell>
        </row>
        <row r="221">
          <cell r="C221" t="str">
            <v>$NOYESN</v>
          </cell>
          <cell r="D221" t="str">
            <v>0 = No
1 = Yes
95 = Not Performed
97 = Unknown</v>
          </cell>
        </row>
        <row r="222">
          <cell r="C222" t="str">
            <v>$NOYESNA</v>
          </cell>
          <cell r="D222" t="str">
            <v>0 = No
1 = Yes
94 = Not Assessed</v>
          </cell>
        </row>
        <row r="223">
          <cell r="C223" t="str">
            <v>$NOYESNK</v>
          </cell>
          <cell r="D223" t="str">
            <v>0=No
1=Yes
91=Not known</v>
          </cell>
        </row>
        <row r="224">
          <cell r="C224" t="str">
            <v>$NUTSUP</v>
          </cell>
          <cell r="D224" t="str">
            <v>1 = Oral
2 = Parenteral
3 = Enteral</v>
          </cell>
        </row>
        <row r="225">
          <cell r="C225" t="str">
            <v>$NYHAHF</v>
          </cell>
          <cell r="D225" t="str">
            <v>1 = No Limitation,
2 = Slight Limitation,
3 = Marked Limitation,
4 = Unable to Carry Out</v>
          </cell>
        </row>
        <row r="226">
          <cell r="C226" t="str">
            <v>$NYU</v>
          </cell>
          <cell r="D226" t="str">
            <v>0 = No
1 = Yes
97 = Unknown</v>
          </cell>
        </row>
        <row r="227">
          <cell r="C227" t="str">
            <v>$ORIGSIT</v>
          </cell>
          <cell r="D227" t="str">
            <v>1 = Oral Cavity
2 = Oropharynx
3 = Hypopharynx
4 = Larynx
5 = Nasal Cavity
99 = Other</v>
          </cell>
        </row>
        <row r="228">
          <cell r="C228" t="str">
            <v>$OVARY</v>
          </cell>
          <cell r="D228" t="str">
            <v>0 = Normal
1 = Cystic
2 = Solid
3 = Unknown</v>
          </cell>
        </row>
        <row r="229">
          <cell r="C229" t="str">
            <v>$PAIN</v>
          </cell>
          <cell r="D229" t="str">
            <v>0=No Pain
1=Mild
2=Moderate
3=Severe</v>
          </cell>
        </row>
        <row r="230">
          <cell r="C230" t="str">
            <v>$PASTCUR</v>
          </cell>
          <cell r="D230" t="str">
            <v>1 = Past
2 = Current</v>
          </cell>
        </row>
        <row r="231">
          <cell r="C231" t="str">
            <v>$PERFU</v>
          </cell>
          <cell r="D231" t="str">
            <v>0 = ml/min/ml
1 = ml/min/100g
99= Other</v>
          </cell>
        </row>
        <row r="232">
          <cell r="C232" t="str">
            <v>$PETMAN</v>
          </cell>
          <cell r="D232" t="str">
            <v>0 = ADAC
1 = Siemens
2 = General Electric
3 = Scanditronix
4 = Posicam 
5 = Elcint
6 = Philips
7 = Picker / Marconi
99 = Other</v>
          </cell>
        </row>
        <row r="233">
          <cell r="C233" t="str">
            <v>$PETMOD</v>
          </cell>
          <cell r="D233" t="str">
            <v xml:space="preserve">0 = C-PET plus
1 = ECAT HR
2 = ECAT HR +
3 = ECAT HR ++
4 = ECAT 931
5 = ECAT 933
6 = ECAT 951
7 = ECAT EXACT 921
8 = ECAT EXACT 47
9 = ECAT EXACT/HR 47
10= ECAT 953B
11= ECAT ACT
12= UCI 2048 PET SCANNER
13= PC4096 plus
14= Advance
15= Discovery/ IS
16= </v>
          </cell>
        </row>
        <row r="234">
          <cell r="C234" t="str">
            <v>$PETSEQ</v>
          </cell>
          <cell r="D234" t="str">
            <v>1 = Head to foot
2 = Foot to head</v>
          </cell>
        </row>
        <row r="235">
          <cell r="C235" t="str">
            <v>$PHSITBD</v>
          </cell>
          <cell r="D235" t="str">
            <v>1 = General Appearance
2 = Skin
3 = Head and Neck/Mouth, Teeth, Throat
4 = Lymph Nodes
5 = Thyroid
6 = Musculoskeletal / Extremities
7 = Cardiovascular
8 = Lungs
9 = Abdomen
10 = Neurological / Reflexes / Nervous System
11 = Genital
12 = Breast</v>
          </cell>
        </row>
        <row r="236">
          <cell r="C236" t="str">
            <v>$PHSITEM</v>
          </cell>
          <cell r="D236" t="str">
            <v>1 = General Appearance
2 = Skin
3 = Head and Neck/Mouth, Teeth, Throat
4 = Lymph Nodes
5 = Thyroid
6 = Musculoskeletal / Extremities
7 = Cardiovascular
8 = Lungs
9 = Abdomen
10 = Neurological / Reflexes / Nervous System
11 = Genital / Rectal</v>
          </cell>
        </row>
        <row r="237">
          <cell r="C237" t="str">
            <v>$PLESSIT</v>
          </cell>
          <cell r="D237" t="str">
            <v>1 = Left Lobe
2 = Right Lobe
3 = Both Lobes</v>
          </cell>
        </row>
        <row r="238">
          <cell r="C238" t="str">
            <v>$PNDISC</v>
          </cell>
          <cell r="D238" t="str">
            <v>1 = No pain or discomfort
2 = Moderate pain or discomfort
3 = Extreme pain or discomfort</v>
          </cell>
        </row>
        <row r="239">
          <cell r="C239" t="str">
            <v>$PNEUITE</v>
          </cell>
          <cell r="D239" t="str">
            <v>1=Haemoptysis
2=Cough
3=Pleuritic Chest Pain
4=Tachypnoea or Dyspnoea
5=Findings on Auscultation
6=Fever/Rigors
7=Hypothermia
8=Elevated WBC
9=Sputum</v>
          </cell>
        </row>
        <row r="240">
          <cell r="C240" t="str">
            <v>$PNEUPRE</v>
          </cell>
          <cell r="D240" t="str">
            <v>0=Absent 
1=Present
2=Not Assessed  / Not Applicable on Ventilation</v>
          </cell>
        </row>
        <row r="241">
          <cell r="C241" t="str">
            <v>$POSITM</v>
          </cell>
          <cell r="D241" t="str">
            <v>1 = Supine
2 = Sitting
3 = Standing</v>
          </cell>
        </row>
        <row r="242">
          <cell r="C242" t="str">
            <v>$PPQA</v>
          </cell>
          <cell r="D242" t="str">
            <v>1 = Very Easy
2 = Easy
3 = Neither Difficult or Easy
4 = Difficult
5 = Very Difficult</v>
          </cell>
        </row>
        <row r="243">
          <cell r="C243" t="str">
            <v>$PPQB</v>
          </cell>
          <cell r="D243" t="str">
            <v>1 = Very Easy
2 = Easy
3 = No Need to Change
4 = Difficult
5 = Very Difficult</v>
          </cell>
        </row>
        <row r="244">
          <cell r="C244" t="str">
            <v>$PPQPREF</v>
          </cell>
          <cell r="D244" t="str">
            <v>1 = Paper and Pencil
2 = E-Diary
3 = Neither</v>
          </cell>
        </row>
        <row r="245">
          <cell r="C245" t="str">
            <v>$PRGCRIT</v>
          </cell>
          <cell r="D245" t="str">
            <v>1 = Clinical Progression
2 = Opiate Analgesia
3 = Objective Response
4 = Death</v>
          </cell>
        </row>
        <row r="246">
          <cell r="C246" t="str">
            <v>$PRIM_C</v>
          </cell>
          <cell r="D246" t="str">
            <v>1 = Gallstones
2 = Alcohol
99 = Other</v>
          </cell>
        </row>
        <row r="247">
          <cell r="C247" t="str">
            <v>$PRNQ</v>
          </cell>
          <cell r="D247" t="str">
            <v>1 = A Lot Less
2 = About As Often
3=A Lot More</v>
          </cell>
        </row>
        <row r="248">
          <cell r="C248" t="str">
            <v>$PROGSTA</v>
          </cell>
          <cell r="D248" t="str">
            <v>1=PD
2=SD</v>
          </cell>
        </row>
        <row r="249">
          <cell r="C249" t="str">
            <v>$PSPU</v>
          </cell>
          <cell r="D249" t="str">
            <v>0 = PS, ml/min/100g</v>
          </cell>
        </row>
        <row r="250">
          <cell r="C250" t="str">
            <v>$PTROUTE</v>
          </cell>
          <cell r="D250" t="str">
            <v>0=IP
1=IM
2=IV
3=PO</v>
          </cell>
        </row>
        <row r="251">
          <cell r="C251" t="str">
            <v>$PTTNM</v>
          </cell>
          <cell r="D251" t="str">
            <v>0 = T0
1 = Tis
9 = TX
10 = T1
11 = T1a
12 = T1b
13 = T1c
20 = T2
21 = T2a
22 = T2b
23 = T2c
30 = T3
31 = T3a
32 = T3b
33 = T3c
40 = T4
41 = T4a
42 = T4b
43 = T4c
44 = T4d</v>
          </cell>
        </row>
        <row r="252">
          <cell r="C252" t="str">
            <v>$PTUMHIS</v>
          </cell>
          <cell r="D252" t="str">
            <v>1 = Infiltrative Ductal
2 = Medullary
3 = Colloid
4 = Tabular
5 = Papillary
6 = Infiltrating Lobular
7 = Intraductal Comedo
8 = Intraductal Non-Comedo
99 = Other</v>
          </cell>
        </row>
        <row r="253">
          <cell r="C253" t="str">
            <v>$PUBTAN</v>
          </cell>
          <cell r="D253" t="str">
            <v>1=Pre-pubertal
2=Sparse Growth of Slightly Pigmented Hair
3=Darker, Coarser, Beginning to Curl and Spread
4=Hair has Adult Charcteristic but not Adult Distribution
5=Adult</v>
          </cell>
        </row>
        <row r="254">
          <cell r="C254" t="str">
            <v>$QOLID</v>
          </cell>
          <cell r="D254" t="str">
            <v xml:space="preserve">1=FACTHN
2=EQ5D
3=FHNSI-10 Day 8
4=FHNSI-10 Day 15
5=FHNSI-10 Day 22
6=FACTL
7=LCS
8=LCS Week 1
9=LCS Week 2
10=LCS Week 3
11=LCS Week 4
12 = Fact-L Paper
13 = EQ5D Paper
14 = Patient Preference Paper
15 = Fact-L Electronic
16 = EQ5D Electronic
</v>
          </cell>
        </row>
        <row r="255">
          <cell r="C255" t="str">
            <v>$QOLREA</v>
          </cell>
          <cell r="D255" t="str">
            <v>1=Declined to Answer
2=Too Sick to Complete
3=Questionnaire not Provided
4=Cannot Use Electronic Device
5=Technical Problem with Device
99=Other</v>
          </cell>
        </row>
        <row r="256">
          <cell r="C256" t="str">
            <v>$R2LESST</v>
          </cell>
          <cell r="D256" t="str">
            <v xml:space="preserve">1 = Present
2 = Absent
3 = Present with progression
4 = New Lesion
5 = Complete response
6 = Incomplete Respose/ Stable Disease </v>
          </cell>
        </row>
        <row r="257">
          <cell r="C257" t="str">
            <v>$RACE</v>
          </cell>
          <cell r="D257" t="str">
            <v xml:space="preserve">1 = Caucasian
2 = Black
3 = Oriental
4 = Asian - Japanese
5 = Asian - Non Japanese
99 = Other </v>
          </cell>
        </row>
        <row r="258">
          <cell r="C258" t="str">
            <v>$RACEASN</v>
          </cell>
          <cell r="D258" t="str">
            <v>1 = Japanese
2 = Chinese/east Asian
3 = South Asian
4 = Other</v>
          </cell>
        </row>
        <row r="259">
          <cell r="C259" t="str">
            <v>$RACEBLK</v>
          </cell>
          <cell r="D259" t="str">
            <v>1 = African
2 = African-American
3 = African-Caribbean
4 = Other</v>
          </cell>
        </row>
        <row r="260">
          <cell r="C260" t="str">
            <v>$RACEDD</v>
          </cell>
          <cell r="D260" t="str">
            <v xml:space="preserve">1 = Caucasian
2 = Black
3 = Asian
4 = Hispanic
99 = Other </v>
          </cell>
        </row>
        <row r="261">
          <cell r="C261" t="str">
            <v>$RACEG</v>
          </cell>
          <cell r="D261" t="str">
            <v>1 = Caucasian
2 = Black
4 = Asian - Japanese
5 = Asian - Non Japanese
99 = Other</v>
          </cell>
        </row>
        <row r="262">
          <cell r="C262" t="str">
            <v>$RACEG</v>
          </cell>
          <cell r="D262" t="str">
            <v>1 = Caucasian
2 = Black
3 = Asian - Japanese
4 = Asian - Non Japanese
99 = Other</v>
          </cell>
        </row>
        <row r="263">
          <cell r="C263" t="str">
            <v>$RACEOTH</v>
          </cell>
          <cell r="D263" t="str">
            <v>1 = American Indian/Alaska native
2 = Native Hawaiian/Pacific Islander
3 = Other</v>
          </cell>
        </row>
        <row r="264">
          <cell r="C264" t="str">
            <v>$RARETUM</v>
          </cell>
          <cell r="D264" t="str">
            <v xml:space="preserve">0 = Head and Neck
1 = Esophageal
2 = Gastric
3 = Hepatocellular
4 = Melanoma
5 = Mesothelioma
6 = Sarcoma
</v>
          </cell>
        </row>
        <row r="265">
          <cell r="C265" t="str">
            <v>$READ</v>
          </cell>
          <cell r="D265" t="str">
            <v>1 = Reader 1
2 = Reader 2</v>
          </cell>
        </row>
        <row r="266">
          <cell r="C266" t="str">
            <v>$REC</v>
          </cell>
          <cell r="D266" t="str">
            <v>1 = ER Status
2 = PR Status
3 = Her2 Status</v>
          </cell>
        </row>
        <row r="267">
          <cell r="C267" t="str">
            <v>$RECALGO</v>
          </cell>
          <cell r="D267" t="str">
            <v>0 = Iterative
1 = Filtered back projection</v>
          </cell>
        </row>
        <row r="268">
          <cell r="C268" t="str">
            <v>$RECEPT</v>
          </cell>
          <cell r="D268" t="str">
            <v>1 = ER Positive
2 = ER Negative</v>
          </cell>
        </row>
        <row r="269">
          <cell r="C269" t="str">
            <v>$RECSTAT</v>
          </cell>
          <cell r="D269" t="str">
            <v>1 = -
2 = +
3 = ++
4 = +++
95 = Not Done</v>
          </cell>
        </row>
        <row r="270">
          <cell r="C270" t="str">
            <v>$REFSEX</v>
          </cell>
          <cell r="D270" t="str">
            <v>0 = Both
1 = Male
2 = Female</v>
          </cell>
        </row>
        <row r="271">
          <cell r="C271" t="str">
            <v>$RESEX</v>
          </cell>
          <cell r="D271" t="str">
            <v>1 = Chest Pain
2 = Dyspnoea
3 = Leg Fatique 
4 = General Fatigue
99 = Other</v>
          </cell>
        </row>
        <row r="272">
          <cell r="C272" t="str">
            <v>$RESPTIM</v>
          </cell>
          <cell r="D272" t="str">
            <v>1=End of Treatment
2=Follow-up</v>
          </cell>
        </row>
        <row r="273">
          <cell r="C273" t="str">
            <v>$RLESASM</v>
          </cell>
          <cell r="D273" t="str">
            <v>1 = CR
2 = PR
3 = SD
4 = PD
5 = Not evaluable/Not Assessed</v>
          </cell>
        </row>
        <row r="274">
          <cell r="C274" t="str">
            <v>$RLESSIT</v>
          </cell>
          <cell r="D274" t="str">
            <v>1 = Adrenal
2 = Bone
3 = Breast
4 = Bladder
5 = Central Nervous System (Brain/Spinal Cord/Ophthalmic)
6 = Colorectal
7 = Oesophagus
8 = Head and Neck (including nasopharynx, larynx, trachea)
9 = Liver
10 = Local lymph nodes
11 = Distant lymph nodes
13 = L</v>
          </cell>
        </row>
        <row r="275">
          <cell r="C275" t="str">
            <v>$RMETH</v>
          </cell>
          <cell r="D275" t="str">
            <v>1 = Physical/Calliper
2 = Computed Tomography
3 = Spiral CT
4 = X-ray
5 = Magnetic Resonance Imaging
6 = Endoscopy
7 = Ultrasound
8 = ERCP
9 = PET
10 = Calliper
11 = Bone Scan
95 = Not assessed</v>
          </cell>
        </row>
        <row r="276">
          <cell r="C276" t="str">
            <v>$ROISITE</v>
          </cell>
          <cell r="D276" t="str">
            <v>1 = Spleen
2 = Right Kidney
3 = Left Kidney
4 = Liver
5 = Vertebra
6 = Pancreas
99= Other</v>
          </cell>
        </row>
        <row r="277">
          <cell r="C277" t="str">
            <v>$RRESLES</v>
          </cell>
          <cell r="D277" t="str">
            <v>1 = CR
2 = SD/Incomplete Response
4 = Progression
5 = Not Evaluable/Not Assessed</v>
          </cell>
        </row>
        <row r="278">
          <cell r="C278" t="str">
            <v>$RRESP</v>
          </cell>
          <cell r="D278" t="str">
            <v>1 = Complete Response
2 = Partial Response
3 = Progression Disease
4 = Stable Disease
5 = Non-CR/Non-PD
6 = Not Evaluable
98 = Not Applicable</v>
          </cell>
        </row>
        <row r="279">
          <cell r="C279" t="str">
            <v>$RSITE</v>
          </cell>
          <cell r="D279" t="str">
            <v xml:space="preserve">1 = Adrenal
2 = Bone
3 = Breast
4 = Bladder
5 = CNS
6 = Colorectal
7 = Oesophagus
8 = Head and Neck
9 = Liver
10 = Local/Regional/Staging Lymph Nodes
11 = Distant Metastatic Lymph Nodes
12 = Lung
13 = Peritoneum
14 = Pleura/Pleural Effusion
15 = Prostate
</v>
          </cell>
        </row>
        <row r="280">
          <cell r="C280" t="str">
            <v>$RSTEST</v>
          </cell>
          <cell r="D280" t="str">
            <v>1 = IHC
2 = FISH</v>
          </cell>
        </row>
        <row r="281">
          <cell r="C281" t="str">
            <v>$RUREAS</v>
          </cell>
          <cell r="D281" t="str">
            <v>1 = Chemotherapy Dosing
2 = AE Management
3 = Chemo and AE Management
99 = Other</v>
          </cell>
        </row>
        <row r="282">
          <cell r="C282" t="str">
            <v>$SACTRT</v>
          </cell>
          <cell r="D282" t="str">
            <v>1 = Rosuvastatin
2 = Atorvastatin
31 = Faslodex 250mg
32 = Faslodex 500mg</v>
          </cell>
        </row>
        <row r="283">
          <cell r="C283" t="str">
            <v>$SAGAXL</v>
          </cell>
          <cell r="D283" t="str">
            <v>1 = Sagittal
2 = Axial</v>
          </cell>
        </row>
        <row r="284">
          <cell r="C284" t="str">
            <v>$SCNAREA</v>
          </cell>
          <cell r="D284" t="str">
            <v>1 = Left Hand
2 = Right Hand
3 = Left Shoulder
4 = Right Shoulder</v>
          </cell>
        </row>
        <row r="285">
          <cell r="C285" t="str">
            <v>$SCNCODE</v>
          </cell>
          <cell r="D285" t="str">
            <v>1 = MUGA
2 = Echo
3 = Sestamibi</v>
          </cell>
        </row>
        <row r="286">
          <cell r="C286" t="str">
            <v>$SDDOS_U</v>
          </cell>
          <cell r="D286" t="str">
            <v>1 = mL
2 = L
3 = mg
4 = g
5 = mol
6 = mmol
7 = umol
8 = MBq
9 = Ci/mmol</v>
          </cell>
        </row>
        <row r="287">
          <cell r="C287" t="str">
            <v>$SEX</v>
          </cell>
          <cell r="D287" t="str">
            <v>1 = Male
2 = Female</v>
          </cell>
        </row>
        <row r="288">
          <cell r="C288" t="str">
            <v>$SIDE</v>
          </cell>
          <cell r="D288" t="str">
            <v>1 = Left
2 = Right
97 = Unknown</v>
          </cell>
        </row>
        <row r="289">
          <cell r="C289" t="str">
            <v>$SITE</v>
          </cell>
          <cell r="D289" t="str">
            <v>1 = Upper Right Arm
2 = Lower Right Arm
3 = Upper Left Arm
4 = Lower Left Arm
99 = Other</v>
          </cell>
        </row>
        <row r="290">
          <cell r="C290" t="str">
            <v>$SKPIITE</v>
          </cell>
          <cell r="D290" t="str">
            <v>1=Skin Lesion Erythema
2=Skin Lesion Oedema
3=Induration
4=Local Heat
5=Skin Lesion Pain
6=Skin Lesion Tenderness
7=Pustules
8=Vesicles
9=Bullae
10=Desquamation
11=Necrosis
12=Fluctuation
13=Skin Lesion Exudate
14=Skin Wound Drainage
15=Lymphangitis
16=Pr</v>
          </cell>
        </row>
        <row r="291">
          <cell r="C291" t="str">
            <v>$SLFCARE</v>
          </cell>
          <cell r="D291" t="str">
            <v>1 = No problems with self-care
2 = Some problems washing or dressing
3 = Unable to wash or dress</v>
          </cell>
        </row>
        <row r="292">
          <cell r="C292" t="str">
            <v>$SMMELA</v>
          </cell>
          <cell r="D292" t="str">
            <v>1 = Small
2 = Medium
3 = Large</v>
          </cell>
        </row>
        <row r="293">
          <cell r="C293" t="str">
            <v>$SMOKE</v>
          </cell>
          <cell r="D293" t="str">
            <v>0 = Non-Smoker
1 = Ex-Smoker
2 = Occasional Smoker
3 = Habitual Smoker</v>
          </cell>
        </row>
        <row r="294">
          <cell r="C294" t="str">
            <v>$SOC</v>
          </cell>
          <cell r="D294" t="str">
            <v>(MedDRA codes)</v>
          </cell>
        </row>
        <row r="295">
          <cell r="C295" t="str">
            <v>$SPURP</v>
          </cell>
          <cell r="D295" t="str">
            <v>1 = Proteomics
2 = Metabonomics
3 = Biomarker
4 = Pharmacodynamic</v>
          </cell>
        </row>
        <row r="296">
          <cell r="C296" t="str">
            <v>$STAGCLS</v>
          </cell>
          <cell r="D296" t="str">
            <v>1 = I
2 = II
3 = III
31= IIIA
32= IIIB
4 = IV
9=Recurrence
97= unknown</v>
          </cell>
        </row>
        <row r="297">
          <cell r="C297" t="str">
            <v>$STRATUM</v>
          </cell>
          <cell r="D297" t="str">
            <v>0 = Low-risk
1 = Moderate-risk
2 = High-risk (T-score)
3 = High-risk (Investigator choice)
x = Stratum A
x = Stratum B</v>
          </cell>
        </row>
        <row r="298">
          <cell r="C298" t="str">
            <v>$STYPE</v>
          </cell>
          <cell r="D298" t="str">
            <v>1 = Blood
2 = Urine
3 = Hair
4 = Skin
5 = Tumour
6 = Plasma
7 = Serum
8 = Tissue</v>
          </cell>
        </row>
        <row r="299">
          <cell r="C299" t="str">
            <v>$SURSTAT</v>
          </cell>
          <cell r="D299" t="str">
            <v>0 = Dead
1 = Alive
2 = Permanently Lost to Follow-up
97 = Unknown</v>
          </cell>
        </row>
        <row r="300">
          <cell r="C300" t="str">
            <v>$SUSCPT</v>
          </cell>
          <cell r="D300" t="str">
            <v>1=Resistant
2=Intermediate
3=Susceptible
94=Not Assessed
95=Not Done</v>
          </cell>
        </row>
        <row r="301">
          <cell r="C301" t="str">
            <v>$SUSCPTS</v>
          </cell>
          <cell r="D301" t="str">
            <v>1=www
2=xxxx
3=yyyy
4=zzzz</v>
          </cell>
        </row>
        <row r="302">
          <cell r="C302" t="str">
            <v>$T2LESST</v>
          </cell>
          <cell r="D302" t="str">
            <v>1 = Improved
2 = No Change
3 = Progressed</v>
          </cell>
        </row>
        <row r="303">
          <cell r="C303" t="str">
            <v>$TARLES</v>
          </cell>
          <cell r="D303" t="str">
            <v>1=Target Lesion
2=Non-Target Lesion</v>
          </cell>
        </row>
        <row r="304">
          <cell r="C304" t="str">
            <v>$TCAT</v>
          </cell>
          <cell r="D304" t="str">
            <v>0 = T0
1 = T1
2 = T2
3 = T3
4 = T4
5 = Tis
94 = Tx</v>
          </cell>
        </row>
        <row r="305">
          <cell r="C305" t="str">
            <v>$TECH</v>
          </cell>
          <cell r="D305" t="str">
            <v>2 = 2- Dimensional
3 = 3- Dimensional</v>
          </cell>
        </row>
        <row r="306">
          <cell r="C306" t="str">
            <v>$TEMPROU</v>
          </cell>
          <cell r="D306" t="str">
            <v>1=Oral
2=Rectal
3=Tympanic
4=Axillary
5=Forehead</v>
          </cell>
        </row>
        <row r="307">
          <cell r="C307" t="str">
            <v>$TERMRCA</v>
          </cell>
          <cell r="D307" t="str">
            <v>1  = Eligibility Criteria not Fulfilled
7  = Subject not Willing to Continue Study
8  = Subject Lost to Follow-up
10 =Death
11 =Completion of study
99 =Other</v>
          </cell>
        </row>
        <row r="308">
          <cell r="C308" t="str">
            <v>$TERMREA</v>
          </cell>
          <cell r="D308" t="str">
            <v xml:space="preserve">1 = Eligibility Criteria not Fulfilled
2 = Adverse Event
3 = Condition Under Investigation Worsened
4 = Lack of Therapeutic Response
5 = Condition Under Investigation Improved / Subject Recovered
6 = Development of Study-Specific Discontinuation Criteria
</v>
          </cell>
        </row>
        <row r="309">
          <cell r="C309" t="str">
            <v>$TERMRIB</v>
          </cell>
          <cell r="D309" t="str">
            <v>1 = Eligibility Criteria not Fulfilled
2 = Adverse Event
6 = Development of Study-Specific Discontinuation Criteria
7 = Informed consent withdrawn
8 = Subject Lost to Follow-up
9=Death
11=Study Closure
99 = Other</v>
          </cell>
        </row>
        <row r="310">
          <cell r="C310" t="str">
            <v>$TESTAN</v>
          </cell>
          <cell r="D310" t="str">
            <v>1=Pre-pubertal
2=Enlargment of Testes
3=Increasing Length More Than Width of Penis. Further Scrotal Enlargement
4=Further Penile Enlargement. Darkening of Scrotal Skin
5=Adult</v>
          </cell>
        </row>
        <row r="311">
          <cell r="C311" t="str">
            <v>$TEXTURE</v>
          </cell>
          <cell r="D311" t="str">
            <v>1 = Homogenous
2 = Heterogenous</v>
          </cell>
        </row>
        <row r="312">
          <cell r="C312" t="str">
            <v>$TIMEDIA</v>
          </cell>
          <cell r="D312" t="str">
            <v>0 = &lt; 1 yr
1 = &gt;= 1 yr</v>
          </cell>
        </row>
        <row r="313">
          <cell r="C313" t="str">
            <v>$TIMPER</v>
          </cell>
          <cell r="D313" t="str">
            <v>1 = am
2 = pm</v>
          </cell>
        </row>
        <row r="314">
          <cell r="C314" t="str">
            <v>$TRMREA</v>
          </cell>
          <cell r="D314" t="str">
            <v xml:space="preserve">1 = Eligibility Criteria not Fulfilled
2 = Adverse Event
3 = Condition Under Investigation Worsened
4 = Subject not Willing or Unable to Continue Study
5 = Subject Lost to Follow-up
6 = Protocol Non-Compliance
7 = Intolerable Gynaecomastia or Breast Pain
</v>
          </cell>
        </row>
        <row r="315">
          <cell r="C315" t="str">
            <v>$RESEX</v>
          </cell>
          <cell r="D315" t="str">
            <v>1 = Chest Pain
2 = Dyspnoea
3 = Leg Fatique 
4 = General Fatigue
99 = Other</v>
          </cell>
        </row>
        <row r="316">
          <cell r="C316" t="str">
            <v>$RESPTIM</v>
          </cell>
          <cell r="D316" t="str">
            <v>1=End of Treatment
2=Follow-up</v>
          </cell>
        </row>
        <row r="317">
          <cell r="C317" t="str">
            <v>$RLESASM</v>
          </cell>
          <cell r="D317" t="str">
            <v>1 = CR
2 = PR
3 = SD
4 = PD
5 = Not evaluable/Not Assessed</v>
          </cell>
        </row>
        <row r="318">
          <cell r="C318" t="str">
            <v>$RLESSIT</v>
          </cell>
          <cell r="D318" t="str">
            <v>1 = Adrenal
2 = Bone
3 = Breast
4 = Bladder
5 = Central Nervous System (Brain/Spinal Cord/Ophthalmic)
6 = Colorectal
7 = Oesophagus
8 = Head and Neck (including nasopharynx, larynx, trachea)
9 = Liver
10 = Local lymph nodes
11 = Distant lymph nodes
13 = L</v>
          </cell>
        </row>
        <row r="319">
          <cell r="C319" t="str">
            <v>$RMETH</v>
          </cell>
          <cell r="D319" t="str">
            <v>1 = Physical/Calliper
2 = Computed Tomography
3 = Spiral CT
4 = X-ray
5 = Magnetic Resonance Imaging
6 = Endoscopy
7 = Ultrasound
8 = ERCP
9 = PET
10 = Calliper
11 = Bone Scan
95 = Not assessed</v>
          </cell>
        </row>
        <row r="320">
          <cell r="C320" t="str">
            <v>$ROISITE</v>
          </cell>
          <cell r="D320" t="str">
            <v>1 = Spleen
2 = Right Kidney
3 = Left Kidney
4 = Liver
5 = Vertebra
6 = Pancreas
99= Other</v>
          </cell>
        </row>
        <row r="321">
          <cell r="C321" t="str">
            <v>$RRESLES</v>
          </cell>
          <cell r="D321" t="str">
            <v>1 = CR
2 = SD/Incomplete Response
4 = Progression
5 = Not Evaluable/Not Assessed</v>
          </cell>
        </row>
        <row r="322">
          <cell r="C322" t="str">
            <v>$RRESP</v>
          </cell>
          <cell r="D322" t="str">
            <v>1 = Complete Response
2 = Partial Response
3 = Progression Disease
4 = Stable Disease
5 = Non-CR/Non-PD
6 = Not Evaluable
98 = Not Applicable</v>
          </cell>
        </row>
        <row r="323">
          <cell r="C323" t="str">
            <v>$RSITE</v>
          </cell>
          <cell r="D323" t="str">
            <v xml:space="preserve">1 = Adrenal
2 = Bone
3 = Breast
4 = Bladder
5 = CNS
6 = Colorectal
7 = Oesophagus
8 = Head and Neck
9 = Liver
10 = Local/Regional/Staging Lymph Nodes
11 = Distant Metastatic Lymph Nodes
12 = Lung
13 = Peritoneum
14 = Pleura/Pleural Effusion
15 = Prostate
</v>
          </cell>
        </row>
        <row r="324">
          <cell r="C324" t="str">
            <v>$RSTEST</v>
          </cell>
          <cell r="D324" t="str">
            <v>1 = IHC
2 = FISH</v>
          </cell>
        </row>
        <row r="325">
          <cell r="C325" t="str">
            <v>$RUREAS</v>
          </cell>
          <cell r="D325" t="str">
            <v>1 = Chemotherapy Dosing
2 = AE Management
3 = Chemo and AE Management
99 = Other</v>
          </cell>
        </row>
        <row r="326">
          <cell r="C326" t="str">
            <v>$SACRBAG</v>
          </cell>
          <cell r="D326" t="str">
            <v>1 = Empty
2 = Partially Empty
3 = Full</v>
          </cell>
        </row>
        <row r="327">
          <cell r="C327" t="str">
            <v>$SACTRT</v>
          </cell>
          <cell r="D327" t="str">
            <v>1 = Rosuvastatin
2 = Atorvastatin
31 = Faslodex 250mg
32 = Faslodex 500mg</v>
          </cell>
        </row>
        <row r="328">
          <cell r="C328" t="str">
            <v>$SAGAXL</v>
          </cell>
          <cell r="D328" t="str">
            <v>1 = Sagittal
2 = Axial</v>
          </cell>
        </row>
        <row r="329">
          <cell r="C329" t="str">
            <v>$SCNAREA</v>
          </cell>
          <cell r="D329" t="str">
            <v>1 = Left Hand
2 = Right Hand
3 = Left Shoulder
4 = Right Shoulder</v>
          </cell>
        </row>
        <row r="330">
          <cell r="C330" t="str">
            <v>$SCNAREA</v>
          </cell>
          <cell r="D330" t="str">
            <v>3 = Left Shoulder
4 = Right Shoulder</v>
          </cell>
        </row>
        <row r="331">
          <cell r="C331" t="str">
            <v>$SCNCODE</v>
          </cell>
          <cell r="D331" t="str">
            <v>1 = MUGA
2 = Echo
3 = Sestamibi</v>
          </cell>
        </row>
        <row r="332">
          <cell r="C332" t="str">
            <v>$SDDOS_U</v>
          </cell>
          <cell r="D332" t="str">
            <v>1 = mL
2 = L
3 = mg
4 = g
5 = mol
6 = mmol
7 = umol
8 = MBq
9 = Ci/mmol</v>
          </cell>
        </row>
        <row r="333">
          <cell r="C333" t="str">
            <v>$SEX</v>
          </cell>
          <cell r="D333" t="str">
            <v>1 = Male
2 = Female</v>
          </cell>
        </row>
        <row r="334">
          <cell r="C334" t="str">
            <v>$SIDE</v>
          </cell>
          <cell r="D334" t="str">
            <v>1 = Left
2 = Right
97 = Unknown</v>
          </cell>
        </row>
        <row r="335">
          <cell r="C335" t="str">
            <v>$SITE</v>
          </cell>
          <cell r="D335" t="str">
            <v>1 = Upper Right Arm
2 = Lower Right Arm
3 = Upper Left Arm
4 = Lower Left Arm
99 = Other</v>
          </cell>
        </row>
        <row r="336">
          <cell r="C336" t="str">
            <v>$SKPIITE</v>
          </cell>
          <cell r="D336" t="str">
            <v>1=Skin Lesion Erythema
2=Skin Lesion Oedema
3=Induration
4=Local Heat
5=Skin Lesion Pain
6=Skin Lesion Tenderness
7=Pustules
8=Vesicles
9=Bullae
10=Desquamation
11=Necrosis
12=Fluctuation
13=Skin Lesion Exudate
14=Skin Wound Drainage
15=Lymphangitis
16=Pr</v>
          </cell>
        </row>
        <row r="337">
          <cell r="C337" t="str">
            <v>$SLFCARE</v>
          </cell>
          <cell r="D337" t="str">
            <v>1 = No problems with self-care
2 = Some problems washing or dressing
3 = Unable to wash or dress</v>
          </cell>
        </row>
        <row r="338">
          <cell r="C338" t="str">
            <v>$SMMELA</v>
          </cell>
          <cell r="D338" t="str">
            <v>1 = Small
2 = Medium
3 = Large</v>
          </cell>
        </row>
        <row r="339">
          <cell r="C339" t="str">
            <v>$SMOKE</v>
          </cell>
          <cell r="D339" t="str">
            <v>0 = Non-Smoker
1 = Ex-Smoker
2 = Occasional Smoker
3 = Habitual Smoker</v>
          </cell>
        </row>
        <row r="340">
          <cell r="C340" t="str">
            <v>$SOC</v>
          </cell>
          <cell r="D340" t="str">
            <v>(MedDRA codes)</v>
          </cell>
        </row>
        <row r="341">
          <cell r="C341" t="str">
            <v>$SPURP</v>
          </cell>
          <cell r="D341" t="str">
            <v>1 = Proteomics
2 = Metabonomics
3 = Biomarker
4 = Pharmacodynamic
5 = mRNA</v>
          </cell>
        </row>
        <row r="342">
          <cell r="C342" t="str">
            <v>$STAGCLS</v>
          </cell>
          <cell r="D342" t="str">
            <v>1 = I
2 = II
3 = III
31= IIIA
32= IIIB
4 = IV
9=Recurrence
97= unknown</v>
          </cell>
        </row>
        <row r="343">
          <cell r="C343" t="str">
            <v>$STRATUM</v>
          </cell>
          <cell r="D343" t="str">
            <v>0 = Low-risk
1 = Moderate-risk
2 = High-risk (T-score)
3 = High-risk (Investigator choice)
x = Stratum A
x = Stratum B</v>
          </cell>
        </row>
        <row r="344">
          <cell r="C344" t="str">
            <v>$STYPE</v>
          </cell>
          <cell r="D344" t="str">
            <v>1 = Blood
2 = Urine
3 = Hair
4 = Skin
5 = Tumour
6 = Plasma
7 = Serum
8 = Tissue
9 = Bone Marrow Aspirate
10 = Buccal Scrape</v>
          </cell>
        </row>
        <row r="345">
          <cell r="C345" t="str">
            <v>$SURSTAT</v>
          </cell>
          <cell r="D345" t="str">
            <v>0 = Dead
1 = Alive
2 = Permanently Lost to Follow-up
97 = Unknown</v>
          </cell>
        </row>
        <row r="346">
          <cell r="C346" t="str">
            <v>$SUSCPT</v>
          </cell>
          <cell r="D346" t="str">
            <v>1=Resistant
2=Intermediate
3=Susceptible
94=Not Assessed
95=Not Done</v>
          </cell>
        </row>
        <row r="347">
          <cell r="C347" t="str">
            <v>$SUSCPTS</v>
          </cell>
          <cell r="D347" t="str">
            <v>1=www
2=xxxx
3=yyyy
4=zzzz</v>
          </cell>
        </row>
        <row r="348">
          <cell r="C348" t="str">
            <v>$T2LESST</v>
          </cell>
          <cell r="D348" t="str">
            <v>1 = Improved
2 = No Change
3 = Progressed</v>
          </cell>
        </row>
        <row r="349">
          <cell r="C349" t="str">
            <v>$TARLES</v>
          </cell>
          <cell r="D349" t="str">
            <v>1=Target Lesion
2=Non-Target Lesion</v>
          </cell>
        </row>
        <row r="350">
          <cell r="C350" t="str">
            <v>$TCAT</v>
          </cell>
          <cell r="D350" t="str">
            <v>0 = T0
1 = T1
2 = T2
3 = T3
4 = T4
5 = Tis
94 = Tx</v>
          </cell>
        </row>
        <row r="351">
          <cell r="C351" t="str">
            <v>$TECH</v>
          </cell>
          <cell r="D351" t="str">
            <v>2 = 2- Dimensional
3 = 3- Dimensional</v>
          </cell>
        </row>
        <row r="352">
          <cell r="C352" t="str">
            <v>$TEMPROU</v>
          </cell>
          <cell r="D352" t="str">
            <v>1=Oral
2=Rectal
3=Tympanic
4=Axillary
5=Forehead</v>
          </cell>
        </row>
        <row r="353">
          <cell r="C353" t="str">
            <v>$TERMRCA</v>
          </cell>
          <cell r="D353" t="str">
            <v>1  = Eligibility Criteria not Fulfilled
7  = Subject not Willing to Continue Study
8  = Subject Lost to Follow-up
10 =Death
11 =Completion of study
99 =Other</v>
          </cell>
        </row>
        <row r="354">
          <cell r="C354" t="str">
            <v>$TERMREA</v>
          </cell>
          <cell r="D354" t="str">
            <v>1 = Incorrect Enrolment
2 = Adverse Event
3 = Condition Under Investigation Worsened
4 = Lack of Therapeutic Response
5 = Condition Under Investigation Improved / Subject Recovered
6 = Development of Study-Specific Discontinuation Criteria
7 = Voluntary D</v>
          </cell>
        </row>
        <row r="355">
          <cell r="C355" t="str">
            <v>$TERMRIB</v>
          </cell>
          <cell r="D355" t="str">
            <v>1 = Eligibility Criteria not Fulfilled
2 = Adverse Event
6 = Development of Study-Specific Discontinuation Criteria
7 = Informed consent withdrawn
8 = Subject Lost to Follow-up
9=Death
11=Study Closure
99 = Other</v>
          </cell>
        </row>
        <row r="356">
          <cell r="C356" t="str">
            <v>$TESTAN</v>
          </cell>
          <cell r="D356" t="str">
            <v>1=Pre-pubertal
2=Enlargment of Testes
3=Increasing Length More Than Width of Penis. Further Scrotal Enlargement
4=Further Penile Enlargement. Darkening of Scrotal Skin
5=Adult</v>
          </cell>
        </row>
        <row r="357">
          <cell r="C357" t="str">
            <v>$TEXTURE</v>
          </cell>
          <cell r="D357" t="str">
            <v>1 = Homogenous
2 = Heterogenous</v>
          </cell>
        </row>
        <row r="358">
          <cell r="C358" t="str">
            <v>$TGTJOIN</v>
          </cell>
          <cell r="D358" t="str">
            <v>1 = Left Knee
2 = Right Knee
3 = Left Hip
4 = Right Hip</v>
          </cell>
        </row>
        <row r="359">
          <cell r="C359" t="str">
            <v>$TGTXRAY</v>
          </cell>
          <cell r="D359" t="str">
            <v>0 = None
1 = Lateral
2 = Medial
3 = Lateral and Medial
97 = Unknown</v>
          </cell>
        </row>
        <row r="360">
          <cell r="C360" t="str">
            <v>$TIMEDIA</v>
          </cell>
          <cell r="D360" t="str">
            <v>0 = &lt; 1 yr
1 = &gt;= 1 yr</v>
          </cell>
        </row>
        <row r="361">
          <cell r="C361" t="str">
            <v>$TIMPER</v>
          </cell>
          <cell r="D361" t="str">
            <v>1 = am
2 = pm</v>
          </cell>
        </row>
        <row r="362">
          <cell r="C362" t="str">
            <v>$TREATST</v>
          </cell>
          <cell r="D362" t="str">
            <v xml:space="preserve">1 = First Line
2 = Second Line
3 = Third Line
4 = Adjuvant
5 = Neo Adjuvant
6 = Metastatic
7 = Recurrent Disease
8 = &gt; Third Line
9 = Palliative for Pain
10 = xxxxxxxxx
31 = First Line, Advanced
32 = Second Line, Recurrent
33 = Third Line, Recurrent
34 = </v>
          </cell>
        </row>
        <row r="363">
          <cell r="C363" t="str">
            <v>$TRMREA</v>
          </cell>
          <cell r="D363" t="str">
            <v xml:space="preserve">1 = Eligibility Criteria not Fulfilled
2 = Adverse Event
3 = Condition Under Investigation Worsened
4 = Subject not Willing or Unable to Continue Study
5 = Subject Lost to Follow-up
6 = Protocol Non-Compliance
7 = Intolerable Gynaecomastia or Breast Pain
</v>
          </cell>
        </row>
        <row r="364">
          <cell r="C364" t="str">
            <v>$TUBTST</v>
          </cell>
          <cell r="D364" t="str">
            <v>0 = Heaf
1 = Mantoux
2= Von Pirquet</v>
          </cell>
        </row>
        <row r="365">
          <cell r="C365" t="str">
            <v>$TUMGRAD</v>
          </cell>
          <cell r="D365" t="str">
            <v>1 = Well differentiated (G1)
2 = Mod. Differentiated (G2)
3 = Poorly differentiated (G3)
4 = Undifferentiated (G4)
5 = Unassessable (GX)
95 = Not Done</v>
          </cell>
        </row>
        <row r="366">
          <cell r="C366" t="str">
            <v>$TUMLOC</v>
          </cell>
          <cell r="D366" t="str">
            <v>0 = Left
1 = Right
2 = Both</v>
          </cell>
        </row>
        <row r="367">
          <cell r="C367" t="str">
            <v>$TUMOTH</v>
          </cell>
          <cell r="D367" t="str">
            <v>1 = Tumour
99= Other</v>
          </cell>
        </row>
        <row r="368">
          <cell r="C368" t="str">
            <v>$TUMPLOC</v>
          </cell>
          <cell r="D368" t="str">
            <v>1 = Central Nervous System (Brain/spinal cord/ophthalmic) 
2 = Head and neck (including nasopharynx, larynx, trachea)
3 = Colorectal
4 = Liver
5 = Oesophagus
6 = Pancreatic
7 = Peritoneum
8 = Small Bowel
9 = Stomach
10 = Lung
11 = Pleura
12 = Adrenal
13 =</v>
          </cell>
        </row>
        <row r="369">
          <cell r="C369" t="str">
            <v>$TVOLASM</v>
          </cell>
          <cell r="D369" t="str">
            <v>1=Orchidometer
2=Ultrasound</v>
          </cell>
        </row>
        <row r="370">
          <cell r="C370" t="str">
            <v>$TWAVE</v>
          </cell>
          <cell r="D370" t="str">
            <v>1 = Normal 
2 = Tall 
3 = Notched 
4 = Low 
5 = Flat  
6 = Diphasic (Pos/Neg) 
7 = Diphasic (Neg/Pos) 
8 = Slightly Negative
9 = Deeply Negative
0 = Unable to Evaluate</v>
          </cell>
        </row>
        <row r="371">
          <cell r="C371" t="str">
            <v>$UNBREAS</v>
          </cell>
          <cell r="D371" t="str">
            <v>1 = Adverse Event
2 = Disease Progression
99 = Other</v>
          </cell>
        </row>
        <row r="372">
          <cell r="C372" t="str">
            <v>$USLACT</v>
          </cell>
          <cell r="D372" t="str">
            <v>1 = No problems perf. usual act.
2 = Some problems perf. usual 
act.
3 = Unable to perform usual act.</v>
          </cell>
        </row>
        <row r="373">
          <cell r="C373" t="str">
            <v>$USREA</v>
          </cell>
          <cell r="D373" t="str">
            <v>1 = Poor image quality
2 = Retroflexion of the uterus
3 = Obscured by overlaying bowel gas</v>
          </cell>
        </row>
        <row r="374">
          <cell r="C374" t="str">
            <v>$UTDESC</v>
          </cell>
          <cell r="D374" t="str">
            <v>1 = Homogeneous
2 = Heterogeneous
3 = Cystic spaces
93 = Not assessable</v>
          </cell>
        </row>
        <row r="375">
          <cell r="C375" t="str">
            <v>$VISSCHD</v>
          </cell>
          <cell r="D375" t="str">
            <v>1 = Week 1
2 = Week 2
3 = Week 3</v>
          </cell>
        </row>
      </sheetData>
      <sheetData sheetId="7"/>
      <sheetData sheetId="8"/>
      <sheetData sheetId="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
      <sheetName val="GLOBAL"/>
      <sheetName val="SPECIFIC"/>
      <sheetName val="AEVBB"/>
      <sheetName val="BIOMU"/>
      <sheetName val="BUSAMP"/>
      <sheetName val="CAPRXI"/>
      <sheetName val="CAPRXO"/>
      <sheetName val="CAPRXR"/>
      <sheetName val="CONT"/>
      <sheetName val="CRITBB"/>
      <sheetName val="DEATH"/>
      <sheetName val="DEM"/>
      <sheetName val="DOSBB"/>
      <sheetName val="ECG"/>
      <sheetName val="GENETIC"/>
      <sheetName val="HEADACHE"/>
      <sheetName val="HISM"/>
      <sheetName val="HISSBB"/>
      <sheetName val="HISTCYT"/>
      <sheetName val="LAB"/>
      <sheetName val="LABU"/>
      <sheetName val="MED"/>
      <sheetName val="PSA"/>
      <sheetName val="PHYS"/>
      <sheetName val="PKBSAMP"/>
      <sheetName val="SAEBB"/>
      <sheetName val="SIGNV"/>
      <sheetName val="TERM"/>
      <sheetName val="VISIT"/>
      <sheetName val="VIT"/>
      <sheetName val="WHO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Module"/>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CRO Clarifications"/>
      <sheetName val="AERDR"/>
      <sheetName val="AELOG"/>
      <sheetName val="AELOGWI"/>
      <sheetName val="AIMS"/>
      <sheetName val="ANYQ"/>
      <sheetName val="BARS"/>
      <sheetName val="CDRS_R"/>
      <sheetName val="CGAS"/>
      <sheetName val="CGI"/>
      <sheetName val="CGI_BP"/>
      <sheetName val="CGI_CB"/>
      <sheetName val="CGSQ"/>
      <sheetName val="CLEANCRO"/>
      <sheetName val="CLEANMC"/>
      <sheetName val="COMMENTQ"/>
      <sheetName val="CONT"/>
      <sheetName val="CRITAWS"/>
      <sheetName val="CRITAWR"/>
      <sheetName val="CSFQ_F_C"/>
      <sheetName val="CSFQ_M_C"/>
      <sheetName val="DEATHAW"/>
      <sheetName val="DEM"/>
      <sheetName val="DMRISK"/>
      <sheetName val="DOS"/>
      <sheetName val="DOSC"/>
      <sheetName val="DOS_SO"/>
      <sheetName val="DSMIV"/>
      <sheetName val="ECG"/>
      <sheetName val="EYEAW"/>
      <sheetName val="EYERISK"/>
      <sheetName val="EYEX"/>
      <sheetName val="GENSAMP"/>
      <sheetName val="HAMA"/>
      <sheetName val="HAMD"/>
      <sheetName val="HISM"/>
      <sheetName val="HISPSYC"/>
      <sheetName val="HISS"/>
      <sheetName val="HOSP"/>
      <sheetName val="LAB"/>
      <sheetName val="LAB_SO"/>
      <sheetName val="LABU"/>
      <sheetName val="LABREF"/>
      <sheetName val="LCM"/>
      <sheetName val="LOCSII"/>
      <sheetName val="MADRS"/>
      <sheetName val="MEAL"/>
      <sheetName val="MED"/>
      <sheetName val="MENST"/>
      <sheetName val="MOODEVT"/>
      <sheetName val="MOS_COG"/>
      <sheetName val="NIC"/>
      <sheetName val="OASM"/>
      <sheetName val="PANSS"/>
      <sheetName val="PETIT"/>
      <sheetName val="PGWB"/>
      <sheetName val="PHYSAW"/>
      <sheetName val="PHYSFAW"/>
      <sheetName val="PREG"/>
      <sheetName val="PRESN"/>
      <sheetName val="PRSQ"/>
      <sheetName val="QLESSF"/>
      <sheetName val="RELAPSE"/>
      <sheetName val="REP"/>
      <sheetName val="ROMI"/>
      <sheetName val="SAC"/>
      <sheetName val="SACA"/>
      <sheetName val="SAE"/>
      <sheetName val="SAMPSO"/>
      <sheetName val="SAS"/>
      <sheetName val="SDS"/>
      <sheetName val="SIGN"/>
      <sheetName val="SIGNL"/>
      <sheetName val="TANNER"/>
      <sheetName val="TERM"/>
      <sheetName val="TMT"/>
      <sheetName val="UTS"/>
      <sheetName val="VISIT"/>
      <sheetName val="VIT"/>
      <sheetName val="WPAI_SHP"/>
      <sheetName val="YMRS"/>
      <sheetName val="CRO_Clarifications"/>
      <sheetName val="CRO_Clarifications1"/>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DPAGG"/>
      <sheetName val="AERDR"/>
      <sheetName val="AELOG"/>
      <sheetName val="ALC"/>
      <sheetName val="ASS_BM"/>
      <sheetName val="BLEED"/>
      <sheetName val="COLAGG"/>
      <sheetName val="CRIT"/>
      <sheetName val="DEM"/>
      <sheetName val="DOS"/>
      <sheetName val="DOS_BM"/>
      <sheetName val="DOS_SO"/>
      <sheetName val="ECG"/>
      <sheetName val="ECG_BM"/>
      <sheetName val="GENETIC"/>
      <sheetName val="HISM"/>
      <sheetName val="HISS"/>
      <sheetName val="LAB"/>
      <sheetName val="LAB1"/>
      <sheetName val="LABA"/>
      <sheetName val="LABPEF"/>
      <sheetName val="LABREF"/>
      <sheetName val="LABSAL"/>
      <sheetName val="LABU"/>
      <sheetName val="MEAL"/>
      <sheetName val="MED"/>
      <sheetName val="NIC"/>
      <sheetName val="PHYS"/>
      <sheetName val="PHYSF"/>
      <sheetName val="PREG"/>
      <sheetName val="REP_PK"/>
      <sheetName val="SAC"/>
      <sheetName val="SACA"/>
      <sheetName val="SACA_BM"/>
      <sheetName val="SAE"/>
      <sheetName val="SIGN"/>
      <sheetName val="SIMPLATE"/>
      <sheetName val="TERM"/>
      <sheetName val="VISIT"/>
      <sheetName val="VIT"/>
      <sheetName val="WCQ1"/>
      <sheetName val="WCQ2A"/>
      <sheetName val="WCQ2B"/>
      <sheetName val="WCQ2C"/>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P1"/>
      <sheetName val="Table SP2"/>
      <sheetName val="Table SP3"/>
      <sheetName val="Table SP4"/>
      <sheetName val="Table SP5"/>
      <sheetName val="Table SP6"/>
      <sheetName val="Table SP8"/>
      <sheetName val="Table SP7"/>
      <sheetName val="Table SP10"/>
      <sheetName val="Table SP9"/>
      <sheetName val="Table SP11"/>
      <sheetName val="Table ASP1"/>
      <sheetName val="Table ASP2"/>
      <sheetName val="Table PK1"/>
      <sheetName val="Table PK2"/>
      <sheetName val="Figure PK1"/>
      <sheetName val="Table PK3"/>
      <sheetName val="Figure PK2"/>
      <sheetName val="Figure PK3"/>
      <sheetName val="Table PK4"/>
      <sheetName val="Table PK5"/>
      <sheetName val="Table PK6"/>
      <sheetName val="Figure PK4"/>
      <sheetName val="Figure PK5"/>
      <sheetName val="Figure PK6"/>
      <sheetName val="Figure PK7"/>
      <sheetName val="Table PK7"/>
      <sheetName val="Figure PK8"/>
      <sheetName val="Table PK8"/>
      <sheetName val="Table PK9"/>
      <sheetName val="Figure PK9"/>
      <sheetName val="Table PK10"/>
      <sheetName val="Table PK11"/>
      <sheetName val="Figure PK10"/>
      <sheetName val="Figure PK11"/>
      <sheetName val="Figure PK12"/>
      <sheetName val="Figure PK13"/>
      <sheetName val="Figure PK14"/>
      <sheetName val="Figure PK15"/>
      <sheetName val="Figure PK16"/>
      <sheetName val="Template"/>
      <sheetName val="Guidance - Project Level Review"/>
      <sheetName val="Guidance - Study Team Review"/>
      <sheetName val="Guidance for Programmers"/>
      <sheetName val="Notes &amp; updates"/>
      <sheetName val="ZPK010"/>
      <sheetName val="TPK010"/>
      <sheetName val="ZPK020"/>
      <sheetName val="ZPK030"/>
      <sheetName val="TPK020"/>
      <sheetName val="ZPK040"/>
      <sheetName val="ZPK050"/>
      <sheetName val="ZPK060"/>
      <sheetName val="TPK030"/>
      <sheetName val="ZPK070"/>
      <sheetName val="TPK040"/>
      <sheetName val="TPK050"/>
      <sheetName val="GPK010"/>
      <sheetName val="GPK020"/>
      <sheetName val="GPK030"/>
      <sheetName val="GPK040"/>
      <sheetName val="GPK050"/>
      <sheetName val="GPK06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persons/person.xml><?xml version="1.0" encoding="utf-8"?>
<personList xmlns="http://schemas.microsoft.com/office/spreadsheetml/2018/threadedcomments" xmlns:x="http://schemas.openxmlformats.org/spreadsheetml/2006/main">
  <person displayName="Omar Fathi" id="{8E77934E-9A43-4C1D-BE9C-F08F0E7A416F}" userId="S::omar.fathi@phastar.com::c3f42f0e-3338-4f66-9462-d353b6fdb3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4" sqref="D4"/>
    </sheetView>
  </sheetViews>
  <sheetFormatPr defaultRowHeight="15" x14ac:dyDescent="0.25"/>
  <cols>
    <col min="3" max="3" width="12.85546875" customWidth="1"/>
    <col min="4" max="4" width="18.28515625" customWidth="1"/>
  </cols>
  <sheetData>
    <row r="1" spans="1:10" ht="21" x14ac:dyDescent="0.35">
      <c r="A1" s="306" t="s">
        <v>73</v>
      </c>
      <c r="B1" s="306"/>
      <c r="C1" s="306"/>
      <c r="D1" s="11" t="s">
        <v>74</v>
      </c>
      <c r="E1" s="10"/>
      <c r="F1" s="10"/>
      <c r="G1" s="10"/>
      <c r="H1" s="10"/>
      <c r="J1" s="1"/>
    </row>
    <row r="3" spans="1:10" x14ac:dyDescent="0.25">
      <c r="B3" t="s">
        <v>312</v>
      </c>
      <c r="D3" t="s">
        <v>403</v>
      </c>
    </row>
    <row r="4" spans="1:10" x14ac:dyDescent="0.25">
      <c r="B4" t="s">
        <v>313</v>
      </c>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C8" sqref="C8:H8"/>
    </sheetView>
  </sheetViews>
  <sheetFormatPr defaultColWidth="9.140625" defaultRowHeight="15" x14ac:dyDescent="0.25"/>
  <cols>
    <col min="1" max="2" width="20.7109375" style="4" customWidth="1"/>
    <col min="3" max="3" width="35.5703125" style="4" customWidth="1"/>
    <col min="4" max="4" width="24" style="4" customWidth="1"/>
    <col min="5" max="6" width="15.5703125" style="4" customWidth="1"/>
    <col min="7" max="7" width="16.7109375" style="4" customWidth="1"/>
    <col min="8" max="8" width="16.140625" style="4" customWidth="1"/>
    <col min="9" max="10" width="12.28515625" style="4" customWidth="1"/>
    <col min="11" max="11" width="12.7109375" style="4" bestFit="1" customWidth="1"/>
    <col min="12" max="16384" width="9.140625" style="4"/>
  </cols>
  <sheetData>
    <row r="1" spans="1:11" ht="15.75" thickBot="1" x14ac:dyDescent="0.3">
      <c r="A1" s="62" t="s">
        <v>217</v>
      </c>
      <c r="B1" s="252"/>
      <c r="C1" s="252"/>
      <c r="D1" s="252"/>
      <c r="E1" s="252"/>
      <c r="F1" s="252"/>
      <c r="G1" s="252"/>
      <c r="H1" s="252"/>
      <c r="I1" s="252"/>
      <c r="J1" s="224"/>
      <c r="K1" s="8" t="s">
        <v>54</v>
      </c>
    </row>
    <row r="2" spans="1:11" x14ac:dyDescent="0.25">
      <c r="A2" s="237" t="s">
        <v>484</v>
      </c>
      <c r="B2" s="233"/>
      <c r="C2" s="233"/>
      <c r="D2" s="233"/>
      <c r="E2" s="233"/>
      <c r="F2" s="233"/>
      <c r="G2" s="233"/>
      <c r="H2" s="233"/>
      <c r="I2" s="233"/>
      <c r="J2" s="224"/>
      <c r="K2" s="8"/>
    </row>
    <row r="3" spans="1:11" x14ac:dyDescent="0.25">
      <c r="A3" s="237" t="s">
        <v>483</v>
      </c>
      <c r="B3" s="233" t="s">
        <v>482</v>
      </c>
      <c r="C3" s="44" t="str">
        <f>"Protocol: "&amp;Summary!$D$1</f>
        <v>Protocol: CDISCPILOT01</v>
      </c>
      <c r="D3" s="44"/>
      <c r="E3" s="44"/>
      <c r="F3" s="44"/>
      <c r="G3" s="44"/>
      <c r="H3" s="116" t="s">
        <v>75</v>
      </c>
      <c r="I3" s="233"/>
      <c r="J3" s="224"/>
    </row>
    <row r="4" spans="1:11" x14ac:dyDescent="0.25">
      <c r="A4" s="237" t="s">
        <v>483</v>
      </c>
      <c r="B4" s="233" t="s">
        <v>12</v>
      </c>
      <c r="C4" s="44" t="str">
        <f>"Population: "&amp;Index!E7</f>
        <v>Population: Intent-to-treat</v>
      </c>
      <c r="D4" s="44"/>
      <c r="E4" s="44"/>
      <c r="F4" s="44"/>
      <c r="G4" s="44"/>
      <c r="H4" s="44"/>
      <c r="I4" s="233"/>
      <c r="J4" s="224"/>
    </row>
    <row r="5" spans="1:11" x14ac:dyDescent="0.25">
      <c r="A5" s="240"/>
      <c r="B5" s="233"/>
      <c r="C5" s="56"/>
      <c r="D5" s="56"/>
      <c r="E5" s="56"/>
      <c r="F5" s="56"/>
      <c r="G5" s="56"/>
      <c r="H5" s="56"/>
      <c r="I5" s="233"/>
      <c r="J5" s="224"/>
    </row>
    <row r="6" spans="1:11" x14ac:dyDescent="0.25">
      <c r="A6" s="237" t="s">
        <v>485</v>
      </c>
      <c r="B6" s="233"/>
      <c r="C6" s="308" t="str">
        <f>Index!B9&amp;" "&amp;Index!C9</f>
        <v>Table 14.3.2</v>
      </c>
      <c r="D6" s="308"/>
      <c r="E6" s="308"/>
      <c r="F6" s="308"/>
      <c r="G6" s="308"/>
      <c r="H6" s="308"/>
      <c r="I6" s="233"/>
      <c r="J6" s="224"/>
    </row>
    <row r="7" spans="1:11" x14ac:dyDescent="0.25">
      <c r="A7" s="237" t="s">
        <v>543</v>
      </c>
      <c r="B7" s="233"/>
      <c r="C7" s="311" t="str">
        <f>Index!D9</f>
        <v>Primary Endpoint Analysis: CIBIC+ - Summary at Week 24 - LOCF</v>
      </c>
      <c r="D7" s="311"/>
      <c r="E7" s="311"/>
      <c r="F7" s="311"/>
      <c r="G7" s="311"/>
      <c r="H7" s="311"/>
      <c r="I7" s="233"/>
      <c r="J7" s="224"/>
    </row>
    <row r="8" spans="1:11" x14ac:dyDescent="0.25">
      <c r="A8" s="252"/>
      <c r="B8" s="233"/>
      <c r="C8" s="317"/>
      <c r="D8" s="317"/>
      <c r="E8" s="317"/>
      <c r="F8" s="317"/>
      <c r="G8" s="317"/>
      <c r="H8" s="317"/>
      <c r="I8" s="233"/>
      <c r="J8" s="224"/>
      <c r="K8" s="8">
        <f>LEN(C8)</f>
        <v>0</v>
      </c>
    </row>
    <row r="9" spans="1:11" ht="15.75" thickBot="1" x14ac:dyDescent="0.3">
      <c r="A9" s="252"/>
      <c r="B9" s="233"/>
      <c r="C9" s="112"/>
      <c r="D9" s="112"/>
      <c r="E9" s="112"/>
      <c r="F9" s="112"/>
      <c r="G9" s="112"/>
      <c r="H9" s="112"/>
      <c r="I9" s="233"/>
      <c r="J9" s="224"/>
    </row>
    <row r="10" spans="1:11" ht="24.75" x14ac:dyDescent="0.25">
      <c r="A10" s="252"/>
      <c r="B10" s="233"/>
      <c r="C10" s="56"/>
      <c r="D10" s="77"/>
      <c r="E10" s="79" t="s">
        <v>441</v>
      </c>
      <c r="F10" s="79" t="s">
        <v>442</v>
      </c>
      <c r="G10" s="79" t="s">
        <v>443</v>
      </c>
      <c r="H10" s="74" t="s">
        <v>13</v>
      </c>
      <c r="I10" s="233"/>
      <c r="J10" s="224"/>
    </row>
    <row r="11" spans="1:11" ht="15.75" thickBot="1" x14ac:dyDescent="0.3">
      <c r="A11" s="252"/>
      <c r="B11" s="233"/>
      <c r="C11" s="47"/>
      <c r="D11" s="57"/>
      <c r="E11" s="80" t="s">
        <v>25</v>
      </c>
      <c r="F11" s="80" t="s">
        <v>25</v>
      </c>
      <c r="G11" s="80" t="s">
        <v>25</v>
      </c>
      <c r="H11" s="57" t="s">
        <v>25</v>
      </c>
      <c r="I11" s="233"/>
      <c r="J11" s="224"/>
    </row>
    <row r="12" spans="1:11" x14ac:dyDescent="0.25">
      <c r="A12" s="252"/>
      <c r="B12" s="233"/>
      <c r="C12" s="48"/>
      <c r="D12" s="48"/>
      <c r="E12" s="50"/>
      <c r="F12" s="50"/>
      <c r="G12" s="50"/>
      <c r="H12" s="48"/>
      <c r="I12" s="233"/>
      <c r="J12" s="224"/>
    </row>
    <row r="13" spans="1:11" x14ac:dyDescent="0.25">
      <c r="A13" s="252"/>
      <c r="B13" s="233"/>
      <c r="C13" s="53" t="s">
        <v>161</v>
      </c>
      <c r="D13" s="51" t="s">
        <v>27</v>
      </c>
      <c r="E13" s="53" t="s">
        <v>14</v>
      </c>
      <c r="F13" s="53" t="s">
        <v>14</v>
      </c>
      <c r="G13" s="53" t="s">
        <v>14</v>
      </c>
      <c r="H13" s="53" t="s">
        <v>14</v>
      </c>
      <c r="I13" s="233"/>
      <c r="J13" s="224"/>
    </row>
    <row r="14" spans="1:11" x14ac:dyDescent="0.25">
      <c r="A14" s="252"/>
      <c r="B14" s="233"/>
      <c r="C14" s="53"/>
      <c r="D14" s="51" t="s">
        <v>151</v>
      </c>
      <c r="E14" s="53" t="s">
        <v>153</v>
      </c>
      <c r="F14" s="53" t="s">
        <v>153</v>
      </c>
      <c r="G14" s="53" t="s">
        <v>153</v>
      </c>
      <c r="H14" s="53" t="s">
        <v>153</v>
      </c>
      <c r="I14" s="233"/>
      <c r="J14" s="224"/>
    </row>
    <row r="15" spans="1:11" x14ac:dyDescent="0.25">
      <c r="A15" s="252"/>
      <c r="B15" s="233"/>
      <c r="C15" s="53"/>
      <c r="D15" s="51" t="s">
        <v>152</v>
      </c>
      <c r="E15" s="53" t="s">
        <v>154</v>
      </c>
      <c r="F15" s="53" t="s">
        <v>154</v>
      </c>
      <c r="G15" s="53" t="s">
        <v>154</v>
      </c>
      <c r="H15" s="53" t="s">
        <v>154</v>
      </c>
      <c r="I15" s="233"/>
      <c r="J15" s="224"/>
    </row>
    <row r="16" spans="1:11" x14ac:dyDescent="0.25">
      <c r="A16" s="252"/>
      <c r="B16" s="233"/>
      <c r="C16" s="53"/>
      <c r="D16" s="98"/>
      <c r="E16" s="53"/>
      <c r="F16" s="53"/>
      <c r="G16" s="53"/>
      <c r="H16" s="53"/>
      <c r="I16" s="233"/>
      <c r="J16" s="224"/>
    </row>
    <row r="17" spans="1:11" x14ac:dyDescent="0.25">
      <c r="A17" s="252"/>
      <c r="B17" s="233"/>
      <c r="C17" s="105"/>
      <c r="D17" s="53" t="s">
        <v>296</v>
      </c>
      <c r="E17" s="53"/>
      <c r="F17" s="53"/>
      <c r="G17" s="106" t="s">
        <v>66</v>
      </c>
      <c r="H17" s="53"/>
      <c r="I17" s="233"/>
      <c r="J17" s="224"/>
    </row>
    <row r="18" spans="1:11" x14ac:dyDescent="0.25">
      <c r="A18" s="252"/>
      <c r="B18" s="233"/>
      <c r="C18" s="105"/>
      <c r="D18" s="53"/>
      <c r="E18" s="53"/>
      <c r="F18" s="53"/>
      <c r="G18" s="106"/>
      <c r="H18" s="53"/>
      <c r="I18" s="233"/>
      <c r="J18" s="224"/>
    </row>
    <row r="19" spans="1:11" x14ac:dyDescent="0.25">
      <c r="A19" s="252"/>
      <c r="B19" s="233"/>
      <c r="C19" s="53" t="s">
        <v>291</v>
      </c>
      <c r="D19" s="99" t="s">
        <v>286</v>
      </c>
      <c r="E19" s="106"/>
      <c r="F19" s="106" t="s">
        <v>66</v>
      </c>
      <c r="G19" s="106" t="s">
        <v>66</v>
      </c>
      <c r="H19" s="53"/>
      <c r="I19" s="233"/>
      <c r="J19" s="224"/>
    </row>
    <row r="20" spans="1:11" ht="24" x14ac:dyDescent="0.25">
      <c r="A20" s="252"/>
      <c r="B20" s="233"/>
      <c r="C20" s="53"/>
      <c r="D20" s="99" t="s">
        <v>289</v>
      </c>
      <c r="E20" s="106"/>
      <c r="F20" s="107" t="s">
        <v>157</v>
      </c>
      <c r="G20" s="107" t="s">
        <v>157</v>
      </c>
      <c r="H20" s="53"/>
      <c r="I20" s="233"/>
      <c r="J20" s="224"/>
    </row>
    <row r="21" spans="1:11" x14ac:dyDescent="0.25">
      <c r="A21" s="252"/>
      <c r="B21" s="233"/>
      <c r="C21" s="53"/>
      <c r="D21" s="99" t="s">
        <v>156</v>
      </c>
      <c r="E21" s="106"/>
      <c r="F21" s="107" t="s">
        <v>158</v>
      </c>
      <c r="G21" s="107" t="s">
        <v>158</v>
      </c>
      <c r="H21" s="53"/>
      <c r="I21" s="233"/>
      <c r="J21" s="224"/>
    </row>
    <row r="22" spans="1:11" x14ac:dyDescent="0.25">
      <c r="A22" s="252"/>
      <c r="B22" s="233"/>
      <c r="C22" s="100"/>
      <c r="D22" s="51"/>
      <c r="E22" s="108"/>
      <c r="F22" s="108"/>
      <c r="G22" s="108"/>
      <c r="H22" s="53"/>
      <c r="I22" s="233"/>
      <c r="J22" s="224"/>
    </row>
    <row r="23" spans="1:11" x14ac:dyDescent="0.25">
      <c r="A23" s="252"/>
      <c r="B23" s="233"/>
      <c r="C23" s="53" t="s">
        <v>295</v>
      </c>
      <c r="D23" s="99" t="s">
        <v>286</v>
      </c>
      <c r="E23" s="53"/>
      <c r="F23" s="53"/>
      <c r="G23" s="106" t="s">
        <v>66</v>
      </c>
      <c r="H23" s="101"/>
      <c r="I23" s="233"/>
      <c r="J23" s="224"/>
    </row>
    <row r="24" spans="1:11" ht="24" x14ac:dyDescent="0.25">
      <c r="A24" s="252"/>
      <c r="B24" s="233"/>
      <c r="C24" s="109"/>
      <c r="D24" s="99" t="s">
        <v>289</v>
      </c>
      <c r="E24" s="110"/>
      <c r="F24" s="111"/>
      <c r="G24" s="107" t="s">
        <v>157</v>
      </c>
      <c r="H24" s="53"/>
      <c r="I24" s="233"/>
      <c r="J24" s="224"/>
    </row>
    <row r="25" spans="1:11" ht="22.9" customHeight="1" thickBot="1" x14ac:dyDescent="0.3">
      <c r="A25" s="230"/>
      <c r="B25" s="260"/>
      <c r="C25" s="112"/>
      <c r="D25" s="113" t="s">
        <v>156</v>
      </c>
      <c r="E25" s="114"/>
      <c r="F25" s="114"/>
      <c r="G25" s="115" t="s">
        <v>158</v>
      </c>
      <c r="H25" s="102"/>
      <c r="I25" s="233"/>
      <c r="J25" s="224"/>
    </row>
    <row r="26" spans="1:11" ht="24" customHeight="1" x14ac:dyDescent="0.25">
      <c r="A26" s="224" t="s">
        <v>314</v>
      </c>
      <c r="B26" s="233" t="s">
        <v>492</v>
      </c>
      <c r="C26" s="318" t="s">
        <v>302</v>
      </c>
      <c r="D26" s="318"/>
      <c r="E26" s="318"/>
      <c r="F26" s="318"/>
      <c r="G26" s="318"/>
      <c r="H26" s="318"/>
      <c r="I26" s="233"/>
      <c r="J26" s="224"/>
      <c r="K26" s="8">
        <f>LEN(C26)</f>
        <v>137</v>
      </c>
    </row>
    <row r="27" spans="1:11" x14ac:dyDescent="0.25">
      <c r="A27" s="224" t="s">
        <v>315</v>
      </c>
      <c r="B27" s="233" t="s">
        <v>492</v>
      </c>
      <c r="C27" s="54" t="s">
        <v>292</v>
      </c>
      <c r="D27" s="56"/>
      <c r="E27" s="56"/>
      <c r="F27" s="56"/>
      <c r="G27" s="56"/>
      <c r="H27" s="56"/>
      <c r="I27" s="233"/>
      <c r="J27" s="224"/>
      <c r="K27" s="8"/>
    </row>
    <row r="28" spans="1:11" x14ac:dyDescent="0.25">
      <c r="A28" s="224" t="s">
        <v>316</v>
      </c>
      <c r="B28" s="233" t="s">
        <v>492</v>
      </c>
      <c r="C28" s="54" t="s">
        <v>293</v>
      </c>
      <c r="D28" s="56"/>
      <c r="E28" s="56"/>
      <c r="F28" s="56"/>
      <c r="G28" s="56"/>
      <c r="H28" s="56"/>
      <c r="I28" s="233"/>
      <c r="J28" s="224"/>
      <c r="K28" s="8">
        <f t="shared" ref="K28:K30" si="0">LEN(C28)</f>
        <v>83</v>
      </c>
    </row>
    <row r="29" spans="1:11" x14ac:dyDescent="0.25">
      <c r="A29" s="224" t="s">
        <v>317</v>
      </c>
      <c r="B29" s="233" t="s">
        <v>492</v>
      </c>
      <c r="C29" s="53" t="s">
        <v>294</v>
      </c>
      <c r="D29" s="56"/>
      <c r="E29" s="56"/>
      <c r="F29" s="56"/>
      <c r="G29" s="56"/>
      <c r="H29" s="56"/>
      <c r="I29" s="233"/>
      <c r="J29" s="224"/>
      <c r="K29" s="8">
        <f t="shared" si="0"/>
        <v>119</v>
      </c>
    </row>
    <row r="30" spans="1:11" x14ac:dyDescent="0.25">
      <c r="A30" s="224" t="s">
        <v>426</v>
      </c>
      <c r="B30" s="233" t="s">
        <v>492</v>
      </c>
      <c r="C30" s="53"/>
      <c r="D30" s="56"/>
      <c r="E30" s="56"/>
      <c r="F30" s="56"/>
      <c r="G30" s="56"/>
      <c r="H30" s="56"/>
      <c r="I30" s="233"/>
      <c r="J30" s="224"/>
      <c r="K30" s="8">
        <f t="shared" si="0"/>
        <v>0</v>
      </c>
    </row>
    <row r="31" spans="1:11" x14ac:dyDescent="0.25">
      <c r="A31" s="224" t="s">
        <v>427</v>
      </c>
      <c r="B31" s="233" t="s">
        <v>492</v>
      </c>
      <c r="C31" s="56"/>
      <c r="D31" s="56"/>
      <c r="E31" s="56"/>
      <c r="F31" s="56"/>
      <c r="G31" s="56"/>
      <c r="H31" s="56"/>
      <c r="I31" s="233"/>
      <c r="J31" s="224"/>
    </row>
    <row r="32" spans="1:11" x14ac:dyDescent="0.25">
      <c r="A32" s="224" t="s">
        <v>318</v>
      </c>
      <c r="B32" s="233" t="s">
        <v>492</v>
      </c>
      <c r="C32" s="56"/>
      <c r="D32" s="56"/>
      <c r="E32" s="56"/>
      <c r="F32" s="56"/>
      <c r="G32" s="56"/>
      <c r="H32" s="56"/>
      <c r="I32" s="233"/>
      <c r="J32" s="224"/>
    </row>
    <row r="33" spans="1:10" x14ac:dyDescent="0.25">
      <c r="A33" s="224" t="s">
        <v>319</v>
      </c>
      <c r="B33" s="233" t="s">
        <v>492</v>
      </c>
      <c r="C33" s="56"/>
      <c r="D33" s="56"/>
      <c r="E33" s="56"/>
      <c r="F33" s="56"/>
      <c r="G33" s="56"/>
      <c r="H33" s="56"/>
      <c r="I33" s="233"/>
      <c r="J33" s="224"/>
    </row>
    <row r="34" spans="1:10" x14ac:dyDescent="0.25">
      <c r="A34" s="224" t="s">
        <v>320</v>
      </c>
      <c r="B34" s="233" t="s">
        <v>492</v>
      </c>
      <c r="C34" s="56"/>
      <c r="D34" s="56"/>
      <c r="E34" s="56"/>
      <c r="F34" s="56"/>
      <c r="G34" s="56"/>
      <c r="H34" s="56"/>
      <c r="I34" s="233"/>
      <c r="J34" s="224"/>
    </row>
    <row r="35" spans="1:10" x14ac:dyDescent="0.25">
      <c r="A35" s="224" t="s">
        <v>612</v>
      </c>
      <c r="B35" s="233" t="s">
        <v>491</v>
      </c>
      <c r="C35" s="44" t="s">
        <v>496</v>
      </c>
      <c r="D35" s="56"/>
      <c r="E35" s="56"/>
      <c r="F35" s="56"/>
      <c r="G35" s="56"/>
      <c r="H35" s="56"/>
      <c r="I35" s="233"/>
      <c r="J35" s="224"/>
    </row>
    <row r="36" spans="1:10" x14ac:dyDescent="0.25">
      <c r="A36" s="224"/>
      <c r="B36" s="233"/>
      <c r="C36" s="233"/>
      <c r="D36" s="233"/>
      <c r="E36" s="233"/>
      <c r="F36" s="233"/>
      <c r="G36" s="233"/>
      <c r="H36" s="233"/>
      <c r="I36" s="233"/>
      <c r="J36" s="224"/>
    </row>
    <row r="37" spans="1:10" x14ac:dyDescent="0.25">
      <c r="A37" s="224"/>
      <c r="B37" s="224"/>
      <c r="C37" s="224"/>
      <c r="D37" s="224"/>
      <c r="E37" s="224"/>
      <c r="F37" s="224"/>
      <c r="G37" s="224"/>
      <c r="H37" s="224"/>
      <c r="I37" s="224"/>
      <c r="J37" s="224"/>
    </row>
  </sheetData>
  <mergeCells count="4">
    <mergeCell ref="C8:H8"/>
    <mergeCell ref="C6:H6"/>
    <mergeCell ref="C7:H7"/>
    <mergeCell ref="C26:H26"/>
  </mergeCells>
  <hyperlinks>
    <hyperlink ref="A1" location="TEND2" display="TEN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abSelected="1" workbookViewId="0">
      <selection activeCell="C8" sqref="C8"/>
    </sheetView>
  </sheetViews>
  <sheetFormatPr defaultColWidth="9.140625" defaultRowHeight="15" x14ac:dyDescent="0.25"/>
  <cols>
    <col min="1" max="1" width="18.28515625" style="4" customWidth="1"/>
    <col min="2" max="2" width="13.7109375" style="4" customWidth="1"/>
    <col min="3" max="3" width="32.28515625" style="4" customWidth="1"/>
    <col min="4" max="4" width="24" style="4" customWidth="1"/>
    <col min="5" max="5" width="15.5703125" style="4" customWidth="1"/>
    <col min="6" max="6" width="16.7109375" style="4" customWidth="1"/>
    <col min="7" max="7" width="17.7109375" style="4" customWidth="1"/>
    <col min="8" max="10" width="17" style="4" customWidth="1"/>
    <col min="11" max="11" width="20.7109375" style="4" customWidth="1"/>
    <col min="12" max="16384" width="9.140625" style="4"/>
  </cols>
  <sheetData>
    <row r="1" spans="1:11" ht="15.75" thickBot="1" x14ac:dyDescent="0.3">
      <c r="A1" s="62" t="s">
        <v>149</v>
      </c>
      <c r="B1" s="252"/>
      <c r="C1" s="252"/>
      <c r="D1" s="252"/>
      <c r="E1" s="252"/>
      <c r="F1" s="252"/>
      <c r="G1" s="252"/>
      <c r="H1" s="252"/>
      <c r="I1" s="252"/>
      <c r="J1" s="224"/>
      <c r="K1" s="8" t="s">
        <v>54</v>
      </c>
    </row>
    <row r="2" spans="1:11" x14ac:dyDescent="0.25">
      <c r="A2" s="237" t="s">
        <v>484</v>
      </c>
      <c r="B2" s="233"/>
      <c r="C2" s="260"/>
      <c r="D2" s="260"/>
      <c r="E2" s="260"/>
      <c r="F2" s="260"/>
      <c r="G2" s="260"/>
      <c r="H2" s="260"/>
      <c r="I2" s="260"/>
      <c r="J2" s="224"/>
      <c r="K2" s="8"/>
    </row>
    <row r="3" spans="1:11" x14ac:dyDescent="0.25">
      <c r="A3" s="237" t="s">
        <v>483</v>
      </c>
      <c r="B3" s="233" t="s">
        <v>482</v>
      </c>
      <c r="C3" s="44" t="str">
        <f>"Protocol: "&amp;Summary!$D$1</f>
        <v>Protocol: CDISCPILOT01</v>
      </c>
      <c r="D3" s="44"/>
      <c r="E3" s="44"/>
      <c r="F3" s="44"/>
      <c r="G3" s="44"/>
      <c r="H3" s="122" t="s">
        <v>75</v>
      </c>
      <c r="I3" s="260"/>
      <c r="J3" s="224"/>
    </row>
    <row r="4" spans="1:11" x14ac:dyDescent="0.25">
      <c r="A4" s="237" t="s">
        <v>483</v>
      </c>
      <c r="B4" s="233" t="s">
        <v>12</v>
      </c>
      <c r="C4" s="44" t="str">
        <f>"Population: "&amp;Index!E7</f>
        <v>Population: Intent-to-treat</v>
      </c>
      <c r="D4" s="44"/>
      <c r="E4" s="44"/>
      <c r="F4" s="44"/>
      <c r="G4" s="44"/>
      <c r="H4" s="44"/>
      <c r="I4" s="260"/>
      <c r="J4" s="224"/>
    </row>
    <row r="5" spans="1:11" x14ac:dyDescent="0.25">
      <c r="A5" s="240"/>
      <c r="B5" s="233"/>
      <c r="C5" s="56"/>
      <c r="D5" s="56"/>
      <c r="E5" s="56"/>
      <c r="F5" s="56"/>
      <c r="G5" s="56"/>
      <c r="H5" s="56"/>
      <c r="I5" s="260"/>
      <c r="J5" s="224"/>
    </row>
    <row r="6" spans="1:11" x14ac:dyDescent="0.25">
      <c r="A6" s="237" t="s">
        <v>485</v>
      </c>
      <c r="B6" s="233"/>
      <c r="C6" s="319" t="str">
        <f>Index!B10&amp;" "&amp;Index!C10</f>
        <v>Table 14.3.3</v>
      </c>
      <c r="D6" s="319"/>
      <c r="E6" s="319"/>
      <c r="F6" s="319"/>
      <c r="G6" s="319"/>
      <c r="H6" s="319"/>
      <c r="I6" s="260"/>
      <c r="J6" s="224"/>
      <c r="K6" s="8">
        <f>LEN(C6)</f>
        <v>12</v>
      </c>
    </row>
    <row r="7" spans="1:11" x14ac:dyDescent="0.25">
      <c r="A7" s="237" t="s">
        <v>543</v>
      </c>
      <c r="B7" s="233"/>
      <c r="C7" s="313" t="str">
        <f>Index!D10&amp;""</f>
        <v>ADAS Cog (11) - Change from Baseline to Week 8 - LOCF</v>
      </c>
      <c r="D7" s="313"/>
      <c r="E7" s="313"/>
      <c r="F7" s="313"/>
      <c r="G7" s="313"/>
      <c r="H7" s="313"/>
      <c r="I7" s="260"/>
      <c r="J7" s="224"/>
      <c r="K7" s="8"/>
    </row>
    <row r="8" spans="1:11" x14ac:dyDescent="0.25">
      <c r="A8" s="230"/>
      <c r="B8" s="260"/>
      <c r="C8" s="88"/>
      <c r="D8" s="88"/>
      <c r="E8" s="88"/>
      <c r="F8" s="88"/>
      <c r="G8" s="88"/>
      <c r="H8" s="88"/>
      <c r="I8" s="260"/>
      <c r="J8" s="224"/>
      <c r="K8" s="8"/>
    </row>
    <row r="9" spans="1:11" ht="15.75" thickBot="1" x14ac:dyDescent="0.3">
      <c r="A9" s="230"/>
      <c r="B9" s="260"/>
      <c r="C9" s="112"/>
      <c r="D9" s="112"/>
      <c r="E9" s="112"/>
      <c r="F9" s="112"/>
      <c r="G9" s="112"/>
      <c r="H9" s="112"/>
      <c r="I9" s="260"/>
      <c r="J9" s="224"/>
    </row>
    <row r="10" spans="1:11" ht="24.75" x14ac:dyDescent="0.25">
      <c r="A10" s="230"/>
      <c r="B10" s="260"/>
      <c r="C10" s="56"/>
      <c r="D10" s="77"/>
      <c r="E10" s="79" t="s">
        <v>441</v>
      </c>
      <c r="F10" s="79" t="s">
        <v>442</v>
      </c>
      <c r="G10" s="79" t="s">
        <v>443</v>
      </c>
      <c r="H10" s="74" t="s">
        <v>13</v>
      </c>
      <c r="I10" s="260"/>
      <c r="J10" s="224"/>
    </row>
    <row r="11" spans="1:11" ht="15.75" thickBot="1" x14ac:dyDescent="0.3">
      <c r="A11" s="230"/>
      <c r="B11" s="260"/>
      <c r="C11" s="47"/>
      <c r="D11" s="57"/>
      <c r="E11" s="80" t="s">
        <v>25</v>
      </c>
      <c r="F11" s="80" t="s">
        <v>25</v>
      </c>
      <c r="G11" s="80" t="s">
        <v>25</v>
      </c>
      <c r="H11" s="57" t="s">
        <v>25</v>
      </c>
      <c r="I11" s="260"/>
      <c r="J11" s="224"/>
    </row>
    <row r="12" spans="1:11" x14ac:dyDescent="0.25">
      <c r="A12" s="230"/>
      <c r="B12" s="260"/>
      <c r="C12" s="48"/>
      <c r="D12" s="48"/>
      <c r="E12" s="50"/>
      <c r="F12" s="50"/>
      <c r="G12" s="50"/>
      <c r="H12" s="48"/>
      <c r="I12" s="260"/>
      <c r="J12" s="224"/>
    </row>
    <row r="13" spans="1:11" x14ac:dyDescent="0.25">
      <c r="A13" s="230"/>
      <c r="B13" s="260"/>
      <c r="C13" s="51" t="s">
        <v>150</v>
      </c>
      <c r="D13" s="51" t="s">
        <v>27</v>
      </c>
      <c r="E13" s="94" t="s">
        <v>14</v>
      </c>
      <c r="F13" s="94" t="s">
        <v>14</v>
      </c>
      <c r="G13" s="94" t="s">
        <v>14</v>
      </c>
      <c r="H13" s="94" t="s">
        <v>14</v>
      </c>
      <c r="I13" s="260"/>
      <c r="J13" s="224"/>
    </row>
    <row r="14" spans="1:11" x14ac:dyDescent="0.25">
      <c r="A14" s="230"/>
      <c r="B14" s="260"/>
      <c r="C14" s="53"/>
      <c r="D14" s="51" t="s">
        <v>151</v>
      </c>
      <c r="E14" s="53" t="s">
        <v>153</v>
      </c>
      <c r="F14" s="53" t="s">
        <v>153</v>
      </c>
      <c r="G14" s="53" t="s">
        <v>153</v>
      </c>
      <c r="H14" s="53" t="s">
        <v>153</v>
      </c>
      <c r="I14" s="260"/>
      <c r="J14" s="224"/>
    </row>
    <row r="15" spans="1:11" x14ac:dyDescent="0.25">
      <c r="A15" s="230"/>
      <c r="B15" s="260"/>
      <c r="C15" s="53"/>
      <c r="D15" s="51" t="s">
        <v>152</v>
      </c>
      <c r="E15" s="53" t="s">
        <v>154</v>
      </c>
      <c r="F15" s="53" t="s">
        <v>154</v>
      </c>
      <c r="G15" s="53" t="s">
        <v>154</v>
      </c>
      <c r="H15" s="53" t="s">
        <v>154</v>
      </c>
      <c r="I15" s="260"/>
      <c r="J15" s="224"/>
    </row>
    <row r="16" spans="1:11" x14ac:dyDescent="0.25">
      <c r="A16" s="230"/>
      <c r="B16" s="260"/>
      <c r="C16" s="53"/>
      <c r="D16" s="53"/>
      <c r="E16" s="95"/>
      <c r="F16" s="95"/>
      <c r="G16" s="95"/>
      <c r="H16" s="97"/>
      <c r="I16" s="260"/>
      <c r="J16" s="224"/>
    </row>
    <row r="17" spans="1:10" x14ac:dyDescent="0.25">
      <c r="A17" s="230"/>
      <c r="B17" s="260"/>
      <c r="C17" s="51" t="s">
        <v>298</v>
      </c>
      <c r="D17" s="51" t="s">
        <v>27</v>
      </c>
      <c r="E17" s="53" t="s">
        <v>14</v>
      </c>
      <c r="F17" s="53" t="s">
        <v>14</v>
      </c>
      <c r="G17" s="53" t="s">
        <v>14</v>
      </c>
      <c r="H17" s="53" t="s">
        <v>14</v>
      </c>
      <c r="I17" s="260"/>
      <c r="J17" s="224"/>
    </row>
    <row r="18" spans="1:10" x14ac:dyDescent="0.25">
      <c r="A18" s="230"/>
      <c r="B18" s="260"/>
      <c r="C18" s="51"/>
      <c r="D18" s="51" t="s">
        <v>151</v>
      </c>
      <c r="E18" s="53" t="s">
        <v>153</v>
      </c>
      <c r="F18" s="53" t="s">
        <v>153</v>
      </c>
      <c r="G18" s="53" t="s">
        <v>153</v>
      </c>
      <c r="H18" s="53" t="s">
        <v>153</v>
      </c>
      <c r="I18" s="260"/>
      <c r="J18" s="224"/>
    </row>
    <row r="19" spans="1:10" x14ac:dyDescent="0.25">
      <c r="A19" s="230"/>
      <c r="B19" s="260"/>
      <c r="C19" s="53"/>
      <c r="D19" s="51" t="s">
        <v>152</v>
      </c>
      <c r="E19" s="53" t="s">
        <v>154</v>
      </c>
      <c r="F19" s="53" t="s">
        <v>154</v>
      </c>
      <c r="G19" s="53" t="s">
        <v>154</v>
      </c>
      <c r="H19" s="53" t="s">
        <v>154</v>
      </c>
      <c r="I19" s="260"/>
      <c r="J19" s="224"/>
    </row>
    <row r="20" spans="1:10" x14ac:dyDescent="0.25">
      <c r="A20" s="230"/>
      <c r="B20" s="260"/>
      <c r="C20" s="53"/>
      <c r="D20" s="98"/>
      <c r="E20" s="53"/>
      <c r="F20" s="53"/>
      <c r="G20" s="53"/>
      <c r="H20" s="53"/>
      <c r="I20" s="260"/>
      <c r="J20" s="224"/>
    </row>
    <row r="21" spans="1:10" x14ac:dyDescent="0.25">
      <c r="A21" s="230"/>
      <c r="B21" s="260"/>
      <c r="C21" s="53" t="s">
        <v>155</v>
      </c>
      <c r="D21" s="51" t="s">
        <v>27</v>
      </c>
      <c r="E21" s="53" t="s">
        <v>14</v>
      </c>
      <c r="F21" s="53" t="s">
        <v>14</v>
      </c>
      <c r="G21" s="53" t="s">
        <v>14</v>
      </c>
      <c r="H21" s="53" t="s">
        <v>14</v>
      </c>
      <c r="I21" s="260"/>
      <c r="J21" s="224"/>
    </row>
    <row r="22" spans="1:10" x14ac:dyDescent="0.25">
      <c r="A22" s="230"/>
      <c r="B22" s="260"/>
      <c r="C22" s="53"/>
      <c r="D22" s="51" t="s">
        <v>151</v>
      </c>
      <c r="E22" s="53" t="s">
        <v>153</v>
      </c>
      <c r="F22" s="53" t="s">
        <v>153</v>
      </c>
      <c r="G22" s="53" t="s">
        <v>153</v>
      </c>
      <c r="H22" s="53" t="s">
        <v>153</v>
      </c>
      <c r="I22" s="260"/>
      <c r="J22" s="224"/>
    </row>
    <row r="23" spans="1:10" x14ac:dyDescent="0.25">
      <c r="A23" s="230"/>
      <c r="B23" s="260"/>
      <c r="C23" s="53"/>
      <c r="D23" s="51" t="s">
        <v>152</v>
      </c>
      <c r="E23" s="53" t="s">
        <v>154</v>
      </c>
      <c r="F23" s="53" t="s">
        <v>154</v>
      </c>
      <c r="G23" s="53" t="s">
        <v>154</v>
      </c>
      <c r="H23" s="53" t="s">
        <v>154</v>
      </c>
      <c r="I23" s="260"/>
      <c r="J23" s="224"/>
    </row>
    <row r="24" spans="1:10" ht="28.5" customHeight="1" x14ac:dyDescent="0.25">
      <c r="A24" s="230"/>
      <c r="B24" s="260"/>
      <c r="C24" s="316"/>
      <c r="D24" s="316"/>
      <c r="E24" s="316"/>
      <c r="F24" s="316"/>
      <c r="G24" s="316"/>
      <c r="H24" s="316"/>
      <c r="I24" s="260"/>
      <c r="J24" s="224"/>
    </row>
    <row r="25" spans="1:10" x14ac:dyDescent="0.25">
      <c r="A25" s="230"/>
      <c r="B25" s="260"/>
      <c r="C25" s="105"/>
      <c r="D25" s="53" t="s">
        <v>296</v>
      </c>
      <c r="E25" s="53"/>
      <c r="F25" s="53"/>
      <c r="G25" s="106" t="s">
        <v>66</v>
      </c>
      <c r="H25" s="53"/>
      <c r="I25" s="260"/>
      <c r="J25" s="224"/>
    </row>
    <row r="26" spans="1:10" x14ac:dyDescent="0.25">
      <c r="A26" s="230"/>
      <c r="B26" s="260"/>
      <c r="C26" s="105"/>
      <c r="D26" s="53"/>
      <c r="E26" s="53"/>
      <c r="F26" s="53"/>
      <c r="G26" s="106"/>
      <c r="H26" s="53"/>
      <c r="I26" s="260"/>
      <c r="J26" s="224"/>
    </row>
    <row r="27" spans="1:10" x14ac:dyDescent="0.25">
      <c r="A27" s="230"/>
      <c r="B27" s="260"/>
      <c r="C27" s="53" t="s">
        <v>291</v>
      </c>
      <c r="D27" s="99" t="s">
        <v>286</v>
      </c>
      <c r="E27" s="106"/>
      <c r="F27" s="106" t="s">
        <v>66</v>
      </c>
      <c r="G27" s="106" t="s">
        <v>66</v>
      </c>
      <c r="H27" s="53"/>
      <c r="I27" s="260"/>
      <c r="J27" s="224"/>
    </row>
    <row r="28" spans="1:10" ht="24" x14ac:dyDescent="0.25">
      <c r="A28" s="230"/>
      <c r="B28" s="260"/>
      <c r="C28" s="53"/>
      <c r="D28" s="99" t="s">
        <v>289</v>
      </c>
      <c r="E28" s="106"/>
      <c r="F28" s="107" t="s">
        <v>157</v>
      </c>
      <c r="G28" s="107" t="s">
        <v>157</v>
      </c>
      <c r="H28" s="53"/>
      <c r="I28" s="260"/>
      <c r="J28" s="224"/>
    </row>
    <row r="29" spans="1:10" x14ac:dyDescent="0.25">
      <c r="A29" s="230"/>
      <c r="B29" s="260"/>
      <c r="C29" s="53"/>
      <c r="D29" s="99" t="s">
        <v>156</v>
      </c>
      <c r="E29" s="106"/>
      <c r="F29" s="107" t="s">
        <v>158</v>
      </c>
      <c r="G29" s="107" t="s">
        <v>158</v>
      </c>
      <c r="H29" s="53"/>
      <c r="I29" s="260"/>
      <c r="J29" s="224"/>
    </row>
    <row r="30" spans="1:10" x14ac:dyDescent="0.25">
      <c r="A30" s="230"/>
      <c r="B30" s="260"/>
      <c r="C30" s="100"/>
      <c r="D30" s="51"/>
      <c r="E30" s="108"/>
      <c r="F30" s="108"/>
      <c r="G30" s="108"/>
      <c r="H30" s="53"/>
      <c r="I30" s="260"/>
      <c r="J30" s="224"/>
    </row>
    <row r="31" spans="1:10" x14ac:dyDescent="0.25">
      <c r="A31" s="230"/>
      <c r="B31" s="260"/>
      <c r="C31" s="53" t="s">
        <v>295</v>
      </c>
      <c r="D31" s="99" t="s">
        <v>286</v>
      </c>
      <c r="E31" s="53"/>
      <c r="F31" s="53"/>
      <c r="G31" s="106" t="s">
        <v>66</v>
      </c>
      <c r="H31" s="101"/>
      <c r="I31" s="260"/>
      <c r="J31" s="224"/>
    </row>
    <row r="32" spans="1:10" ht="24" x14ac:dyDescent="0.25">
      <c r="A32" s="230"/>
      <c r="B32" s="260"/>
      <c r="C32" s="109"/>
      <c r="D32" s="99" t="s">
        <v>289</v>
      </c>
      <c r="E32" s="110"/>
      <c r="F32" s="111"/>
      <c r="G32" s="107" t="s">
        <v>157</v>
      </c>
      <c r="H32" s="53"/>
      <c r="I32" s="260"/>
      <c r="J32" s="224"/>
    </row>
    <row r="33" spans="1:11" ht="25.15" customHeight="1" thickBot="1" x14ac:dyDescent="0.3">
      <c r="A33" s="230"/>
      <c r="B33" s="260"/>
      <c r="C33" s="112"/>
      <c r="D33" s="113" t="s">
        <v>156</v>
      </c>
      <c r="E33" s="114"/>
      <c r="F33" s="114"/>
      <c r="G33" s="115" t="s">
        <v>158</v>
      </c>
      <c r="H33" s="102"/>
      <c r="I33" s="260"/>
      <c r="J33" s="224"/>
    </row>
    <row r="34" spans="1:11" ht="24.75" customHeight="1" x14ac:dyDescent="0.25">
      <c r="A34" s="282" t="s">
        <v>314</v>
      </c>
      <c r="B34" s="283" t="s">
        <v>492</v>
      </c>
      <c r="C34" s="315" t="s">
        <v>303</v>
      </c>
      <c r="D34" s="315"/>
      <c r="E34" s="315"/>
      <c r="F34" s="315"/>
      <c r="G34" s="315"/>
      <c r="H34" s="315"/>
      <c r="I34" s="260"/>
      <c r="J34" s="224"/>
      <c r="K34" s="8">
        <f>LEN(C34)</f>
        <v>154</v>
      </c>
    </row>
    <row r="35" spans="1:11" x14ac:dyDescent="0.25">
      <c r="A35" s="224" t="s">
        <v>315</v>
      </c>
      <c r="B35" s="233" t="s">
        <v>492</v>
      </c>
      <c r="C35" s="54" t="s">
        <v>292</v>
      </c>
      <c r="D35" s="56"/>
      <c r="E35" s="56"/>
      <c r="F35" s="56"/>
      <c r="G35" s="56"/>
      <c r="H35" s="56"/>
      <c r="I35" s="260"/>
      <c r="J35" s="224"/>
      <c r="K35" s="8"/>
    </row>
    <row r="36" spans="1:11" x14ac:dyDescent="0.25">
      <c r="A36" s="224" t="s">
        <v>316</v>
      </c>
      <c r="B36" s="233" t="s">
        <v>492</v>
      </c>
      <c r="C36" s="54" t="s">
        <v>293</v>
      </c>
      <c r="D36" s="56"/>
      <c r="E36" s="56"/>
      <c r="F36" s="56"/>
      <c r="G36" s="56"/>
      <c r="H36" s="56"/>
      <c r="I36" s="260"/>
      <c r="J36" s="224"/>
      <c r="K36" s="8">
        <f t="shared" ref="K36:K38" si="0">LEN(C36)</f>
        <v>83</v>
      </c>
    </row>
    <row r="37" spans="1:11" x14ac:dyDescent="0.25">
      <c r="A37" s="224" t="s">
        <v>317</v>
      </c>
      <c r="B37" s="233" t="s">
        <v>492</v>
      </c>
      <c r="C37" s="53" t="s">
        <v>294</v>
      </c>
      <c r="D37" s="56"/>
      <c r="E37" s="56"/>
      <c r="F37" s="56"/>
      <c r="G37" s="56"/>
      <c r="H37" s="56"/>
      <c r="I37" s="260"/>
      <c r="J37" s="224"/>
      <c r="K37" s="8">
        <f t="shared" si="0"/>
        <v>119</v>
      </c>
    </row>
    <row r="38" spans="1:11" x14ac:dyDescent="0.25">
      <c r="A38" s="224" t="s">
        <v>426</v>
      </c>
      <c r="B38" s="233" t="s">
        <v>492</v>
      </c>
      <c r="C38" s="53"/>
      <c r="D38" s="56"/>
      <c r="E38" s="56"/>
      <c r="F38" s="56"/>
      <c r="G38" s="56"/>
      <c r="H38" s="56"/>
      <c r="I38" s="260"/>
      <c r="J38" s="224"/>
      <c r="K38" s="8">
        <f t="shared" si="0"/>
        <v>0</v>
      </c>
    </row>
    <row r="39" spans="1:11" x14ac:dyDescent="0.25">
      <c r="A39" s="224" t="s">
        <v>427</v>
      </c>
      <c r="B39" s="233" t="s">
        <v>492</v>
      </c>
      <c r="C39" s="56"/>
      <c r="D39" s="56"/>
      <c r="E39" s="56"/>
      <c r="F39" s="56"/>
      <c r="G39" s="56"/>
      <c r="H39" s="56"/>
      <c r="I39" s="260"/>
      <c r="J39" s="224"/>
    </row>
    <row r="40" spans="1:11" x14ac:dyDescent="0.25">
      <c r="A40" s="224" t="s">
        <v>318</v>
      </c>
      <c r="B40" s="233" t="s">
        <v>492</v>
      </c>
      <c r="C40" s="56"/>
      <c r="D40" s="56"/>
      <c r="E40" s="56"/>
      <c r="F40" s="56"/>
      <c r="G40" s="56"/>
      <c r="H40" s="56"/>
      <c r="I40" s="260"/>
      <c r="J40" s="224"/>
    </row>
    <row r="41" spans="1:11" x14ac:dyDescent="0.25">
      <c r="A41" s="224" t="s">
        <v>319</v>
      </c>
      <c r="B41" s="233" t="s">
        <v>492</v>
      </c>
      <c r="C41" s="56"/>
      <c r="D41" s="56"/>
      <c r="E41" s="56"/>
      <c r="F41" s="56"/>
      <c r="G41" s="56"/>
      <c r="H41" s="56"/>
      <c r="I41" s="260"/>
      <c r="J41" s="224"/>
    </row>
    <row r="42" spans="1:11" x14ac:dyDescent="0.25">
      <c r="A42" s="224" t="s">
        <v>320</v>
      </c>
      <c r="B42" s="233" t="s">
        <v>492</v>
      </c>
      <c r="C42" s="56"/>
      <c r="D42" s="56"/>
      <c r="E42" s="56"/>
      <c r="F42" s="56"/>
      <c r="G42" s="56"/>
      <c r="H42" s="56"/>
      <c r="I42" s="260"/>
      <c r="J42" s="224"/>
    </row>
    <row r="43" spans="1:11" x14ac:dyDescent="0.25">
      <c r="A43" s="224" t="s">
        <v>612</v>
      </c>
      <c r="B43" s="233" t="s">
        <v>491</v>
      </c>
      <c r="C43" s="44" t="s">
        <v>496</v>
      </c>
      <c r="D43" s="56"/>
      <c r="E43" s="56"/>
      <c r="F43" s="56"/>
      <c r="G43" s="56"/>
      <c r="H43" s="56"/>
      <c r="I43" s="260"/>
      <c r="J43" s="224"/>
    </row>
    <row r="44" spans="1:11" x14ac:dyDescent="0.25">
      <c r="A44" s="224"/>
      <c r="B44" s="233"/>
      <c r="C44" s="260"/>
      <c r="D44" s="260"/>
      <c r="E44" s="260"/>
      <c r="F44" s="260"/>
      <c r="G44" s="260"/>
      <c r="H44" s="260"/>
      <c r="I44" s="260"/>
      <c r="J44" s="224"/>
    </row>
    <row r="45" spans="1:11" x14ac:dyDescent="0.25">
      <c r="A45" s="224"/>
      <c r="B45" s="224"/>
      <c r="C45" s="224"/>
      <c r="D45" s="224"/>
      <c r="E45" s="224"/>
      <c r="F45" s="224"/>
      <c r="G45" s="224"/>
      <c r="H45" s="224"/>
      <c r="I45" s="224"/>
      <c r="J45" s="224"/>
    </row>
  </sheetData>
  <mergeCells count="4">
    <mergeCell ref="C6:H6"/>
    <mergeCell ref="C34:H34"/>
    <mergeCell ref="C7:H7"/>
    <mergeCell ref="C24:H24"/>
  </mergeCells>
  <hyperlinks>
    <hyperlink ref="A1" location="TEFF1" display="TEFF1"/>
  </hyperlinks>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C7" sqref="C7:H7"/>
    </sheetView>
  </sheetViews>
  <sheetFormatPr defaultColWidth="9.140625" defaultRowHeight="15" x14ac:dyDescent="0.25"/>
  <cols>
    <col min="1" max="2" width="20.7109375" style="4" customWidth="1"/>
    <col min="3" max="3" width="32.28515625" style="4" customWidth="1"/>
    <col min="4" max="4" width="24" style="4" customWidth="1"/>
    <col min="5" max="5" width="15.5703125" style="4" customWidth="1"/>
    <col min="6" max="6" width="16.7109375" style="4" customWidth="1"/>
    <col min="7" max="7" width="17.7109375" style="4" customWidth="1"/>
    <col min="8" max="10" width="17" style="4" customWidth="1"/>
    <col min="11" max="11" width="12.7109375" style="4" bestFit="1" customWidth="1"/>
    <col min="12" max="16384" width="9.140625" style="4"/>
  </cols>
  <sheetData>
    <row r="1" spans="1:11" ht="15.75" thickBot="1" x14ac:dyDescent="0.3">
      <c r="A1" s="62" t="s">
        <v>160</v>
      </c>
      <c r="B1" s="252"/>
      <c r="C1" s="252"/>
      <c r="D1" s="252"/>
      <c r="E1" s="252"/>
      <c r="F1" s="252"/>
      <c r="G1" s="252"/>
      <c r="H1" s="252"/>
      <c r="I1" s="252"/>
      <c r="J1" s="252"/>
      <c r="K1" s="8" t="s">
        <v>54</v>
      </c>
    </row>
    <row r="2" spans="1:11" x14ac:dyDescent="0.25">
      <c r="A2" s="237" t="s">
        <v>484</v>
      </c>
      <c r="B2" s="233"/>
      <c r="C2" s="233"/>
      <c r="D2" s="233"/>
      <c r="E2" s="233"/>
      <c r="F2" s="233"/>
      <c r="G2" s="233"/>
      <c r="H2" s="233"/>
      <c r="I2" s="233"/>
      <c r="J2" s="252"/>
      <c r="K2" s="8"/>
    </row>
    <row r="3" spans="1:11" x14ac:dyDescent="0.25">
      <c r="A3" s="237" t="s">
        <v>483</v>
      </c>
      <c r="B3" s="233" t="s">
        <v>482</v>
      </c>
      <c r="C3" s="44" t="str">
        <f>"Protocol: "&amp;Summary!$D$1</f>
        <v>Protocol: CDISCPILOT01</v>
      </c>
      <c r="D3" s="44"/>
      <c r="E3" s="44"/>
      <c r="F3" s="44"/>
      <c r="G3" s="44"/>
      <c r="H3" s="122" t="s">
        <v>75</v>
      </c>
      <c r="I3" s="233"/>
      <c r="J3" s="252"/>
    </row>
    <row r="4" spans="1:11" x14ac:dyDescent="0.25">
      <c r="A4" s="237" t="s">
        <v>483</v>
      </c>
      <c r="B4" s="233" t="s">
        <v>12</v>
      </c>
      <c r="C4" s="44" t="str">
        <f>"Population: "&amp;Index!E7</f>
        <v>Population: Intent-to-treat</v>
      </c>
      <c r="D4" s="44"/>
      <c r="E4" s="44"/>
      <c r="F4" s="44"/>
      <c r="G4" s="44"/>
      <c r="H4" s="44"/>
      <c r="I4" s="233"/>
      <c r="J4" s="252"/>
    </row>
    <row r="5" spans="1:11" x14ac:dyDescent="0.25">
      <c r="A5" s="240"/>
      <c r="B5" s="233"/>
      <c r="C5" s="56"/>
      <c r="D5" s="56"/>
      <c r="E5" s="56"/>
      <c r="F5" s="56"/>
      <c r="G5" s="56"/>
      <c r="H5" s="56"/>
      <c r="I5" s="233"/>
      <c r="J5" s="252"/>
    </row>
    <row r="6" spans="1:11" x14ac:dyDescent="0.25">
      <c r="A6" s="237" t="s">
        <v>485</v>
      </c>
      <c r="B6" s="233"/>
      <c r="C6" s="319" t="str">
        <f>Index!B11&amp;" "&amp;Index!C11</f>
        <v>Table 14.3.4</v>
      </c>
      <c r="D6" s="319"/>
      <c r="E6" s="319"/>
      <c r="F6" s="319"/>
      <c r="G6" s="319"/>
      <c r="H6" s="319"/>
      <c r="I6" s="233"/>
      <c r="J6" s="252"/>
      <c r="K6" s="8">
        <f>LEN(C6)</f>
        <v>12</v>
      </c>
    </row>
    <row r="7" spans="1:11" x14ac:dyDescent="0.25">
      <c r="A7" s="237" t="s">
        <v>543</v>
      </c>
      <c r="B7" s="233"/>
      <c r="C7" s="308" t="str">
        <f>Index!D11&amp;""</f>
        <v>CIBIC+ - Summary at Week 8 - LOCF</v>
      </c>
      <c r="D7" s="308"/>
      <c r="E7" s="308"/>
      <c r="F7" s="308"/>
      <c r="G7" s="308"/>
      <c r="H7" s="308"/>
      <c r="I7" s="233"/>
      <c r="J7" s="252"/>
    </row>
    <row r="8" spans="1:11" ht="15.75" thickBot="1" x14ac:dyDescent="0.3">
      <c r="A8" s="230"/>
      <c r="B8" s="260"/>
      <c r="C8" s="112"/>
      <c r="D8" s="112"/>
      <c r="E8" s="112"/>
      <c r="F8" s="112"/>
      <c r="G8" s="112"/>
      <c r="H8" s="112"/>
      <c r="I8" s="233"/>
      <c r="J8" s="252"/>
    </row>
    <row r="9" spans="1:11" ht="24.75" x14ac:dyDescent="0.25">
      <c r="A9" s="230"/>
      <c r="B9" s="260"/>
      <c r="C9" s="56"/>
      <c r="D9" s="77"/>
      <c r="E9" s="79" t="s">
        <v>441</v>
      </c>
      <c r="F9" s="79" t="s">
        <v>442</v>
      </c>
      <c r="G9" s="79" t="s">
        <v>443</v>
      </c>
      <c r="H9" s="74" t="s">
        <v>13</v>
      </c>
      <c r="I9" s="233"/>
      <c r="J9" s="252"/>
    </row>
    <row r="10" spans="1:11" ht="15.75" thickBot="1" x14ac:dyDescent="0.3">
      <c r="A10" s="230"/>
      <c r="B10" s="260"/>
      <c r="C10" s="47"/>
      <c r="D10" s="57"/>
      <c r="E10" s="80" t="s">
        <v>25</v>
      </c>
      <c r="F10" s="80" t="s">
        <v>25</v>
      </c>
      <c r="G10" s="80" t="s">
        <v>25</v>
      </c>
      <c r="H10" s="57" t="s">
        <v>25</v>
      </c>
      <c r="I10" s="233"/>
      <c r="J10" s="252"/>
    </row>
    <row r="11" spans="1:11" x14ac:dyDescent="0.25">
      <c r="A11" s="230"/>
      <c r="B11" s="260"/>
      <c r="C11" s="48"/>
      <c r="D11" s="48"/>
      <c r="E11" s="50"/>
      <c r="F11" s="50"/>
      <c r="G11" s="50"/>
      <c r="H11" s="48"/>
      <c r="I11" s="233"/>
      <c r="J11" s="252"/>
    </row>
    <row r="12" spans="1:11" x14ac:dyDescent="0.25">
      <c r="A12" s="230"/>
      <c r="B12" s="260"/>
      <c r="C12" s="53" t="s">
        <v>298</v>
      </c>
      <c r="D12" s="51" t="s">
        <v>27</v>
      </c>
      <c r="E12" s="53" t="s">
        <v>14</v>
      </c>
      <c r="F12" s="53" t="s">
        <v>14</v>
      </c>
      <c r="G12" s="53" t="s">
        <v>14</v>
      </c>
      <c r="H12" s="53" t="s">
        <v>14</v>
      </c>
      <c r="I12" s="233"/>
      <c r="J12" s="252"/>
    </row>
    <row r="13" spans="1:11" x14ac:dyDescent="0.25">
      <c r="A13" s="230"/>
      <c r="B13" s="260"/>
      <c r="C13" s="53"/>
      <c r="D13" s="51" t="s">
        <v>151</v>
      </c>
      <c r="E13" s="53" t="s">
        <v>153</v>
      </c>
      <c r="F13" s="53" t="s">
        <v>153</v>
      </c>
      <c r="G13" s="53" t="s">
        <v>153</v>
      </c>
      <c r="H13" s="53" t="s">
        <v>153</v>
      </c>
      <c r="I13" s="233"/>
      <c r="J13" s="252"/>
    </row>
    <row r="14" spans="1:11" x14ac:dyDescent="0.25">
      <c r="A14" s="230"/>
      <c r="B14" s="260"/>
      <c r="C14" s="53"/>
      <c r="D14" s="51" t="s">
        <v>152</v>
      </c>
      <c r="E14" s="53" t="s">
        <v>154</v>
      </c>
      <c r="F14" s="53" t="s">
        <v>154</v>
      </c>
      <c r="G14" s="53" t="s">
        <v>154</v>
      </c>
      <c r="H14" s="53" t="s">
        <v>154</v>
      </c>
      <c r="I14" s="233"/>
      <c r="J14" s="252"/>
    </row>
    <row r="15" spans="1:11" x14ac:dyDescent="0.25">
      <c r="A15" s="230"/>
      <c r="B15" s="260"/>
      <c r="C15" s="53"/>
      <c r="D15" s="98"/>
      <c r="E15" s="53"/>
      <c r="F15" s="53"/>
      <c r="G15" s="53"/>
      <c r="H15" s="53"/>
      <c r="I15" s="233"/>
      <c r="J15" s="252"/>
    </row>
    <row r="16" spans="1:11" x14ac:dyDescent="0.25">
      <c r="A16" s="230"/>
      <c r="B16" s="260"/>
      <c r="C16" s="105"/>
      <c r="D16" s="53" t="s">
        <v>296</v>
      </c>
      <c r="E16" s="53"/>
      <c r="F16" s="53"/>
      <c r="G16" s="106" t="s">
        <v>66</v>
      </c>
      <c r="H16" s="53"/>
      <c r="I16" s="233"/>
      <c r="J16" s="252"/>
    </row>
    <row r="17" spans="1:11" x14ac:dyDescent="0.25">
      <c r="A17" s="230"/>
      <c r="B17" s="260"/>
      <c r="C17" s="105"/>
      <c r="D17" s="53"/>
      <c r="E17" s="53"/>
      <c r="F17" s="53"/>
      <c r="G17" s="106"/>
      <c r="H17" s="53"/>
      <c r="I17" s="233"/>
      <c r="J17" s="252"/>
    </row>
    <row r="18" spans="1:11" x14ac:dyDescent="0.25">
      <c r="A18" s="230"/>
      <c r="B18" s="260"/>
      <c r="C18" s="53" t="s">
        <v>291</v>
      </c>
      <c r="D18" s="99" t="s">
        <v>286</v>
      </c>
      <c r="E18" s="106"/>
      <c r="F18" s="106" t="s">
        <v>66</v>
      </c>
      <c r="G18" s="106" t="s">
        <v>66</v>
      </c>
      <c r="H18" s="53"/>
      <c r="I18" s="233"/>
      <c r="J18" s="252"/>
    </row>
    <row r="19" spans="1:11" ht="24" x14ac:dyDescent="0.25">
      <c r="A19" s="230"/>
      <c r="B19" s="260"/>
      <c r="C19" s="53"/>
      <c r="D19" s="99" t="s">
        <v>289</v>
      </c>
      <c r="E19" s="106"/>
      <c r="F19" s="107" t="s">
        <v>157</v>
      </c>
      <c r="G19" s="107" t="s">
        <v>157</v>
      </c>
      <c r="H19" s="53"/>
      <c r="I19" s="233"/>
      <c r="J19" s="252"/>
    </row>
    <row r="20" spans="1:11" x14ac:dyDescent="0.25">
      <c r="A20" s="230"/>
      <c r="B20" s="260"/>
      <c r="C20" s="53"/>
      <c r="D20" s="99" t="s">
        <v>156</v>
      </c>
      <c r="E20" s="106"/>
      <c r="F20" s="107" t="s">
        <v>158</v>
      </c>
      <c r="G20" s="107" t="s">
        <v>158</v>
      </c>
      <c r="H20" s="53"/>
      <c r="I20" s="233"/>
      <c r="J20" s="252"/>
    </row>
    <row r="21" spans="1:11" x14ac:dyDescent="0.25">
      <c r="A21" s="230"/>
      <c r="B21" s="260"/>
      <c r="C21" s="100"/>
      <c r="D21" s="51"/>
      <c r="E21" s="108"/>
      <c r="F21" s="108"/>
      <c r="G21" s="108"/>
      <c r="H21" s="53"/>
      <c r="I21" s="233"/>
      <c r="J21" s="252"/>
    </row>
    <row r="22" spans="1:11" x14ac:dyDescent="0.25">
      <c r="A22" s="230"/>
      <c r="B22" s="260"/>
      <c r="C22" s="53" t="s">
        <v>295</v>
      </c>
      <c r="D22" s="99" t="s">
        <v>286</v>
      </c>
      <c r="E22" s="53"/>
      <c r="F22" s="53"/>
      <c r="G22" s="106" t="s">
        <v>66</v>
      </c>
      <c r="H22" s="101"/>
      <c r="I22" s="233"/>
      <c r="J22" s="252"/>
    </row>
    <row r="23" spans="1:11" ht="24" x14ac:dyDescent="0.25">
      <c r="A23" s="230"/>
      <c r="B23" s="260"/>
      <c r="C23" s="109"/>
      <c r="D23" s="99" t="s">
        <v>289</v>
      </c>
      <c r="E23" s="110"/>
      <c r="F23" s="111"/>
      <c r="G23" s="107" t="s">
        <v>157</v>
      </c>
      <c r="H23" s="53"/>
      <c r="I23" s="233"/>
      <c r="J23" s="252"/>
    </row>
    <row r="24" spans="1:11" ht="25.15" customHeight="1" thickBot="1" x14ac:dyDescent="0.3">
      <c r="A24" s="230"/>
      <c r="B24" s="260"/>
      <c r="C24" s="112"/>
      <c r="D24" s="113" t="s">
        <v>156</v>
      </c>
      <c r="E24" s="114"/>
      <c r="F24" s="114"/>
      <c r="G24" s="115" t="s">
        <v>158</v>
      </c>
      <c r="H24" s="102"/>
      <c r="I24" s="233"/>
      <c r="J24" s="252"/>
    </row>
    <row r="25" spans="1:11" ht="28.5" customHeight="1" x14ac:dyDescent="0.25">
      <c r="A25" s="282" t="s">
        <v>314</v>
      </c>
      <c r="B25" s="283" t="s">
        <v>492</v>
      </c>
      <c r="C25" s="318" t="s">
        <v>300</v>
      </c>
      <c r="D25" s="318"/>
      <c r="E25" s="318"/>
      <c r="F25" s="318"/>
      <c r="G25" s="318"/>
      <c r="H25" s="318"/>
      <c r="I25" s="233"/>
      <c r="J25" s="252"/>
      <c r="K25" s="8">
        <f>LEN(C25)</f>
        <v>156</v>
      </c>
    </row>
    <row r="26" spans="1:11" x14ac:dyDescent="0.25">
      <c r="A26" s="224" t="s">
        <v>315</v>
      </c>
      <c r="B26" s="233" t="s">
        <v>492</v>
      </c>
      <c r="C26" s="54" t="s">
        <v>292</v>
      </c>
      <c r="D26" s="56"/>
      <c r="E26" s="56"/>
      <c r="F26" s="56"/>
      <c r="G26" s="56"/>
      <c r="H26" s="56"/>
      <c r="I26" s="233"/>
      <c r="J26" s="252"/>
      <c r="K26" s="8"/>
    </row>
    <row r="27" spans="1:11" x14ac:dyDescent="0.25">
      <c r="A27" s="224" t="s">
        <v>316</v>
      </c>
      <c r="B27" s="233" t="s">
        <v>492</v>
      </c>
      <c r="C27" s="54" t="s">
        <v>293</v>
      </c>
      <c r="D27" s="56"/>
      <c r="E27" s="56"/>
      <c r="F27" s="56"/>
      <c r="G27" s="56"/>
      <c r="H27" s="56"/>
      <c r="I27" s="233"/>
      <c r="J27" s="252"/>
      <c r="K27" s="8">
        <f t="shared" ref="K27:K29" si="0">LEN(C27)</f>
        <v>83</v>
      </c>
    </row>
    <row r="28" spans="1:11" x14ac:dyDescent="0.25">
      <c r="A28" s="224" t="s">
        <v>317</v>
      </c>
      <c r="B28" s="233" t="s">
        <v>492</v>
      </c>
      <c r="C28" s="53" t="s">
        <v>294</v>
      </c>
      <c r="D28" s="56"/>
      <c r="E28" s="56"/>
      <c r="F28" s="56"/>
      <c r="G28" s="56"/>
      <c r="H28" s="56"/>
      <c r="I28" s="233"/>
      <c r="J28" s="252"/>
      <c r="K28" s="8">
        <f t="shared" si="0"/>
        <v>119</v>
      </c>
    </row>
    <row r="29" spans="1:11" x14ac:dyDescent="0.25">
      <c r="A29" s="224" t="s">
        <v>426</v>
      </c>
      <c r="B29" s="233" t="s">
        <v>492</v>
      </c>
      <c r="C29" s="53"/>
      <c r="D29" s="56"/>
      <c r="E29" s="56"/>
      <c r="F29" s="56"/>
      <c r="G29" s="56"/>
      <c r="H29" s="56"/>
      <c r="I29" s="233"/>
      <c r="J29" s="252"/>
      <c r="K29" s="8">
        <f t="shared" si="0"/>
        <v>0</v>
      </c>
    </row>
    <row r="30" spans="1:11" x14ac:dyDescent="0.25">
      <c r="A30" s="224" t="s">
        <v>427</v>
      </c>
      <c r="B30" s="233" t="s">
        <v>492</v>
      </c>
      <c r="C30" s="56"/>
      <c r="D30" s="56"/>
      <c r="E30" s="56"/>
      <c r="F30" s="56"/>
      <c r="G30" s="56"/>
      <c r="H30" s="56"/>
      <c r="I30" s="233"/>
      <c r="J30" s="252"/>
    </row>
    <row r="31" spans="1:11" x14ac:dyDescent="0.25">
      <c r="A31" s="224" t="s">
        <v>318</v>
      </c>
      <c r="B31" s="233" t="s">
        <v>492</v>
      </c>
      <c r="C31" s="56"/>
      <c r="D31" s="56"/>
      <c r="E31" s="56"/>
      <c r="F31" s="56"/>
      <c r="G31" s="56"/>
      <c r="H31" s="56"/>
      <c r="I31" s="233"/>
      <c r="J31" s="252"/>
    </row>
    <row r="32" spans="1:11" x14ac:dyDescent="0.25">
      <c r="A32" s="224" t="s">
        <v>319</v>
      </c>
      <c r="B32" s="233" t="s">
        <v>492</v>
      </c>
      <c r="C32" s="56"/>
      <c r="D32" s="56"/>
      <c r="E32" s="56"/>
      <c r="F32" s="56"/>
      <c r="G32" s="56"/>
      <c r="H32" s="56"/>
      <c r="I32" s="233"/>
      <c r="J32" s="252"/>
    </row>
    <row r="33" spans="1:10" x14ac:dyDescent="0.25">
      <c r="A33" s="224" t="s">
        <v>320</v>
      </c>
      <c r="B33" s="233" t="s">
        <v>492</v>
      </c>
      <c r="C33" s="56"/>
      <c r="D33" s="56"/>
      <c r="E33" s="56"/>
      <c r="F33" s="56"/>
      <c r="G33" s="56"/>
      <c r="H33" s="56"/>
      <c r="I33" s="233"/>
      <c r="J33" s="252"/>
    </row>
    <row r="34" spans="1:10" x14ac:dyDescent="0.25">
      <c r="A34" s="224" t="s">
        <v>612</v>
      </c>
      <c r="B34" s="233" t="s">
        <v>491</v>
      </c>
      <c r="C34" s="44" t="s">
        <v>496</v>
      </c>
      <c r="D34" s="56"/>
      <c r="E34" s="56"/>
      <c r="F34" s="56"/>
      <c r="G34" s="56"/>
      <c r="H34" s="56"/>
      <c r="I34" s="233"/>
      <c r="J34" s="252"/>
    </row>
    <row r="35" spans="1:10" x14ac:dyDescent="0.25">
      <c r="A35" s="224"/>
      <c r="B35" s="233"/>
      <c r="C35" s="233"/>
      <c r="D35" s="233"/>
      <c r="E35" s="233"/>
      <c r="F35" s="233"/>
      <c r="G35" s="233"/>
      <c r="H35" s="233"/>
      <c r="I35" s="233"/>
      <c r="J35" s="252"/>
    </row>
    <row r="36" spans="1:10" x14ac:dyDescent="0.25">
      <c r="A36" s="224"/>
      <c r="B36" s="224"/>
      <c r="C36" s="252"/>
      <c r="D36" s="252"/>
      <c r="E36" s="252"/>
      <c r="F36" s="252"/>
      <c r="G36" s="252"/>
      <c r="H36" s="252"/>
      <c r="I36" s="252"/>
      <c r="J36" s="252"/>
    </row>
  </sheetData>
  <mergeCells count="3">
    <mergeCell ref="C6:H6"/>
    <mergeCell ref="C25:H25"/>
    <mergeCell ref="C7:H7"/>
  </mergeCells>
  <hyperlinks>
    <hyperlink ref="A1" location="TEFF2" display="TEFF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A41" sqref="A41"/>
    </sheetView>
  </sheetViews>
  <sheetFormatPr defaultColWidth="9.140625" defaultRowHeight="15" x14ac:dyDescent="0.25"/>
  <cols>
    <col min="1" max="2" width="20.7109375" style="4" customWidth="1"/>
    <col min="3" max="3" width="32.42578125" style="4" customWidth="1"/>
    <col min="4" max="4" width="24" style="4" customWidth="1"/>
    <col min="5" max="10" width="20.7109375" style="4" customWidth="1"/>
    <col min="11" max="11" width="12.7109375" style="4" bestFit="1" customWidth="1"/>
    <col min="12" max="16384" width="9.140625" style="4"/>
  </cols>
  <sheetData>
    <row r="1" spans="1:11" ht="15.75" thickBot="1" x14ac:dyDescent="0.3">
      <c r="A1" s="62" t="s">
        <v>162</v>
      </c>
      <c r="B1" s="252"/>
      <c r="C1" s="252"/>
      <c r="D1" s="252"/>
      <c r="E1" s="252"/>
      <c r="F1" s="252"/>
      <c r="G1" s="252"/>
      <c r="H1" s="252"/>
      <c r="I1" s="252"/>
      <c r="J1" s="252"/>
      <c r="K1" s="8" t="s">
        <v>54</v>
      </c>
    </row>
    <row r="2" spans="1:11" x14ac:dyDescent="0.25">
      <c r="A2" s="237" t="s">
        <v>484</v>
      </c>
      <c r="B2" s="233"/>
      <c r="C2" s="260"/>
      <c r="D2" s="260"/>
      <c r="E2" s="260"/>
      <c r="F2" s="260"/>
      <c r="G2" s="260"/>
      <c r="H2" s="260"/>
      <c r="I2" s="260"/>
      <c r="J2" s="252"/>
      <c r="K2" s="8"/>
    </row>
    <row r="3" spans="1:11" x14ac:dyDescent="0.25">
      <c r="A3" s="237" t="s">
        <v>483</v>
      </c>
      <c r="B3" s="233" t="s">
        <v>482</v>
      </c>
      <c r="C3" s="44" t="str">
        <f>"Protocol: "&amp;Summary!$D$1</f>
        <v>Protocol: CDISCPILOT01</v>
      </c>
      <c r="D3" s="44"/>
      <c r="E3" s="44"/>
      <c r="F3" s="44"/>
      <c r="G3" s="44"/>
      <c r="H3" s="122" t="s">
        <v>75</v>
      </c>
      <c r="I3" s="260"/>
      <c r="J3" s="252"/>
    </row>
    <row r="4" spans="1:11" x14ac:dyDescent="0.25">
      <c r="A4" s="237" t="s">
        <v>483</v>
      </c>
      <c r="B4" s="233" t="s">
        <v>12</v>
      </c>
      <c r="C4" s="44" t="str">
        <f>"Population: "&amp;Index!E7</f>
        <v>Population: Intent-to-treat</v>
      </c>
      <c r="D4" s="44"/>
      <c r="E4" s="44"/>
      <c r="F4" s="44"/>
      <c r="G4" s="44"/>
      <c r="H4" s="44"/>
      <c r="I4" s="260"/>
      <c r="J4" s="252"/>
    </row>
    <row r="5" spans="1:11" x14ac:dyDescent="0.25">
      <c r="A5" s="240"/>
      <c r="B5" s="233"/>
      <c r="C5" s="56"/>
      <c r="D5" s="56"/>
      <c r="E5" s="56"/>
      <c r="F5" s="56"/>
      <c r="G5" s="56"/>
      <c r="H5" s="56"/>
      <c r="I5" s="260"/>
      <c r="J5" s="252"/>
    </row>
    <row r="6" spans="1:11" x14ac:dyDescent="0.25">
      <c r="A6" s="237" t="s">
        <v>485</v>
      </c>
      <c r="B6" s="233"/>
      <c r="C6" s="311" t="str">
        <f>Index!B12&amp;" "&amp;Index!C12</f>
        <v>Table 14.3.5</v>
      </c>
      <c r="D6" s="311"/>
      <c r="E6" s="311"/>
      <c r="F6" s="311"/>
      <c r="G6" s="311"/>
      <c r="H6" s="311"/>
      <c r="I6" s="260"/>
      <c r="J6" s="252"/>
      <c r="K6" s="8">
        <f>LEN(C6)</f>
        <v>12</v>
      </c>
    </row>
    <row r="7" spans="1:11" x14ac:dyDescent="0.25">
      <c r="A7" s="237" t="s">
        <v>543</v>
      </c>
      <c r="B7" s="233"/>
      <c r="C7" s="311" t="str">
        <f>Index!D12&amp;""</f>
        <v>ADAS Cog (11) - Change from Baseline to Week 16 - LOCF</v>
      </c>
      <c r="D7" s="311"/>
      <c r="E7" s="311"/>
      <c r="F7" s="311"/>
      <c r="G7" s="311"/>
      <c r="H7" s="311"/>
      <c r="I7" s="260"/>
      <c r="J7" s="252"/>
      <c r="K7" s="8"/>
    </row>
    <row r="8" spans="1:11" ht="15.75" thickBot="1" x14ac:dyDescent="0.3">
      <c r="A8" s="230"/>
      <c r="B8" s="260"/>
      <c r="C8" s="112"/>
      <c r="D8" s="112"/>
      <c r="E8" s="112"/>
      <c r="F8" s="112"/>
      <c r="G8" s="112"/>
      <c r="H8" s="112"/>
      <c r="I8" s="260"/>
      <c r="J8" s="252"/>
    </row>
    <row r="9" spans="1:11" ht="24.75" x14ac:dyDescent="0.25">
      <c r="A9" s="230"/>
      <c r="B9" s="260"/>
      <c r="C9" s="56"/>
      <c r="D9" s="77"/>
      <c r="E9" s="79" t="s">
        <v>441</v>
      </c>
      <c r="F9" s="79" t="s">
        <v>442</v>
      </c>
      <c r="G9" s="79" t="s">
        <v>447</v>
      </c>
      <c r="H9" s="74" t="s">
        <v>13</v>
      </c>
      <c r="I9" s="260"/>
      <c r="J9" s="252"/>
    </row>
    <row r="10" spans="1:11" ht="15.75" thickBot="1" x14ac:dyDescent="0.3">
      <c r="A10" s="230"/>
      <c r="B10" s="260"/>
      <c r="C10" s="47"/>
      <c r="D10" s="47"/>
      <c r="E10" s="80" t="s">
        <v>25</v>
      </c>
      <c r="F10" s="80" t="s">
        <v>25</v>
      </c>
      <c r="G10" s="80" t="s">
        <v>25</v>
      </c>
      <c r="H10" s="57" t="s">
        <v>25</v>
      </c>
      <c r="I10" s="260"/>
      <c r="J10" s="252"/>
    </row>
    <row r="11" spans="1:11" x14ac:dyDescent="0.25">
      <c r="A11" s="230"/>
      <c r="B11" s="260"/>
      <c r="C11" s="48"/>
      <c r="D11" s="48"/>
      <c r="E11" s="50"/>
      <c r="F11" s="50"/>
      <c r="G11" s="50"/>
      <c r="H11" s="48"/>
      <c r="I11" s="260"/>
      <c r="J11" s="252"/>
    </row>
    <row r="12" spans="1:11" x14ac:dyDescent="0.25">
      <c r="A12" s="230"/>
      <c r="B12" s="260"/>
      <c r="C12" s="51" t="s">
        <v>150</v>
      </c>
      <c r="D12" s="51" t="s">
        <v>27</v>
      </c>
      <c r="E12" s="94" t="s">
        <v>14</v>
      </c>
      <c r="F12" s="94" t="s">
        <v>14</v>
      </c>
      <c r="G12" s="94" t="s">
        <v>14</v>
      </c>
      <c r="H12" s="94" t="s">
        <v>14</v>
      </c>
      <c r="I12" s="260"/>
      <c r="J12" s="252"/>
    </row>
    <row r="13" spans="1:11" x14ac:dyDescent="0.25">
      <c r="A13" s="230"/>
      <c r="B13" s="260"/>
      <c r="C13" s="53"/>
      <c r="D13" s="51" t="s">
        <v>151</v>
      </c>
      <c r="E13" s="53" t="s">
        <v>153</v>
      </c>
      <c r="F13" s="53" t="s">
        <v>153</v>
      </c>
      <c r="G13" s="53" t="s">
        <v>153</v>
      </c>
      <c r="H13" s="53" t="s">
        <v>153</v>
      </c>
      <c r="I13" s="260"/>
      <c r="J13" s="252"/>
    </row>
    <row r="14" spans="1:11" x14ac:dyDescent="0.25">
      <c r="A14" s="230"/>
      <c r="B14" s="260"/>
      <c r="C14" s="53"/>
      <c r="D14" s="51" t="s">
        <v>152</v>
      </c>
      <c r="E14" s="53" t="s">
        <v>154</v>
      </c>
      <c r="F14" s="53" t="s">
        <v>154</v>
      </c>
      <c r="G14" s="53" t="s">
        <v>154</v>
      </c>
      <c r="H14" s="53" t="s">
        <v>154</v>
      </c>
      <c r="I14" s="260"/>
      <c r="J14" s="252"/>
    </row>
    <row r="15" spans="1:11" x14ac:dyDescent="0.25">
      <c r="A15" s="230"/>
      <c r="B15" s="260"/>
      <c r="C15" s="53"/>
      <c r="D15" s="53"/>
      <c r="E15" s="95"/>
      <c r="F15" s="95"/>
      <c r="G15" s="95"/>
      <c r="H15" s="97"/>
      <c r="I15" s="260"/>
      <c r="J15" s="252"/>
    </row>
    <row r="16" spans="1:11" x14ac:dyDescent="0.25">
      <c r="A16" s="230"/>
      <c r="B16" s="260"/>
      <c r="C16" s="51" t="s">
        <v>299</v>
      </c>
      <c r="D16" s="51" t="s">
        <v>27</v>
      </c>
      <c r="E16" s="53" t="s">
        <v>14</v>
      </c>
      <c r="F16" s="53" t="s">
        <v>14</v>
      </c>
      <c r="G16" s="53" t="s">
        <v>14</v>
      </c>
      <c r="H16" s="53" t="s">
        <v>14</v>
      </c>
      <c r="I16" s="260"/>
      <c r="J16" s="252"/>
    </row>
    <row r="17" spans="1:11" x14ac:dyDescent="0.25">
      <c r="A17" s="230"/>
      <c r="B17" s="260"/>
      <c r="C17" s="51"/>
      <c r="D17" s="51" t="s">
        <v>151</v>
      </c>
      <c r="E17" s="53" t="s">
        <v>153</v>
      </c>
      <c r="F17" s="53" t="s">
        <v>153</v>
      </c>
      <c r="G17" s="53" t="s">
        <v>153</v>
      </c>
      <c r="H17" s="53" t="s">
        <v>153</v>
      </c>
      <c r="I17" s="260"/>
      <c r="J17" s="252"/>
    </row>
    <row r="18" spans="1:11" x14ac:dyDescent="0.25">
      <c r="A18" s="230"/>
      <c r="B18" s="260"/>
      <c r="C18" s="53"/>
      <c r="D18" s="51" t="s">
        <v>152</v>
      </c>
      <c r="E18" s="53" t="s">
        <v>154</v>
      </c>
      <c r="F18" s="53" t="s">
        <v>154</v>
      </c>
      <c r="G18" s="53" t="s">
        <v>154</v>
      </c>
      <c r="H18" s="53" t="s">
        <v>154</v>
      </c>
      <c r="I18" s="260"/>
      <c r="J18" s="252"/>
    </row>
    <row r="19" spans="1:11" x14ac:dyDescent="0.25">
      <c r="A19" s="230"/>
      <c r="B19" s="260"/>
      <c r="C19" s="53"/>
      <c r="D19" s="51"/>
      <c r="E19" s="53"/>
      <c r="F19" s="53"/>
      <c r="G19" s="53"/>
      <c r="H19" s="53"/>
      <c r="I19" s="260"/>
      <c r="J19" s="252"/>
    </row>
    <row r="20" spans="1:11" x14ac:dyDescent="0.25">
      <c r="A20" s="230"/>
      <c r="B20" s="260"/>
      <c r="C20" s="53" t="s">
        <v>155</v>
      </c>
      <c r="D20" s="51" t="s">
        <v>27</v>
      </c>
      <c r="E20" s="53" t="s">
        <v>14</v>
      </c>
      <c r="F20" s="53" t="s">
        <v>14</v>
      </c>
      <c r="G20" s="53" t="s">
        <v>14</v>
      </c>
      <c r="H20" s="53" t="s">
        <v>14</v>
      </c>
      <c r="I20" s="260"/>
      <c r="J20" s="252"/>
    </row>
    <row r="21" spans="1:11" x14ac:dyDescent="0.25">
      <c r="A21" s="230"/>
      <c r="B21" s="260"/>
      <c r="C21" s="53"/>
      <c r="D21" s="51" t="s">
        <v>151</v>
      </c>
      <c r="E21" s="53" t="s">
        <v>153</v>
      </c>
      <c r="F21" s="53" t="s">
        <v>153</v>
      </c>
      <c r="G21" s="53" t="s">
        <v>153</v>
      </c>
      <c r="H21" s="53" t="s">
        <v>153</v>
      </c>
      <c r="I21" s="260"/>
      <c r="J21" s="252"/>
    </row>
    <row r="22" spans="1:11" x14ac:dyDescent="0.25">
      <c r="A22" s="230"/>
      <c r="B22" s="260"/>
      <c r="C22" s="53"/>
      <c r="D22" s="51" t="s">
        <v>152</v>
      </c>
      <c r="E22" s="53" t="s">
        <v>154</v>
      </c>
      <c r="F22" s="53" t="s">
        <v>154</v>
      </c>
      <c r="G22" s="53" t="s">
        <v>154</v>
      </c>
      <c r="H22" s="53" t="s">
        <v>154</v>
      </c>
      <c r="I22" s="260"/>
      <c r="J22" s="252"/>
    </row>
    <row r="23" spans="1:11" x14ac:dyDescent="0.25">
      <c r="A23" s="230"/>
      <c r="B23" s="260"/>
      <c r="C23" s="53"/>
      <c r="D23" s="98"/>
      <c r="E23" s="53"/>
      <c r="F23" s="53"/>
      <c r="G23" s="53"/>
      <c r="H23" s="53"/>
      <c r="I23" s="260"/>
      <c r="J23" s="252"/>
    </row>
    <row r="24" spans="1:11" x14ac:dyDescent="0.25">
      <c r="A24" s="230"/>
      <c r="B24" s="260"/>
      <c r="C24" s="105"/>
      <c r="D24" s="53" t="s">
        <v>296</v>
      </c>
      <c r="E24" s="53"/>
      <c r="F24" s="53"/>
      <c r="G24" s="106" t="s">
        <v>66</v>
      </c>
      <c r="H24" s="53"/>
      <c r="I24" s="260"/>
      <c r="J24" s="252"/>
    </row>
    <row r="25" spans="1:11" x14ac:dyDescent="0.25">
      <c r="A25" s="230"/>
      <c r="B25" s="260"/>
      <c r="C25" s="53" t="s">
        <v>291</v>
      </c>
      <c r="D25" s="99" t="s">
        <v>286</v>
      </c>
      <c r="E25" s="106"/>
      <c r="F25" s="106" t="s">
        <v>66</v>
      </c>
      <c r="G25" s="106" t="s">
        <v>66</v>
      </c>
      <c r="H25" s="53"/>
      <c r="I25" s="260"/>
      <c r="J25" s="252"/>
    </row>
    <row r="26" spans="1:11" ht="24" x14ac:dyDescent="0.25">
      <c r="A26" s="230"/>
      <c r="B26" s="260"/>
      <c r="C26" s="53"/>
      <c r="D26" s="99" t="s">
        <v>289</v>
      </c>
      <c r="E26" s="106"/>
      <c r="F26" s="107" t="s">
        <v>157</v>
      </c>
      <c r="G26" s="107" t="s">
        <v>157</v>
      </c>
      <c r="H26" s="53"/>
      <c r="I26" s="260"/>
      <c r="J26" s="252"/>
    </row>
    <row r="27" spans="1:11" x14ac:dyDescent="0.25">
      <c r="A27" s="230"/>
      <c r="B27" s="260"/>
      <c r="C27" s="53"/>
      <c r="D27" s="99" t="s">
        <v>156</v>
      </c>
      <c r="E27" s="106"/>
      <c r="F27" s="107" t="s">
        <v>158</v>
      </c>
      <c r="G27" s="107" t="s">
        <v>158</v>
      </c>
      <c r="H27" s="53"/>
      <c r="I27" s="260"/>
      <c r="J27" s="252"/>
    </row>
    <row r="28" spans="1:11" x14ac:dyDescent="0.25">
      <c r="A28" s="230"/>
      <c r="B28" s="260"/>
      <c r="C28" s="100"/>
      <c r="D28" s="51"/>
      <c r="E28" s="108"/>
      <c r="F28" s="108"/>
      <c r="G28" s="108"/>
      <c r="H28" s="53"/>
      <c r="I28" s="260"/>
      <c r="J28" s="252"/>
    </row>
    <row r="29" spans="1:11" x14ac:dyDescent="0.25">
      <c r="A29" s="230"/>
      <c r="B29" s="260"/>
      <c r="C29" s="53" t="s">
        <v>295</v>
      </c>
      <c r="D29" s="99" t="s">
        <v>286</v>
      </c>
      <c r="E29" s="53"/>
      <c r="F29" s="53"/>
      <c r="G29" s="106" t="s">
        <v>66</v>
      </c>
      <c r="H29" s="101"/>
      <c r="I29" s="260"/>
      <c r="J29" s="252"/>
    </row>
    <row r="30" spans="1:11" ht="24" x14ac:dyDescent="0.25">
      <c r="A30" s="230"/>
      <c r="B30" s="260"/>
      <c r="C30" s="109"/>
      <c r="D30" s="99" t="s">
        <v>289</v>
      </c>
      <c r="E30" s="110"/>
      <c r="F30" s="111"/>
      <c r="G30" s="107" t="s">
        <v>157</v>
      </c>
      <c r="H30" s="53"/>
      <c r="I30" s="260"/>
      <c r="J30" s="252"/>
    </row>
    <row r="31" spans="1:11" ht="15.75" thickBot="1" x14ac:dyDescent="0.3">
      <c r="A31" s="230"/>
      <c r="B31" s="260"/>
      <c r="C31" s="112"/>
      <c r="D31" s="113" t="s">
        <v>156</v>
      </c>
      <c r="E31" s="114"/>
      <c r="F31" s="114"/>
      <c r="G31" s="115" t="s">
        <v>158</v>
      </c>
      <c r="H31" s="102"/>
      <c r="I31" s="260"/>
      <c r="J31" s="252"/>
    </row>
    <row r="32" spans="1:11" x14ac:dyDescent="0.25">
      <c r="A32" s="282" t="s">
        <v>314</v>
      </c>
      <c r="B32" s="283" t="s">
        <v>492</v>
      </c>
      <c r="C32" s="54" t="s">
        <v>287</v>
      </c>
      <c r="D32" s="56"/>
      <c r="E32" s="56"/>
      <c r="F32" s="56"/>
      <c r="G32" s="56"/>
      <c r="H32" s="56"/>
      <c r="I32" s="260"/>
      <c r="J32" s="252"/>
      <c r="K32" s="8">
        <f>LEN(C32)</f>
        <v>135</v>
      </c>
    </row>
    <row r="33" spans="1:11" x14ac:dyDescent="0.25">
      <c r="A33" s="224" t="s">
        <v>315</v>
      </c>
      <c r="B33" s="233" t="s">
        <v>492</v>
      </c>
      <c r="C33" s="54" t="s">
        <v>292</v>
      </c>
      <c r="D33" s="56"/>
      <c r="E33" s="56"/>
      <c r="F33" s="56"/>
      <c r="G33" s="56"/>
      <c r="H33" s="56"/>
      <c r="I33" s="260"/>
      <c r="J33" s="252"/>
      <c r="K33" s="8">
        <f t="shared" ref="K33:K35" si="0">LEN(C33)</f>
        <v>62</v>
      </c>
    </row>
    <row r="34" spans="1:11" x14ac:dyDescent="0.25">
      <c r="A34" s="224" t="s">
        <v>316</v>
      </c>
      <c r="B34" s="233" t="s">
        <v>492</v>
      </c>
      <c r="C34" s="54" t="s">
        <v>293</v>
      </c>
      <c r="D34" s="56"/>
      <c r="E34" s="56"/>
      <c r="F34" s="56"/>
      <c r="G34" s="56"/>
      <c r="H34" s="56"/>
      <c r="I34" s="260"/>
      <c r="J34" s="252"/>
      <c r="K34" s="8">
        <f t="shared" si="0"/>
        <v>83</v>
      </c>
    </row>
    <row r="35" spans="1:11" x14ac:dyDescent="0.25">
      <c r="A35" s="224" t="s">
        <v>317</v>
      </c>
      <c r="B35" s="233" t="s">
        <v>492</v>
      </c>
      <c r="C35" s="53" t="s">
        <v>294</v>
      </c>
      <c r="D35" s="56"/>
      <c r="E35" s="56"/>
      <c r="F35" s="56"/>
      <c r="G35" s="56"/>
      <c r="H35" s="56"/>
      <c r="I35" s="260"/>
      <c r="J35" s="252"/>
      <c r="K35" s="8">
        <f t="shared" si="0"/>
        <v>119</v>
      </c>
    </row>
    <row r="36" spans="1:11" x14ac:dyDescent="0.25">
      <c r="A36" s="224" t="s">
        <v>426</v>
      </c>
      <c r="B36" s="233" t="s">
        <v>492</v>
      </c>
      <c r="C36" s="56"/>
      <c r="D36" s="56"/>
      <c r="E36" s="56"/>
      <c r="F36" s="56"/>
      <c r="G36" s="56"/>
      <c r="H36" s="56"/>
      <c r="I36" s="260"/>
      <c r="J36" s="252"/>
    </row>
    <row r="37" spans="1:11" x14ac:dyDescent="0.25">
      <c r="A37" s="224" t="s">
        <v>427</v>
      </c>
      <c r="B37" s="233" t="s">
        <v>492</v>
      </c>
      <c r="C37" s="56"/>
      <c r="D37" s="56"/>
      <c r="E37" s="56"/>
      <c r="F37" s="56"/>
      <c r="G37" s="56"/>
      <c r="H37" s="56"/>
      <c r="I37" s="260"/>
      <c r="J37" s="252"/>
    </row>
    <row r="38" spans="1:11" x14ac:dyDescent="0.25">
      <c r="A38" s="224" t="s">
        <v>318</v>
      </c>
      <c r="B38" s="233" t="s">
        <v>492</v>
      </c>
      <c r="C38" s="56"/>
      <c r="D38" s="56"/>
      <c r="E38" s="56"/>
      <c r="F38" s="56"/>
      <c r="G38" s="56"/>
      <c r="H38" s="56"/>
      <c r="I38" s="260"/>
      <c r="J38" s="252"/>
    </row>
    <row r="39" spans="1:11" x14ac:dyDescent="0.25">
      <c r="A39" s="224" t="s">
        <v>319</v>
      </c>
      <c r="B39" s="233" t="s">
        <v>492</v>
      </c>
      <c r="C39" s="56"/>
      <c r="D39" s="56"/>
      <c r="E39" s="56"/>
      <c r="F39" s="56"/>
      <c r="G39" s="56"/>
      <c r="H39" s="56"/>
      <c r="I39" s="260"/>
      <c r="J39" s="252"/>
    </row>
    <row r="40" spans="1:11" x14ac:dyDescent="0.25">
      <c r="A40" s="224" t="s">
        <v>320</v>
      </c>
      <c r="B40" s="233" t="s">
        <v>492</v>
      </c>
      <c r="C40" s="56"/>
      <c r="D40" s="56"/>
      <c r="E40" s="56"/>
      <c r="F40" s="56"/>
      <c r="G40" s="56"/>
      <c r="H40" s="56"/>
      <c r="I40" s="260"/>
      <c r="J40" s="252"/>
    </row>
    <row r="41" spans="1:11" x14ac:dyDescent="0.25">
      <c r="A41" s="224" t="s">
        <v>612</v>
      </c>
      <c r="B41" s="233" t="s">
        <v>491</v>
      </c>
      <c r="C41" s="44" t="s">
        <v>496</v>
      </c>
      <c r="D41" s="56"/>
      <c r="E41" s="56"/>
      <c r="F41" s="56"/>
      <c r="G41" s="56"/>
      <c r="I41" s="260"/>
      <c r="J41" s="252"/>
    </row>
    <row r="42" spans="1:11" x14ac:dyDescent="0.25">
      <c r="A42" s="224"/>
      <c r="B42" s="233"/>
      <c r="C42" s="233"/>
      <c r="D42" s="233"/>
      <c r="E42" s="233"/>
      <c r="F42" s="233"/>
      <c r="G42" s="233"/>
      <c r="H42" s="260"/>
      <c r="I42" s="260"/>
      <c r="J42" s="252"/>
    </row>
    <row r="43" spans="1:11" x14ac:dyDescent="0.25">
      <c r="A43" s="224"/>
      <c r="B43" s="224"/>
      <c r="C43" s="252"/>
      <c r="D43" s="252"/>
      <c r="E43" s="252"/>
      <c r="F43" s="252"/>
      <c r="G43" s="252"/>
      <c r="H43" s="252"/>
      <c r="I43" s="252"/>
      <c r="J43" s="252"/>
    </row>
  </sheetData>
  <mergeCells count="2">
    <mergeCell ref="C6:H6"/>
    <mergeCell ref="C7:H7"/>
  </mergeCells>
  <hyperlinks>
    <hyperlink ref="A1" location="TEFF3" display="TEFF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A33" sqref="A33"/>
    </sheetView>
  </sheetViews>
  <sheetFormatPr defaultColWidth="9.140625" defaultRowHeight="15" x14ac:dyDescent="0.25"/>
  <cols>
    <col min="1" max="2" width="20.7109375" style="4" customWidth="1"/>
    <col min="3" max="3" width="32.42578125" style="4" customWidth="1"/>
    <col min="4" max="4" width="36.42578125" style="4" customWidth="1"/>
    <col min="5" max="5" width="16" style="4" customWidth="1"/>
    <col min="6" max="6" width="15.85546875" style="4" customWidth="1"/>
    <col min="7" max="7" width="16.7109375" style="4" customWidth="1"/>
    <col min="8" max="8" width="17.28515625" style="4" customWidth="1"/>
    <col min="9" max="10" width="20.7109375" style="4" customWidth="1"/>
    <col min="11" max="11" width="12.7109375" style="4" bestFit="1" customWidth="1"/>
    <col min="12" max="16384" width="9.140625" style="4"/>
  </cols>
  <sheetData>
    <row r="1" spans="1:11" ht="15.75" thickBot="1" x14ac:dyDescent="0.3">
      <c r="A1" s="62" t="s">
        <v>163</v>
      </c>
      <c r="B1" s="252"/>
      <c r="C1" s="252"/>
      <c r="D1" s="252"/>
      <c r="E1" s="252"/>
      <c r="F1" s="252"/>
      <c r="G1" s="252"/>
      <c r="H1" s="252"/>
      <c r="I1" s="252"/>
      <c r="J1" s="252"/>
      <c r="K1" s="8" t="s">
        <v>54</v>
      </c>
    </row>
    <row r="2" spans="1:11" x14ac:dyDescent="0.25">
      <c r="A2" s="237" t="s">
        <v>484</v>
      </c>
      <c r="B2" s="233"/>
      <c r="C2" s="260"/>
      <c r="D2" s="260"/>
      <c r="E2" s="260"/>
      <c r="F2" s="260"/>
      <c r="G2" s="260"/>
      <c r="H2" s="260"/>
      <c r="I2" s="260"/>
      <c r="J2" s="252"/>
      <c r="K2" s="8"/>
    </row>
    <row r="3" spans="1:11" x14ac:dyDescent="0.25">
      <c r="A3" s="237" t="s">
        <v>483</v>
      </c>
      <c r="B3" s="233" t="s">
        <v>482</v>
      </c>
      <c r="C3" s="44" t="str">
        <f>"Protocol: "&amp;Summary!$D$1</f>
        <v>Protocol: CDISCPILOT01</v>
      </c>
      <c r="D3" s="44"/>
      <c r="E3" s="44"/>
      <c r="F3" s="44"/>
      <c r="G3" s="44"/>
      <c r="H3" s="122" t="s">
        <v>75</v>
      </c>
      <c r="I3" s="260"/>
      <c r="J3" s="252"/>
    </row>
    <row r="4" spans="1:11" x14ac:dyDescent="0.25">
      <c r="A4" s="237" t="s">
        <v>483</v>
      </c>
      <c r="B4" s="233" t="s">
        <v>12</v>
      </c>
      <c r="C4" s="44" t="str">
        <f>"Population: "&amp;Index!E7</f>
        <v>Population: Intent-to-treat</v>
      </c>
      <c r="D4" s="44"/>
      <c r="E4" s="44"/>
      <c r="F4" s="44"/>
      <c r="G4" s="44"/>
      <c r="H4" s="44"/>
      <c r="I4" s="260"/>
      <c r="J4" s="252"/>
    </row>
    <row r="5" spans="1:11" x14ac:dyDescent="0.25">
      <c r="A5" s="240"/>
      <c r="B5" s="233"/>
      <c r="C5" s="56"/>
      <c r="D5" s="56"/>
      <c r="E5" s="56"/>
      <c r="F5" s="56"/>
      <c r="G5" s="56"/>
      <c r="H5" s="56"/>
      <c r="I5" s="260"/>
      <c r="J5" s="252"/>
    </row>
    <row r="6" spans="1:11" x14ac:dyDescent="0.25">
      <c r="A6" s="237" t="s">
        <v>485</v>
      </c>
      <c r="B6" s="233"/>
      <c r="C6" s="311" t="str">
        <f>Index!B13&amp;" "&amp;Index!C13</f>
        <v>Table 14.3.6</v>
      </c>
      <c r="D6" s="311"/>
      <c r="E6" s="311"/>
      <c r="F6" s="311"/>
      <c r="G6" s="311"/>
      <c r="H6" s="311"/>
      <c r="I6" s="260"/>
      <c r="J6" s="252"/>
    </row>
    <row r="7" spans="1:11" x14ac:dyDescent="0.25">
      <c r="A7" s="237" t="s">
        <v>543</v>
      </c>
      <c r="B7" s="233"/>
      <c r="C7" s="311" t="str">
        <f>Index!D13&amp;""</f>
        <v>CIBIC+ - Summary at Week 16 - LOCF</v>
      </c>
      <c r="D7" s="311"/>
      <c r="E7" s="311"/>
      <c r="F7" s="311"/>
      <c r="G7" s="311"/>
      <c r="H7" s="311"/>
      <c r="I7" s="260"/>
      <c r="J7" s="252"/>
      <c r="K7" s="8">
        <f>LEN(C7)</f>
        <v>34</v>
      </c>
    </row>
    <row r="8" spans="1:11" ht="15.75" thickBot="1" x14ac:dyDescent="0.3">
      <c r="A8" s="252"/>
      <c r="B8" s="260"/>
      <c r="C8" s="112"/>
      <c r="D8" s="112"/>
      <c r="E8" s="112"/>
      <c r="F8" s="112"/>
      <c r="G8" s="112"/>
      <c r="H8" s="112"/>
      <c r="I8" s="260"/>
      <c r="J8" s="252"/>
    </row>
    <row r="9" spans="1:11" ht="24.75" x14ac:dyDescent="0.25">
      <c r="A9" s="252"/>
      <c r="B9" s="260"/>
      <c r="C9" s="56"/>
      <c r="D9" s="77"/>
      <c r="E9" s="79" t="s">
        <v>441</v>
      </c>
      <c r="F9" s="79" t="s">
        <v>442</v>
      </c>
      <c r="G9" s="79" t="s">
        <v>443</v>
      </c>
      <c r="H9" s="74" t="s">
        <v>13</v>
      </c>
      <c r="I9" s="260"/>
      <c r="J9" s="252"/>
    </row>
    <row r="10" spans="1:11" ht="15.75" thickBot="1" x14ac:dyDescent="0.3">
      <c r="A10" s="252"/>
      <c r="B10" s="260"/>
      <c r="C10" s="47"/>
      <c r="D10" s="47"/>
      <c r="E10" s="80" t="s">
        <v>25</v>
      </c>
      <c r="F10" s="80" t="s">
        <v>25</v>
      </c>
      <c r="G10" s="80" t="s">
        <v>25</v>
      </c>
      <c r="H10" s="57" t="s">
        <v>25</v>
      </c>
      <c r="I10" s="260"/>
      <c r="J10" s="252"/>
    </row>
    <row r="11" spans="1:11" x14ac:dyDescent="0.25">
      <c r="A11" s="252"/>
      <c r="B11" s="260"/>
      <c r="C11" s="48"/>
      <c r="D11" s="48"/>
      <c r="E11" s="50"/>
      <c r="F11" s="50"/>
      <c r="G11" s="50"/>
      <c r="H11" s="48"/>
      <c r="I11" s="260"/>
      <c r="J11" s="252"/>
    </row>
    <row r="12" spans="1:11" x14ac:dyDescent="0.25">
      <c r="A12" s="252"/>
      <c r="B12" s="260"/>
      <c r="C12" s="53" t="s">
        <v>299</v>
      </c>
      <c r="D12" s="51" t="s">
        <v>27</v>
      </c>
      <c r="E12" s="53" t="s">
        <v>14</v>
      </c>
      <c r="F12" s="53" t="s">
        <v>14</v>
      </c>
      <c r="G12" s="53" t="s">
        <v>14</v>
      </c>
      <c r="H12" s="53" t="s">
        <v>14</v>
      </c>
      <c r="I12" s="260"/>
      <c r="J12" s="252"/>
    </row>
    <row r="13" spans="1:11" x14ac:dyDescent="0.25">
      <c r="A13" s="252"/>
      <c r="B13" s="260"/>
      <c r="C13" s="53"/>
      <c r="D13" s="51" t="s">
        <v>151</v>
      </c>
      <c r="E13" s="53" t="s">
        <v>153</v>
      </c>
      <c r="F13" s="53" t="s">
        <v>153</v>
      </c>
      <c r="G13" s="53" t="s">
        <v>153</v>
      </c>
      <c r="H13" s="53" t="s">
        <v>153</v>
      </c>
      <c r="I13" s="260"/>
      <c r="J13" s="252"/>
    </row>
    <row r="14" spans="1:11" x14ac:dyDescent="0.25">
      <c r="A14" s="252"/>
      <c r="B14" s="260"/>
      <c r="C14" s="53"/>
      <c r="D14" s="51" t="s">
        <v>152</v>
      </c>
      <c r="E14" s="53" t="s">
        <v>154</v>
      </c>
      <c r="F14" s="53" t="s">
        <v>154</v>
      </c>
      <c r="G14" s="53" t="s">
        <v>154</v>
      </c>
      <c r="H14" s="53" t="s">
        <v>154</v>
      </c>
      <c r="I14" s="260"/>
      <c r="J14" s="252"/>
    </row>
    <row r="15" spans="1:11" x14ac:dyDescent="0.25">
      <c r="A15" s="252"/>
      <c r="B15" s="260"/>
      <c r="C15" s="53"/>
      <c r="D15" s="98"/>
      <c r="E15" s="53"/>
      <c r="F15" s="53"/>
      <c r="G15" s="53"/>
      <c r="H15" s="53"/>
      <c r="I15" s="260"/>
      <c r="J15" s="252"/>
    </row>
    <row r="16" spans="1:11" x14ac:dyDescent="0.25">
      <c r="A16" s="252"/>
      <c r="B16" s="260"/>
      <c r="C16" s="105"/>
      <c r="D16" s="53" t="s">
        <v>296</v>
      </c>
      <c r="E16" s="53"/>
      <c r="F16" s="53"/>
      <c r="G16" s="106" t="s">
        <v>66</v>
      </c>
      <c r="H16" s="53"/>
      <c r="I16" s="260"/>
      <c r="J16" s="252"/>
    </row>
    <row r="17" spans="1:11" ht="15.6" customHeight="1" x14ac:dyDescent="0.25">
      <c r="A17" s="252"/>
      <c r="B17" s="260"/>
      <c r="C17" s="53" t="s">
        <v>291</v>
      </c>
      <c r="D17" s="99" t="s">
        <v>286</v>
      </c>
      <c r="E17" s="106"/>
      <c r="F17" s="106" t="s">
        <v>66</v>
      </c>
      <c r="G17" s="106" t="s">
        <v>66</v>
      </c>
      <c r="H17" s="53"/>
      <c r="I17" s="260"/>
      <c r="J17" s="252"/>
    </row>
    <row r="18" spans="1:11" x14ac:dyDescent="0.25">
      <c r="A18" s="252"/>
      <c r="B18" s="260"/>
      <c r="C18" s="53"/>
      <c r="D18" s="99" t="s">
        <v>289</v>
      </c>
      <c r="E18" s="106"/>
      <c r="F18" s="107" t="s">
        <v>157</v>
      </c>
      <c r="G18" s="107" t="s">
        <v>157</v>
      </c>
      <c r="H18" s="53"/>
      <c r="I18" s="260"/>
      <c r="J18" s="252"/>
    </row>
    <row r="19" spans="1:11" x14ac:dyDescent="0.25">
      <c r="A19" s="252"/>
      <c r="B19" s="260"/>
      <c r="C19" s="53"/>
      <c r="D19" s="99" t="s">
        <v>156</v>
      </c>
      <c r="E19" s="106"/>
      <c r="F19" s="107" t="s">
        <v>158</v>
      </c>
      <c r="G19" s="107" t="s">
        <v>158</v>
      </c>
      <c r="H19" s="53"/>
      <c r="I19" s="260"/>
      <c r="J19" s="252"/>
    </row>
    <row r="20" spans="1:11" x14ac:dyDescent="0.25">
      <c r="A20" s="252"/>
      <c r="B20" s="260"/>
      <c r="C20" s="100"/>
      <c r="D20" s="51"/>
      <c r="E20" s="108"/>
      <c r="F20" s="108"/>
      <c r="G20" s="108"/>
      <c r="H20" s="53"/>
      <c r="I20" s="260"/>
      <c r="J20" s="252"/>
    </row>
    <row r="21" spans="1:11" x14ac:dyDescent="0.25">
      <c r="A21" s="252"/>
      <c r="B21" s="260"/>
      <c r="C21" s="53" t="s">
        <v>295</v>
      </c>
      <c r="D21" s="99" t="s">
        <v>286</v>
      </c>
      <c r="E21" s="53"/>
      <c r="F21" s="53"/>
      <c r="G21" s="106" t="s">
        <v>66</v>
      </c>
      <c r="H21" s="101"/>
      <c r="I21" s="260"/>
      <c r="J21" s="252"/>
    </row>
    <row r="22" spans="1:11" x14ac:dyDescent="0.25">
      <c r="A22" s="252"/>
      <c r="B22" s="260"/>
      <c r="C22" s="109"/>
      <c r="D22" s="99" t="s">
        <v>289</v>
      </c>
      <c r="E22" s="110"/>
      <c r="F22" s="111"/>
      <c r="G22" s="107" t="s">
        <v>157</v>
      </c>
      <c r="H22" s="53"/>
      <c r="I22" s="260"/>
      <c r="J22" s="252"/>
    </row>
    <row r="23" spans="1:11" ht="22.15" customHeight="1" thickBot="1" x14ac:dyDescent="0.3">
      <c r="A23" s="252"/>
      <c r="B23" s="260"/>
      <c r="C23" s="112"/>
      <c r="D23" s="113" t="s">
        <v>156</v>
      </c>
      <c r="E23" s="114"/>
      <c r="F23" s="114"/>
      <c r="G23" s="115" t="s">
        <v>158</v>
      </c>
      <c r="H23" s="102"/>
      <c r="I23" s="260"/>
      <c r="J23" s="252"/>
    </row>
    <row r="24" spans="1:11" x14ac:dyDescent="0.25">
      <c r="A24" s="282" t="s">
        <v>314</v>
      </c>
      <c r="B24" s="283" t="s">
        <v>492</v>
      </c>
      <c r="C24" s="54" t="s">
        <v>287</v>
      </c>
      <c r="D24" s="56"/>
      <c r="E24" s="56"/>
      <c r="F24" s="56"/>
      <c r="G24" s="56"/>
      <c r="H24" s="56"/>
      <c r="I24" s="260"/>
      <c r="J24" s="252"/>
      <c r="K24" s="8">
        <f>LEN(C24)</f>
        <v>135</v>
      </c>
    </row>
    <row r="25" spans="1:11" x14ac:dyDescent="0.25">
      <c r="A25" s="224" t="s">
        <v>315</v>
      </c>
      <c r="B25" s="233" t="s">
        <v>492</v>
      </c>
      <c r="C25" s="54" t="s">
        <v>292</v>
      </c>
      <c r="D25" s="56"/>
      <c r="E25" s="56"/>
      <c r="F25" s="56"/>
      <c r="G25" s="56"/>
      <c r="H25" s="56"/>
      <c r="I25" s="260"/>
      <c r="J25" s="252"/>
      <c r="K25" s="8">
        <f t="shared" ref="K25:K33" si="0">LEN(C25)</f>
        <v>62</v>
      </c>
    </row>
    <row r="26" spans="1:11" x14ac:dyDescent="0.25">
      <c r="A26" s="224" t="s">
        <v>316</v>
      </c>
      <c r="B26" s="233" t="s">
        <v>492</v>
      </c>
      <c r="C26" s="54" t="s">
        <v>293</v>
      </c>
      <c r="D26" s="56"/>
      <c r="E26" s="56"/>
      <c r="F26" s="56"/>
      <c r="G26" s="56"/>
      <c r="H26" s="56"/>
      <c r="I26" s="260"/>
      <c r="J26" s="252"/>
      <c r="K26" s="8">
        <f t="shared" si="0"/>
        <v>83</v>
      </c>
    </row>
    <row r="27" spans="1:11" x14ac:dyDescent="0.25">
      <c r="A27" s="224" t="s">
        <v>317</v>
      </c>
      <c r="B27" s="233" t="s">
        <v>492</v>
      </c>
      <c r="C27" s="53" t="s">
        <v>294</v>
      </c>
      <c r="D27" s="56"/>
      <c r="E27" s="56"/>
      <c r="F27" s="56"/>
      <c r="G27" s="56"/>
      <c r="H27" s="56"/>
      <c r="I27" s="260"/>
      <c r="J27" s="252"/>
      <c r="K27" s="8">
        <f t="shared" si="0"/>
        <v>119</v>
      </c>
    </row>
    <row r="28" spans="1:11" x14ac:dyDescent="0.25">
      <c r="A28" s="224" t="s">
        <v>426</v>
      </c>
      <c r="B28" s="233" t="s">
        <v>492</v>
      </c>
      <c r="C28" s="56"/>
      <c r="D28" s="56"/>
      <c r="E28" s="56"/>
      <c r="F28" s="56"/>
      <c r="G28" s="56"/>
      <c r="H28" s="56"/>
      <c r="I28" s="260"/>
      <c r="J28" s="252"/>
      <c r="K28" s="8">
        <f t="shared" si="0"/>
        <v>0</v>
      </c>
    </row>
    <row r="29" spans="1:11" x14ac:dyDescent="0.25">
      <c r="A29" s="224" t="s">
        <v>427</v>
      </c>
      <c r="B29" s="233" t="s">
        <v>492</v>
      </c>
      <c r="C29" s="56"/>
      <c r="D29" s="56"/>
      <c r="E29" s="56"/>
      <c r="F29" s="56"/>
      <c r="G29" s="56"/>
      <c r="H29" s="56"/>
      <c r="I29" s="260"/>
      <c r="J29" s="252"/>
      <c r="K29" s="8">
        <f t="shared" si="0"/>
        <v>0</v>
      </c>
    </row>
    <row r="30" spans="1:11" x14ac:dyDescent="0.25">
      <c r="A30" s="224" t="s">
        <v>318</v>
      </c>
      <c r="B30" s="233" t="s">
        <v>492</v>
      </c>
      <c r="C30" s="56"/>
      <c r="D30" s="56"/>
      <c r="E30" s="56"/>
      <c r="F30" s="56"/>
      <c r="G30" s="56"/>
      <c r="H30" s="56"/>
      <c r="I30" s="260"/>
      <c r="J30" s="252"/>
      <c r="K30" s="8">
        <f t="shared" si="0"/>
        <v>0</v>
      </c>
    </row>
    <row r="31" spans="1:11" x14ac:dyDescent="0.25">
      <c r="A31" s="224" t="s">
        <v>319</v>
      </c>
      <c r="B31" s="233" t="s">
        <v>492</v>
      </c>
      <c r="C31" s="56"/>
      <c r="D31" s="56"/>
      <c r="E31" s="56"/>
      <c r="F31" s="56"/>
      <c r="G31" s="56"/>
      <c r="H31" s="56"/>
      <c r="I31" s="260"/>
      <c r="J31" s="252"/>
      <c r="K31" s="8">
        <f t="shared" si="0"/>
        <v>0</v>
      </c>
    </row>
    <row r="32" spans="1:11" x14ac:dyDescent="0.25">
      <c r="A32" s="224" t="s">
        <v>320</v>
      </c>
      <c r="B32" s="233" t="s">
        <v>492</v>
      </c>
      <c r="C32" s="56"/>
      <c r="D32" s="56"/>
      <c r="E32" s="56"/>
      <c r="F32" s="56"/>
      <c r="G32" s="56"/>
      <c r="H32" s="56"/>
      <c r="I32" s="260"/>
      <c r="J32" s="252"/>
      <c r="K32" s="8">
        <f t="shared" si="0"/>
        <v>0</v>
      </c>
    </row>
    <row r="33" spans="1:11" x14ac:dyDescent="0.25">
      <c r="A33" s="224" t="s">
        <v>612</v>
      </c>
      <c r="B33" s="233" t="s">
        <v>491</v>
      </c>
      <c r="C33" s="44" t="s">
        <v>496</v>
      </c>
      <c r="D33" s="56"/>
      <c r="E33" s="56"/>
      <c r="F33" s="56"/>
      <c r="G33" s="56"/>
      <c r="I33" s="260"/>
      <c r="J33" s="252"/>
      <c r="K33" s="8">
        <f t="shared" si="0"/>
        <v>90</v>
      </c>
    </row>
    <row r="34" spans="1:11" x14ac:dyDescent="0.25">
      <c r="A34" s="224"/>
      <c r="B34" s="233"/>
      <c r="C34" s="233"/>
      <c r="D34" s="233"/>
      <c r="E34" s="233"/>
      <c r="F34" s="233"/>
      <c r="G34" s="233"/>
      <c r="H34" s="260"/>
      <c r="I34" s="260"/>
      <c r="J34" s="252"/>
    </row>
    <row r="35" spans="1:11" x14ac:dyDescent="0.25">
      <c r="A35" s="224"/>
      <c r="B35" s="224"/>
      <c r="C35" s="252"/>
      <c r="D35" s="252"/>
      <c r="E35" s="252"/>
      <c r="F35" s="252"/>
      <c r="G35" s="252"/>
      <c r="H35" s="252"/>
      <c r="I35" s="252"/>
      <c r="J35" s="252"/>
    </row>
  </sheetData>
  <mergeCells count="2">
    <mergeCell ref="C7:H7"/>
    <mergeCell ref="C6:H6"/>
  </mergeCells>
  <hyperlinks>
    <hyperlink ref="A1" location="TEFF4" display="TEFF4"/>
  </hyperlink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A43" sqref="A43"/>
    </sheetView>
  </sheetViews>
  <sheetFormatPr defaultColWidth="9.140625" defaultRowHeight="15" x14ac:dyDescent="0.25"/>
  <cols>
    <col min="1" max="2" width="20.7109375" style="4" customWidth="1"/>
    <col min="3" max="3" width="32.5703125" style="4" customWidth="1"/>
    <col min="4" max="4" width="24" style="4" customWidth="1"/>
    <col min="5" max="10" width="20.7109375" style="4" customWidth="1"/>
    <col min="11" max="11" width="12.7109375" style="4" bestFit="1" customWidth="1"/>
    <col min="12" max="16384" width="9.140625" style="4"/>
  </cols>
  <sheetData>
    <row r="1" spans="1:11" ht="15.75" thickBot="1" x14ac:dyDescent="0.3">
      <c r="A1" s="62" t="s">
        <v>164</v>
      </c>
      <c r="B1" s="252"/>
      <c r="C1" s="252"/>
      <c r="D1" s="252"/>
      <c r="E1" s="252"/>
      <c r="F1" s="252"/>
      <c r="G1" s="252"/>
      <c r="H1" s="252"/>
      <c r="I1" s="252"/>
      <c r="J1" s="224"/>
      <c r="K1" s="8" t="s">
        <v>54</v>
      </c>
    </row>
    <row r="2" spans="1:11" x14ac:dyDescent="0.25">
      <c r="A2" s="237" t="s">
        <v>484</v>
      </c>
      <c r="B2" s="233"/>
      <c r="C2" s="233"/>
      <c r="D2" s="233"/>
      <c r="E2" s="233"/>
      <c r="F2" s="233"/>
      <c r="G2" s="233"/>
      <c r="H2" s="233"/>
      <c r="I2" s="233"/>
      <c r="J2" s="224"/>
      <c r="K2" s="8"/>
    </row>
    <row r="3" spans="1:11" x14ac:dyDescent="0.25">
      <c r="A3" s="237" t="s">
        <v>483</v>
      </c>
      <c r="B3" s="233" t="s">
        <v>482</v>
      </c>
      <c r="C3" s="44" t="str">
        <f>"Protocol: "&amp;Summary!$D$1</f>
        <v>Protocol: CDISCPILOT01</v>
      </c>
      <c r="D3" s="44"/>
      <c r="E3" s="44"/>
      <c r="F3" s="44"/>
      <c r="G3" s="44"/>
      <c r="H3" s="122" t="s">
        <v>75</v>
      </c>
      <c r="I3" s="233"/>
      <c r="J3" s="224"/>
    </row>
    <row r="4" spans="1:11" x14ac:dyDescent="0.25">
      <c r="A4" s="237" t="s">
        <v>483</v>
      </c>
      <c r="B4" s="233" t="s">
        <v>12</v>
      </c>
      <c r="C4" s="44" t="str">
        <f>"Population: "&amp;Index!E15</f>
        <v>Population: Efficacy</v>
      </c>
      <c r="D4" s="44"/>
      <c r="E4" s="44"/>
      <c r="F4" s="44"/>
      <c r="G4" s="44"/>
      <c r="H4" s="44"/>
      <c r="I4" s="233"/>
      <c r="J4" s="224"/>
    </row>
    <row r="5" spans="1:11" x14ac:dyDescent="0.25">
      <c r="A5" s="240"/>
      <c r="B5" s="233"/>
      <c r="C5" s="56"/>
      <c r="D5" s="56"/>
      <c r="E5" s="56"/>
      <c r="F5" s="56"/>
      <c r="G5" s="56"/>
      <c r="H5" s="56"/>
      <c r="I5" s="233"/>
      <c r="J5" s="224"/>
    </row>
    <row r="6" spans="1:11" x14ac:dyDescent="0.25">
      <c r="A6" s="237" t="s">
        <v>485</v>
      </c>
      <c r="B6" s="233"/>
      <c r="C6" s="308" t="str">
        <f>Index!B14&amp;" "&amp;Index!C14</f>
        <v>Table 14.3.7</v>
      </c>
      <c r="D6" s="308"/>
      <c r="E6" s="308"/>
      <c r="F6" s="308"/>
      <c r="G6" s="308"/>
      <c r="H6" s="308"/>
      <c r="I6" s="233"/>
      <c r="J6" s="224"/>
      <c r="K6" s="8">
        <f>LEN(C6)</f>
        <v>12</v>
      </c>
    </row>
    <row r="7" spans="1:11" x14ac:dyDescent="0.25">
      <c r="A7" s="237" t="s">
        <v>543</v>
      </c>
      <c r="B7" s="233"/>
      <c r="C7" s="311" t="str">
        <f>Index!D14&amp;""</f>
        <v>ADAS Cog (11) - Change from Baseline to Week 24 - Completers at Week 24- Observed cases - Windowed</v>
      </c>
      <c r="D7" s="311"/>
      <c r="E7" s="311"/>
      <c r="F7" s="311"/>
      <c r="G7" s="311"/>
      <c r="H7" s="311"/>
      <c r="I7" s="233"/>
      <c r="J7" s="224"/>
      <c r="K7" s="8"/>
    </row>
    <row r="8" spans="1:11" ht="15.75" thickBot="1" x14ac:dyDescent="0.3">
      <c r="A8" s="252"/>
      <c r="B8" s="260"/>
      <c r="C8" s="112"/>
      <c r="D8" s="112"/>
      <c r="E8" s="112"/>
      <c r="F8" s="112"/>
      <c r="G8" s="112"/>
      <c r="H8" s="112"/>
      <c r="I8" s="233"/>
      <c r="J8" s="224"/>
    </row>
    <row r="9" spans="1:11" ht="24.75" x14ac:dyDescent="0.25">
      <c r="A9" s="252"/>
      <c r="B9" s="260"/>
      <c r="C9" s="56"/>
      <c r="D9" s="77"/>
      <c r="E9" s="79" t="s">
        <v>441</v>
      </c>
      <c r="F9" s="79" t="s">
        <v>442</v>
      </c>
      <c r="G9" s="79" t="s">
        <v>448</v>
      </c>
      <c r="H9" s="74" t="s">
        <v>13</v>
      </c>
      <c r="I9" s="233"/>
      <c r="J9" s="224"/>
    </row>
    <row r="10" spans="1:11" ht="15.75" thickBot="1" x14ac:dyDescent="0.3">
      <c r="A10" s="252"/>
      <c r="B10" s="260"/>
      <c r="C10" s="47"/>
      <c r="D10" s="47"/>
      <c r="E10" s="80" t="s">
        <v>25</v>
      </c>
      <c r="F10" s="80" t="s">
        <v>25</v>
      </c>
      <c r="G10" s="80" t="s">
        <v>25</v>
      </c>
      <c r="H10" s="57" t="s">
        <v>25</v>
      </c>
      <c r="I10" s="233"/>
      <c r="J10" s="224"/>
    </row>
    <row r="11" spans="1:11" x14ac:dyDescent="0.25">
      <c r="A11" s="252"/>
      <c r="B11" s="260"/>
      <c r="C11" s="48"/>
      <c r="D11" s="48"/>
      <c r="E11" s="50"/>
      <c r="F11" s="50"/>
      <c r="G11" s="50"/>
      <c r="H11" s="48"/>
      <c r="I11" s="233"/>
      <c r="J11" s="224"/>
    </row>
    <row r="12" spans="1:11" x14ac:dyDescent="0.25">
      <c r="A12" s="252"/>
      <c r="B12" s="260"/>
      <c r="C12" s="51" t="s">
        <v>150</v>
      </c>
      <c r="D12" s="51" t="s">
        <v>27</v>
      </c>
      <c r="E12" s="94" t="s">
        <v>14</v>
      </c>
      <c r="F12" s="94" t="s">
        <v>14</v>
      </c>
      <c r="G12" s="94" t="s">
        <v>14</v>
      </c>
      <c r="H12" s="94" t="s">
        <v>14</v>
      </c>
      <c r="I12" s="233"/>
      <c r="J12" s="224"/>
    </row>
    <row r="13" spans="1:11" x14ac:dyDescent="0.25">
      <c r="A13" s="252"/>
      <c r="B13" s="260"/>
      <c r="C13" s="53"/>
      <c r="D13" s="51" t="s">
        <v>151</v>
      </c>
      <c r="E13" s="53" t="s">
        <v>153</v>
      </c>
      <c r="F13" s="53" t="s">
        <v>153</v>
      </c>
      <c r="G13" s="53" t="s">
        <v>153</v>
      </c>
      <c r="H13" s="53" t="s">
        <v>153</v>
      </c>
      <c r="I13" s="233"/>
      <c r="J13" s="224"/>
    </row>
    <row r="14" spans="1:11" x14ac:dyDescent="0.25">
      <c r="A14" s="252"/>
      <c r="B14" s="260"/>
      <c r="C14" s="53"/>
      <c r="D14" s="51" t="s">
        <v>152</v>
      </c>
      <c r="E14" s="53" t="s">
        <v>154</v>
      </c>
      <c r="F14" s="53" t="s">
        <v>154</v>
      </c>
      <c r="G14" s="53" t="s">
        <v>154</v>
      </c>
      <c r="H14" s="53" t="s">
        <v>154</v>
      </c>
      <c r="I14" s="233"/>
      <c r="J14" s="224"/>
    </row>
    <row r="15" spans="1:11" x14ac:dyDescent="0.25">
      <c r="A15" s="252"/>
      <c r="B15" s="260"/>
      <c r="C15" s="53"/>
      <c r="D15" s="53"/>
      <c r="E15" s="95"/>
      <c r="F15" s="95"/>
      <c r="G15" s="95"/>
      <c r="H15" s="97"/>
      <c r="I15" s="233"/>
      <c r="J15" s="224"/>
    </row>
    <row r="16" spans="1:11" x14ac:dyDescent="0.25">
      <c r="A16" s="252"/>
      <c r="B16" s="260"/>
      <c r="C16" s="51" t="s">
        <v>161</v>
      </c>
      <c r="D16" s="51" t="s">
        <v>27</v>
      </c>
      <c r="E16" s="53" t="s">
        <v>14</v>
      </c>
      <c r="F16" s="53" t="s">
        <v>14</v>
      </c>
      <c r="G16" s="53" t="s">
        <v>14</v>
      </c>
      <c r="H16" s="53" t="s">
        <v>14</v>
      </c>
      <c r="I16" s="233"/>
      <c r="J16" s="224"/>
    </row>
    <row r="17" spans="1:10" x14ac:dyDescent="0.25">
      <c r="A17" s="252"/>
      <c r="B17" s="260"/>
      <c r="C17" s="51"/>
      <c r="D17" s="51" t="s">
        <v>151</v>
      </c>
      <c r="E17" s="53" t="s">
        <v>153</v>
      </c>
      <c r="F17" s="53" t="s">
        <v>153</v>
      </c>
      <c r="G17" s="53" t="s">
        <v>153</v>
      </c>
      <c r="H17" s="53" t="s">
        <v>153</v>
      </c>
      <c r="I17" s="233"/>
      <c r="J17" s="224"/>
    </row>
    <row r="18" spans="1:10" x14ac:dyDescent="0.25">
      <c r="A18" s="252"/>
      <c r="B18" s="260"/>
      <c r="C18" s="53"/>
      <c r="D18" s="51" t="s">
        <v>152</v>
      </c>
      <c r="E18" s="53" t="s">
        <v>154</v>
      </c>
      <c r="F18" s="53" t="s">
        <v>154</v>
      </c>
      <c r="G18" s="53" t="s">
        <v>154</v>
      </c>
      <c r="H18" s="53" t="s">
        <v>154</v>
      </c>
      <c r="I18" s="233"/>
      <c r="J18" s="224"/>
    </row>
    <row r="19" spans="1:10" x14ac:dyDescent="0.25">
      <c r="A19" s="252"/>
      <c r="B19" s="260"/>
      <c r="C19" s="53"/>
      <c r="D19" s="51"/>
      <c r="E19" s="53"/>
      <c r="F19" s="53"/>
      <c r="G19" s="53"/>
      <c r="H19" s="53"/>
      <c r="I19" s="233"/>
      <c r="J19" s="224"/>
    </row>
    <row r="20" spans="1:10" x14ac:dyDescent="0.25">
      <c r="A20" s="252"/>
      <c r="B20" s="260"/>
      <c r="C20" s="53"/>
      <c r="D20" s="51"/>
      <c r="E20" s="53"/>
      <c r="F20" s="53"/>
      <c r="G20" s="53"/>
      <c r="H20" s="53"/>
      <c r="I20" s="233"/>
      <c r="J20" s="224"/>
    </row>
    <row r="21" spans="1:10" x14ac:dyDescent="0.25">
      <c r="A21" s="252"/>
      <c r="B21" s="260"/>
      <c r="C21" s="53"/>
      <c r="D21" s="98"/>
      <c r="E21" s="53"/>
      <c r="F21" s="53"/>
      <c r="G21" s="53"/>
      <c r="H21" s="53"/>
      <c r="I21" s="233"/>
      <c r="J21" s="224"/>
    </row>
    <row r="22" spans="1:10" x14ac:dyDescent="0.25">
      <c r="A22" s="252"/>
      <c r="B22" s="260"/>
      <c r="C22" s="53" t="s">
        <v>155</v>
      </c>
      <c r="D22" s="51" t="s">
        <v>27</v>
      </c>
      <c r="E22" s="53" t="s">
        <v>14</v>
      </c>
      <c r="F22" s="53" t="s">
        <v>14</v>
      </c>
      <c r="G22" s="53" t="s">
        <v>14</v>
      </c>
      <c r="H22" s="53" t="s">
        <v>14</v>
      </c>
      <c r="I22" s="233"/>
      <c r="J22" s="224"/>
    </row>
    <row r="23" spans="1:10" x14ac:dyDescent="0.25">
      <c r="A23" s="252"/>
      <c r="B23" s="260"/>
      <c r="C23" s="53"/>
      <c r="D23" s="51" t="s">
        <v>151</v>
      </c>
      <c r="E23" s="53" t="s">
        <v>153</v>
      </c>
      <c r="F23" s="53" t="s">
        <v>153</v>
      </c>
      <c r="G23" s="53" t="s">
        <v>153</v>
      </c>
      <c r="H23" s="53" t="s">
        <v>153</v>
      </c>
      <c r="I23" s="233"/>
      <c r="J23" s="224"/>
    </row>
    <row r="24" spans="1:10" x14ac:dyDescent="0.25">
      <c r="A24" s="252"/>
      <c r="B24" s="260"/>
      <c r="C24" s="53"/>
      <c r="D24" s="51" t="s">
        <v>152</v>
      </c>
      <c r="E24" s="53" t="s">
        <v>154</v>
      </c>
      <c r="F24" s="53" t="s">
        <v>154</v>
      </c>
      <c r="G24" s="53" t="s">
        <v>154</v>
      </c>
      <c r="H24" s="53" t="s">
        <v>154</v>
      </c>
      <c r="I24" s="233"/>
      <c r="J24" s="224"/>
    </row>
    <row r="25" spans="1:10" x14ac:dyDescent="0.25">
      <c r="A25" s="252"/>
      <c r="B25" s="260"/>
      <c r="C25" s="53"/>
      <c r="D25" s="98"/>
      <c r="E25" s="53"/>
      <c r="F25" s="53"/>
      <c r="G25" s="53"/>
      <c r="H25" s="53"/>
      <c r="I25" s="233"/>
      <c r="J25" s="224"/>
    </row>
    <row r="26" spans="1:10" ht="19.149999999999999" customHeight="1" x14ac:dyDescent="0.25">
      <c r="A26" s="252"/>
      <c r="B26" s="260"/>
      <c r="C26" s="105"/>
      <c r="D26" s="53" t="s">
        <v>296</v>
      </c>
      <c r="E26" s="53"/>
      <c r="F26" s="53"/>
      <c r="G26" s="106" t="s">
        <v>66</v>
      </c>
      <c r="H26" s="53"/>
      <c r="I26" s="233"/>
      <c r="J26" s="224"/>
    </row>
    <row r="27" spans="1:10" x14ac:dyDescent="0.25">
      <c r="A27" s="252"/>
      <c r="B27" s="260"/>
      <c r="C27" s="53" t="s">
        <v>291</v>
      </c>
      <c r="D27" s="99" t="s">
        <v>286</v>
      </c>
      <c r="E27" s="106"/>
      <c r="F27" s="106" t="s">
        <v>66</v>
      </c>
      <c r="G27" s="106" t="s">
        <v>66</v>
      </c>
      <c r="H27" s="53"/>
      <c r="I27" s="233"/>
      <c r="J27" s="224"/>
    </row>
    <row r="28" spans="1:10" ht="24" x14ac:dyDescent="0.25">
      <c r="A28" s="252"/>
      <c r="B28" s="260"/>
      <c r="C28" s="53"/>
      <c r="D28" s="99" t="s">
        <v>289</v>
      </c>
      <c r="E28" s="106"/>
      <c r="F28" s="107" t="s">
        <v>157</v>
      </c>
      <c r="G28" s="107" t="s">
        <v>157</v>
      </c>
      <c r="H28" s="53"/>
      <c r="I28" s="233"/>
      <c r="J28" s="224"/>
    </row>
    <row r="29" spans="1:10" x14ac:dyDescent="0.25">
      <c r="A29" s="252"/>
      <c r="B29" s="260"/>
      <c r="C29" s="53"/>
      <c r="D29" s="99" t="s">
        <v>156</v>
      </c>
      <c r="E29" s="106"/>
      <c r="F29" s="107" t="s">
        <v>158</v>
      </c>
      <c r="G29" s="107" t="s">
        <v>158</v>
      </c>
      <c r="H29" s="53"/>
      <c r="I29" s="233"/>
      <c r="J29" s="224"/>
    </row>
    <row r="30" spans="1:10" x14ac:dyDescent="0.25">
      <c r="A30" s="252"/>
      <c r="B30" s="260"/>
      <c r="C30" s="100"/>
      <c r="D30" s="51"/>
      <c r="E30" s="108"/>
      <c r="F30" s="108"/>
      <c r="G30" s="108"/>
      <c r="H30" s="53"/>
      <c r="I30" s="233"/>
      <c r="J30" s="224"/>
    </row>
    <row r="31" spans="1:10" x14ac:dyDescent="0.25">
      <c r="A31" s="252"/>
      <c r="B31" s="260"/>
      <c r="C31" s="53" t="s">
        <v>295</v>
      </c>
      <c r="D31" s="99" t="s">
        <v>286</v>
      </c>
      <c r="E31" s="53"/>
      <c r="F31" s="53"/>
      <c r="G31" s="106" t="s">
        <v>66</v>
      </c>
      <c r="H31" s="101"/>
      <c r="I31" s="233"/>
      <c r="J31" s="224"/>
    </row>
    <row r="32" spans="1:10" ht="24" x14ac:dyDescent="0.25">
      <c r="A32" s="252"/>
      <c r="B32" s="260"/>
      <c r="C32" s="109"/>
      <c r="D32" s="99" t="s">
        <v>289</v>
      </c>
      <c r="E32" s="110"/>
      <c r="F32" s="111"/>
      <c r="G32" s="107" t="s">
        <v>157</v>
      </c>
      <c r="H32" s="53"/>
      <c r="I32" s="233"/>
      <c r="J32" s="224"/>
    </row>
    <row r="33" spans="1:11" ht="19.149999999999999" customHeight="1" thickBot="1" x14ac:dyDescent="0.3">
      <c r="A33" s="252"/>
      <c r="B33" s="260"/>
      <c r="C33" s="112"/>
      <c r="D33" s="113" t="s">
        <v>156</v>
      </c>
      <c r="E33" s="114"/>
      <c r="F33" s="114"/>
      <c r="G33" s="115" t="s">
        <v>158</v>
      </c>
      <c r="H33" s="102"/>
      <c r="I33" s="233"/>
      <c r="J33" s="224"/>
    </row>
    <row r="34" spans="1:11" x14ac:dyDescent="0.25">
      <c r="A34" s="282" t="s">
        <v>314</v>
      </c>
      <c r="B34" s="283" t="s">
        <v>492</v>
      </c>
      <c r="C34" s="54" t="s">
        <v>287</v>
      </c>
      <c r="D34" s="56"/>
      <c r="E34" s="56"/>
      <c r="F34" s="56"/>
      <c r="G34" s="56"/>
      <c r="H34" s="56"/>
      <c r="I34" s="233"/>
      <c r="J34" s="224"/>
      <c r="K34" s="8">
        <f>LEN(C34)</f>
        <v>135</v>
      </c>
    </row>
    <row r="35" spans="1:11" x14ac:dyDescent="0.25">
      <c r="A35" s="224" t="s">
        <v>315</v>
      </c>
      <c r="B35" s="233" t="s">
        <v>492</v>
      </c>
      <c r="C35" s="54" t="s">
        <v>297</v>
      </c>
      <c r="D35" s="56"/>
      <c r="E35" s="56"/>
      <c r="F35" s="56"/>
      <c r="G35" s="56"/>
      <c r="H35" s="56"/>
      <c r="I35" s="233"/>
      <c r="J35" s="224"/>
      <c r="K35" s="8"/>
    </row>
    <row r="36" spans="1:11" x14ac:dyDescent="0.25">
      <c r="A36" s="224" t="s">
        <v>316</v>
      </c>
      <c r="B36" s="233" t="s">
        <v>492</v>
      </c>
      <c r="C36" s="54" t="s">
        <v>293</v>
      </c>
      <c r="D36" s="56"/>
      <c r="E36" s="56"/>
      <c r="F36" s="56"/>
      <c r="G36" s="56"/>
      <c r="H36" s="56"/>
      <c r="I36" s="233"/>
      <c r="J36" s="224"/>
      <c r="K36" s="8">
        <f t="shared" ref="K36:K38" si="0">LEN(C36)</f>
        <v>83</v>
      </c>
    </row>
    <row r="37" spans="1:11" x14ac:dyDescent="0.25">
      <c r="A37" s="224" t="s">
        <v>317</v>
      </c>
      <c r="B37" s="233" t="s">
        <v>492</v>
      </c>
      <c r="C37" s="53" t="s">
        <v>294</v>
      </c>
      <c r="D37" s="56"/>
      <c r="E37" s="56"/>
      <c r="F37" s="56"/>
      <c r="G37" s="56"/>
      <c r="H37" s="56"/>
      <c r="I37" s="233"/>
      <c r="J37" s="224"/>
      <c r="K37" s="8">
        <f t="shared" si="0"/>
        <v>119</v>
      </c>
    </row>
    <row r="38" spans="1:11" x14ac:dyDescent="0.25">
      <c r="A38" s="224" t="s">
        <v>426</v>
      </c>
      <c r="B38" s="233" t="s">
        <v>492</v>
      </c>
      <c r="C38" s="53"/>
      <c r="D38" s="56"/>
      <c r="E38" s="56"/>
      <c r="F38" s="56"/>
      <c r="G38" s="56"/>
      <c r="H38" s="56"/>
      <c r="I38" s="233"/>
      <c r="J38" s="224"/>
      <c r="K38" s="8">
        <f t="shared" si="0"/>
        <v>0</v>
      </c>
    </row>
    <row r="39" spans="1:11" x14ac:dyDescent="0.25">
      <c r="A39" s="224" t="s">
        <v>427</v>
      </c>
      <c r="B39" s="233" t="s">
        <v>492</v>
      </c>
      <c r="C39" s="56"/>
      <c r="D39" s="56"/>
      <c r="E39" s="56"/>
      <c r="F39" s="56"/>
      <c r="G39" s="56"/>
      <c r="H39" s="56"/>
      <c r="I39" s="233"/>
      <c r="J39" s="224"/>
    </row>
    <row r="40" spans="1:11" x14ac:dyDescent="0.25">
      <c r="A40" s="224" t="s">
        <v>318</v>
      </c>
      <c r="B40" s="233" t="s">
        <v>492</v>
      </c>
      <c r="C40" s="56"/>
      <c r="D40" s="56"/>
      <c r="E40" s="56"/>
      <c r="F40" s="56"/>
      <c r="G40" s="56"/>
      <c r="H40" s="56"/>
      <c r="I40" s="233"/>
      <c r="J40" s="224"/>
    </row>
    <row r="41" spans="1:11" x14ac:dyDescent="0.25">
      <c r="A41" s="224" t="s">
        <v>319</v>
      </c>
      <c r="B41" s="233" t="s">
        <v>492</v>
      </c>
      <c r="C41" s="56"/>
      <c r="D41" s="56"/>
      <c r="E41" s="56"/>
      <c r="F41" s="56"/>
      <c r="G41" s="56"/>
      <c r="H41" s="56"/>
      <c r="I41" s="233"/>
      <c r="J41" s="224"/>
    </row>
    <row r="42" spans="1:11" x14ac:dyDescent="0.25">
      <c r="A42" s="224" t="s">
        <v>320</v>
      </c>
      <c r="B42" s="233" t="s">
        <v>492</v>
      </c>
      <c r="C42" s="56"/>
      <c r="D42" s="56"/>
      <c r="E42" s="56"/>
      <c r="F42" s="56"/>
      <c r="G42" s="56"/>
      <c r="H42" s="56"/>
      <c r="I42" s="233"/>
      <c r="J42" s="224"/>
    </row>
    <row r="43" spans="1:11" x14ac:dyDescent="0.25">
      <c r="A43" s="224" t="s">
        <v>612</v>
      </c>
      <c r="B43" s="233" t="s">
        <v>491</v>
      </c>
      <c r="C43" s="44" t="s">
        <v>496</v>
      </c>
      <c r="D43" s="56"/>
      <c r="E43" s="56"/>
      <c r="F43" s="56"/>
      <c r="G43" s="56"/>
      <c r="H43" s="56"/>
      <c r="I43" s="233"/>
      <c r="J43" s="224"/>
    </row>
    <row r="44" spans="1:11" x14ac:dyDescent="0.25">
      <c r="A44" s="224"/>
      <c r="B44" s="233"/>
      <c r="C44" s="233"/>
      <c r="D44" s="233"/>
      <c r="E44" s="233"/>
      <c r="F44" s="233"/>
      <c r="G44" s="233"/>
      <c r="H44" s="233"/>
      <c r="I44" s="233"/>
      <c r="J44" s="224"/>
    </row>
    <row r="45" spans="1:11" x14ac:dyDescent="0.25">
      <c r="A45" s="224"/>
      <c r="B45" s="224"/>
      <c r="C45" s="224"/>
      <c r="D45" s="224"/>
      <c r="E45" s="224"/>
      <c r="F45" s="224"/>
      <c r="G45" s="224"/>
      <c r="H45" s="224"/>
      <c r="I45" s="224"/>
      <c r="J45" s="224"/>
    </row>
  </sheetData>
  <mergeCells count="2">
    <mergeCell ref="C6:H6"/>
    <mergeCell ref="C7:H7"/>
  </mergeCells>
  <hyperlinks>
    <hyperlink ref="A1" location="TEFF5" display="TEFF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G40" sqref="G40"/>
    </sheetView>
  </sheetViews>
  <sheetFormatPr defaultColWidth="9.140625" defaultRowHeight="15" x14ac:dyDescent="0.25"/>
  <cols>
    <col min="1" max="2" width="20.7109375" style="4" customWidth="1"/>
    <col min="3" max="3" width="31.7109375" style="4" customWidth="1"/>
    <col min="4" max="4" width="24" style="4" customWidth="1"/>
    <col min="5" max="10" width="20.7109375" style="4" customWidth="1"/>
    <col min="11" max="11" width="12.7109375" style="4" bestFit="1" customWidth="1"/>
    <col min="12" max="16384" width="9.140625" style="4"/>
  </cols>
  <sheetData>
    <row r="1" spans="1:11" ht="15.75" thickBot="1" x14ac:dyDescent="0.3">
      <c r="A1" s="62" t="s">
        <v>165</v>
      </c>
      <c r="B1" s="224"/>
      <c r="C1" s="224"/>
      <c r="D1" s="224"/>
      <c r="E1" s="224"/>
      <c r="F1" s="224"/>
      <c r="G1" s="224"/>
      <c r="H1" s="224"/>
      <c r="I1" s="224"/>
      <c r="J1" s="224"/>
      <c r="K1" s="8" t="s">
        <v>54</v>
      </c>
    </row>
    <row r="2" spans="1:11" x14ac:dyDescent="0.25">
      <c r="A2" s="237" t="s">
        <v>484</v>
      </c>
      <c r="B2" s="233"/>
      <c r="C2" s="233"/>
      <c r="D2" s="233"/>
      <c r="E2" s="233"/>
      <c r="F2" s="233"/>
      <c r="G2" s="233"/>
      <c r="H2" s="233"/>
      <c r="I2" s="233"/>
      <c r="J2" s="224"/>
      <c r="K2" s="8"/>
    </row>
    <row r="3" spans="1:11" x14ac:dyDescent="0.25">
      <c r="A3" s="237" t="s">
        <v>483</v>
      </c>
      <c r="B3" s="233" t="s">
        <v>482</v>
      </c>
      <c r="C3" s="44" t="str">
        <f>"Protocol: "&amp;Summary!$D$1</f>
        <v>Protocol: CDISCPILOT01</v>
      </c>
      <c r="D3" s="44"/>
      <c r="E3" s="44"/>
      <c r="F3" s="44"/>
      <c r="G3" s="44"/>
      <c r="H3" s="122" t="s">
        <v>75</v>
      </c>
      <c r="I3" s="233"/>
      <c r="J3" s="224"/>
    </row>
    <row r="4" spans="1:11" x14ac:dyDescent="0.25">
      <c r="A4" s="237" t="s">
        <v>483</v>
      </c>
      <c r="B4" s="233" t="s">
        <v>12</v>
      </c>
      <c r="C4" s="44" t="str">
        <f>"Population: "&amp;Index!E15</f>
        <v>Population: Efficacy</v>
      </c>
      <c r="D4" s="44"/>
      <c r="E4" s="44"/>
      <c r="F4" s="44"/>
      <c r="G4" s="44"/>
      <c r="H4" s="44"/>
      <c r="I4" s="233"/>
      <c r="J4" s="224"/>
    </row>
    <row r="5" spans="1:11" x14ac:dyDescent="0.25">
      <c r="A5" s="240"/>
      <c r="B5" s="233"/>
      <c r="C5" s="56"/>
      <c r="D5" s="56"/>
      <c r="E5" s="56"/>
      <c r="F5" s="56"/>
      <c r="G5" s="56"/>
      <c r="H5" s="56"/>
      <c r="I5" s="233"/>
      <c r="J5" s="224"/>
    </row>
    <row r="6" spans="1:11" x14ac:dyDescent="0.25">
      <c r="A6" s="237" t="s">
        <v>485</v>
      </c>
      <c r="B6" s="233"/>
      <c r="C6" s="308" t="str">
        <f>Index!B15&amp;" "&amp;Index!C15</f>
        <v>Table 14.3.8</v>
      </c>
      <c r="D6" s="308"/>
      <c r="E6" s="308"/>
      <c r="F6" s="308"/>
      <c r="G6" s="308"/>
      <c r="H6" s="308"/>
      <c r="I6" s="233"/>
      <c r="J6" s="224"/>
      <c r="K6" s="8">
        <f>LEN(C6)</f>
        <v>12</v>
      </c>
    </row>
    <row r="7" spans="1:11" x14ac:dyDescent="0.25">
      <c r="A7" s="237" t="s">
        <v>543</v>
      </c>
      <c r="B7" s="233"/>
      <c r="C7" s="311" t="str">
        <f>Index!D15&amp;""</f>
        <v>ADAS Cog (11) - Change from Baseline to Week 24 in Male subjects - LOCF</v>
      </c>
      <c r="D7" s="311"/>
      <c r="E7" s="311"/>
      <c r="F7" s="311"/>
      <c r="G7" s="311"/>
      <c r="H7" s="311"/>
      <c r="I7" s="233"/>
      <c r="J7" s="224"/>
      <c r="K7" s="8"/>
    </row>
    <row r="8" spans="1:11" x14ac:dyDescent="0.25">
      <c r="A8" s="252"/>
      <c r="B8" s="233"/>
      <c r="C8" s="68"/>
      <c r="D8" s="118"/>
      <c r="E8" s="118"/>
      <c r="F8" s="118"/>
      <c r="G8" s="118"/>
      <c r="H8" s="118"/>
      <c r="I8" s="233"/>
      <c r="J8" s="224"/>
    </row>
    <row r="9" spans="1:11" ht="24.75" x14ac:dyDescent="0.25">
      <c r="A9" s="252"/>
      <c r="B9" s="233"/>
      <c r="C9" s="56"/>
      <c r="D9" s="77"/>
      <c r="E9" s="79" t="s">
        <v>441</v>
      </c>
      <c r="F9" s="79" t="s">
        <v>442</v>
      </c>
      <c r="G9" s="79" t="s">
        <v>448</v>
      </c>
      <c r="H9" s="74" t="s">
        <v>13</v>
      </c>
      <c r="I9" s="233"/>
      <c r="J9" s="224"/>
    </row>
    <row r="10" spans="1:11" ht="15.75" thickBot="1" x14ac:dyDescent="0.3">
      <c r="A10" s="252"/>
      <c r="B10" s="233"/>
      <c r="C10" s="57"/>
      <c r="D10" s="57"/>
      <c r="E10" s="80" t="s">
        <v>25</v>
      </c>
      <c r="F10" s="80" t="s">
        <v>25</v>
      </c>
      <c r="G10" s="80" t="s">
        <v>25</v>
      </c>
      <c r="H10" s="57" t="s">
        <v>25</v>
      </c>
      <c r="I10" s="233"/>
      <c r="J10" s="224"/>
    </row>
    <row r="11" spans="1:11" x14ac:dyDescent="0.25">
      <c r="A11" s="252"/>
      <c r="B11" s="233"/>
      <c r="C11" s="48"/>
      <c r="D11" s="48"/>
      <c r="E11" s="50"/>
      <c r="F11" s="50"/>
      <c r="G11" s="50"/>
      <c r="H11" s="48"/>
      <c r="I11" s="233"/>
      <c r="J11" s="224"/>
    </row>
    <row r="12" spans="1:11" x14ac:dyDescent="0.25">
      <c r="A12" s="252"/>
      <c r="B12" s="233"/>
      <c r="C12" s="51" t="s">
        <v>150</v>
      </c>
      <c r="D12" s="51" t="s">
        <v>27</v>
      </c>
      <c r="E12" s="94" t="s">
        <v>14</v>
      </c>
      <c r="F12" s="94" t="s">
        <v>14</v>
      </c>
      <c r="G12" s="94" t="s">
        <v>14</v>
      </c>
      <c r="H12" s="94" t="s">
        <v>14</v>
      </c>
      <c r="I12" s="233"/>
      <c r="J12" s="224"/>
    </row>
    <row r="13" spans="1:11" x14ac:dyDescent="0.25">
      <c r="A13" s="252"/>
      <c r="B13" s="233"/>
      <c r="C13" s="53"/>
      <c r="D13" s="51" t="s">
        <v>151</v>
      </c>
      <c r="E13" s="53" t="s">
        <v>153</v>
      </c>
      <c r="F13" s="53" t="s">
        <v>153</v>
      </c>
      <c r="G13" s="53" t="s">
        <v>153</v>
      </c>
      <c r="H13" s="53" t="s">
        <v>153</v>
      </c>
      <c r="I13" s="233"/>
      <c r="J13" s="224"/>
    </row>
    <row r="14" spans="1:11" x14ac:dyDescent="0.25">
      <c r="A14" s="252"/>
      <c r="B14" s="233"/>
      <c r="C14" s="53"/>
      <c r="D14" s="51" t="s">
        <v>152</v>
      </c>
      <c r="E14" s="53" t="s">
        <v>154</v>
      </c>
      <c r="F14" s="53" t="s">
        <v>154</v>
      </c>
      <c r="G14" s="53" t="s">
        <v>154</v>
      </c>
      <c r="H14" s="53" t="s">
        <v>154</v>
      </c>
      <c r="I14" s="233"/>
      <c r="J14" s="224"/>
    </row>
    <row r="15" spans="1:11" x14ac:dyDescent="0.25">
      <c r="A15" s="252"/>
      <c r="B15" s="233"/>
      <c r="C15" s="53"/>
      <c r="D15" s="53"/>
      <c r="E15" s="95"/>
      <c r="F15" s="95"/>
      <c r="G15" s="95"/>
      <c r="H15" s="97"/>
      <c r="I15" s="233"/>
      <c r="J15" s="224"/>
    </row>
    <row r="16" spans="1:11" x14ac:dyDescent="0.25">
      <c r="A16" s="252"/>
      <c r="B16" s="233"/>
      <c r="C16" s="51" t="s">
        <v>161</v>
      </c>
      <c r="D16" s="51" t="s">
        <v>27</v>
      </c>
      <c r="E16" s="53" t="s">
        <v>14</v>
      </c>
      <c r="F16" s="53" t="s">
        <v>14</v>
      </c>
      <c r="G16" s="53" t="s">
        <v>14</v>
      </c>
      <c r="H16" s="53" t="s">
        <v>14</v>
      </c>
      <c r="I16" s="233"/>
      <c r="J16" s="224"/>
    </row>
    <row r="17" spans="1:10" x14ac:dyDescent="0.25">
      <c r="A17" s="252"/>
      <c r="B17" s="233"/>
      <c r="C17" s="51"/>
      <c r="D17" s="51" t="s">
        <v>151</v>
      </c>
      <c r="E17" s="53" t="s">
        <v>153</v>
      </c>
      <c r="F17" s="53" t="s">
        <v>153</v>
      </c>
      <c r="G17" s="53" t="s">
        <v>153</v>
      </c>
      <c r="H17" s="53" t="s">
        <v>153</v>
      </c>
      <c r="I17" s="233"/>
      <c r="J17" s="224"/>
    </row>
    <row r="18" spans="1:10" x14ac:dyDescent="0.25">
      <c r="A18" s="252"/>
      <c r="B18" s="233"/>
      <c r="C18" s="53"/>
      <c r="D18" s="51" t="s">
        <v>152</v>
      </c>
      <c r="E18" s="53" t="s">
        <v>154</v>
      </c>
      <c r="F18" s="53" t="s">
        <v>154</v>
      </c>
      <c r="G18" s="53" t="s">
        <v>154</v>
      </c>
      <c r="H18" s="53" t="s">
        <v>154</v>
      </c>
      <c r="I18" s="233"/>
      <c r="J18" s="224"/>
    </row>
    <row r="19" spans="1:10" x14ac:dyDescent="0.25">
      <c r="A19" s="252"/>
      <c r="B19" s="233"/>
      <c r="C19" s="53"/>
      <c r="D19" s="51"/>
      <c r="E19" s="53"/>
      <c r="F19" s="53"/>
      <c r="G19" s="53"/>
      <c r="H19" s="53"/>
      <c r="I19" s="233"/>
      <c r="J19" s="224"/>
    </row>
    <row r="20" spans="1:10" x14ac:dyDescent="0.25">
      <c r="A20" s="252"/>
      <c r="B20" s="233"/>
      <c r="C20" s="53"/>
      <c r="D20" s="51"/>
      <c r="E20" s="53"/>
      <c r="F20" s="53"/>
      <c r="G20" s="53"/>
      <c r="H20" s="53"/>
      <c r="I20" s="233"/>
      <c r="J20" s="224"/>
    </row>
    <row r="21" spans="1:10" x14ac:dyDescent="0.25">
      <c r="A21" s="252"/>
      <c r="B21" s="233"/>
      <c r="C21" s="53"/>
      <c r="D21" s="98"/>
      <c r="E21" s="53"/>
      <c r="F21" s="53"/>
      <c r="G21" s="53"/>
      <c r="H21" s="53"/>
      <c r="I21" s="233"/>
      <c r="J21" s="224"/>
    </row>
    <row r="22" spans="1:10" x14ac:dyDescent="0.25">
      <c r="A22" s="252"/>
      <c r="B22" s="233"/>
      <c r="C22" s="53" t="s">
        <v>155</v>
      </c>
      <c r="D22" s="51" t="s">
        <v>27</v>
      </c>
      <c r="E22" s="53" t="s">
        <v>14</v>
      </c>
      <c r="F22" s="53" t="s">
        <v>14</v>
      </c>
      <c r="G22" s="53" t="s">
        <v>14</v>
      </c>
      <c r="H22" s="53" t="s">
        <v>14</v>
      </c>
      <c r="I22" s="233"/>
      <c r="J22" s="224"/>
    </row>
    <row r="23" spans="1:10" x14ac:dyDescent="0.25">
      <c r="A23" s="252"/>
      <c r="B23" s="233"/>
      <c r="C23" s="53"/>
      <c r="D23" s="51" t="s">
        <v>151</v>
      </c>
      <c r="E23" s="53" t="s">
        <v>153</v>
      </c>
      <c r="F23" s="53" t="s">
        <v>153</v>
      </c>
      <c r="G23" s="53" t="s">
        <v>153</v>
      </c>
      <c r="H23" s="53" t="s">
        <v>153</v>
      </c>
      <c r="I23" s="233"/>
      <c r="J23" s="224"/>
    </row>
    <row r="24" spans="1:10" x14ac:dyDescent="0.25">
      <c r="A24" s="252"/>
      <c r="B24" s="233"/>
      <c r="C24" s="53"/>
      <c r="D24" s="51" t="s">
        <v>152</v>
      </c>
      <c r="E24" s="53" t="s">
        <v>154</v>
      </c>
      <c r="F24" s="53" t="s">
        <v>154</v>
      </c>
      <c r="G24" s="53" t="s">
        <v>154</v>
      </c>
      <c r="H24" s="53" t="s">
        <v>154</v>
      </c>
      <c r="I24" s="233"/>
      <c r="J24" s="224"/>
    </row>
    <row r="25" spans="1:10" x14ac:dyDescent="0.25">
      <c r="A25" s="252"/>
      <c r="B25" s="233"/>
      <c r="C25" s="53"/>
      <c r="D25" s="98"/>
      <c r="E25" s="53"/>
      <c r="F25" s="53"/>
      <c r="G25" s="53"/>
      <c r="H25" s="53"/>
      <c r="I25" s="233"/>
      <c r="J25" s="224"/>
    </row>
    <row r="26" spans="1:10" ht="19.149999999999999" customHeight="1" x14ac:dyDescent="0.25">
      <c r="A26" s="252"/>
      <c r="B26" s="233"/>
      <c r="C26" s="105"/>
      <c r="D26" s="53" t="s">
        <v>296</v>
      </c>
      <c r="E26" s="53"/>
      <c r="F26" s="53"/>
      <c r="G26" s="106" t="s">
        <v>66</v>
      </c>
      <c r="H26" s="53"/>
      <c r="I26" s="233"/>
      <c r="J26" s="224"/>
    </row>
    <row r="27" spans="1:10" x14ac:dyDescent="0.25">
      <c r="A27" s="252"/>
      <c r="B27" s="233"/>
      <c r="C27" s="53" t="s">
        <v>291</v>
      </c>
      <c r="D27" s="99" t="s">
        <v>286</v>
      </c>
      <c r="E27" s="106"/>
      <c r="F27" s="106" t="s">
        <v>66</v>
      </c>
      <c r="G27" s="106" t="s">
        <v>66</v>
      </c>
      <c r="H27" s="53"/>
      <c r="I27" s="233"/>
      <c r="J27" s="224"/>
    </row>
    <row r="28" spans="1:10" ht="24" x14ac:dyDescent="0.25">
      <c r="A28" s="252"/>
      <c r="B28" s="233"/>
      <c r="C28" s="53"/>
      <c r="D28" s="99" t="s">
        <v>289</v>
      </c>
      <c r="E28" s="106"/>
      <c r="F28" s="107" t="s">
        <v>157</v>
      </c>
      <c r="G28" s="107" t="s">
        <v>157</v>
      </c>
      <c r="H28" s="53"/>
      <c r="I28" s="233"/>
      <c r="J28" s="224"/>
    </row>
    <row r="29" spans="1:10" x14ac:dyDescent="0.25">
      <c r="A29" s="252"/>
      <c r="B29" s="233"/>
      <c r="C29" s="53"/>
      <c r="D29" s="99" t="s">
        <v>156</v>
      </c>
      <c r="E29" s="106"/>
      <c r="F29" s="107" t="s">
        <v>158</v>
      </c>
      <c r="G29" s="107" t="s">
        <v>158</v>
      </c>
      <c r="H29" s="53"/>
      <c r="I29" s="233"/>
      <c r="J29" s="224"/>
    </row>
    <row r="30" spans="1:10" x14ac:dyDescent="0.25">
      <c r="A30" s="252"/>
      <c r="B30" s="233"/>
      <c r="C30" s="100"/>
      <c r="D30" s="51"/>
      <c r="E30" s="108"/>
      <c r="F30" s="108"/>
      <c r="G30" s="108"/>
      <c r="H30" s="53"/>
      <c r="I30" s="233"/>
      <c r="J30" s="224"/>
    </row>
    <row r="31" spans="1:10" x14ac:dyDescent="0.25">
      <c r="A31" s="252"/>
      <c r="B31" s="233"/>
      <c r="C31" s="53" t="s">
        <v>295</v>
      </c>
      <c r="D31" s="99" t="s">
        <v>286</v>
      </c>
      <c r="E31" s="53"/>
      <c r="F31" s="53"/>
      <c r="G31" s="106" t="s">
        <v>66</v>
      </c>
      <c r="H31" s="101"/>
      <c r="I31" s="233"/>
      <c r="J31" s="224"/>
    </row>
    <row r="32" spans="1:10" ht="24" x14ac:dyDescent="0.25">
      <c r="A32" s="252"/>
      <c r="B32" s="233"/>
      <c r="C32" s="109"/>
      <c r="D32" s="99" t="s">
        <v>289</v>
      </c>
      <c r="E32" s="110"/>
      <c r="F32" s="111"/>
      <c r="G32" s="107" t="s">
        <v>157</v>
      </c>
      <c r="H32" s="53"/>
      <c r="I32" s="233"/>
      <c r="J32" s="224"/>
    </row>
    <row r="33" spans="1:11" ht="19.149999999999999" customHeight="1" thickBot="1" x14ac:dyDescent="0.3">
      <c r="A33" s="252"/>
      <c r="B33" s="260"/>
      <c r="C33" s="112"/>
      <c r="D33" s="113" t="s">
        <v>156</v>
      </c>
      <c r="E33" s="114"/>
      <c r="F33" s="114"/>
      <c r="G33" s="115" t="s">
        <v>158</v>
      </c>
      <c r="H33" s="102"/>
      <c r="I33" s="233"/>
      <c r="J33" s="224"/>
    </row>
    <row r="34" spans="1:11" x14ac:dyDescent="0.25">
      <c r="A34" s="282" t="s">
        <v>314</v>
      </c>
      <c r="B34" s="283" t="s">
        <v>492</v>
      </c>
      <c r="C34" s="54" t="s">
        <v>287</v>
      </c>
      <c r="D34" s="56"/>
      <c r="E34" s="56"/>
      <c r="F34" s="56"/>
      <c r="G34" s="56"/>
      <c r="H34" s="56"/>
      <c r="I34" s="233"/>
      <c r="J34" s="224"/>
      <c r="K34" s="8">
        <f>LEN(C34)</f>
        <v>135</v>
      </c>
    </row>
    <row r="35" spans="1:11" x14ac:dyDescent="0.25">
      <c r="A35" s="224" t="s">
        <v>315</v>
      </c>
      <c r="B35" s="233" t="s">
        <v>492</v>
      </c>
      <c r="C35" s="54" t="s">
        <v>297</v>
      </c>
      <c r="D35" s="56"/>
      <c r="E35" s="56"/>
      <c r="F35" s="56"/>
      <c r="G35" s="56"/>
      <c r="H35" s="56"/>
      <c r="I35" s="233"/>
      <c r="J35" s="224"/>
      <c r="K35" s="8"/>
    </row>
    <row r="36" spans="1:11" x14ac:dyDescent="0.25">
      <c r="A36" s="224" t="s">
        <v>316</v>
      </c>
      <c r="B36" s="233" t="s">
        <v>492</v>
      </c>
      <c r="C36" s="54" t="s">
        <v>293</v>
      </c>
      <c r="D36" s="56"/>
      <c r="E36" s="56"/>
      <c r="F36" s="56"/>
      <c r="G36" s="56"/>
      <c r="H36" s="56"/>
      <c r="I36" s="233"/>
      <c r="J36" s="224"/>
      <c r="K36" s="8">
        <f t="shared" ref="K36:K38" si="0">LEN(C36)</f>
        <v>83</v>
      </c>
    </row>
    <row r="37" spans="1:11" x14ac:dyDescent="0.25">
      <c r="A37" s="224" t="s">
        <v>317</v>
      </c>
      <c r="B37" s="233" t="s">
        <v>492</v>
      </c>
      <c r="C37" s="53" t="s">
        <v>294</v>
      </c>
      <c r="D37" s="56"/>
      <c r="E37" s="56"/>
      <c r="F37" s="56"/>
      <c r="G37" s="56"/>
      <c r="H37" s="56"/>
      <c r="I37" s="233"/>
      <c r="J37" s="224"/>
      <c r="K37" s="8">
        <f t="shared" si="0"/>
        <v>119</v>
      </c>
    </row>
    <row r="38" spans="1:11" x14ac:dyDescent="0.25">
      <c r="A38" s="224" t="s">
        <v>426</v>
      </c>
      <c r="B38" s="233" t="s">
        <v>492</v>
      </c>
      <c r="C38" s="53"/>
      <c r="D38" s="56"/>
      <c r="E38" s="56"/>
      <c r="F38" s="56"/>
      <c r="G38" s="56"/>
      <c r="H38" s="56"/>
      <c r="I38" s="233"/>
      <c r="J38" s="224"/>
      <c r="K38" s="8">
        <f t="shared" si="0"/>
        <v>0</v>
      </c>
    </row>
    <row r="39" spans="1:11" x14ac:dyDescent="0.25">
      <c r="A39" s="224" t="s">
        <v>427</v>
      </c>
      <c r="B39" s="233" t="s">
        <v>492</v>
      </c>
      <c r="C39" s="56"/>
      <c r="D39" s="56"/>
      <c r="E39" s="56"/>
      <c r="F39" s="56"/>
      <c r="G39" s="56"/>
      <c r="H39" s="56"/>
      <c r="I39" s="233"/>
      <c r="J39" s="224"/>
    </row>
    <row r="40" spans="1:11" x14ac:dyDescent="0.25">
      <c r="A40" s="224" t="s">
        <v>318</v>
      </c>
      <c r="B40" s="233" t="s">
        <v>492</v>
      </c>
      <c r="C40" s="56"/>
      <c r="D40" s="56"/>
      <c r="E40" s="56"/>
      <c r="F40" s="56"/>
      <c r="G40" s="56"/>
      <c r="H40" s="56"/>
      <c r="I40" s="233"/>
      <c r="J40" s="224"/>
    </row>
    <row r="41" spans="1:11" x14ac:dyDescent="0.25">
      <c r="A41" s="224" t="s">
        <v>319</v>
      </c>
      <c r="B41" s="233" t="s">
        <v>492</v>
      </c>
      <c r="C41" s="56"/>
      <c r="D41" s="56"/>
      <c r="E41" s="56"/>
      <c r="F41" s="56"/>
      <c r="G41" s="56"/>
      <c r="H41" s="56"/>
      <c r="I41" s="233"/>
      <c r="J41" s="224"/>
    </row>
    <row r="42" spans="1:11" x14ac:dyDescent="0.25">
      <c r="A42" s="224" t="s">
        <v>320</v>
      </c>
      <c r="B42" s="233" t="s">
        <v>492</v>
      </c>
      <c r="C42" s="56"/>
      <c r="D42" s="56"/>
      <c r="E42" s="56"/>
      <c r="F42" s="56"/>
      <c r="G42" s="56"/>
      <c r="H42" s="56"/>
      <c r="I42" s="233"/>
      <c r="J42" s="224"/>
    </row>
    <row r="43" spans="1:11" x14ac:dyDescent="0.25">
      <c r="A43" s="224" t="s">
        <v>612</v>
      </c>
      <c r="B43" s="233" t="s">
        <v>491</v>
      </c>
      <c r="C43" s="44" t="s">
        <v>496</v>
      </c>
      <c r="D43" s="56"/>
      <c r="E43" s="56"/>
      <c r="F43" s="56"/>
      <c r="G43" s="56"/>
      <c r="H43" s="56"/>
      <c r="I43" s="233"/>
      <c r="J43" s="224"/>
    </row>
    <row r="44" spans="1:11" x14ac:dyDescent="0.25">
      <c r="A44" s="224"/>
      <c r="B44" s="233"/>
      <c r="C44" s="233"/>
      <c r="D44" s="233"/>
      <c r="E44" s="233"/>
      <c r="F44" s="233"/>
      <c r="G44" s="233"/>
      <c r="H44" s="233"/>
      <c r="I44" s="233"/>
      <c r="J44" s="224"/>
    </row>
    <row r="45" spans="1:11" x14ac:dyDescent="0.25">
      <c r="A45" s="224"/>
      <c r="B45" s="224"/>
      <c r="C45" s="224"/>
      <c r="D45" s="224"/>
      <c r="E45" s="224"/>
      <c r="F45" s="224"/>
      <c r="G45" s="224"/>
      <c r="H45" s="224"/>
      <c r="I45" s="224"/>
      <c r="J45" s="224"/>
    </row>
  </sheetData>
  <mergeCells count="2">
    <mergeCell ref="C6:H6"/>
    <mergeCell ref="C7:H7"/>
  </mergeCells>
  <hyperlinks>
    <hyperlink ref="A1" location="TEFF6" display="TEFF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9" workbookViewId="0">
      <selection activeCell="A44" sqref="A44"/>
    </sheetView>
  </sheetViews>
  <sheetFormatPr defaultColWidth="9.140625" defaultRowHeight="15" x14ac:dyDescent="0.25"/>
  <cols>
    <col min="1" max="2" width="20.7109375" style="4" customWidth="1"/>
    <col min="3" max="3" width="30.42578125" style="4" customWidth="1"/>
    <col min="4" max="4" width="24" style="4" customWidth="1"/>
    <col min="5" max="10" width="20.7109375" style="4" customWidth="1"/>
    <col min="11" max="11" width="12.7109375" style="4" bestFit="1" customWidth="1"/>
    <col min="12" max="16384" width="9.140625" style="4"/>
  </cols>
  <sheetData>
    <row r="1" spans="1:11" ht="15.75" thickBot="1" x14ac:dyDescent="0.3">
      <c r="A1" s="62" t="s">
        <v>207</v>
      </c>
      <c r="B1" s="224"/>
      <c r="C1" s="224"/>
      <c r="D1" s="224"/>
      <c r="E1" s="224"/>
      <c r="F1" s="224"/>
      <c r="G1" s="224"/>
      <c r="H1" s="224"/>
      <c r="I1" s="224"/>
      <c r="J1" s="224"/>
      <c r="K1" s="8" t="s">
        <v>54</v>
      </c>
    </row>
    <row r="2" spans="1:11" x14ac:dyDescent="0.25">
      <c r="A2" s="237" t="s">
        <v>484</v>
      </c>
      <c r="B2" s="233"/>
      <c r="C2" s="233"/>
      <c r="D2" s="233"/>
      <c r="E2" s="233"/>
      <c r="F2" s="233"/>
      <c r="G2" s="233"/>
      <c r="H2" s="233"/>
      <c r="I2" s="233"/>
      <c r="J2" s="224"/>
      <c r="K2" s="8"/>
    </row>
    <row r="3" spans="1:11" x14ac:dyDescent="0.25">
      <c r="A3" s="237" t="s">
        <v>483</v>
      </c>
      <c r="B3" s="233" t="s">
        <v>482</v>
      </c>
      <c r="C3" s="44" t="str">
        <f>"Protocol: "&amp;Summary!$D$1</f>
        <v>Protocol: CDISCPILOT01</v>
      </c>
      <c r="D3" s="44"/>
      <c r="E3" s="44"/>
      <c r="F3" s="44"/>
      <c r="G3" s="44"/>
      <c r="H3" s="122" t="s">
        <v>75</v>
      </c>
      <c r="I3" s="233"/>
      <c r="J3" s="224"/>
    </row>
    <row r="4" spans="1:11" x14ac:dyDescent="0.25">
      <c r="A4" s="237" t="s">
        <v>483</v>
      </c>
      <c r="B4" s="233" t="s">
        <v>12</v>
      </c>
      <c r="C4" s="44" t="str">
        <f>"Population: "&amp;Index!E16</f>
        <v>Population: Efficacy</v>
      </c>
      <c r="D4" s="44"/>
      <c r="E4" s="44"/>
      <c r="F4" s="44"/>
      <c r="G4" s="44"/>
      <c r="H4" s="44"/>
      <c r="I4" s="233"/>
      <c r="J4" s="224"/>
    </row>
    <row r="5" spans="1:11" x14ac:dyDescent="0.25">
      <c r="A5" s="240"/>
      <c r="B5" s="233"/>
      <c r="C5" s="56"/>
      <c r="D5" s="56"/>
      <c r="E5" s="56"/>
      <c r="F5" s="56"/>
      <c r="G5" s="56"/>
      <c r="H5" s="56"/>
      <c r="I5" s="233"/>
      <c r="J5" s="224"/>
    </row>
    <row r="6" spans="1:11" x14ac:dyDescent="0.25">
      <c r="A6" s="237" t="s">
        <v>485</v>
      </c>
      <c r="B6" s="233"/>
      <c r="C6" s="311" t="str">
        <f>Index!B16&amp;" "&amp;Index!C16</f>
        <v>Table 14.3.9</v>
      </c>
      <c r="D6" s="311"/>
      <c r="E6" s="311"/>
      <c r="F6" s="311"/>
      <c r="G6" s="311"/>
      <c r="H6" s="311"/>
      <c r="I6" s="233"/>
      <c r="J6" s="224"/>
    </row>
    <row r="7" spans="1:11" x14ac:dyDescent="0.25">
      <c r="A7" s="237" t="s">
        <v>543</v>
      </c>
      <c r="B7" s="233"/>
      <c r="C7" s="308" t="str">
        <f>Index!D16&amp;""</f>
        <v>ADAS Cog (11) - Change from Baseline to Week 24 in Female subjects - LOCF</v>
      </c>
      <c r="D7" s="308"/>
      <c r="E7" s="308"/>
      <c r="F7" s="308"/>
      <c r="G7" s="308"/>
      <c r="H7" s="308"/>
      <c r="I7" s="233"/>
      <c r="J7" s="224"/>
      <c r="K7" s="8">
        <f>LEN(C7)</f>
        <v>73</v>
      </c>
    </row>
    <row r="8" spans="1:11" ht="15.75" thickBot="1" x14ac:dyDescent="0.3">
      <c r="A8" s="252"/>
      <c r="B8" s="233"/>
      <c r="C8" s="47"/>
      <c r="D8" s="47"/>
      <c r="E8" s="47"/>
      <c r="F8" s="47"/>
      <c r="G8" s="47"/>
      <c r="H8" s="47"/>
      <c r="I8" s="233"/>
      <c r="J8" s="224"/>
    </row>
    <row r="9" spans="1:11" ht="24.75" x14ac:dyDescent="0.25">
      <c r="A9" s="252"/>
      <c r="B9" s="233"/>
      <c r="C9" s="56"/>
      <c r="D9" s="77"/>
      <c r="E9" s="79" t="s">
        <v>441</v>
      </c>
      <c r="F9" s="79" t="s">
        <v>442</v>
      </c>
      <c r="G9" s="79" t="s">
        <v>448</v>
      </c>
      <c r="H9" s="74" t="s">
        <v>13</v>
      </c>
      <c r="I9" s="233"/>
      <c r="J9" s="224"/>
    </row>
    <row r="10" spans="1:11" ht="15.75" thickBot="1" x14ac:dyDescent="0.3">
      <c r="A10" s="252"/>
      <c r="B10" s="233"/>
      <c r="C10" s="47"/>
      <c r="D10" s="47"/>
      <c r="E10" s="80" t="s">
        <v>25</v>
      </c>
      <c r="F10" s="80" t="s">
        <v>25</v>
      </c>
      <c r="G10" s="80" t="s">
        <v>25</v>
      </c>
      <c r="H10" s="57" t="s">
        <v>25</v>
      </c>
      <c r="I10" s="233"/>
      <c r="J10" s="224"/>
    </row>
    <row r="11" spans="1:11" x14ac:dyDescent="0.25">
      <c r="A11" s="252"/>
      <c r="B11" s="233"/>
      <c r="C11" s="48"/>
      <c r="D11" s="48"/>
      <c r="E11" s="50"/>
      <c r="F11" s="50"/>
      <c r="G11" s="50"/>
      <c r="H11" s="48"/>
      <c r="I11" s="233"/>
      <c r="J11" s="224"/>
    </row>
    <row r="12" spans="1:11" x14ac:dyDescent="0.25">
      <c r="A12" s="252"/>
      <c r="B12" s="233"/>
      <c r="C12" s="51" t="s">
        <v>150</v>
      </c>
      <c r="D12" s="51" t="s">
        <v>27</v>
      </c>
      <c r="E12" s="94" t="s">
        <v>14</v>
      </c>
      <c r="F12" s="94" t="s">
        <v>14</v>
      </c>
      <c r="G12" s="94" t="s">
        <v>14</v>
      </c>
      <c r="H12" s="94" t="s">
        <v>14</v>
      </c>
      <c r="I12" s="233"/>
      <c r="J12" s="224"/>
    </row>
    <row r="13" spans="1:11" x14ac:dyDescent="0.25">
      <c r="A13" s="252"/>
      <c r="B13" s="233"/>
      <c r="C13" s="53"/>
      <c r="D13" s="51" t="s">
        <v>151</v>
      </c>
      <c r="E13" s="53" t="s">
        <v>153</v>
      </c>
      <c r="F13" s="53" t="s">
        <v>153</v>
      </c>
      <c r="G13" s="53" t="s">
        <v>153</v>
      </c>
      <c r="H13" s="53" t="s">
        <v>153</v>
      </c>
      <c r="I13" s="233"/>
      <c r="J13" s="224"/>
    </row>
    <row r="14" spans="1:11" x14ac:dyDescent="0.25">
      <c r="A14" s="252"/>
      <c r="B14" s="233"/>
      <c r="C14" s="53"/>
      <c r="D14" s="51" t="s">
        <v>152</v>
      </c>
      <c r="E14" s="53" t="s">
        <v>154</v>
      </c>
      <c r="F14" s="53" t="s">
        <v>154</v>
      </c>
      <c r="G14" s="53" t="s">
        <v>154</v>
      </c>
      <c r="H14" s="53" t="s">
        <v>154</v>
      </c>
      <c r="I14" s="233"/>
      <c r="J14" s="224"/>
    </row>
    <row r="15" spans="1:11" x14ac:dyDescent="0.25">
      <c r="A15" s="252"/>
      <c r="B15" s="233"/>
      <c r="C15" s="53"/>
      <c r="D15" s="53"/>
      <c r="E15" s="95"/>
      <c r="F15" s="95"/>
      <c r="G15" s="95"/>
      <c r="H15" s="97"/>
      <c r="I15" s="233"/>
      <c r="J15" s="224"/>
    </row>
    <row r="16" spans="1:11" x14ac:dyDescent="0.25">
      <c r="A16" s="252"/>
      <c r="B16" s="233"/>
      <c r="C16" s="51" t="s">
        <v>161</v>
      </c>
      <c r="D16" s="51" t="s">
        <v>27</v>
      </c>
      <c r="E16" s="53" t="s">
        <v>14</v>
      </c>
      <c r="F16" s="53" t="s">
        <v>14</v>
      </c>
      <c r="G16" s="53" t="s">
        <v>14</v>
      </c>
      <c r="H16" s="53" t="s">
        <v>14</v>
      </c>
      <c r="I16" s="233"/>
      <c r="J16" s="224"/>
    </row>
    <row r="17" spans="1:10" x14ac:dyDescent="0.25">
      <c r="A17" s="252"/>
      <c r="B17" s="233"/>
      <c r="C17" s="51"/>
      <c r="D17" s="51" t="s">
        <v>151</v>
      </c>
      <c r="E17" s="53" t="s">
        <v>153</v>
      </c>
      <c r="F17" s="53" t="s">
        <v>153</v>
      </c>
      <c r="G17" s="53" t="s">
        <v>153</v>
      </c>
      <c r="H17" s="53" t="s">
        <v>153</v>
      </c>
      <c r="I17" s="233"/>
      <c r="J17" s="224"/>
    </row>
    <row r="18" spans="1:10" x14ac:dyDescent="0.25">
      <c r="A18" s="252"/>
      <c r="B18" s="233"/>
      <c r="C18" s="53"/>
      <c r="D18" s="51" t="s">
        <v>152</v>
      </c>
      <c r="E18" s="53" t="s">
        <v>154</v>
      </c>
      <c r="F18" s="53" t="s">
        <v>154</v>
      </c>
      <c r="G18" s="53" t="s">
        <v>154</v>
      </c>
      <c r="H18" s="53" t="s">
        <v>154</v>
      </c>
      <c r="I18" s="233"/>
      <c r="J18" s="224"/>
    </row>
    <row r="19" spans="1:10" x14ac:dyDescent="0.25">
      <c r="A19" s="252"/>
      <c r="B19" s="233"/>
      <c r="C19" s="53"/>
      <c r="D19" s="51"/>
      <c r="E19" s="53"/>
      <c r="F19" s="53"/>
      <c r="G19" s="53"/>
      <c r="H19" s="53"/>
      <c r="I19" s="233"/>
      <c r="J19" s="224"/>
    </row>
    <row r="20" spans="1:10" x14ac:dyDescent="0.25">
      <c r="A20" s="252"/>
      <c r="B20" s="233"/>
      <c r="C20" s="53"/>
      <c r="D20" s="51"/>
      <c r="E20" s="53"/>
      <c r="F20" s="53"/>
      <c r="G20" s="53"/>
      <c r="H20" s="53"/>
      <c r="I20" s="233"/>
      <c r="J20" s="224"/>
    </row>
    <row r="21" spans="1:10" x14ac:dyDescent="0.25">
      <c r="A21" s="252"/>
      <c r="B21" s="233"/>
      <c r="C21" s="53"/>
      <c r="D21" s="98"/>
      <c r="E21" s="53"/>
      <c r="F21" s="53"/>
      <c r="G21" s="53"/>
      <c r="H21" s="53"/>
      <c r="I21" s="233"/>
      <c r="J21" s="224"/>
    </row>
    <row r="22" spans="1:10" x14ac:dyDescent="0.25">
      <c r="A22" s="252"/>
      <c r="B22" s="233"/>
      <c r="C22" s="53" t="s">
        <v>155</v>
      </c>
      <c r="D22" s="51" t="s">
        <v>27</v>
      </c>
      <c r="E22" s="53" t="s">
        <v>14</v>
      </c>
      <c r="F22" s="53" t="s">
        <v>14</v>
      </c>
      <c r="G22" s="53" t="s">
        <v>14</v>
      </c>
      <c r="H22" s="53" t="s">
        <v>14</v>
      </c>
      <c r="I22" s="233"/>
      <c r="J22" s="224"/>
    </row>
    <row r="23" spans="1:10" x14ac:dyDescent="0.25">
      <c r="A23" s="252"/>
      <c r="B23" s="233"/>
      <c r="C23" s="53"/>
      <c r="D23" s="51" t="s">
        <v>151</v>
      </c>
      <c r="E23" s="53" t="s">
        <v>153</v>
      </c>
      <c r="F23" s="53" t="s">
        <v>153</v>
      </c>
      <c r="G23" s="53" t="s">
        <v>153</v>
      </c>
      <c r="H23" s="53" t="s">
        <v>153</v>
      </c>
      <c r="I23" s="233"/>
      <c r="J23" s="224"/>
    </row>
    <row r="24" spans="1:10" x14ac:dyDescent="0.25">
      <c r="A24" s="252"/>
      <c r="B24" s="233"/>
      <c r="C24" s="53"/>
      <c r="D24" s="51" t="s">
        <v>152</v>
      </c>
      <c r="E24" s="53" t="s">
        <v>154</v>
      </c>
      <c r="F24" s="53" t="s">
        <v>154</v>
      </c>
      <c r="G24" s="53" t="s">
        <v>154</v>
      </c>
      <c r="H24" s="53" t="s">
        <v>154</v>
      </c>
      <c r="I24" s="233"/>
      <c r="J24" s="224"/>
    </row>
    <row r="25" spans="1:10" x14ac:dyDescent="0.25">
      <c r="A25" s="252"/>
      <c r="B25" s="233"/>
      <c r="C25" s="53"/>
      <c r="D25" s="98"/>
      <c r="E25" s="53"/>
      <c r="F25" s="53"/>
      <c r="G25" s="53"/>
      <c r="H25" s="53"/>
      <c r="I25" s="233"/>
      <c r="J25" s="224"/>
    </row>
    <row r="26" spans="1:10" ht="19.149999999999999" customHeight="1" x14ac:dyDescent="0.25">
      <c r="A26" s="252"/>
      <c r="B26" s="233"/>
      <c r="C26" s="105"/>
      <c r="D26" s="53" t="s">
        <v>296</v>
      </c>
      <c r="E26" s="53"/>
      <c r="F26" s="53"/>
      <c r="G26" s="106" t="s">
        <v>66</v>
      </c>
      <c r="H26" s="53"/>
      <c r="I26" s="233"/>
      <c r="J26" s="224"/>
    </row>
    <row r="27" spans="1:10" x14ac:dyDescent="0.25">
      <c r="A27" s="252"/>
      <c r="B27" s="233"/>
      <c r="C27" s="53" t="s">
        <v>291</v>
      </c>
      <c r="D27" s="99" t="s">
        <v>286</v>
      </c>
      <c r="E27" s="106"/>
      <c r="F27" s="106" t="s">
        <v>66</v>
      </c>
      <c r="G27" s="106" t="s">
        <v>66</v>
      </c>
      <c r="H27" s="53"/>
      <c r="I27" s="233"/>
      <c r="J27" s="224"/>
    </row>
    <row r="28" spans="1:10" ht="24" x14ac:dyDescent="0.25">
      <c r="A28" s="252"/>
      <c r="B28" s="233"/>
      <c r="C28" s="53"/>
      <c r="D28" s="99" t="s">
        <v>289</v>
      </c>
      <c r="E28" s="106"/>
      <c r="F28" s="107" t="s">
        <v>157</v>
      </c>
      <c r="G28" s="107" t="s">
        <v>157</v>
      </c>
      <c r="H28" s="53"/>
      <c r="I28" s="233"/>
      <c r="J28" s="224"/>
    </row>
    <row r="29" spans="1:10" x14ac:dyDescent="0.25">
      <c r="A29" s="252"/>
      <c r="B29" s="233"/>
      <c r="C29" s="53"/>
      <c r="D29" s="99" t="s">
        <v>156</v>
      </c>
      <c r="E29" s="106"/>
      <c r="F29" s="107" t="s">
        <v>158</v>
      </c>
      <c r="G29" s="107" t="s">
        <v>158</v>
      </c>
      <c r="H29" s="53"/>
      <c r="I29" s="233"/>
      <c r="J29" s="224"/>
    </row>
    <row r="30" spans="1:10" x14ac:dyDescent="0.25">
      <c r="A30" s="252"/>
      <c r="B30" s="233"/>
      <c r="C30" s="100"/>
      <c r="D30" s="51"/>
      <c r="E30" s="108"/>
      <c r="F30" s="108"/>
      <c r="G30" s="108"/>
      <c r="H30" s="53"/>
      <c r="I30" s="233"/>
      <c r="J30" s="224"/>
    </row>
    <row r="31" spans="1:10" x14ac:dyDescent="0.25">
      <c r="A31" s="252"/>
      <c r="B31" s="233"/>
      <c r="C31" s="53" t="s">
        <v>295</v>
      </c>
      <c r="D31" s="99" t="s">
        <v>286</v>
      </c>
      <c r="E31" s="53"/>
      <c r="F31" s="53"/>
      <c r="G31" s="106" t="s">
        <v>66</v>
      </c>
      <c r="H31" s="101"/>
      <c r="I31" s="233"/>
      <c r="J31" s="224"/>
    </row>
    <row r="32" spans="1:10" ht="24" x14ac:dyDescent="0.25">
      <c r="A32" s="252"/>
      <c r="B32" s="233"/>
      <c r="C32" s="109"/>
      <c r="D32" s="99" t="s">
        <v>289</v>
      </c>
      <c r="E32" s="110"/>
      <c r="F32" s="111"/>
      <c r="G32" s="107" t="s">
        <v>157</v>
      </c>
      <c r="H32" s="53"/>
      <c r="I32" s="233"/>
      <c r="J32" s="224"/>
    </row>
    <row r="33" spans="1:11" ht="19.149999999999999" customHeight="1" thickBot="1" x14ac:dyDescent="0.3">
      <c r="A33" s="252"/>
      <c r="B33" s="260"/>
      <c r="C33" s="112"/>
      <c r="D33" s="113" t="s">
        <v>156</v>
      </c>
      <c r="E33" s="114"/>
      <c r="F33" s="114"/>
      <c r="G33" s="115" t="s">
        <v>158</v>
      </c>
      <c r="H33" s="102"/>
      <c r="I33" s="233"/>
      <c r="J33" s="224"/>
    </row>
    <row r="34" spans="1:11" x14ac:dyDescent="0.25">
      <c r="A34" s="282" t="s">
        <v>314</v>
      </c>
      <c r="B34" s="283" t="s">
        <v>492</v>
      </c>
      <c r="C34" s="54" t="s">
        <v>287</v>
      </c>
      <c r="D34" s="56"/>
      <c r="E34" s="56"/>
      <c r="F34" s="56"/>
      <c r="G34" s="56"/>
      <c r="H34" s="56"/>
      <c r="I34" s="233"/>
      <c r="J34" s="224"/>
      <c r="K34" s="8">
        <f>LEN(C34)</f>
        <v>135</v>
      </c>
    </row>
    <row r="35" spans="1:11" x14ac:dyDescent="0.25">
      <c r="A35" s="224" t="s">
        <v>315</v>
      </c>
      <c r="B35" s="233" t="s">
        <v>492</v>
      </c>
      <c r="C35" s="54" t="s">
        <v>297</v>
      </c>
      <c r="D35" s="56"/>
      <c r="E35" s="56"/>
      <c r="F35" s="56"/>
      <c r="G35" s="56"/>
      <c r="H35" s="56"/>
      <c r="I35" s="233"/>
      <c r="J35" s="224"/>
      <c r="K35" s="8"/>
    </row>
    <row r="36" spans="1:11" x14ac:dyDescent="0.25">
      <c r="A36" s="224" t="s">
        <v>316</v>
      </c>
      <c r="B36" s="233" t="s">
        <v>492</v>
      </c>
      <c r="C36" s="54" t="s">
        <v>293</v>
      </c>
      <c r="D36" s="56"/>
      <c r="E36" s="56"/>
      <c r="F36" s="56"/>
      <c r="G36" s="56"/>
      <c r="H36" s="56"/>
      <c r="I36" s="233"/>
      <c r="J36" s="224"/>
      <c r="K36" s="8">
        <f t="shared" ref="K36:K38" si="0">LEN(C36)</f>
        <v>83</v>
      </c>
    </row>
    <row r="37" spans="1:11" x14ac:dyDescent="0.25">
      <c r="A37" s="224" t="s">
        <v>317</v>
      </c>
      <c r="B37" s="233" t="s">
        <v>492</v>
      </c>
      <c r="C37" s="53" t="s">
        <v>294</v>
      </c>
      <c r="D37" s="56"/>
      <c r="E37" s="56"/>
      <c r="F37" s="56"/>
      <c r="G37" s="56"/>
      <c r="H37" s="56"/>
      <c r="I37" s="233"/>
      <c r="J37" s="224"/>
      <c r="K37" s="8">
        <f t="shared" si="0"/>
        <v>119</v>
      </c>
    </row>
    <row r="38" spans="1:11" x14ac:dyDescent="0.25">
      <c r="A38" s="224" t="s">
        <v>426</v>
      </c>
      <c r="B38" s="233" t="s">
        <v>492</v>
      </c>
      <c r="C38" s="53"/>
      <c r="D38" s="56"/>
      <c r="E38" s="56"/>
      <c r="F38" s="56"/>
      <c r="G38" s="56"/>
      <c r="H38" s="56"/>
      <c r="I38" s="233"/>
      <c r="J38" s="224"/>
      <c r="K38" s="8">
        <f t="shared" si="0"/>
        <v>0</v>
      </c>
    </row>
    <row r="39" spans="1:11" x14ac:dyDescent="0.25">
      <c r="A39" s="224" t="s">
        <v>427</v>
      </c>
      <c r="B39" s="233" t="s">
        <v>492</v>
      </c>
      <c r="C39" s="56"/>
      <c r="D39" s="56"/>
      <c r="E39" s="56"/>
      <c r="F39" s="56"/>
      <c r="G39" s="56"/>
      <c r="H39" s="56"/>
      <c r="I39" s="233"/>
      <c r="J39" s="224"/>
    </row>
    <row r="40" spans="1:11" x14ac:dyDescent="0.25">
      <c r="A40" s="224" t="s">
        <v>318</v>
      </c>
      <c r="B40" s="233" t="s">
        <v>492</v>
      </c>
      <c r="C40" s="56"/>
      <c r="D40" s="56"/>
      <c r="E40" s="56"/>
      <c r="F40" s="56"/>
      <c r="G40" s="56"/>
      <c r="H40" s="56"/>
      <c r="I40" s="233"/>
      <c r="J40" s="224"/>
    </row>
    <row r="41" spans="1:11" x14ac:dyDescent="0.25">
      <c r="A41" s="224" t="s">
        <v>319</v>
      </c>
      <c r="B41" s="233" t="s">
        <v>492</v>
      </c>
      <c r="C41" s="56"/>
      <c r="D41" s="56"/>
      <c r="E41" s="56"/>
      <c r="F41" s="56"/>
      <c r="G41" s="56"/>
      <c r="H41" s="56"/>
      <c r="I41" s="233"/>
      <c r="J41" s="224"/>
    </row>
    <row r="42" spans="1:11" x14ac:dyDescent="0.25">
      <c r="A42" s="224" t="s">
        <v>320</v>
      </c>
      <c r="B42" s="233" t="s">
        <v>492</v>
      </c>
      <c r="C42" s="56"/>
      <c r="D42" s="56"/>
      <c r="E42" s="56"/>
      <c r="F42" s="56"/>
      <c r="G42" s="56"/>
      <c r="H42" s="56"/>
      <c r="I42" s="233"/>
      <c r="J42" s="224"/>
    </row>
    <row r="43" spans="1:11" x14ac:dyDescent="0.25">
      <c r="A43" s="224" t="s">
        <v>612</v>
      </c>
      <c r="B43" s="233" t="s">
        <v>491</v>
      </c>
      <c r="C43" s="44" t="s">
        <v>496</v>
      </c>
      <c r="I43" s="233"/>
      <c r="J43" s="224"/>
    </row>
    <row r="44" spans="1:11" x14ac:dyDescent="0.25">
      <c r="A44" s="224"/>
      <c r="B44" s="233"/>
      <c r="C44" s="233"/>
      <c r="D44" s="233"/>
      <c r="E44" s="233"/>
      <c r="F44" s="233"/>
      <c r="G44" s="233"/>
      <c r="H44" s="233"/>
      <c r="I44" s="233"/>
      <c r="J44" s="224"/>
    </row>
    <row r="45" spans="1:11" x14ac:dyDescent="0.25">
      <c r="A45" s="224"/>
      <c r="B45" s="224"/>
      <c r="C45" s="224"/>
      <c r="D45" s="224"/>
      <c r="E45" s="224"/>
      <c r="F45" s="224"/>
      <c r="G45" s="224"/>
      <c r="H45" s="224"/>
      <c r="I45" s="224"/>
      <c r="J45" s="224"/>
    </row>
  </sheetData>
  <mergeCells count="2">
    <mergeCell ref="C7:H7"/>
    <mergeCell ref="C6:H6"/>
  </mergeCells>
  <hyperlinks>
    <hyperlink ref="A1" location="TEFF7" display="TEFF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A42" sqref="A42"/>
    </sheetView>
  </sheetViews>
  <sheetFormatPr defaultColWidth="9.140625" defaultRowHeight="15" x14ac:dyDescent="0.25"/>
  <cols>
    <col min="1" max="2" width="20.7109375" style="4" customWidth="1"/>
    <col min="3" max="3" width="14.7109375" style="4" customWidth="1"/>
    <col min="4" max="4" width="21.28515625" style="4" customWidth="1"/>
    <col min="5" max="5" width="5.140625" style="4" customWidth="1"/>
    <col min="6" max="6" width="6.85546875" style="4" customWidth="1"/>
    <col min="7" max="7" width="8.28515625" style="4" customWidth="1"/>
    <col min="8" max="9" width="5.7109375" style="4" customWidth="1"/>
    <col min="10" max="10" width="6" style="4" customWidth="1"/>
    <col min="11" max="11" width="3.7109375" style="4" customWidth="1"/>
    <col min="12" max="12" width="15.140625" style="4" customWidth="1"/>
    <col min="13" max="14" width="6.28515625" style="4" customWidth="1"/>
    <col min="15" max="15" width="7.7109375" style="4" customWidth="1"/>
    <col min="16" max="17" width="6.28515625" style="4" customWidth="1"/>
    <col min="18" max="18" width="6.28515625" style="18" customWidth="1"/>
    <col min="19" max="20" width="20.7109375" style="4" customWidth="1"/>
    <col min="21" max="21" width="12.7109375" style="4" bestFit="1" customWidth="1"/>
    <col min="22" max="16384" width="9.140625" style="4"/>
  </cols>
  <sheetData>
    <row r="1" spans="1:21" ht="15.75" thickBot="1" x14ac:dyDescent="0.3">
      <c r="A1" s="62" t="s">
        <v>208</v>
      </c>
      <c r="B1" s="252"/>
      <c r="C1" s="252"/>
      <c r="D1" s="252"/>
      <c r="E1" s="252"/>
      <c r="F1" s="252"/>
      <c r="G1" s="252"/>
      <c r="H1" s="252"/>
      <c r="I1" s="252"/>
      <c r="J1" s="252"/>
      <c r="K1" s="252"/>
      <c r="L1" s="252"/>
      <c r="M1" s="252"/>
      <c r="N1" s="252"/>
      <c r="O1" s="252"/>
      <c r="P1" s="252"/>
      <c r="Q1" s="252"/>
      <c r="R1" s="252"/>
      <c r="S1" s="252"/>
      <c r="T1" s="252"/>
      <c r="U1" s="8" t="s">
        <v>54</v>
      </c>
    </row>
    <row r="2" spans="1:21" x14ac:dyDescent="0.25">
      <c r="A2" s="237" t="s">
        <v>484</v>
      </c>
      <c r="B2" s="233"/>
      <c r="C2" s="233"/>
      <c r="D2" s="233"/>
      <c r="E2" s="233"/>
      <c r="F2" s="233"/>
      <c r="G2" s="233"/>
      <c r="H2" s="233"/>
      <c r="I2" s="233"/>
      <c r="J2" s="233"/>
      <c r="K2" s="233"/>
      <c r="L2" s="233"/>
      <c r="M2" s="233"/>
      <c r="N2" s="233"/>
      <c r="O2" s="233"/>
      <c r="P2" s="233"/>
      <c r="Q2" s="233"/>
      <c r="R2" s="233"/>
      <c r="S2" s="233"/>
      <c r="T2" s="252"/>
      <c r="U2" s="8"/>
    </row>
    <row r="3" spans="1:21" x14ac:dyDescent="0.25">
      <c r="A3" s="237" t="s">
        <v>483</v>
      </c>
      <c r="B3" s="233" t="s">
        <v>482</v>
      </c>
      <c r="C3" s="44" t="str">
        <f>"Protocol: "&amp;Summary!$D$1</f>
        <v>Protocol: CDISCPILOT01</v>
      </c>
      <c r="D3" s="44"/>
      <c r="E3" s="44"/>
      <c r="F3" s="44"/>
      <c r="G3" s="44"/>
      <c r="H3" s="44"/>
      <c r="I3" s="44"/>
      <c r="J3" s="44"/>
      <c r="K3" s="44"/>
      <c r="L3" s="44"/>
      <c r="M3" s="44"/>
      <c r="N3" s="44"/>
      <c r="O3" s="44"/>
      <c r="P3" s="44"/>
      <c r="Q3" s="44"/>
      <c r="R3" s="122" t="s">
        <v>75</v>
      </c>
      <c r="S3" s="233"/>
      <c r="T3" s="252"/>
    </row>
    <row r="4" spans="1:21" x14ac:dyDescent="0.25">
      <c r="A4" s="237" t="s">
        <v>483</v>
      </c>
      <c r="B4" s="233" t="s">
        <v>12</v>
      </c>
      <c r="C4" s="44" t="str">
        <f>"Population: "&amp;Index!E17</f>
        <v>Population: Efficacy</v>
      </c>
      <c r="D4" s="44"/>
      <c r="E4" s="44"/>
      <c r="F4" s="44"/>
      <c r="G4" s="44"/>
      <c r="H4" s="44"/>
      <c r="I4" s="44"/>
      <c r="J4" s="44"/>
      <c r="K4" s="44"/>
      <c r="L4" s="44"/>
      <c r="M4" s="44"/>
      <c r="N4" s="44"/>
      <c r="O4" s="44"/>
      <c r="P4" s="44"/>
      <c r="Q4" s="44"/>
      <c r="R4" s="77"/>
      <c r="S4" s="233"/>
      <c r="T4" s="252"/>
    </row>
    <row r="5" spans="1:21" x14ac:dyDescent="0.25">
      <c r="A5" s="240"/>
      <c r="B5" s="233"/>
      <c r="C5" s="56"/>
      <c r="D5" s="56"/>
      <c r="E5" s="56"/>
      <c r="F5" s="56"/>
      <c r="G5" s="56"/>
      <c r="H5" s="56"/>
      <c r="I5" s="56"/>
      <c r="J5" s="56"/>
      <c r="K5" s="56"/>
      <c r="L5" s="56"/>
      <c r="M5" s="56"/>
      <c r="N5" s="56"/>
      <c r="O5" s="56"/>
      <c r="P5" s="56"/>
      <c r="Q5" s="56"/>
      <c r="R5" s="77"/>
      <c r="S5" s="233"/>
      <c r="T5" s="252"/>
    </row>
    <row r="6" spans="1:21" x14ac:dyDescent="0.25">
      <c r="A6" s="237" t="s">
        <v>485</v>
      </c>
      <c r="B6" s="233"/>
      <c r="C6" s="308" t="str">
        <f>Index!B17&amp;" "&amp;Index!C17</f>
        <v>Table 14.3.10</v>
      </c>
      <c r="D6" s="308"/>
      <c r="E6" s="308"/>
      <c r="F6" s="308"/>
      <c r="G6" s="308"/>
      <c r="H6" s="308"/>
      <c r="I6" s="308"/>
      <c r="J6" s="308"/>
      <c r="K6" s="308"/>
      <c r="L6" s="308"/>
      <c r="M6" s="308"/>
      <c r="N6" s="308"/>
      <c r="O6" s="308"/>
      <c r="P6" s="308"/>
      <c r="Q6" s="308"/>
      <c r="R6" s="308"/>
      <c r="S6" s="233"/>
      <c r="T6" s="252"/>
    </row>
    <row r="7" spans="1:21" x14ac:dyDescent="0.25">
      <c r="A7" s="237" t="s">
        <v>543</v>
      </c>
      <c r="B7" s="233"/>
      <c r="C7" s="311" t="str">
        <f>Index!D17&amp;""</f>
        <v>ADAS Cog (11) - Mean and mean change from Baseline over time</v>
      </c>
      <c r="D7" s="311"/>
      <c r="E7" s="311"/>
      <c r="F7" s="311"/>
      <c r="G7" s="311"/>
      <c r="H7" s="311"/>
      <c r="I7" s="311"/>
      <c r="J7" s="311"/>
      <c r="K7" s="311"/>
      <c r="L7" s="311"/>
      <c r="M7" s="311"/>
      <c r="N7" s="311"/>
      <c r="O7" s="311"/>
      <c r="P7" s="311"/>
      <c r="Q7" s="311"/>
      <c r="R7" s="311"/>
      <c r="S7" s="233"/>
      <c r="T7" s="252"/>
      <c r="U7" s="8">
        <f>LEN(C7)</f>
        <v>60</v>
      </c>
    </row>
    <row r="8" spans="1:21" ht="15.75" thickBot="1" x14ac:dyDescent="0.3">
      <c r="A8" s="252"/>
      <c r="B8" s="233"/>
      <c r="C8" s="57"/>
      <c r="D8" s="57"/>
      <c r="E8" s="57"/>
      <c r="F8" s="57"/>
      <c r="G8" s="57"/>
      <c r="H8" s="57"/>
      <c r="I8" s="57"/>
      <c r="J8" s="57"/>
      <c r="K8" s="57"/>
      <c r="L8" s="57"/>
      <c r="M8" s="57"/>
      <c r="N8" s="57"/>
      <c r="O8" s="57"/>
      <c r="P8" s="57"/>
      <c r="Q8" s="57"/>
      <c r="R8" s="57"/>
      <c r="S8" s="233"/>
      <c r="T8" s="252"/>
    </row>
    <row r="9" spans="1:21" x14ac:dyDescent="0.25">
      <c r="A9" s="252"/>
      <c r="B9" s="233"/>
      <c r="C9" s="56"/>
      <c r="D9" s="77"/>
      <c r="E9" s="77"/>
      <c r="F9" s="77"/>
      <c r="G9" s="77"/>
      <c r="H9" s="77"/>
      <c r="I9" s="77"/>
      <c r="J9" s="79"/>
      <c r="K9" s="79"/>
      <c r="L9" s="79" t="s">
        <v>150</v>
      </c>
      <c r="M9" s="320" t="s">
        <v>155</v>
      </c>
      <c r="N9" s="320"/>
      <c r="O9" s="320"/>
      <c r="P9" s="320"/>
      <c r="Q9" s="320"/>
      <c r="R9" s="320"/>
      <c r="S9" s="233"/>
      <c r="T9" s="252"/>
    </row>
    <row r="10" spans="1:21" ht="15.75" thickBot="1" x14ac:dyDescent="0.3">
      <c r="A10" s="252"/>
      <c r="B10" s="233"/>
      <c r="C10" s="57"/>
      <c r="D10" s="57"/>
      <c r="E10" s="57" t="s">
        <v>185</v>
      </c>
      <c r="F10" s="57" t="s">
        <v>28</v>
      </c>
      <c r="G10" s="57" t="s">
        <v>30</v>
      </c>
      <c r="H10" s="57" t="s">
        <v>279</v>
      </c>
      <c r="I10" s="57" t="s">
        <v>64</v>
      </c>
      <c r="J10" s="80" t="s">
        <v>65</v>
      </c>
      <c r="K10" s="80"/>
      <c r="L10" s="80" t="s">
        <v>151</v>
      </c>
      <c r="M10" s="57" t="s">
        <v>185</v>
      </c>
      <c r="N10" s="57" t="s">
        <v>28</v>
      </c>
      <c r="O10" s="57" t="s">
        <v>30</v>
      </c>
      <c r="P10" s="57" t="s">
        <v>279</v>
      </c>
      <c r="Q10" s="57" t="s">
        <v>64</v>
      </c>
      <c r="R10" s="80" t="s">
        <v>65</v>
      </c>
      <c r="S10" s="233"/>
      <c r="T10" s="252"/>
    </row>
    <row r="11" spans="1:21" x14ac:dyDescent="0.25">
      <c r="A11" s="252"/>
      <c r="B11" s="233"/>
      <c r="C11" s="127" t="s">
        <v>277</v>
      </c>
      <c r="D11" s="128" t="s">
        <v>150</v>
      </c>
      <c r="E11" s="129" t="s">
        <v>14</v>
      </c>
      <c r="F11" s="130" t="s">
        <v>29</v>
      </c>
      <c r="G11" s="130" t="s">
        <v>281</v>
      </c>
      <c r="H11" s="130" t="s">
        <v>265</v>
      </c>
      <c r="I11" s="130" t="s">
        <v>282</v>
      </c>
      <c r="J11" s="129" t="s">
        <v>282</v>
      </c>
      <c r="K11" s="129"/>
      <c r="L11" s="129"/>
      <c r="M11" s="129"/>
      <c r="N11" s="129"/>
      <c r="O11" s="129"/>
      <c r="P11" s="129"/>
      <c r="Q11" s="129"/>
      <c r="R11" s="131"/>
      <c r="S11" s="233"/>
      <c r="T11" s="252"/>
    </row>
    <row r="12" spans="1:21" x14ac:dyDescent="0.25">
      <c r="A12" s="252"/>
      <c r="B12" s="233"/>
      <c r="C12" s="53" t="s">
        <v>278</v>
      </c>
      <c r="D12" s="128" t="s">
        <v>268</v>
      </c>
      <c r="E12" s="129" t="s">
        <v>14</v>
      </c>
      <c r="F12" s="130" t="s">
        <v>29</v>
      </c>
      <c r="G12" s="130" t="s">
        <v>281</v>
      </c>
      <c r="H12" s="130" t="s">
        <v>265</v>
      </c>
      <c r="I12" s="130" t="s">
        <v>282</v>
      </c>
      <c r="J12" s="129" t="s">
        <v>282</v>
      </c>
      <c r="K12" s="129"/>
      <c r="L12" s="111" t="s">
        <v>283</v>
      </c>
      <c r="M12" s="111" t="s">
        <v>14</v>
      </c>
      <c r="N12" s="130" t="s">
        <v>29</v>
      </c>
      <c r="O12" s="130" t="s">
        <v>281</v>
      </c>
      <c r="P12" s="130" t="s">
        <v>29</v>
      </c>
      <c r="Q12" s="129" t="s">
        <v>282</v>
      </c>
      <c r="R12" s="129" t="s">
        <v>282</v>
      </c>
      <c r="S12" s="233"/>
      <c r="T12" s="252"/>
    </row>
    <row r="13" spans="1:21" x14ac:dyDescent="0.25">
      <c r="A13" s="252"/>
      <c r="B13" s="233"/>
      <c r="C13" s="53"/>
      <c r="D13" s="128" t="s">
        <v>269</v>
      </c>
      <c r="E13" s="129" t="s">
        <v>14</v>
      </c>
      <c r="F13" s="130" t="s">
        <v>29</v>
      </c>
      <c r="G13" s="130" t="s">
        <v>281</v>
      </c>
      <c r="H13" s="130" t="s">
        <v>265</v>
      </c>
      <c r="I13" s="130" t="s">
        <v>282</v>
      </c>
      <c r="J13" s="129" t="s">
        <v>282</v>
      </c>
      <c r="K13" s="129"/>
      <c r="L13" s="111" t="s">
        <v>283</v>
      </c>
      <c r="M13" s="111" t="s">
        <v>14</v>
      </c>
      <c r="N13" s="130" t="s">
        <v>29</v>
      </c>
      <c r="O13" s="130" t="s">
        <v>281</v>
      </c>
      <c r="P13" s="130" t="s">
        <v>29</v>
      </c>
      <c r="Q13" s="129" t="s">
        <v>282</v>
      </c>
      <c r="R13" s="129" t="s">
        <v>282</v>
      </c>
      <c r="S13" s="233"/>
      <c r="T13" s="252"/>
    </row>
    <row r="14" spans="1:21" x14ac:dyDescent="0.25">
      <c r="A14" s="252"/>
      <c r="B14" s="233"/>
      <c r="C14" s="53"/>
      <c r="D14" s="128" t="s">
        <v>270</v>
      </c>
      <c r="E14" s="129" t="s">
        <v>14</v>
      </c>
      <c r="F14" s="130" t="s">
        <v>29</v>
      </c>
      <c r="G14" s="130" t="s">
        <v>281</v>
      </c>
      <c r="H14" s="130" t="s">
        <v>265</v>
      </c>
      <c r="I14" s="130" t="s">
        <v>282</v>
      </c>
      <c r="J14" s="129" t="s">
        <v>282</v>
      </c>
      <c r="K14" s="129"/>
      <c r="L14" s="111" t="s">
        <v>283</v>
      </c>
      <c r="M14" s="111" t="s">
        <v>14</v>
      </c>
      <c r="N14" s="130" t="s">
        <v>29</v>
      </c>
      <c r="O14" s="130" t="s">
        <v>281</v>
      </c>
      <c r="P14" s="130" t="s">
        <v>29</v>
      </c>
      <c r="Q14" s="129" t="s">
        <v>282</v>
      </c>
      <c r="R14" s="129" t="s">
        <v>282</v>
      </c>
      <c r="S14" s="233"/>
      <c r="T14" s="252"/>
    </row>
    <row r="15" spans="1:21" x14ac:dyDescent="0.25">
      <c r="A15" s="252"/>
      <c r="B15" s="233"/>
      <c r="C15" s="53"/>
      <c r="D15" s="128" t="s">
        <v>271</v>
      </c>
      <c r="E15" s="129" t="s">
        <v>14</v>
      </c>
      <c r="F15" s="130" t="s">
        <v>29</v>
      </c>
      <c r="G15" s="130" t="s">
        <v>281</v>
      </c>
      <c r="H15" s="130" t="s">
        <v>265</v>
      </c>
      <c r="I15" s="130" t="s">
        <v>282</v>
      </c>
      <c r="J15" s="129" t="s">
        <v>282</v>
      </c>
      <c r="K15" s="129"/>
      <c r="L15" s="111" t="s">
        <v>283</v>
      </c>
      <c r="M15" s="111" t="s">
        <v>14</v>
      </c>
      <c r="N15" s="130" t="s">
        <v>29</v>
      </c>
      <c r="O15" s="130" t="s">
        <v>281</v>
      </c>
      <c r="P15" s="130" t="s">
        <v>29</v>
      </c>
      <c r="Q15" s="129" t="s">
        <v>282</v>
      </c>
      <c r="R15" s="129" t="s">
        <v>282</v>
      </c>
      <c r="S15" s="233"/>
      <c r="T15" s="252"/>
    </row>
    <row r="16" spans="1:21" x14ac:dyDescent="0.25">
      <c r="A16" s="252"/>
      <c r="B16" s="233"/>
      <c r="C16" s="53"/>
      <c r="D16" s="128" t="s">
        <v>272</v>
      </c>
      <c r="E16" s="129" t="s">
        <v>14</v>
      </c>
      <c r="F16" s="130" t="s">
        <v>29</v>
      </c>
      <c r="G16" s="130" t="s">
        <v>281</v>
      </c>
      <c r="H16" s="130" t="s">
        <v>265</v>
      </c>
      <c r="I16" s="130" t="s">
        <v>282</v>
      </c>
      <c r="J16" s="129" t="s">
        <v>282</v>
      </c>
      <c r="K16" s="129"/>
      <c r="L16" s="111" t="s">
        <v>283</v>
      </c>
      <c r="M16" s="111" t="s">
        <v>14</v>
      </c>
      <c r="N16" s="130" t="s">
        <v>29</v>
      </c>
      <c r="O16" s="130" t="s">
        <v>281</v>
      </c>
      <c r="P16" s="130" t="s">
        <v>29</v>
      </c>
      <c r="Q16" s="129" t="s">
        <v>282</v>
      </c>
      <c r="R16" s="129" t="s">
        <v>282</v>
      </c>
      <c r="S16" s="233"/>
      <c r="T16" s="252"/>
    </row>
    <row r="17" spans="1:21" x14ac:dyDescent="0.25">
      <c r="A17" s="252"/>
      <c r="B17" s="233"/>
      <c r="C17" s="53"/>
      <c r="D17" s="128"/>
      <c r="E17" s="128"/>
      <c r="F17" s="128"/>
      <c r="G17" s="128"/>
      <c r="H17" s="128"/>
      <c r="I17" s="128"/>
      <c r="J17" s="53"/>
      <c r="K17" s="53"/>
      <c r="L17" s="53"/>
      <c r="M17" s="53"/>
      <c r="N17" s="53"/>
      <c r="O17" s="53"/>
      <c r="P17" s="53"/>
      <c r="Q17" s="53"/>
      <c r="R17" s="77"/>
      <c r="S17" s="233"/>
      <c r="T17" s="252"/>
    </row>
    <row r="18" spans="1:21" x14ac:dyDescent="0.25">
      <c r="A18" s="252"/>
      <c r="B18" s="233"/>
      <c r="C18" s="127" t="s">
        <v>276</v>
      </c>
      <c r="D18" s="128" t="s">
        <v>150</v>
      </c>
      <c r="E18" s="129" t="s">
        <v>14</v>
      </c>
      <c r="F18" s="130" t="s">
        <v>29</v>
      </c>
      <c r="G18" s="130" t="s">
        <v>281</v>
      </c>
      <c r="H18" s="130" t="s">
        <v>265</v>
      </c>
      <c r="I18" s="130" t="s">
        <v>282</v>
      </c>
      <c r="J18" s="129" t="s">
        <v>282</v>
      </c>
      <c r="K18" s="129"/>
      <c r="L18" s="129"/>
      <c r="M18" s="129"/>
      <c r="N18" s="129"/>
      <c r="O18" s="129"/>
      <c r="P18" s="129"/>
      <c r="Q18" s="129"/>
      <c r="R18" s="131"/>
      <c r="S18" s="233"/>
      <c r="T18" s="252"/>
    </row>
    <row r="19" spans="1:21" x14ac:dyDescent="0.25">
      <c r="A19" s="252"/>
      <c r="B19" s="233"/>
      <c r="C19" s="51" t="s">
        <v>273</v>
      </c>
      <c r="D19" s="128" t="s">
        <v>268</v>
      </c>
      <c r="E19" s="129" t="s">
        <v>14</v>
      </c>
      <c r="F19" s="130" t="s">
        <v>29</v>
      </c>
      <c r="G19" s="130" t="s">
        <v>281</v>
      </c>
      <c r="H19" s="130" t="s">
        <v>265</v>
      </c>
      <c r="I19" s="130" t="s">
        <v>282</v>
      </c>
      <c r="J19" s="129" t="s">
        <v>282</v>
      </c>
      <c r="K19" s="129"/>
      <c r="L19" s="111" t="s">
        <v>283</v>
      </c>
      <c r="M19" s="111" t="s">
        <v>14</v>
      </c>
      <c r="N19" s="130" t="s">
        <v>29</v>
      </c>
      <c r="O19" s="130" t="s">
        <v>281</v>
      </c>
      <c r="P19" s="130" t="s">
        <v>29</v>
      </c>
      <c r="Q19" s="129" t="s">
        <v>282</v>
      </c>
      <c r="R19" s="129" t="s">
        <v>282</v>
      </c>
      <c r="S19" s="233"/>
      <c r="T19" s="252"/>
    </row>
    <row r="20" spans="1:21" x14ac:dyDescent="0.25">
      <c r="A20" s="252"/>
      <c r="B20" s="233"/>
      <c r="C20" s="53"/>
      <c r="D20" s="128" t="s">
        <v>269</v>
      </c>
      <c r="E20" s="129" t="s">
        <v>14</v>
      </c>
      <c r="F20" s="130" t="s">
        <v>29</v>
      </c>
      <c r="G20" s="130" t="s">
        <v>281</v>
      </c>
      <c r="H20" s="130" t="s">
        <v>265</v>
      </c>
      <c r="I20" s="130" t="s">
        <v>282</v>
      </c>
      <c r="J20" s="129" t="s">
        <v>282</v>
      </c>
      <c r="K20" s="129"/>
      <c r="L20" s="111" t="s">
        <v>283</v>
      </c>
      <c r="M20" s="111" t="s">
        <v>14</v>
      </c>
      <c r="N20" s="130" t="s">
        <v>29</v>
      </c>
      <c r="O20" s="130" t="s">
        <v>281</v>
      </c>
      <c r="P20" s="130" t="s">
        <v>29</v>
      </c>
      <c r="Q20" s="129" t="s">
        <v>282</v>
      </c>
      <c r="R20" s="129" t="s">
        <v>282</v>
      </c>
      <c r="S20" s="233"/>
      <c r="T20" s="252"/>
    </row>
    <row r="21" spans="1:21" x14ac:dyDescent="0.25">
      <c r="A21" s="252"/>
      <c r="B21" s="233"/>
      <c r="C21" s="53"/>
      <c r="D21" s="128" t="s">
        <v>270</v>
      </c>
      <c r="E21" s="129" t="s">
        <v>14</v>
      </c>
      <c r="F21" s="130" t="s">
        <v>29</v>
      </c>
      <c r="G21" s="130" t="s">
        <v>281</v>
      </c>
      <c r="H21" s="130" t="s">
        <v>265</v>
      </c>
      <c r="I21" s="130" t="s">
        <v>282</v>
      </c>
      <c r="J21" s="129" t="s">
        <v>282</v>
      </c>
      <c r="K21" s="129"/>
      <c r="L21" s="111" t="s">
        <v>283</v>
      </c>
      <c r="M21" s="111" t="s">
        <v>14</v>
      </c>
      <c r="N21" s="130" t="s">
        <v>29</v>
      </c>
      <c r="O21" s="130" t="s">
        <v>281</v>
      </c>
      <c r="P21" s="130" t="s">
        <v>29</v>
      </c>
      <c r="Q21" s="129" t="s">
        <v>282</v>
      </c>
      <c r="R21" s="129" t="s">
        <v>282</v>
      </c>
      <c r="S21" s="233"/>
      <c r="T21" s="252"/>
    </row>
    <row r="22" spans="1:21" x14ac:dyDescent="0.25">
      <c r="A22" s="252"/>
      <c r="B22" s="233"/>
      <c r="C22" s="53"/>
      <c r="D22" s="128" t="s">
        <v>271</v>
      </c>
      <c r="E22" s="129" t="s">
        <v>14</v>
      </c>
      <c r="F22" s="130" t="s">
        <v>29</v>
      </c>
      <c r="G22" s="130" t="s">
        <v>281</v>
      </c>
      <c r="H22" s="130" t="s">
        <v>265</v>
      </c>
      <c r="I22" s="130" t="s">
        <v>282</v>
      </c>
      <c r="J22" s="129" t="s">
        <v>282</v>
      </c>
      <c r="K22" s="129"/>
      <c r="L22" s="111" t="s">
        <v>283</v>
      </c>
      <c r="M22" s="111" t="s">
        <v>14</v>
      </c>
      <c r="N22" s="130" t="s">
        <v>29</v>
      </c>
      <c r="O22" s="130" t="s">
        <v>281</v>
      </c>
      <c r="P22" s="130" t="s">
        <v>29</v>
      </c>
      <c r="Q22" s="129" t="s">
        <v>282</v>
      </c>
      <c r="R22" s="129" t="s">
        <v>282</v>
      </c>
      <c r="S22" s="233"/>
      <c r="T22" s="252"/>
    </row>
    <row r="23" spans="1:21" x14ac:dyDescent="0.25">
      <c r="A23" s="252"/>
      <c r="B23" s="233"/>
      <c r="C23" s="53"/>
      <c r="D23" s="128" t="s">
        <v>272</v>
      </c>
      <c r="E23" s="129" t="s">
        <v>14</v>
      </c>
      <c r="F23" s="130" t="s">
        <v>29</v>
      </c>
      <c r="G23" s="130" t="s">
        <v>281</v>
      </c>
      <c r="H23" s="130" t="s">
        <v>265</v>
      </c>
      <c r="I23" s="130" t="s">
        <v>282</v>
      </c>
      <c r="J23" s="129" t="s">
        <v>282</v>
      </c>
      <c r="K23" s="129"/>
      <c r="L23" s="111" t="s">
        <v>283</v>
      </c>
      <c r="M23" s="111" t="s">
        <v>14</v>
      </c>
      <c r="N23" s="130" t="s">
        <v>29</v>
      </c>
      <c r="O23" s="130" t="s">
        <v>281</v>
      </c>
      <c r="P23" s="130" t="s">
        <v>29</v>
      </c>
      <c r="Q23" s="129" t="s">
        <v>282</v>
      </c>
      <c r="R23" s="129" t="s">
        <v>282</v>
      </c>
      <c r="S23" s="233"/>
      <c r="T23" s="252"/>
    </row>
    <row r="24" spans="1:21" x14ac:dyDescent="0.25">
      <c r="A24" s="252"/>
      <c r="B24" s="233"/>
      <c r="C24" s="53"/>
      <c r="D24" s="128"/>
      <c r="E24" s="128"/>
      <c r="F24" s="128"/>
      <c r="G24" s="128"/>
      <c r="H24" s="128"/>
      <c r="I24" s="128"/>
      <c r="J24" s="53"/>
      <c r="K24" s="53"/>
      <c r="L24" s="53"/>
      <c r="M24" s="53"/>
      <c r="N24" s="53"/>
      <c r="O24" s="53"/>
      <c r="P24" s="53"/>
      <c r="Q24" s="53"/>
      <c r="R24" s="77"/>
      <c r="S24" s="233"/>
      <c r="T24" s="252"/>
    </row>
    <row r="25" spans="1:21" x14ac:dyDescent="0.25">
      <c r="A25" s="252"/>
      <c r="B25" s="233"/>
      <c r="C25" s="99" t="s">
        <v>274</v>
      </c>
      <c r="D25" s="128" t="s">
        <v>150</v>
      </c>
      <c r="E25" s="129" t="s">
        <v>14</v>
      </c>
      <c r="F25" s="130" t="s">
        <v>29</v>
      </c>
      <c r="G25" s="130" t="s">
        <v>281</v>
      </c>
      <c r="H25" s="130" t="s">
        <v>265</v>
      </c>
      <c r="I25" s="130" t="s">
        <v>282</v>
      </c>
      <c r="J25" s="129" t="s">
        <v>282</v>
      </c>
      <c r="K25" s="129"/>
      <c r="L25" s="129"/>
      <c r="M25" s="129"/>
      <c r="N25" s="129"/>
      <c r="O25" s="129"/>
      <c r="P25" s="129"/>
      <c r="Q25" s="129"/>
      <c r="R25" s="131"/>
      <c r="S25" s="233"/>
      <c r="T25" s="252"/>
    </row>
    <row r="26" spans="1:21" x14ac:dyDescent="0.25">
      <c r="A26" s="252"/>
      <c r="B26" s="233"/>
      <c r="C26" s="53" t="s">
        <v>275</v>
      </c>
      <c r="D26" s="128" t="s">
        <v>268</v>
      </c>
      <c r="E26" s="129" t="s">
        <v>14</v>
      </c>
      <c r="F26" s="130" t="s">
        <v>29</v>
      </c>
      <c r="G26" s="130" t="s">
        <v>281</v>
      </c>
      <c r="H26" s="130" t="s">
        <v>265</v>
      </c>
      <c r="I26" s="130" t="s">
        <v>282</v>
      </c>
      <c r="J26" s="129" t="s">
        <v>282</v>
      </c>
      <c r="K26" s="129"/>
      <c r="L26" s="111" t="s">
        <v>283</v>
      </c>
      <c r="M26" s="111" t="s">
        <v>14</v>
      </c>
      <c r="N26" s="130" t="s">
        <v>29</v>
      </c>
      <c r="O26" s="130" t="s">
        <v>281</v>
      </c>
      <c r="P26" s="130" t="s">
        <v>29</v>
      </c>
      <c r="Q26" s="129" t="s">
        <v>282</v>
      </c>
      <c r="R26" s="129" t="s">
        <v>282</v>
      </c>
      <c r="S26" s="233"/>
      <c r="T26" s="252"/>
    </row>
    <row r="27" spans="1:21" x14ac:dyDescent="0.25">
      <c r="A27" s="252"/>
      <c r="B27" s="233"/>
      <c r="C27" s="53"/>
      <c r="D27" s="128" t="s">
        <v>269</v>
      </c>
      <c r="E27" s="129" t="s">
        <v>14</v>
      </c>
      <c r="F27" s="130" t="s">
        <v>29</v>
      </c>
      <c r="G27" s="130" t="s">
        <v>281</v>
      </c>
      <c r="H27" s="130" t="s">
        <v>265</v>
      </c>
      <c r="I27" s="130" t="s">
        <v>282</v>
      </c>
      <c r="J27" s="129" t="s">
        <v>282</v>
      </c>
      <c r="K27" s="129"/>
      <c r="L27" s="111" t="s">
        <v>283</v>
      </c>
      <c r="M27" s="111" t="s">
        <v>14</v>
      </c>
      <c r="N27" s="130" t="s">
        <v>29</v>
      </c>
      <c r="O27" s="130" t="s">
        <v>281</v>
      </c>
      <c r="P27" s="130" t="s">
        <v>29</v>
      </c>
      <c r="Q27" s="129" t="s">
        <v>282</v>
      </c>
      <c r="R27" s="129" t="s">
        <v>282</v>
      </c>
      <c r="S27" s="233"/>
      <c r="T27" s="252"/>
    </row>
    <row r="28" spans="1:21" x14ac:dyDescent="0.25">
      <c r="A28" s="252"/>
      <c r="B28" s="233"/>
      <c r="C28" s="53"/>
      <c r="D28" s="128" t="s">
        <v>270</v>
      </c>
      <c r="E28" s="129" t="s">
        <v>14</v>
      </c>
      <c r="F28" s="130" t="s">
        <v>29</v>
      </c>
      <c r="G28" s="130" t="s">
        <v>281</v>
      </c>
      <c r="H28" s="130" t="s">
        <v>265</v>
      </c>
      <c r="I28" s="130" t="s">
        <v>282</v>
      </c>
      <c r="J28" s="129" t="s">
        <v>282</v>
      </c>
      <c r="K28" s="129"/>
      <c r="L28" s="111" t="s">
        <v>283</v>
      </c>
      <c r="M28" s="111" t="s">
        <v>14</v>
      </c>
      <c r="N28" s="130" t="s">
        <v>29</v>
      </c>
      <c r="O28" s="130" t="s">
        <v>281</v>
      </c>
      <c r="P28" s="130" t="s">
        <v>29</v>
      </c>
      <c r="Q28" s="129" t="s">
        <v>282</v>
      </c>
      <c r="R28" s="129" t="s">
        <v>282</v>
      </c>
      <c r="S28" s="233"/>
      <c r="T28" s="252"/>
    </row>
    <row r="29" spans="1:21" x14ac:dyDescent="0.25">
      <c r="A29" s="252"/>
      <c r="B29" s="233"/>
      <c r="C29" s="53"/>
      <c r="D29" s="128" t="s">
        <v>271</v>
      </c>
      <c r="E29" s="129" t="s">
        <v>14</v>
      </c>
      <c r="F29" s="130" t="s">
        <v>29</v>
      </c>
      <c r="G29" s="130" t="s">
        <v>281</v>
      </c>
      <c r="H29" s="130" t="s">
        <v>265</v>
      </c>
      <c r="I29" s="130" t="s">
        <v>282</v>
      </c>
      <c r="J29" s="129" t="s">
        <v>282</v>
      </c>
      <c r="K29" s="129"/>
      <c r="L29" s="111" t="s">
        <v>283</v>
      </c>
      <c r="M29" s="111" t="s">
        <v>14</v>
      </c>
      <c r="N29" s="130" t="s">
        <v>29</v>
      </c>
      <c r="O29" s="130" t="s">
        <v>281</v>
      </c>
      <c r="P29" s="130" t="s">
        <v>29</v>
      </c>
      <c r="Q29" s="129" t="s">
        <v>282</v>
      </c>
      <c r="R29" s="129" t="s">
        <v>282</v>
      </c>
      <c r="S29" s="233"/>
      <c r="T29" s="252"/>
    </row>
    <row r="30" spans="1:21" x14ac:dyDescent="0.25">
      <c r="A30" s="252"/>
      <c r="B30" s="233"/>
      <c r="C30" s="100"/>
      <c r="D30" s="128" t="s">
        <v>272</v>
      </c>
      <c r="E30" s="129" t="s">
        <v>14</v>
      </c>
      <c r="F30" s="130" t="s">
        <v>29</v>
      </c>
      <c r="G30" s="130" t="s">
        <v>281</v>
      </c>
      <c r="H30" s="130" t="s">
        <v>265</v>
      </c>
      <c r="I30" s="130" t="s">
        <v>282</v>
      </c>
      <c r="J30" s="129" t="s">
        <v>282</v>
      </c>
      <c r="K30" s="129"/>
      <c r="L30" s="111" t="s">
        <v>283</v>
      </c>
      <c r="M30" s="111" t="s">
        <v>14</v>
      </c>
      <c r="N30" s="130" t="s">
        <v>29</v>
      </c>
      <c r="O30" s="130" t="s">
        <v>281</v>
      </c>
      <c r="P30" s="130" t="s">
        <v>29</v>
      </c>
      <c r="Q30" s="129" t="s">
        <v>282</v>
      </c>
      <c r="R30" s="129" t="s">
        <v>282</v>
      </c>
      <c r="S30" s="233"/>
      <c r="T30" s="252"/>
    </row>
    <row r="31" spans="1:21" ht="13.5" customHeight="1" thickBot="1" x14ac:dyDescent="0.3">
      <c r="A31" s="252"/>
      <c r="B31" s="233"/>
      <c r="C31" s="112"/>
      <c r="D31" s="132"/>
      <c r="E31" s="132"/>
      <c r="F31" s="132"/>
      <c r="G31" s="132"/>
      <c r="H31" s="132"/>
      <c r="I31" s="132"/>
      <c r="J31" s="102"/>
      <c r="K31" s="102"/>
      <c r="L31" s="102"/>
      <c r="M31" s="102"/>
      <c r="N31" s="102"/>
      <c r="O31" s="102"/>
      <c r="P31" s="102"/>
      <c r="Q31" s="102"/>
      <c r="R31" s="103"/>
      <c r="S31" s="233"/>
      <c r="T31" s="252"/>
    </row>
    <row r="32" spans="1:21" x14ac:dyDescent="0.25">
      <c r="A32" s="224" t="s">
        <v>314</v>
      </c>
      <c r="B32" s="233" t="s">
        <v>492</v>
      </c>
      <c r="C32" s="54" t="s">
        <v>280</v>
      </c>
      <c r="D32" s="56"/>
      <c r="E32" s="56"/>
      <c r="F32" s="56"/>
      <c r="G32" s="56"/>
      <c r="H32" s="56"/>
      <c r="I32" s="56"/>
      <c r="J32" s="56"/>
      <c r="K32" s="56"/>
      <c r="L32" s="56"/>
      <c r="M32" s="56"/>
      <c r="N32" s="56"/>
      <c r="O32" s="56"/>
      <c r="P32" s="56"/>
      <c r="Q32" s="56"/>
      <c r="R32" s="77"/>
      <c r="S32" s="233"/>
      <c r="T32" s="252"/>
      <c r="U32" s="8">
        <f>LEN(C32)</f>
        <v>65</v>
      </c>
    </row>
    <row r="33" spans="1:21" x14ac:dyDescent="0.25">
      <c r="A33" s="224" t="s">
        <v>315</v>
      </c>
      <c r="B33" s="233" t="s">
        <v>492</v>
      </c>
      <c r="C33" s="54" t="s">
        <v>284</v>
      </c>
      <c r="D33" s="56"/>
      <c r="E33" s="56"/>
      <c r="F33" s="56"/>
      <c r="G33" s="56"/>
      <c r="H33" s="56"/>
      <c r="I33" s="56"/>
      <c r="J33" s="56"/>
      <c r="K33" s="56"/>
      <c r="L33" s="56"/>
      <c r="M33" s="56"/>
      <c r="N33" s="56"/>
      <c r="O33" s="56"/>
      <c r="P33" s="56"/>
      <c r="Q33" s="56"/>
      <c r="R33" s="77"/>
      <c r="S33" s="233"/>
      <c r="T33" s="252"/>
      <c r="U33" s="8"/>
    </row>
    <row r="34" spans="1:21" x14ac:dyDescent="0.25">
      <c r="A34" s="224" t="s">
        <v>316</v>
      </c>
      <c r="B34" s="233" t="s">
        <v>492</v>
      </c>
      <c r="C34" s="54"/>
      <c r="D34" s="56"/>
      <c r="E34" s="56"/>
      <c r="F34" s="56"/>
      <c r="G34" s="56"/>
      <c r="H34" s="56"/>
      <c r="I34" s="56"/>
      <c r="J34" s="56"/>
      <c r="K34" s="56"/>
      <c r="L34" s="56"/>
      <c r="M34" s="56"/>
      <c r="N34" s="56"/>
      <c r="O34" s="56"/>
      <c r="P34" s="56"/>
      <c r="Q34" s="56"/>
      <c r="R34" s="77"/>
      <c r="S34" s="233"/>
      <c r="T34" s="252"/>
      <c r="U34" s="8">
        <f t="shared" ref="U34:U36" si="0">LEN(C34)</f>
        <v>0</v>
      </c>
    </row>
    <row r="35" spans="1:21" x14ac:dyDescent="0.25">
      <c r="A35" s="224" t="s">
        <v>317</v>
      </c>
      <c r="B35" s="233" t="s">
        <v>492</v>
      </c>
      <c r="C35" s="54"/>
      <c r="D35" s="56"/>
      <c r="E35" s="56"/>
      <c r="F35" s="56"/>
      <c r="G35" s="56"/>
      <c r="H35" s="56"/>
      <c r="I35" s="56"/>
      <c r="J35" s="56"/>
      <c r="K35" s="56"/>
      <c r="L35" s="56"/>
      <c r="M35" s="56"/>
      <c r="N35" s="56"/>
      <c r="O35" s="56"/>
      <c r="P35" s="56"/>
      <c r="Q35" s="56"/>
      <c r="R35" s="77"/>
      <c r="S35" s="233"/>
      <c r="T35" s="252"/>
      <c r="U35" s="8">
        <f t="shared" si="0"/>
        <v>0</v>
      </c>
    </row>
    <row r="36" spans="1:21" x14ac:dyDescent="0.25">
      <c r="A36" s="224" t="s">
        <v>426</v>
      </c>
      <c r="B36" s="233" t="s">
        <v>492</v>
      </c>
      <c r="C36" s="53"/>
      <c r="D36" s="56"/>
      <c r="E36" s="56"/>
      <c r="F36" s="56"/>
      <c r="G36" s="56"/>
      <c r="H36" s="56"/>
      <c r="I36" s="56"/>
      <c r="J36" s="56"/>
      <c r="K36" s="56"/>
      <c r="L36" s="56"/>
      <c r="M36" s="56"/>
      <c r="N36" s="56"/>
      <c r="O36" s="56"/>
      <c r="P36" s="56"/>
      <c r="Q36" s="56"/>
      <c r="R36" s="77"/>
      <c r="S36" s="233"/>
      <c r="T36" s="252"/>
      <c r="U36" s="8">
        <f t="shared" si="0"/>
        <v>0</v>
      </c>
    </row>
    <row r="37" spans="1:21" x14ac:dyDescent="0.25">
      <c r="A37" s="224" t="s">
        <v>427</v>
      </c>
      <c r="B37" s="233" t="s">
        <v>492</v>
      </c>
      <c r="C37" s="56"/>
      <c r="D37" s="56"/>
      <c r="E37" s="56"/>
      <c r="F37" s="56"/>
      <c r="G37" s="56"/>
      <c r="H37" s="56"/>
      <c r="I37" s="56"/>
      <c r="J37" s="56"/>
      <c r="K37" s="56"/>
      <c r="L37" s="56"/>
      <c r="M37" s="56"/>
      <c r="N37" s="56"/>
      <c r="O37" s="56"/>
      <c r="P37" s="56"/>
      <c r="Q37" s="56"/>
      <c r="R37" s="77"/>
      <c r="S37" s="233"/>
      <c r="T37" s="252"/>
      <c r="U37" s="8">
        <f>LEN(C37)</f>
        <v>0</v>
      </c>
    </row>
    <row r="38" spans="1:21" x14ac:dyDescent="0.25">
      <c r="A38" s="224" t="s">
        <v>318</v>
      </c>
      <c r="B38" s="233" t="s">
        <v>492</v>
      </c>
      <c r="C38" s="56"/>
      <c r="D38" s="56"/>
      <c r="E38" s="56"/>
      <c r="F38" s="56"/>
      <c r="G38" s="56"/>
      <c r="H38" s="56"/>
      <c r="I38" s="56"/>
      <c r="J38" s="56"/>
      <c r="K38" s="56"/>
      <c r="L38" s="56"/>
      <c r="M38" s="56"/>
      <c r="N38" s="56"/>
      <c r="O38" s="56"/>
      <c r="P38" s="56"/>
      <c r="Q38" s="56"/>
      <c r="R38" s="77"/>
      <c r="S38" s="233"/>
      <c r="T38" s="252"/>
      <c r="U38" s="8"/>
    </row>
    <row r="39" spans="1:21" x14ac:dyDescent="0.25">
      <c r="A39" s="224" t="s">
        <v>319</v>
      </c>
      <c r="B39" s="233" t="s">
        <v>492</v>
      </c>
      <c r="C39" s="56"/>
      <c r="D39" s="56"/>
      <c r="E39" s="56"/>
      <c r="F39" s="56"/>
      <c r="G39" s="56"/>
      <c r="H39" s="56"/>
      <c r="I39" s="56"/>
      <c r="J39" s="56"/>
      <c r="K39" s="56"/>
      <c r="L39" s="56"/>
      <c r="M39" s="56"/>
      <c r="N39" s="56"/>
      <c r="O39" s="56"/>
      <c r="P39" s="56"/>
      <c r="Q39" s="56"/>
      <c r="R39" s="77"/>
      <c r="S39" s="233"/>
      <c r="T39" s="252"/>
      <c r="U39" s="8">
        <f t="shared" ref="U39:U41" si="1">LEN(C39)</f>
        <v>0</v>
      </c>
    </row>
    <row r="40" spans="1:21" x14ac:dyDescent="0.25">
      <c r="A40" s="224" t="s">
        <v>320</v>
      </c>
      <c r="B40" s="233" t="s">
        <v>492</v>
      </c>
      <c r="C40" s="56"/>
      <c r="D40" s="56"/>
      <c r="E40" s="56"/>
      <c r="F40" s="56"/>
      <c r="G40" s="56"/>
      <c r="H40" s="56"/>
      <c r="I40" s="56"/>
      <c r="J40" s="56"/>
      <c r="K40" s="56"/>
      <c r="L40" s="56"/>
      <c r="M40" s="56"/>
      <c r="N40" s="56"/>
      <c r="O40" s="56"/>
      <c r="P40" s="56"/>
      <c r="Q40" s="56"/>
      <c r="R40" s="77"/>
      <c r="S40" s="233"/>
      <c r="T40" s="252"/>
      <c r="U40" s="8">
        <f t="shared" si="1"/>
        <v>0</v>
      </c>
    </row>
    <row r="41" spans="1:21" x14ac:dyDescent="0.25">
      <c r="A41" s="224" t="s">
        <v>612</v>
      </c>
      <c r="B41" s="233" t="s">
        <v>491</v>
      </c>
      <c r="C41" s="44" t="s">
        <v>496</v>
      </c>
      <c r="S41" s="233"/>
      <c r="T41" s="252"/>
      <c r="U41" s="8">
        <f t="shared" si="1"/>
        <v>90</v>
      </c>
    </row>
    <row r="42" spans="1:21" x14ac:dyDescent="0.25">
      <c r="A42" s="224"/>
      <c r="B42" s="233"/>
      <c r="C42" s="233"/>
      <c r="D42" s="233"/>
      <c r="E42" s="233"/>
      <c r="F42" s="233"/>
      <c r="G42" s="233"/>
      <c r="H42" s="233"/>
      <c r="I42" s="233"/>
      <c r="J42" s="233"/>
      <c r="K42" s="233"/>
      <c r="L42" s="233"/>
      <c r="M42" s="233"/>
      <c r="N42" s="233"/>
      <c r="O42" s="233"/>
      <c r="P42" s="233"/>
      <c r="Q42" s="233"/>
      <c r="R42" s="233"/>
      <c r="S42" s="233"/>
      <c r="T42" s="252"/>
    </row>
    <row r="43" spans="1:21" x14ac:dyDescent="0.25">
      <c r="A43" s="224"/>
      <c r="B43" s="224"/>
      <c r="C43" s="224"/>
      <c r="D43" s="252"/>
      <c r="E43" s="252"/>
      <c r="F43" s="252"/>
      <c r="G43" s="252"/>
      <c r="H43" s="252"/>
      <c r="I43" s="252"/>
      <c r="J43" s="252"/>
      <c r="K43" s="252"/>
      <c r="L43" s="252"/>
      <c r="M43" s="252"/>
      <c r="N43" s="252"/>
      <c r="O43" s="252"/>
      <c r="P43" s="252"/>
      <c r="Q43" s="252"/>
      <c r="R43" s="252"/>
      <c r="S43" s="252"/>
      <c r="T43" s="252"/>
    </row>
  </sheetData>
  <mergeCells count="3">
    <mergeCell ref="C7:R7"/>
    <mergeCell ref="M9:R9"/>
    <mergeCell ref="C6:R6"/>
  </mergeCells>
  <hyperlinks>
    <hyperlink ref="A1" location="TEFF8" display="TEFF8"/>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31" sqref="A31"/>
    </sheetView>
  </sheetViews>
  <sheetFormatPr defaultColWidth="9.140625" defaultRowHeight="15" x14ac:dyDescent="0.25"/>
  <cols>
    <col min="1" max="2" width="20.7109375" style="4" customWidth="1"/>
    <col min="3" max="3" width="32.85546875" style="4" customWidth="1"/>
    <col min="4" max="4" width="25.140625" style="4" customWidth="1"/>
    <col min="5" max="9" width="20.7109375" style="4" customWidth="1"/>
    <col min="10" max="10" width="12.7109375" style="4" bestFit="1" customWidth="1"/>
    <col min="11" max="16384" width="9.140625" style="4"/>
  </cols>
  <sheetData>
    <row r="1" spans="1:10" ht="15.75" thickBot="1" x14ac:dyDescent="0.3">
      <c r="A1" s="62" t="s">
        <v>209</v>
      </c>
      <c r="B1" s="224"/>
      <c r="C1" s="224"/>
      <c r="D1" s="224"/>
      <c r="E1" s="224"/>
      <c r="F1" s="224"/>
      <c r="G1" s="224"/>
      <c r="H1" s="224"/>
      <c r="I1" s="224"/>
      <c r="J1" s="8" t="s">
        <v>54</v>
      </c>
    </row>
    <row r="2" spans="1:10" x14ac:dyDescent="0.25">
      <c r="A2" s="237" t="s">
        <v>484</v>
      </c>
      <c r="B2" s="233"/>
      <c r="C2" s="233"/>
      <c r="D2" s="233"/>
      <c r="E2" s="233"/>
      <c r="F2" s="233"/>
      <c r="G2" s="233"/>
      <c r="H2" s="233"/>
      <c r="I2" s="224"/>
      <c r="J2" s="8"/>
    </row>
    <row r="3" spans="1:10" x14ac:dyDescent="0.25">
      <c r="A3" s="237" t="s">
        <v>483</v>
      </c>
      <c r="B3" s="233" t="s">
        <v>482</v>
      </c>
      <c r="C3" s="44" t="str">
        <f>"Protocol: "&amp;Summary!$D$1</f>
        <v>Protocol: CDISCPILOT01</v>
      </c>
      <c r="D3" s="44"/>
      <c r="E3" s="44"/>
      <c r="F3" s="44"/>
      <c r="G3" s="125" t="s">
        <v>75</v>
      </c>
      <c r="H3" s="233"/>
      <c r="I3" s="224"/>
    </row>
    <row r="4" spans="1:10" x14ac:dyDescent="0.25">
      <c r="A4" s="237" t="s">
        <v>483</v>
      </c>
      <c r="B4" s="233" t="s">
        <v>12</v>
      </c>
      <c r="C4" s="44" t="str">
        <f>"Population: "&amp;Index!E7</f>
        <v>Population: Intent-to-treat</v>
      </c>
      <c r="D4" s="44"/>
      <c r="E4" s="44"/>
      <c r="F4" s="44"/>
      <c r="G4" s="44"/>
      <c r="H4" s="233"/>
      <c r="I4" s="224"/>
    </row>
    <row r="5" spans="1:10" x14ac:dyDescent="0.25">
      <c r="A5" s="240"/>
      <c r="B5" s="233"/>
      <c r="C5" s="56"/>
      <c r="D5" s="56"/>
      <c r="E5" s="56"/>
      <c r="F5" s="56"/>
      <c r="G5" s="56"/>
      <c r="H5" s="233"/>
      <c r="I5" s="224"/>
    </row>
    <row r="6" spans="1:10" x14ac:dyDescent="0.25">
      <c r="A6" s="237" t="s">
        <v>485</v>
      </c>
      <c r="B6" s="233"/>
      <c r="C6" s="308" t="str">
        <f>Index!B18&amp;" "&amp;Index!C18</f>
        <v>Table 14.3.11</v>
      </c>
      <c r="D6" s="308"/>
      <c r="E6" s="308"/>
      <c r="F6" s="308"/>
      <c r="G6" s="308"/>
      <c r="H6" s="233"/>
      <c r="I6" s="224"/>
      <c r="J6" s="8">
        <f>LEN(C6)</f>
        <v>13</v>
      </c>
    </row>
    <row r="7" spans="1:10" x14ac:dyDescent="0.25">
      <c r="A7" s="237" t="s">
        <v>543</v>
      </c>
      <c r="B7" s="233"/>
      <c r="C7" s="311" t="str">
        <f>Index!D18&amp;""</f>
        <v>ADAS Cog (11) - Repeated measures analysis of change from Baseline to Week 24</v>
      </c>
      <c r="D7" s="311"/>
      <c r="E7" s="311"/>
      <c r="F7" s="311"/>
      <c r="G7" s="311"/>
      <c r="H7" s="233"/>
      <c r="I7" s="224"/>
      <c r="J7" s="8"/>
    </row>
    <row r="8" spans="1:10" ht="15.75" thickBot="1" x14ac:dyDescent="0.3">
      <c r="A8" s="252"/>
      <c r="B8" s="233"/>
      <c r="C8" s="57"/>
      <c r="D8" s="57"/>
      <c r="E8" s="57"/>
      <c r="F8" s="57"/>
      <c r="G8" s="57"/>
      <c r="H8" s="233"/>
      <c r="I8" s="224"/>
    </row>
    <row r="9" spans="1:10" ht="24.75" x14ac:dyDescent="0.25">
      <c r="A9" s="252"/>
      <c r="B9" s="233"/>
      <c r="C9" s="56"/>
      <c r="D9" s="77"/>
      <c r="E9" s="133" t="s">
        <v>441</v>
      </c>
      <c r="F9" s="133" t="s">
        <v>442</v>
      </c>
      <c r="G9" s="133" t="s">
        <v>448</v>
      </c>
      <c r="H9" s="233"/>
      <c r="I9" s="224"/>
    </row>
    <row r="10" spans="1:10" ht="15.75" thickBot="1" x14ac:dyDescent="0.3">
      <c r="A10" s="252"/>
      <c r="B10" s="233"/>
      <c r="C10" s="57"/>
      <c r="D10" s="57"/>
      <c r="E10" s="71" t="s">
        <v>25</v>
      </c>
      <c r="F10" s="71" t="s">
        <v>25</v>
      </c>
      <c r="G10" s="71" t="s">
        <v>25</v>
      </c>
      <c r="H10" s="233"/>
      <c r="I10" s="224"/>
    </row>
    <row r="11" spans="1:10" x14ac:dyDescent="0.25">
      <c r="A11" s="252"/>
      <c r="B11" s="233"/>
      <c r="C11" s="48"/>
      <c r="D11" s="48"/>
      <c r="E11" s="50"/>
      <c r="F11" s="50"/>
      <c r="G11" s="50"/>
      <c r="H11" s="233"/>
      <c r="I11" s="224"/>
    </row>
    <row r="12" spans="1:10" x14ac:dyDescent="0.25">
      <c r="A12" s="252"/>
      <c r="B12" s="233"/>
      <c r="C12" s="105"/>
      <c r="D12" s="53" t="s">
        <v>285</v>
      </c>
      <c r="E12" s="106" t="s">
        <v>157</v>
      </c>
      <c r="F12" s="106" t="s">
        <v>157</v>
      </c>
      <c r="G12" s="106" t="s">
        <v>157</v>
      </c>
      <c r="H12" s="233"/>
      <c r="I12" s="224"/>
    </row>
    <row r="13" spans="1:10" ht="15.6" customHeight="1" x14ac:dyDescent="0.25">
      <c r="A13" s="252"/>
      <c r="B13" s="233"/>
      <c r="C13" s="53"/>
      <c r="D13" s="56"/>
      <c r="E13" s="106"/>
      <c r="F13" s="106"/>
      <c r="G13" s="106"/>
      <c r="H13" s="233"/>
      <c r="I13" s="224"/>
    </row>
    <row r="14" spans="1:10" x14ac:dyDescent="0.25">
      <c r="A14" s="252"/>
      <c r="B14" s="233"/>
      <c r="C14" s="53" t="s">
        <v>291</v>
      </c>
      <c r="D14" s="99" t="s">
        <v>286</v>
      </c>
      <c r="E14" s="106"/>
      <c r="F14" s="106" t="s">
        <v>66</v>
      </c>
      <c r="G14" s="106" t="s">
        <v>66</v>
      </c>
      <c r="H14" s="233"/>
      <c r="I14" s="224"/>
    </row>
    <row r="15" spans="1:10" ht="24" x14ac:dyDescent="0.25">
      <c r="A15" s="252"/>
      <c r="B15" s="233"/>
      <c r="C15" s="53"/>
      <c r="D15" s="99" t="s">
        <v>289</v>
      </c>
      <c r="E15" s="106"/>
      <c r="F15" s="107" t="s">
        <v>157</v>
      </c>
      <c r="G15" s="107" t="s">
        <v>157</v>
      </c>
      <c r="H15" s="233"/>
      <c r="I15" s="224"/>
    </row>
    <row r="16" spans="1:10" x14ac:dyDescent="0.25">
      <c r="A16" s="252"/>
      <c r="B16" s="233"/>
      <c r="C16" s="53"/>
      <c r="D16" s="99" t="s">
        <v>156</v>
      </c>
      <c r="E16" s="106"/>
      <c r="F16" s="107" t="s">
        <v>158</v>
      </c>
      <c r="G16" s="107" t="s">
        <v>158</v>
      </c>
      <c r="H16" s="233"/>
      <c r="I16" s="224"/>
    </row>
    <row r="17" spans="1:10" x14ac:dyDescent="0.25">
      <c r="A17" s="252"/>
      <c r="B17" s="233"/>
      <c r="C17" s="100"/>
      <c r="D17" s="51"/>
      <c r="E17" s="108"/>
      <c r="F17" s="108"/>
      <c r="G17" s="108"/>
      <c r="H17" s="233"/>
      <c r="I17" s="224"/>
    </row>
    <row r="18" spans="1:10" x14ac:dyDescent="0.25">
      <c r="A18" s="252"/>
      <c r="B18" s="233"/>
      <c r="C18" s="53" t="s">
        <v>295</v>
      </c>
      <c r="D18" s="99" t="s">
        <v>286</v>
      </c>
      <c r="E18" s="53"/>
      <c r="F18" s="53"/>
      <c r="G18" s="106" t="s">
        <v>66</v>
      </c>
      <c r="H18" s="233"/>
      <c r="I18" s="224"/>
    </row>
    <row r="19" spans="1:10" ht="24" x14ac:dyDescent="0.25">
      <c r="A19" s="252"/>
      <c r="B19" s="233"/>
      <c r="C19" s="109"/>
      <c r="D19" s="99" t="s">
        <v>289</v>
      </c>
      <c r="E19" s="110"/>
      <c r="F19" s="111"/>
      <c r="G19" s="107" t="s">
        <v>157</v>
      </c>
      <c r="H19" s="233"/>
      <c r="I19" s="224"/>
    </row>
    <row r="20" spans="1:10" ht="21.6" customHeight="1" thickBot="1" x14ac:dyDescent="0.3">
      <c r="A20" s="252"/>
      <c r="B20" s="233"/>
      <c r="C20" s="112"/>
      <c r="D20" s="113" t="s">
        <v>156</v>
      </c>
      <c r="E20" s="114"/>
      <c r="F20" s="114"/>
      <c r="G20" s="115" t="s">
        <v>158</v>
      </c>
      <c r="H20" s="233"/>
      <c r="I20" s="224"/>
    </row>
    <row r="21" spans="1:10" x14ac:dyDescent="0.25">
      <c r="A21" s="224" t="s">
        <v>314</v>
      </c>
      <c r="B21" s="233" t="s">
        <v>492</v>
      </c>
      <c r="C21" s="54" t="s">
        <v>449</v>
      </c>
      <c r="D21" s="56"/>
      <c r="E21" s="56"/>
      <c r="F21" s="56"/>
      <c r="G21" s="56"/>
      <c r="H21" s="233"/>
      <c r="I21" s="224"/>
      <c r="J21" s="8">
        <f>LEN(C21)</f>
        <v>101</v>
      </c>
    </row>
    <row r="22" spans="1:10" x14ac:dyDescent="0.25">
      <c r="A22" s="224" t="s">
        <v>315</v>
      </c>
      <c r="B22" s="233" t="s">
        <v>492</v>
      </c>
      <c r="C22" s="54" t="s">
        <v>450</v>
      </c>
      <c r="D22" s="56"/>
      <c r="E22" s="56"/>
      <c r="F22" s="56"/>
      <c r="G22" s="56"/>
      <c r="H22" s="233"/>
      <c r="I22" s="224"/>
      <c r="J22" s="8">
        <f t="shared" ref="J22:J29" si="0">LEN(C22)</f>
        <v>119</v>
      </c>
    </row>
    <row r="23" spans="1:10" x14ac:dyDescent="0.25">
      <c r="A23" s="224" t="s">
        <v>316</v>
      </c>
      <c r="B23" s="233" t="s">
        <v>492</v>
      </c>
      <c r="C23" s="54" t="s">
        <v>451</v>
      </c>
      <c r="D23" s="56"/>
      <c r="E23" s="56"/>
      <c r="F23" s="56"/>
      <c r="G23" s="56"/>
      <c r="H23" s="233"/>
      <c r="I23" s="224"/>
      <c r="J23" s="8">
        <f t="shared" si="0"/>
        <v>107</v>
      </c>
    </row>
    <row r="24" spans="1:10" x14ac:dyDescent="0.25">
      <c r="A24" s="224" t="s">
        <v>317</v>
      </c>
      <c r="B24" s="233" t="s">
        <v>492</v>
      </c>
      <c r="C24" s="54" t="s">
        <v>452</v>
      </c>
      <c r="D24" s="56"/>
      <c r="E24" s="56"/>
      <c r="F24" s="56"/>
      <c r="G24" s="56"/>
      <c r="H24" s="233"/>
      <c r="I24" s="224"/>
      <c r="J24" s="8">
        <f t="shared" si="0"/>
        <v>54</v>
      </c>
    </row>
    <row r="25" spans="1:10" x14ac:dyDescent="0.25">
      <c r="A25" s="224" t="s">
        <v>426</v>
      </c>
      <c r="B25" s="233" t="s">
        <v>492</v>
      </c>
      <c r="C25" s="53"/>
      <c r="D25" s="56"/>
      <c r="E25" s="56"/>
      <c r="F25" s="56"/>
      <c r="G25" s="56"/>
      <c r="H25" s="233"/>
      <c r="I25" s="224"/>
      <c r="J25" s="8">
        <f t="shared" si="0"/>
        <v>0</v>
      </c>
    </row>
    <row r="26" spans="1:10" x14ac:dyDescent="0.25">
      <c r="A26" s="224" t="s">
        <v>427</v>
      </c>
      <c r="B26" s="233" t="s">
        <v>492</v>
      </c>
      <c r="C26" s="56"/>
      <c r="D26" s="56"/>
      <c r="E26" s="56"/>
      <c r="F26" s="56"/>
      <c r="G26" s="56"/>
      <c r="H26" s="233"/>
      <c r="I26" s="224"/>
      <c r="J26" s="8">
        <f t="shared" si="0"/>
        <v>0</v>
      </c>
    </row>
    <row r="27" spans="1:10" x14ac:dyDescent="0.25">
      <c r="A27" s="224" t="s">
        <v>318</v>
      </c>
      <c r="B27" s="233" t="s">
        <v>492</v>
      </c>
      <c r="C27" s="56"/>
      <c r="D27" s="56"/>
      <c r="E27" s="56"/>
      <c r="F27" s="56"/>
      <c r="G27" s="56"/>
      <c r="H27" s="233"/>
      <c r="I27" s="224"/>
      <c r="J27" s="8">
        <f t="shared" si="0"/>
        <v>0</v>
      </c>
    </row>
    <row r="28" spans="1:10" x14ac:dyDescent="0.25">
      <c r="A28" s="224" t="s">
        <v>319</v>
      </c>
      <c r="B28" s="233" t="s">
        <v>492</v>
      </c>
      <c r="C28" s="56"/>
      <c r="D28" s="56"/>
      <c r="E28" s="56"/>
      <c r="F28" s="56"/>
      <c r="G28" s="56"/>
      <c r="H28" s="233"/>
      <c r="I28" s="224"/>
      <c r="J28" s="8">
        <f t="shared" si="0"/>
        <v>0</v>
      </c>
    </row>
    <row r="29" spans="1:10" x14ac:dyDescent="0.25">
      <c r="A29" s="224" t="s">
        <v>320</v>
      </c>
      <c r="B29" s="233" t="s">
        <v>492</v>
      </c>
      <c r="C29" s="56"/>
      <c r="D29" s="56"/>
      <c r="E29" s="56"/>
      <c r="F29" s="56"/>
      <c r="G29" s="56"/>
      <c r="H29" s="233"/>
      <c r="I29" s="224"/>
      <c r="J29" s="8">
        <f t="shared" si="0"/>
        <v>0</v>
      </c>
    </row>
    <row r="30" spans="1:10" x14ac:dyDescent="0.25">
      <c r="A30" s="224" t="s">
        <v>612</v>
      </c>
      <c r="B30" s="233" t="s">
        <v>491</v>
      </c>
      <c r="C30" s="44" t="s">
        <v>496</v>
      </c>
      <c r="H30" s="233"/>
      <c r="I30" s="224"/>
    </row>
    <row r="31" spans="1:10" x14ac:dyDescent="0.25">
      <c r="A31" s="224"/>
      <c r="B31" s="233"/>
      <c r="C31" s="233"/>
      <c r="D31" s="233"/>
      <c r="E31" s="233"/>
      <c r="F31" s="233"/>
      <c r="G31" s="233"/>
      <c r="H31" s="233"/>
      <c r="I31" s="224"/>
    </row>
    <row r="32" spans="1:10" x14ac:dyDescent="0.25">
      <c r="A32" s="224"/>
      <c r="B32" s="224"/>
      <c r="C32" s="224"/>
      <c r="D32" s="224"/>
      <c r="E32" s="224"/>
      <c r="F32" s="224"/>
      <c r="G32" s="224"/>
      <c r="H32" s="224"/>
      <c r="I32" s="224"/>
    </row>
  </sheetData>
  <mergeCells count="2">
    <mergeCell ref="C6:G6"/>
    <mergeCell ref="C7:G7"/>
  </mergeCells>
  <hyperlinks>
    <hyperlink ref="A1" location="TEFF9" display="TEF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zoomScale="85" zoomScaleNormal="85" workbookViewId="0">
      <selection activeCell="D9" sqref="D9"/>
    </sheetView>
  </sheetViews>
  <sheetFormatPr defaultRowHeight="44.25" customHeight="1" x14ac:dyDescent="0.25"/>
  <cols>
    <col min="1" max="3" width="12.5703125" customWidth="1"/>
    <col min="4" max="4" width="39.42578125" customWidth="1"/>
    <col min="5" max="5" width="15.7109375" customWidth="1"/>
    <col min="6" max="6" width="11" customWidth="1"/>
    <col min="7" max="7" width="38.28515625" customWidth="1"/>
    <col min="9" max="9" width="15" customWidth="1"/>
    <col min="10" max="10" width="38" customWidth="1"/>
    <col min="11" max="11" width="13.5703125" customWidth="1"/>
    <col min="12" max="12" width="10.140625" customWidth="1"/>
    <col min="13" max="13" width="12.5703125" customWidth="1"/>
    <col min="14" max="14" width="11.42578125" customWidth="1"/>
  </cols>
  <sheetData>
    <row r="1" spans="1:27" ht="44.25" customHeight="1" x14ac:dyDescent="0.25">
      <c r="A1" s="5" t="s">
        <v>0</v>
      </c>
      <c r="B1" s="6" t="s">
        <v>1</v>
      </c>
      <c r="C1" s="6" t="s">
        <v>2</v>
      </c>
      <c r="D1" s="5" t="s">
        <v>3</v>
      </c>
      <c r="E1" s="5" t="s">
        <v>12</v>
      </c>
      <c r="F1" s="5" t="s">
        <v>4</v>
      </c>
      <c r="G1" s="5" t="s">
        <v>5</v>
      </c>
      <c r="H1" s="5" t="s">
        <v>6</v>
      </c>
      <c r="I1" s="5" t="s">
        <v>425</v>
      </c>
      <c r="J1" s="5" t="s">
        <v>314</v>
      </c>
      <c r="K1" s="5" t="s">
        <v>315</v>
      </c>
      <c r="L1" s="5" t="s">
        <v>316</v>
      </c>
      <c r="M1" s="5" t="s">
        <v>317</v>
      </c>
      <c r="N1" s="5" t="s">
        <v>426</v>
      </c>
      <c r="O1" s="5" t="s">
        <v>427</v>
      </c>
      <c r="P1" s="5" t="s">
        <v>318</v>
      </c>
      <c r="Q1" s="5" t="s">
        <v>319</v>
      </c>
      <c r="R1" s="5" t="s">
        <v>320</v>
      </c>
      <c r="S1" s="5" t="s">
        <v>321</v>
      </c>
      <c r="T1" s="5" t="s">
        <v>322</v>
      </c>
      <c r="U1" s="5" t="s">
        <v>323</v>
      </c>
      <c r="V1" s="5" t="s">
        <v>324</v>
      </c>
      <c r="W1" s="5" t="s">
        <v>325</v>
      </c>
      <c r="X1" s="5" t="s">
        <v>326</v>
      </c>
      <c r="Y1" s="5" t="s">
        <v>327</v>
      </c>
      <c r="Z1" s="5" t="s">
        <v>328</v>
      </c>
      <c r="AA1" s="5" t="s">
        <v>329</v>
      </c>
    </row>
    <row r="2" spans="1:27" ht="44.25" customHeight="1" x14ac:dyDescent="0.25">
      <c r="A2" s="43" t="s">
        <v>405</v>
      </c>
      <c r="B2" s="30" t="s">
        <v>9</v>
      </c>
      <c r="C2" s="30" t="s">
        <v>501</v>
      </c>
      <c r="D2" s="30" t="s">
        <v>376</v>
      </c>
      <c r="E2" s="30" t="s">
        <v>72</v>
      </c>
      <c r="F2" s="30">
        <f t="shared" ref="F2:F9" si="0">LEN(B2)+LEN(C2)+LEN(D2)+LEN(E2)+5</f>
        <v>51</v>
      </c>
      <c r="G2" s="31"/>
      <c r="J2" s="1" t="str">
        <f ca="1">VLOOKUP(J$1,INDIRECT(CONCATENATE($A2,"!$A:$C"),TRUE),3)</f>
        <v xml:space="preserve">N in column headers represents number of subjects entered into the study (i.e. signed informed consent). </v>
      </c>
      <c r="K2" s="1" t="str">
        <f t="shared" ref="K2:R7" ca="1" si="1">VLOOKUP(K$1,INDIRECT(CONCATENATE($A2,"!$A:$C"),TRUE),3)</f>
        <v xml:space="preserve">The ITT population includes all subjects randomized. </v>
      </c>
      <c r="L2" s="1" t="str">
        <f t="shared" ca="1" si="1"/>
        <v xml:space="preserve">The safety population includes all randomized subjects known to have taken at least one dose of randomized study drug. </v>
      </c>
      <c r="M2" s="1" t="str">
        <f t="shared" ca="1" si="1"/>
        <v xml:space="preserve">The efficacy population includes all subjects in the safety population who also have at least one post-baseline ADAS-cog and CIBIC+ assessment. </v>
      </c>
      <c r="N2" s="1">
        <f t="shared" ca="1" si="1"/>
        <v>0</v>
      </c>
      <c r="O2" s="1">
        <f t="shared" ca="1" si="1"/>
        <v>0</v>
      </c>
      <c r="P2" s="1">
        <f t="shared" ca="1" si="1"/>
        <v>0</v>
      </c>
      <c r="Q2" s="1">
        <f t="shared" ca="1" si="1"/>
        <v>0</v>
      </c>
      <c r="R2" s="1" t="str">
        <f t="shared" ca="1" si="1"/>
        <v>program.sas run by user.name YYYY-MM-DD HH:MM database YYYYMMDD_transfer cutoff YYYY-MM-DD</v>
      </c>
    </row>
    <row r="3" spans="1:27" ht="44.25" customHeight="1" x14ac:dyDescent="0.25">
      <c r="A3" s="2" t="s">
        <v>7</v>
      </c>
      <c r="B3" s="30" t="s">
        <v>9</v>
      </c>
      <c r="C3" s="38" t="s">
        <v>502</v>
      </c>
      <c r="D3" s="12" t="s">
        <v>11</v>
      </c>
      <c r="E3" t="s">
        <v>308</v>
      </c>
      <c r="F3">
        <f t="shared" si="0"/>
        <v>63</v>
      </c>
      <c r="J3" s="1" t="str">
        <f ca="1">VLOOKUP(J$1,INDIRECT(CONCATENATE($A3,"!$A:$C"),TRUE),3)</f>
        <v>[a] All patients randomized.</v>
      </c>
      <c r="K3" s="1" t="str">
        <f t="shared" ca="1" si="1"/>
        <v>[b] All randomized subjects known to have taken at least one dose of randomized study drug.</v>
      </c>
      <c r="L3" s="1" t="str">
        <f t="shared" ca="1" si="1"/>
        <v>[c] All subjects in the receiving treatment who also have at least one post-baseline ADAS-Cog and CIBIC+ assessment.</v>
      </c>
      <c r="M3" s="1" t="str">
        <f t="shared" ca="1" si="1"/>
        <v>[d] Based on either patient/caregiver perception or physician perception.</v>
      </c>
      <c r="N3" s="1" t="str">
        <f t="shared" ca="1" si="1"/>
        <v>Percentages are calculated from the number of patients randomized.</v>
      </c>
      <c r="O3" s="1">
        <f t="shared" ca="1" si="1"/>
        <v>0</v>
      </c>
      <c r="P3" s="1" t="str">
        <f t="shared" ca="1" si="1"/>
        <v>program.sas run by user.name YYYY-MM-DD HH:MM database YYYYMMDD_transfer cutoff YYYY-MM-DD</v>
      </c>
      <c r="Q3" s="1" t="str">
        <f t="shared" ca="1" si="1"/>
        <v>program.sas run by user.name YYYY-MM-DD HH:MM database YYYYMMDD_transfer cutoff YYYY-MM-DD</v>
      </c>
      <c r="R3" s="1" t="str">
        <f t="shared" ca="1" si="1"/>
        <v>program.sas run by user.name YYYY-MM-DD HH:MM database YYYYMMDD_transfer cutoff YYYY-MM-DD</v>
      </c>
      <c r="T3">
        <f t="shared" ref="T3:AA3" ca="1" si="2">LEN(K3)</f>
        <v>91</v>
      </c>
      <c r="U3">
        <f t="shared" ca="1" si="2"/>
        <v>116</v>
      </c>
      <c r="V3">
        <f t="shared" ca="1" si="2"/>
        <v>73</v>
      </c>
      <c r="W3">
        <f t="shared" ca="1" si="2"/>
        <v>66</v>
      </c>
      <c r="X3">
        <f t="shared" ca="1" si="2"/>
        <v>1</v>
      </c>
      <c r="Y3">
        <f t="shared" ca="1" si="2"/>
        <v>90</v>
      </c>
      <c r="Z3">
        <f t="shared" ca="1" si="2"/>
        <v>90</v>
      </c>
      <c r="AA3">
        <f t="shared" ca="1" si="2"/>
        <v>90</v>
      </c>
    </row>
    <row r="4" spans="1:27" ht="44.25" customHeight="1" x14ac:dyDescent="0.25">
      <c r="A4" s="2" t="s">
        <v>94</v>
      </c>
      <c r="B4" s="30" t="s">
        <v>9</v>
      </c>
      <c r="C4" s="38" t="s">
        <v>503</v>
      </c>
      <c r="D4" s="12" t="s">
        <v>11</v>
      </c>
      <c r="E4" t="s">
        <v>72</v>
      </c>
      <c r="F4">
        <f t="shared" si="0"/>
        <v>60</v>
      </c>
      <c r="J4" s="1" t="str">
        <f t="shared" ref="J4:R19" ca="1" si="3">VLOOKUP(J$1,INDIRECT(CONCATENATE($A4,"!$A:$C"),TRUE),3)</f>
        <v>[a] Informed consent received.</v>
      </c>
      <c r="K4" s="1" t="str">
        <f t="shared" ca="1" si="1"/>
        <v>[b] All patients randomized.</v>
      </c>
      <c r="L4" s="1" t="str">
        <f t="shared" ca="1" si="1"/>
        <v>program.sas run by user.name YYYY-MM-DD HH:MM database YYYYMMDD_transfer cutoff YYYY-MM-DD</v>
      </c>
      <c r="M4" s="1" t="str">
        <f t="shared" ca="1" si="1"/>
        <v>program.sas run by user.name YYYY-MM-DD HH:MM database YYYYMMDD_transfer cutoff YYYY-MM-DD</v>
      </c>
      <c r="N4" s="1" t="str">
        <f t="shared" ca="1" si="1"/>
        <v>program.sas run by user.name YYYY-MM-DD HH:MM database YYYYMMDD_transfer cutoff YYYY-MM-DD</v>
      </c>
      <c r="O4" s="1" t="str">
        <f t="shared" ca="1" si="1"/>
        <v>program.sas run by user.name YYYY-MM-DD HH:MM database YYYYMMDD_transfer cutoff YYYY-MM-DD</v>
      </c>
      <c r="P4" s="1" t="str">
        <f t="shared" ca="1" si="1"/>
        <v>program.sas run by user.name YYYY-MM-DD HH:MM database YYYYMMDD_transfer cutoff YYYY-MM-DD</v>
      </c>
      <c r="Q4" s="1" t="str">
        <f t="shared" ca="1" si="1"/>
        <v>program.sas run by user.name YYYY-MM-DD HH:MM database YYYYMMDD_transfer cutoff YYYY-MM-DD</v>
      </c>
      <c r="R4" s="1" t="str">
        <f t="shared" ca="1" si="1"/>
        <v>program.sas run by user.name YYYY-MM-DD HH:MM database YYYYMMDD_transfer cutoff YYYY-MM-DD</v>
      </c>
      <c r="S4">
        <f t="shared" ref="S4:S41" ca="1" si="4">LEN(J4)</f>
        <v>30</v>
      </c>
      <c r="T4">
        <f t="shared" ref="T4:T41" ca="1" si="5">LEN(K4)</f>
        <v>28</v>
      </c>
      <c r="U4">
        <f t="shared" ref="U4:U41" ca="1" si="6">LEN(L4)</f>
        <v>90</v>
      </c>
      <c r="V4">
        <f t="shared" ref="V4:V41" ca="1" si="7">LEN(M4)</f>
        <v>90</v>
      </c>
      <c r="W4">
        <f t="shared" ref="W4:W41" ca="1" si="8">LEN(N4)</f>
        <v>90</v>
      </c>
      <c r="X4">
        <f t="shared" ref="X4:X41" ca="1" si="9">LEN(O4)</f>
        <v>90</v>
      </c>
      <c r="Y4">
        <f t="shared" ref="Y4:Y41" ca="1" si="10">LEN(P4)</f>
        <v>90</v>
      </c>
      <c r="Z4">
        <f t="shared" ref="Z4:Z41" ca="1" si="11">LEN(Q4)</f>
        <v>90</v>
      </c>
      <c r="AA4">
        <f t="shared" ref="AA4:AA41" ca="1" si="12">LEN(R4)</f>
        <v>90</v>
      </c>
    </row>
    <row r="5" spans="1:27" ht="44.25" customHeight="1" x14ac:dyDescent="0.25">
      <c r="A5" s="2" t="s">
        <v>374</v>
      </c>
      <c r="B5" s="30" t="s">
        <v>9</v>
      </c>
      <c r="C5" t="s">
        <v>504</v>
      </c>
      <c r="D5" t="s">
        <v>375</v>
      </c>
      <c r="E5" t="s">
        <v>72</v>
      </c>
      <c r="F5">
        <f t="shared" si="0"/>
        <v>65</v>
      </c>
      <c r="J5" s="1" t="str">
        <f t="shared" ca="1" si="3"/>
        <v>ITT = Number of subjects in the ITT population.</v>
      </c>
      <c r="K5" s="1" t="str">
        <f t="shared" ca="1" si="3"/>
        <v>Eff = Number of subjects in the Efficacy population.</v>
      </c>
      <c r="L5" s="1" t="str">
        <f t="shared" ca="1" si="3"/>
        <v xml:space="preserve">Com = Number of subjects completing Week 24. </v>
      </c>
      <c r="M5" s="1">
        <f t="shared" ca="1" si="3"/>
        <v>0</v>
      </c>
      <c r="N5" s="1">
        <f t="shared" ca="1" si="3"/>
        <v>0</v>
      </c>
      <c r="O5" s="1">
        <f t="shared" ca="1" si="3"/>
        <v>0</v>
      </c>
      <c r="P5" s="1">
        <f t="shared" ca="1" si="3"/>
        <v>0</v>
      </c>
      <c r="Q5" s="1" t="str">
        <f t="shared" ca="1" si="3"/>
        <v>program.sas run by user.name YYYY-MM-DD HH:MM database YYYYMMDD_transfer cutoff YYYY-MM-DD</v>
      </c>
      <c r="R5" s="1" t="str">
        <f t="shared" ca="1" si="3"/>
        <v>program.sas run by user.name YYYY-MM-DD HH:MM database YYYYMMDD_transfer cutoff YYYY-MM-DD</v>
      </c>
    </row>
    <row r="6" spans="1:27" ht="44.25" customHeight="1" x14ac:dyDescent="0.25">
      <c r="A6" s="2" t="s">
        <v>344</v>
      </c>
      <c r="B6" s="30" t="s">
        <v>9</v>
      </c>
      <c r="C6" t="s">
        <v>10</v>
      </c>
      <c r="D6" s="12" t="s">
        <v>345</v>
      </c>
      <c r="E6" t="s">
        <v>308</v>
      </c>
      <c r="F6">
        <f t="shared" si="0"/>
        <v>68</v>
      </c>
      <c r="G6" s="220"/>
      <c r="J6" s="1" t="str">
        <f t="shared" ca="1" si="3"/>
        <v xml:space="preserve">Percentages are based on the number of subjects in the treatment group (N). </v>
      </c>
      <c r="K6" s="1" t="str">
        <f t="shared" ca="1" si="1"/>
        <v>Patients are counted once within the frequency of each relevant protocol deviation category and subcategory.</v>
      </c>
      <c r="L6" s="1">
        <f t="shared" ca="1" si="1"/>
        <v>0</v>
      </c>
      <c r="M6" s="1">
        <f t="shared" ca="1" si="1"/>
        <v>0</v>
      </c>
      <c r="N6" s="1">
        <f t="shared" ca="1" si="1"/>
        <v>0</v>
      </c>
      <c r="O6" s="1">
        <f t="shared" ca="1" si="1"/>
        <v>0</v>
      </c>
      <c r="P6" s="1">
        <f t="shared" ca="1" si="1"/>
        <v>0</v>
      </c>
      <c r="Q6" s="1">
        <f t="shared" ca="1" si="1"/>
        <v>0</v>
      </c>
      <c r="R6" s="1">
        <f t="shared" ca="1" si="1"/>
        <v>0</v>
      </c>
    </row>
    <row r="7" spans="1:27" ht="44.25" customHeight="1" x14ac:dyDescent="0.25">
      <c r="A7" s="2" t="s">
        <v>8</v>
      </c>
      <c r="B7" s="30" t="s">
        <v>9</v>
      </c>
      <c r="C7" t="s">
        <v>505</v>
      </c>
      <c r="D7" s="12" t="s">
        <v>71</v>
      </c>
      <c r="E7" t="s">
        <v>308</v>
      </c>
      <c r="F7">
        <f t="shared" si="0"/>
        <v>82</v>
      </c>
      <c r="J7" s="1" t="str">
        <f t="shared" ca="1" si="3"/>
        <v>SD = Standard deviation. Min = Minimum. Max = Maximum.</v>
      </c>
      <c r="K7" s="1" t="str">
        <f t="shared" ca="1" si="1"/>
        <v xml:space="preserve">MMSE = Mini-mental state examination; the highest score is 30. </v>
      </c>
      <c r="L7" s="1" t="str">
        <f t="shared" ca="1" si="1"/>
        <v xml:space="preserve">[a] Percentages were calculated out of total number of MMSE scores available. </v>
      </c>
      <c r="M7" s="1" t="str">
        <f t="shared" ca="1" si="1"/>
        <v>[b] Computed as months between date of enrollment and date of onset of the first definite symptoms of Alzheimer's disease.</v>
      </c>
      <c r="N7" s="1" t="str">
        <f t="shared" ca="1" si="1"/>
        <v xml:space="preserve">[c] For weight and BMI, Baseline is at Visit 3; Visit 1 for height. </v>
      </c>
      <c r="O7" s="1">
        <f t="shared" ca="1" si="1"/>
        <v>0</v>
      </c>
      <c r="P7" s="1">
        <f t="shared" ca="1" si="1"/>
        <v>0</v>
      </c>
      <c r="Q7" s="1">
        <f t="shared" ca="1" si="1"/>
        <v>0</v>
      </c>
      <c r="R7" s="1" t="str">
        <f t="shared" ca="1" si="1"/>
        <v>program.sas run by user.name YYYY-MM-DD HH:MM database YYYYMMDD_transfer cutoff YYYY-MM-DD</v>
      </c>
      <c r="S7">
        <f t="shared" ca="1" si="4"/>
        <v>54</v>
      </c>
      <c r="T7">
        <f t="shared" ca="1" si="5"/>
        <v>63</v>
      </c>
      <c r="U7">
        <f t="shared" ca="1" si="6"/>
        <v>78</v>
      </c>
      <c r="V7">
        <f t="shared" ca="1" si="7"/>
        <v>122</v>
      </c>
      <c r="W7">
        <f t="shared" ca="1" si="8"/>
        <v>68</v>
      </c>
      <c r="X7">
        <f t="shared" ca="1" si="9"/>
        <v>1</v>
      </c>
      <c r="Y7">
        <f t="shared" ca="1" si="10"/>
        <v>1</v>
      </c>
      <c r="Z7">
        <f t="shared" ca="1" si="11"/>
        <v>1</v>
      </c>
      <c r="AA7">
        <f t="shared" ca="1" si="12"/>
        <v>90</v>
      </c>
    </row>
    <row r="8" spans="1:27" ht="44.25" customHeight="1" x14ac:dyDescent="0.25">
      <c r="A8" s="2" t="s">
        <v>216</v>
      </c>
      <c r="B8" s="30" t="s">
        <v>9</v>
      </c>
      <c r="C8" t="s">
        <v>506</v>
      </c>
      <c r="D8" s="12" t="s">
        <v>159</v>
      </c>
      <c r="E8" t="s">
        <v>211</v>
      </c>
      <c r="F8">
        <f t="shared" si="0"/>
        <v>105</v>
      </c>
      <c r="J8" s="1" t="str">
        <f t="shared" ca="1" si="3"/>
        <v xml:space="preserve">SD = Standard deviation. IQR = Inter-quartile range. Treat = treatment. LS= Least Squares. SE= Standard Error. CI= Confidence Interval. </v>
      </c>
      <c r="K8" s="1" t="str">
        <f t="shared" ca="1" si="3"/>
        <v xml:space="preserve">[a] Based on ANCOVA model with treatment and site as factors. </v>
      </c>
      <c r="L8" s="1" t="str">
        <f t="shared" ca="1" si="3"/>
        <v xml:space="preserve">[b] Test for a non-zero coefficient for treatment (dose) as a continuous variable. </v>
      </c>
      <c r="M8" s="1" t="str">
        <f t="shared" ca="1" si="3"/>
        <v xml:space="preserve">[c] Pairwise comparison with treatment as a categorical variable; p-values were not adjusted for multiple comparisons. </v>
      </c>
      <c r="N8" s="1">
        <f t="shared" ca="1" si="3"/>
        <v>0</v>
      </c>
      <c r="O8" s="1">
        <f t="shared" ca="1" si="3"/>
        <v>0</v>
      </c>
      <c r="P8" s="1">
        <f t="shared" ca="1" si="3"/>
        <v>0</v>
      </c>
      <c r="Q8" s="1">
        <f t="shared" ca="1" si="3"/>
        <v>0</v>
      </c>
      <c r="R8" s="1">
        <f t="shared" ca="1" si="3"/>
        <v>0</v>
      </c>
      <c r="S8">
        <f t="shared" ca="1" si="4"/>
        <v>136</v>
      </c>
      <c r="T8">
        <f t="shared" ca="1" si="5"/>
        <v>62</v>
      </c>
      <c r="U8">
        <f t="shared" ca="1" si="6"/>
        <v>83</v>
      </c>
      <c r="V8">
        <f t="shared" ca="1" si="7"/>
        <v>119</v>
      </c>
      <c r="W8">
        <f t="shared" ca="1" si="8"/>
        <v>1</v>
      </c>
      <c r="X8">
        <f t="shared" ca="1" si="9"/>
        <v>1</v>
      </c>
      <c r="Y8">
        <f t="shared" ca="1" si="10"/>
        <v>1</v>
      </c>
      <c r="Z8">
        <f t="shared" ca="1" si="11"/>
        <v>1</v>
      </c>
      <c r="AA8">
        <f t="shared" ca="1" si="12"/>
        <v>1</v>
      </c>
    </row>
    <row r="9" spans="1:27" ht="44.25" customHeight="1" x14ac:dyDescent="0.25">
      <c r="A9" s="2" t="s">
        <v>217</v>
      </c>
      <c r="B9" s="30" t="s">
        <v>9</v>
      </c>
      <c r="C9" s="196" t="s">
        <v>507</v>
      </c>
      <c r="D9" s="12" t="s">
        <v>395</v>
      </c>
      <c r="E9" t="s">
        <v>211</v>
      </c>
      <c r="F9">
        <f t="shared" si="0"/>
        <v>85</v>
      </c>
      <c r="J9" s="1" t="str">
        <f t="shared" ca="1" si="3"/>
        <v xml:space="preserve">SD = Standard deviation. IQR = Inter-quartile range. Treat = Treatments. LS= Least Squares. SE= Standard Error. CI= Confidence Interval. </v>
      </c>
      <c r="K9" s="1" t="str">
        <f t="shared" ca="1" si="3"/>
        <v xml:space="preserve">[a] Based on ANCOVA model with treatment and site as factors. </v>
      </c>
      <c r="L9" s="1" t="str">
        <f t="shared" ca="1" si="3"/>
        <v xml:space="preserve">[b] Test for a non-zero coefficient for treatment (dose) as a continuous variable. </v>
      </c>
      <c r="M9" s="1" t="str">
        <f t="shared" ca="1" si="3"/>
        <v xml:space="preserve">[c] Pairwise comparison with treatment as a categorical variable; p-values were not adjusted for multiple comparisons. </v>
      </c>
      <c r="N9" s="1">
        <f t="shared" ca="1" si="3"/>
        <v>0</v>
      </c>
      <c r="O9" s="1">
        <f t="shared" ca="1" si="3"/>
        <v>0</v>
      </c>
      <c r="P9" s="1">
        <f t="shared" ca="1" si="3"/>
        <v>0</v>
      </c>
      <c r="Q9" s="1">
        <f t="shared" ca="1" si="3"/>
        <v>0</v>
      </c>
      <c r="R9" s="1">
        <f t="shared" ca="1" si="3"/>
        <v>0</v>
      </c>
      <c r="S9">
        <f t="shared" ca="1" si="4"/>
        <v>137</v>
      </c>
      <c r="T9">
        <f t="shared" ca="1" si="5"/>
        <v>62</v>
      </c>
      <c r="U9">
        <f t="shared" ca="1" si="6"/>
        <v>83</v>
      </c>
      <c r="V9">
        <f t="shared" ca="1" si="7"/>
        <v>119</v>
      </c>
      <c r="W9">
        <f t="shared" ca="1" si="8"/>
        <v>1</v>
      </c>
      <c r="X9">
        <f t="shared" ca="1" si="9"/>
        <v>1</v>
      </c>
      <c r="Y9">
        <f t="shared" ca="1" si="10"/>
        <v>1</v>
      </c>
      <c r="Z9">
        <f t="shared" ca="1" si="11"/>
        <v>1</v>
      </c>
      <c r="AA9">
        <f t="shared" ca="1" si="12"/>
        <v>1</v>
      </c>
    </row>
    <row r="10" spans="1:27" ht="44.25" customHeight="1" x14ac:dyDescent="0.25">
      <c r="A10" s="2" t="s">
        <v>149</v>
      </c>
      <c r="B10" s="30" t="s">
        <v>9</v>
      </c>
      <c r="C10" s="196" t="s">
        <v>508</v>
      </c>
      <c r="D10" s="12" t="s">
        <v>205</v>
      </c>
      <c r="E10" t="s">
        <v>211</v>
      </c>
      <c r="F10">
        <f t="shared" ref="F10:F13" si="13">LEN(B10)+LEN(C10)+LEN(D10)+LEN(E10)+5</f>
        <v>77</v>
      </c>
      <c r="J10" s="1" t="str">
        <f t="shared" ca="1" si="3"/>
        <v xml:space="preserve">SD = Standard deviation. IQR = Inter-quartile range. Treat= treatments. LS= Least Squares. Diff= Difference. SE= Standard Error. CI= Confidence Interval. </v>
      </c>
      <c r="K10" s="1" t="str">
        <f t="shared" ca="1" si="3"/>
        <v xml:space="preserve">[a] Based on ANCOVA model with treatment and site as factors. </v>
      </c>
      <c r="L10" s="1" t="str">
        <f t="shared" ca="1" si="3"/>
        <v xml:space="preserve">[b] Test for a non-zero coefficient for treatment (dose) as a continuous variable. </v>
      </c>
      <c r="M10" s="1" t="str">
        <f t="shared" ca="1" si="3"/>
        <v xml:space="preserve">[c] Pairwise comparison with treatment as a categorical variable; p-values were not adjusted for multiple comparisons. </v>
      </c>
      <c r="N10" s="1">
        <f t="shared" ca="1" si="3"/>
        <v>0</v>
      </c>
      <c r="O10" s="1">
        <f t="shared" ca="1" si="3"/>
        <v>0</v>
      </c>
      <c r="P10" s="1">
        <f t="shared" ca="1" si="3"/>
        <v>0</v>
      </c>
      <c r="Q10" s="1">
        <f t="shared" ca="1" si="3"/>
        <v>0</v>
      </c>
      <c r="R10" s="1" t="str">
        <f t="shared" ca="1" si="3"/>
        <v>program.sas run by user.name YYYY-MM-DD HH:MM database YYYYMMDD_transfer cutoff YYYY-MM-DD</v>
      </c>
      <c r="S10">
        <f t="shared" ca="1" si="4"/>
        <v>154</v>
      </c>
      <c r="T10">
        <f t="shared" ca="1" si="5"/>
        <v>62</v>
      </c>
      <c r="U10">
        <f t="shared" ca="1" si="6"/>
        <v>83</v>
      </c>
      <c r="V10">
        <f t="shared" ca="1" si="7"/>
        <v>119</v>
      </c>
      <c r="W10">
        <f t="shared" ca="1" si="8"/>
        <v>1</v>
      </c>
      <c r="X10">
        <f t="shared" ca="1" si="9"/>
        <v>1</v>
      </c>
      <c r="Y10">
        <f t="shared" ca="1" si="10"/>
        <v>1</v>
      </c>
      <c r="Z10">
        <f t="shared" ca="1" si="11"/>
        <v>1</v>
      </c>
      <c r="AA10">
        <f t="shared" ca="1" si="12"/>
        <v>90</v>
      </c>
    </row>
    <row r="11" spans="1:27" ht="44.25" customHeight="1" x14ac:dyDescent="0.25">
      <c r="A11" s="2" t="s">
        <v>160</v>
      </c>
      <c r="B11" s="30" t="s">
        <v>9</v>
      </c>
      <c r="C11" s="196" t="s">
        <v>509</v>
      </c>
      <c r="D11" s="12" t="s">
        <v>396</v>
      </c>
      <c r="E11" t="s">
        <v>211</v>
      </c>
      <c r="F11">
        <f t="shared" si="13"/>
        <v>57</v>
      </c>
      <c r="J11" s="1" t="str">
        <f t="shared" ca="1" si="3"/>
        <v xml:space="preserve">SD = Standard deviation. IQR = Inter-quartile range. Treat. = treatments. LS= Least Squares. Diff= Difference. SE= Standard Error. CI= Confidence Interval. </v>
      </c>
      <c r="K11" s="1" t="str">
        <f t="shared" ca="1" si="3"/>
        <v xml:space="preserve">[a] Based on ANCOVA model with treatment and site as factors. </v>
      </c>
      <c r="L11" s="1" t="str">
        <f t="shared" ca="1" si="3"/>
        <v xml:space="preserve">[b] Test for a non-zero coefficient for treatment (dose) as a continuous variable. </v>
      </c>
      <c r="M11" s="1" t="str">
        <f t="shared" ca="1" si="3"/>
        <v xml:space="preserve">[c] Pairwise comparison with treatment as a categorical variable; p-values were not adjusted for multiple comparisons. </v>
      </c>
      <c r="N11" s="1">
        <f t="shared" ca="1" si="3"/>
        <v>0</v>
      </c>
      <c r="O11" s="1">
        <f t="shared" ca="1" si="3"/>
        <v>0</v>
      </c>
      <c r="P11" s="1">
        <f t="shared" ca="1" si="3"/>
        <v>0</v>
      </c>
      <c r="Q11" s="1">
        <f t="shared" ca="1" si="3"/>
        <v>0</v>
      </c>
      <c r="R11" s="1" t="str">
        <f t="shared" ca="1" si="3"/>
        <v>program.sas run by user.name YYYY-MM-DD HH:MM database YYYYMMDD_transfer cutoff YYYY-MM-DD</v>
      </c>
      <c r="S11">
        <f t="shared" ca="1" si="4"/>
        <v>156</v>
      </c>
      <c r="T11">
        <f t="shared" ca="1" si="5"/>
        <v>62</v>
      </c>
      <c r="U11">
        <f t="shared" ca="1" si="6"/>
        <v>83</v>
      </c>
      <c r="V11">
        <f t="shared" ca="1" si="7"/>
        <v>119</v>
      </c>
      <c r="W11">
        <f t="shared" ca="1" si="8"/>
        <v>1</v>
      </c>
      <c r="X11">
        <f t="shared" ca="1" si="9"/>
        <v>1</v>
      </c>
      <c r="Y11">
        <f t="shared" ca="1" si="10"/>
        <v>1</v>
      </c>
      <c r="Z11">
        <f t="shared" ca="1" si="11"/>
        <v>1</v>
      </c>
      <c r="AA11">
        <f t="shared" ca="1" si="12"/>
        <v>90</v>
      </c>
    </row>
    <row r="12" spans="1:27" ht="44.25" customHeight="1" x14ac:dyDescent="0.25">
      <c r="A12" s="2" t="s">
        <v>162</v>
      </c>
      <c r="B12" s="30" t="s">
        <v>9</v>
      </c>
      <c r="C12" s="196" t="s">
        <v>510</v>
      </c>
      <c r="D12" s="12" t="s">
        <v>206</v>
      </c>
      <c r="E12" t="s">
        <v>211</v>
      </c>
      <c r="F12">
        <f t="shared" si="13"/>
        <v>78</v>
      </c>
      <c r="J12" s="1" t="str">
        <f t="shared" ca="1" si="3"/>
        <v xml:space="preserve">SD = Standard deviation. IQR = Inter-quartile range. LS= Least Squares. Diff= Difference. SE= Standard Error. CI= Confidence Interval. </v>
      </c>
      <c r="K12" s="1" t="str">
        <f t="shared" ca="1" si="3"/>
        <v xml:space="preserve">[a] Based on ANCOVA model with treatment and site as factors. </v>
      </c>
      <c r="L12" s="1" t="str">
        <f t="shared" ca="1" si="3"/>
        <v xml:space="preserve">[b] Test for a non-zero coefficient for treatment (dose) as a continuous variable. </v>
      </c>
      <c r="M12" s="1" t="str">
        <f t="shared" ca="1" si="3"/>
        <v xml:space="preserve">[c] Pairwise comparison with treatment as a categorical variable; p-values were not adjusted for multiple comparisons. </v>
      </c>
      <c r="N12" s="1">
        <f t="shared" ca="1" si="3"/>
        <v>0</v>
      </c>
      <c r="O12" s="1">
        <f t="shared" ca="1" si="3"/>
        <v>0</v>
      </c>
      <c r="P12" s="1">
        <f t="shared" ca="1" si="3"/>
        <v>0</v>
      </c>
      <c r="Q12" s="1">
        <f t="shared" ca="1" si="3"/>
        <v>0</v>
      </c>
      <c r="R12" s="1">
        <f t="shared" ca="1" si="3"/>
        <v>0</v>
      </c>
      <c r="S12">
        <f t="shared" ca="1" si="4"/>
        <v>135</v>
      </c>
      <c r="T12">
        <f t="shared" ca="1" si="5"/>
        <v>62</v>
      </c>
      <c r="U12">
        <f t="shared" ca="1" si="6"/>
        <v>83</v>
      </c>
      <c r="V12">
        <f t="shared" ca="1" si="7"/>
        <v>119</v>
      </c>
      <c r="W12">
        <f t="shared" ca="1" si="8"/>
        <v>1</v>
      </c>
      <c r="X12">
        <f t="shared" ca="1" si="9"/>
        <v>1</v>
      </c>
      <c r="Y12">
        <f t="shared" ca="1" si="10"/>
        <v>1</v>
      </c>
      <c r="Z12">
        <f t="shared" ca="1" si="11"/>
        <v>1</v>
      </c>
      <c r="AA12">
        <f t="shared" ca="1" si="12"/>
        <v>1</v>
      </c>
    </row>
    <row r="13" spans="1:27" ht="44.25" customHeight="1" x14ac:dyDescent="0.25">
      <c r="A13" s="2" t="s">
        <v>163</v>
      </c>
      <c r="B13" s="30" t="s">
        <v>9</v>
      </c>
      <c r="C13" s="196" t="s">
        <v>511</v>
      </c>
      <c r="D13" s="12" t="s">
        <v>397</v>
      </c>
      <c r="E13" t="s">
        <v>211</v>
      </c>
      <c r="F13">
        <f t="shared" si="13"/>
        <v>58</v>
      </c>
      <c r="J13" s="1" t="str">
        <f t="shared" ca="1" si="3"/>
        <v xml:space="preserve">SD = Standard deviation. IQR = Inter-quartile range. LS= Least Squares. Diff= Difference. SE= Standard Error. CI= Confidence Interval. </v>
      </c>
      <c r="K13" s="1" t="str">
        <f t="shared" ca="1" si="3"/>
        <v xml:space="preserve">[a] Based on ANCOVA model with treatment and site as factors. </v>
      </c>
      <c r="L13" s="1" t="str">
        <f t="shared" ca="1" si="3"/>
        <v xml:space="preserve">[b] Test for a non-zero coefficient for treatment (dose) as a continuous variable. </v>
      </c>
      <c r="M13" s="1" t="str">
        <f t="shared" ca="1" si="3"/>
        <v xml:space="preserve">[c] Pairwise comparison with treatment as a categorical variable; p-values were not adjusted for multiple comparisons. </v>
      </c>
      <c r="N13" s="1">
        <f t="shared" ca="1" si="3"/>
        <v>0</v>
      </c>
      <c r="O13" s="1">
        <f t="shared" ca="1" si="3"/>
        <v>0</v>
      </c>
      <c r="P13" s="1">
        <f t="shared" ca="1" si="3"/>
        <v>0</v>
      </c>
      <c r="Q13" s="1">
        <f t="shared" ca="1" si="3"/>
        <v>0</v>
      </c>
      <c r="R13" s="1">
        <f t="shared" ca="1" si="3"/>
        <v>0</v>
      </c>
      <c r="S13">
        <f t="shared" ca="1" si="4"/>
        <v>135</v>
      </c>
      <c r="T13">
        <f t="shared" ca="1" si="5"/>
        <v>62</v>
      </c>
      <c r="U13">
        <f t="shared" ca="1" si="6"/>
        <v>83</v>
      </c>
      <c r="V13">
        <f t="shared" ca="1" si="7"/>
        <v>119</v>
      </c>
      <c r="W13">
        <f t="shared" ca="1" si="8"/>
        <v>1</v>
      </c>
      <c r="X13">
        <f t="shared" ca="1" si="9"/>
        <v>1</v>
      </c>
      <c r="Y13">
        <f t="shared" ca="1" si="10"/>
        <v>1</v>
      </c>
      <c r="Z13">
        <f t="shared" ca="1" si="11"/>
        <v>1</v>
      </c>
      <c r="AA13">
        <f t="shared" ca="1" si="12"/>
        <v>1</v>
      </c>
    </row>
    <row r="14" spans="1:27" ht="44.25" customHeight="1" x14ac:dyDescent="0.25">
      <c r="A14" s="24" t="s">
        <v>164</v>
      </c>
      <c r="B14" s="30" t="s">
        <v>9</v>
      </c>
      <c r="C14" s="196" t="s">
        <v>512</v>
      </c>
      <c r="D14" s="26" t="s">
        <v>331</v>
      </c>
      <c r="E14" t="s">
        <v>211</v>
      </c>
      <c r="F14">
        <f t="shared" ref="F14:F17" si="14">LEN(B14)+LEN(C14)+LEN(D14)+LEN(E14)+5</f>
        <v>122</v>
      </c>
      <c r="J14" s="1" t="str">
        <f t="shared" ca="1" si="3"/>
        <v xml:space="preserve">SD = Standard deviation. IQR = Inter-quartile range. LS= Least Squares. Diff= Difference. SE= Standard Error. CI= Confidence Interval. </v>
      </c>
      <c r="K14" s="1" t="str">
        <f t="shared" ca="1" si="3"/>
        <v xml:space="preserve">[a] Based on ANCOVA model with treatment and site as factors, and baseline ADAS Cog (11) value as a covariate. </v>
      </c>
      <c r="L14" s="1" t="str">
        <f t="shared" ca="1" si="3"/>
        <v xml:space="preserve">[b] Test for a non-zero coefficient for treatment (dose) as a continuous variable. </v>
      </c>
      <c r="M14" s="1" t="str">
        <f t="shared" ca="1" si="3"/>
        <v xml:space="preserve">[c] Pairwise comparison with treatment as a categorical variable; p-values were not adjusted for multiple comparisons. </v>
      </c>
      <c r="N14" s="1">
        <f t="shared" ca="1" si="3"/>
        <v>0</v>
      </c>
      <c r="O14" s="1">
        <f t="shared" ca="1" si="3"/>
        <v>0</v>
      </c>
      <c r="P14" s="1">
        <f t="shared" ca="1" si="3"/>
        <v>0</v>
      </c>
      <c r="Q14" s="1">
        <f t="shared" ca="1" si="3"/>
        <v>0</v>
      </c>
      <c r="R14" s="1" t="str">
        <f t="shared" ca="1" si="3"/>
        <v>program.sas run by user.name YYYY-MM-DD HH:MM database YYYYMMDD_transfer cutoff YYYY-MM-DD</v>
      </c>
      <c r="S14">
        <f t="shared" ca="1" si="4"/>
        <v>135</v>
      </c>
      <c r="T14">
        <f t="shared" ca="1" si="5"/>
        <v>111</v>
      </c>
      <c r="U14">
        <f t="shared" ca="1" si="6"/>
        <v>83</v>
      </c>
      <c r="V14">
        <f t="shared" ca="1" si="7"/>
        <v>119</v>
      </c>
      <c r="W14">
        <f t="shared" ca="1" si="8"/>
        <v>1</v>
      </c>
      <c r="X14">
        <f t="shared" ca="1" si="9"/>
        <v>1</v>
      </c>
      <c r="Y14">
        <f t="shared" ca="1" si="10"/>
        <v>1</v>
      </c>
      <c r="Z14">
        <f t="shared" ca="1" si="11"/>
        <v>1</v>
      </c>
      <c r="AA14">
        <f t="shared" ca="1" si="12"/>
        <v>90</v>
      </c>
    </row>
    <row r="15" spans="1:27" ht="44.25" customHeight="1" x14ac:dyDescent="0.25">
      <c r="A15" s="24" t="s">
        <v>165</v>
      </c>
      <c r="B15" s="30" t="s">
        <v>9</v>
      </c>
      <c r="C15" s="196" t="s">
        <v>513</v>
      </c>
      <c r="D15" s="26" t="s">
        <v>212</v>
      </c>
      <c r="E15" t="s">
        <v>211</v>
      </c>
      <c r="F15">
        <f t="shared" si="14"/>
        <v>95</v>
      </c>
      <c r="J15" s="1" t="str">
        <f t="shared" ca="1" si="3"/>
        <v xml:space="preserve">SD = Standard deviation. IQR = Inter-quartile range. LS= Least Squares. Diff= Difference. SE= Standard Error. CI= Confidence Interval. </v>
      </c>
      <c r="K15" s="1" t="str">
        <f t="shared" ca="1" si="3"/>
        <v xml:space="preserve">[a] Based on ANCOVA model with treatment and site as factors, and baseline ADAS Cog (11) value as a covariate. </v>
      </c>
      <c r="L15" s="1" t="str">
        <f t="shared" ca="1" si="3"/>
        <v xml:space="preserve">[b] Test for a non-zero coefficient for treatment (dose) as a continuous variable. </v>
      </c>
      <c r="M15" s="1" t="str">
        <f t="shared" ca="1" si="3"/>
        <v xml:space="preserve">[c] Pairwise comparison with treatment as a categorical variable; p-values were not adjusted for multiple comparisons. </v>
      </c>
      <c r="N15" s="1">
        <f t="shared" ca="1" si="3"/>
        <v>0</v>
      </c>
      <c r="O15" s="1">
        <f t="shared" ca="1" si="3"/>
        <v>0</v>
      </c>
      <c r="P15" s="1">
        <f t="shared" ca="1" si="3"/>
        <v>0</v>
      </c>
      <c r="Q15" s="1">
        <f t="shared" ca="1" si="3"/>
        <v>0</v>
      </c>
      <c r="R15" s="1" t="str">
        <f t="shared" ca="1" si="3"/>
        <v>program.sas run by user.name YYYY-MM-DD HH:MM database YYYYMMDD_transfer cutoff YYYY-MM-DD</v>
      </c>
      <c r="S15">
        <f t="shared" ca="1" si="4"/>
        <v>135</v>
      </c>
      <c r="T15">
        <f t="shared" ca="1" si="5"/>
        <v>111</v>
      </c>
      <c r="U15">
        <f t="shared" ca="1" si="6"/>
        <v>83</v>
      </c>
      <c r="V15">
        <f t="shared" ca="1" si="7"/>
        <v>119</v>
      </c>
      <c r="W15">
        <f t="shared" ca="1" si="8"/>
        <v>1</v>
      </c>
      <c r="X15">
        <f t="shared" ca="1" si="9"/>
        <v>1</v>
      </c>
      <c r="Y15">
        <f t="shared" ca="1" si="10"/>
        <v>1</v>
      </c>
      <c r="Z15">
        <f t="shared" ca="1" si="11"/>
        <v>1</v>
      </c>
      <c r="AA15">
        <f t="shared" ca="1" si="12"/>
        <v>90</v>
      </c>
    </row>
    <row r="16" spans="1:27" ht="44.25" customHeight="1" x14ac:dyDescent="0.25">
      <c r="A16" s="24" t="s">
        <v>207</v>
      </c>
      <c r="B16" s="30" t="s">
        <v>9</v>
      </c>
      <c r="C16" s="196" t="s">
        <v>514</v>
      </c>
      <c r="D16" s="26" t="s">
        <v>213</v>
      </c>
      <c r="E16" t="s">
        <v>211</v>
      </c>
      <c r="F16">
        <f t="shared" si="14"/>
        <v>97</v>
      </c>
      <c r="J16" s="1" t="str">
        <f t="shared" ca="1" si="3"/>
        <v xml:space="preserve">SD = Standard deviation. IQR = Inter-quartile range. LS= Least Squares. Diff= Difference. SE= Standard Error. CI= Confidence Interval. </v>
      </c>
      <c r="K16" s="1" t="str">
        <f t="shared" ca="1" si="3"/>
        <v xml:space="preserve">[a] Based on ANCOVA model with treatment and site as factors, and baseline ADAS Cog (11) value as a covariate. </v>
      </c>
      <c r="L16" s="1" t="str">
        <f t="shared" ca="1" si="3"/>
        <v xml:space="preserve">[b] Test for a non-zero coefficient for treatment (dose) as a continuous variable. </v>
      </c>
      <c r="M16" s="1" t="str">
        <f t="shared" ca="1" si="3"/>
        <v xml:space="preserve">[c] Pairwise comparison with treatment as a categorical variable; p-values were not adjusted for multiple comparisons. </v>
      </c>
      <c r="N16" s="1">
        <f t="shared" ca="1" si="3"/>
        <v>0</v>
      </c>
      <c r="O16" s="1">
        <f t="shared" ca="1" si="3"/>
        <v>0</v>
      </c>
      <c r="P16" s="1">
        <f t="shared" ca="1" si="3"/>
        <v>0</v>
      </c>
      <c r="Q16" s="1">
        <f t="shared" ca="1" si="3"/>
        <v>0</v>
      </c>
      <c r="R16" s="1" t="str">
        <f t="shared" ca="1" si="3"/>
        <v>program.sas run by user.name YYYY-MM-DD HH:MM database YYYYMMDD_transfer cutoff YYYY-MM-DD</v>
      </c>
      <c r="S16">
        <f t="shared" ca="1" si="4"/>
        <v>135</v>
      </c>
      <c r="T16">
        <f t="shared" ca="1" si="5"/>
        <v>111</v>
      </c>
      <c r="U16">
        <f t="shared" ca="1" si="6"/>
        <v>83</v>
      </c>
      <c r="V16">
        <f t="shared" ca="1" si="7"/>
        <v>119</v>
      </c>
      <c r="W16">
        <f t="shared" ca="1" si="8"/>
        <v>1</v>
      </c>
      <c r="X16">
        <f t="shared" ca="1" si="9"/>
        <v>1</v>
      </c>
      <c r="Y16">
        <f t="shared" ca="1" si="10"/>
        <v>1</v>
      </c>
      <c r="Z16">
        <f t="shared" ca="1" si="11"/>
        <v>1</v>
      </c>
      <c r="AA16">
        <f t="shared" ca="1" si="12"/>
        <v>90</v>
      </c>
    </row>
    <row r="17" spans="1:27" ht="44.25" customHeight="1" x14ac:dyDescent="0.25">
      <c r="A17" s="24" t="s">
        <v>208</v>
      </c>
      <c r="B17" s="30" t="s">
        <v>9</v>
      </c>
      <c r="C17" s="196" t="s">
        <v>515</v>
      </c>
      <c r="D17" s="26" t="s">
        <v>214</v>
      </c>
      <c r="E17" t="s">
        <v>211</v>
      </c>
      <c r="F17">
        <f t="shared" si="14"/>
        <v>85</v>
      </c>
      <c r="J17" s="1" t="str">
        <f t="shared" ca="1" si="3"/>
        <v xml:space="preserve">SD = Standard deviation. Med= Median. Min= Minimum. Max=Maximum. </v>
      </c>
      <c r="K17" s="1" t="str">
        <f t="shared" ca="1" si="3"/>
        <v xml:space="preserve">LOCF = Last Observation Carried Forward. </v>
      </c>
      <c r="L17" s="1">
        <f t="shared" ca="1" si="3"/>
        <v>0</v>
      </c>
      <c r="M17" s="1">
        <f t="shared" ca="1" si="3"/>
        <v>0</v>
      </c>
      <c r="N17" s="1">
        <f t="shared" ca="1" si="3"/>
        <v>0</v>
      </c>
      <c r="O17" s="1">
        <f t="shared" ca="1" si="3"/>
        <v>0</v>
      </c>
      <c r="P17" s="1">
        <f t="shared" ca="1" si="3"/>
        <v>0</v>
      </c>
      <c r="Q17" s="1">
        <f t="shared" ca="1" si="3"/>
        <v>0</v>
      </c>
      <c r="R17" s="1">
        <f t="shared" ca="1" si="3"/>
        <v>0</v>
      </c>
      <c r="S17">
        <f t="shared" ca="1" si="4"/>
        <v>65</v>
      </c>
      <c r="T17">
        <f t="shared" ca="1" si="5"/>
        <v>41</v>
      </c>
      <c r="U17">
        <f t="shared" ca="1" si="6"/>
        <v>1</v>
      </c>
      <c r="V17">
        <f t="shared" ca="1" si="7"/>
        <v>1</v>
      </c>
      <c r="W17">
        <f t="shared" ca="1" si="8"/>
        <v>1</v>
      </c>
      <c r="X17">
        <f t="shared" ca="1" si="9"/>
        <v>1</v>
      </c>
      <c r="Y17">
        <f t="shared" ca="1" si="10"/>
        <v>1</v>
      </c>
      <c r="Z17">
        <f t="shared" ca="1" si="11"/>
        <v>1</v>
      </c>
      <c r="AA17">
        <f t="shared" ca="1" si="12"/>
        <v>1</v>
      </c>
    </row>
    <row r="18" spans="1:27" ht="44.25" customHeight="1" x14ac:dyDescent="0.25">
      <c r="A18" s="24" t="s">
        <v>209</v>
      </c>
      <c r="B18" s="30" t="s">
        <v>9</v>
      </c>
      <c r="C18" s="196" t="s">
        <v>516</v>
      </c>
      <c r="D18" s="26" t="s">
        <v>215</v>
      </c>
      <c r="E18" t="s">
        <v>211</v>
      </c>
      <c r="F18">
        <f t="shared" ref="F18:F21" si="15">LEN(B18)+LEN(C18)+LEN(D18)+LEN(E18)+5</f>
        <v>102</v>
      </c>
      <c r="J18" s="1" t="str">
        <f t="shared" ca="1" si="3"/>
        <v xml:space="preserve">LS= Least Squares. Diff= Difference. Treat= Treatments. SE= Standard Error. CI= Confidence Interval. </v>
      </c>
      <c r="K18" s="1" t="str">
        <f t="shared" ca="1" si="3"/>
        <v xml:space="preserve">The change from Baseline is calculated as the post-baseline score minus the baseline score. The covariates included in </v>
      </c>
      <c r="L18" s="1" t="str">
        <f t="shared" ca="1" si="3"/>
        <v xml:space="preserve">the MMRM model are  treatment, site, time and treatment by time interaction, baseline ADAS-Cog (11) score, </v>
      </c>
      <c r="M18" s="1" t="str">
        <f t="shared" ca="1" si="3"/>
        <v xml:space="preserve">and baseline ADAS-Cog (11) score by time interaction. </v>
      </c>
      <c r="N18" s="1">
        <f t="shared" ca="1" si="3"/>
        <v>0</v>
      </c>
      <c r="O18" s="1">
        <f t="shared" ca="1" si="3"/>
        <v>0</v>
      </c>
      <c r="P18" s="1">
        <f t="shared" ca="1" si="3"/>
        <v>0</v>
      </c>
      <c r="Q18" s="1">
        <f t="shared" ca="1" si="3"/>
        <v>0</v>
      </c>
      <c r="R18" s="1">
        <f t="shared" ca="1" si="3"/>
        <v>0</v>
      </c>
      <c r="S18">
        <f t="shared" ca="1" si="4"/>
        <v>101</v>
      </c>
      <c r="T18">
        <f t="shared" ca="1" si="5"/>
        <v>119</v>
      </c>
      <c r="U18">
        <f t="shared" ca="1" si="6"/>
        <v>107</v>
      </c>
      <c r="V18">
        <f t="shared" ca="1" si="7"/>
        <v>54</v>
      </c>
      <c r="W18">
        <f t="shared" ca="1" si="8"/>
        <v>1</v>
      </c>
      <c r="X18">
        <f t="shared" ca="1" si="9"/>
        <v>1</v>
      </c>
      <c r="Y18">
        <f t="shared" ca="1" si="10"/>
        <v>1</v>
      </c>
      <c r="Z18">
        <f t="shared" ca="1" si="11"/>
        <v>1</v>
      </c>
      <c r="AA18">
        <f t="shared" ca="1" si="12"/>
        <v>1</v>
      </c>
    </row>
    <row r="19" spans="1:27" ht="44.25" customHeight="1" x14ac:dyDescent="0.25">
      <c r="A19" s="24" t="s">
        <v>210</v>
      </c>
      <c r="B19" s="30" t="s">
        <v>9</v>
      </c>
      <c r="C19" s="196" t="s">
        <v>517</v>
      </c>
      <c r="D19" s="26" t="s">
        <v>218</v>
      </c>
      <c r="E19" t="s">
        <v>211</v>
      </c>
      <c r="F19">
        <f t="shared" si="15"/>
        <v>86</v>
      </c>
      <c r="J19" s="1" t="str">
        <f t="shared" ca="1" si="3"/>
        <v xml:space="preserve">SD = Standard deviation. IQR = Inter-quartile range. Treat= Treatments. LS= Least Squares. Diff= Difference. SE= Standard Error. </v>
      </c>
      <c r="K19" s="1" t="str">
        <f t="shared" ca="1" si="3"/>
        <v xml:space="preserve">CI= Confidence Interval. </v>
      </c>
      <c r="L19" s="1" t="str">
        <f t="shared" ca="1" si="3"/>
        <v xml:space="preserve">[a] Based on ANCOVA model with treatment and site as factors. </v>
      </c>
      <c r="M19" s="1" t="str">
        <f t="shared" ca="1" si="3"/>
        <v xml:space="preserve">[b] Test for a non-zero coefficient for treatment (dose) as a continuous variable. </v>
      </c>
      <c r="N19" s="1" t="str">
        <f t="shared" ca="1" si="3"/>
        <v xml:space="preserve">[c] Pairwise comparison with treatment as a categorical variable; p-values were not adjusted for multiple comparisons. </v>
      </c>
      <c r="O19" s="1">
        <f t="shared" ca="1" si="3"/>
        <v>0</v>
      </c>
      <c r="P19" s="1">
        <f t="shared" ca="1" si="3"/>
        <v>0</v>
      </c>
      <c r="Q19" s="1">
        <f t="shared" ca="1" si="3"/>
        <v>0</v>
      </c>
      <c r="R19" s="1" t="str">
        <f t="shared" ca="1" si="3"/>
        <v>program.sas run by user.name YYYY-MM-DD HH:MM database YYYYMMDD_transfer cutoff YYYY-MM-DD</v>
      </c>
      <c r="S19">
        <f t="shared" ca="1" si="4"/>
        <v>129</v>
      </c>
      <c r="T19">
        <f t="shared" ca="1" si="5"/>
        <v>25</v>
      </c>
      <c r="U19">
        <f t="shared" ca="1" si="6"/>
        <v>62</v>
      </c>
      <c r="V19">
        <f t="shared" ca="1" si="7"/>
        <v>83</v>
      </c>
      <c r="W19">
        <f t="shared" ca="1" si="8"/>
        <v>119</v>
      </c>
      <c r="X19">
        <f t="shared" ca="1" si="9"/>
        <v>1</v>
      </c>
      <c r="Y19">
        <f t="shared" ca="1" si="10"/>
        <v>1</v>
      </c>
      <c r="Z19">
        <f t="shared" ca="1" si="11"/>
        <v>1</v>
      </c>
      <c r="AA19">
        <f t="shared" ca="1" si="12"/>
        <v>90</v>
      </c>
    </row>
    <row r="20" spans="1:27" ht="41.25" customHeight="1" x14ac:dyDescent="0.25">
      <c r="A20" s="24" t="s">
        <v>361</v>
      </c>
      <c r="B20" s="30" t="s">
        <v>9</v>
      </c>
      <c r="C20" s="25" t="s">
        <v>628</v>
      </c>
      <c r="D20" s="26" t="s">
        <v>219</v>
      </c>
      <c r="E20" t="s">
        <v>211</v>
      </c>
      <c r="F20">
        <f t="shared" si="15"/>
        <v>65</v>
      </c>
      <c r="J20" s="1" t="str">
        <f t="shared" ref="J20:R42" ca="1" si="16">VLOOKUP(J$1,INDIRECT(CONCATENATE($A20,"!$A:$C"),TRUE),3)</f>
        <v>SD = Standard deviation. Min = Minimum. Max = Maximum.</v>
      </c>
      <c r="K20" s="1" t="str">
        <f t="shared" ca="1" si="16"/>
        <v xml:space="preserve">[1] Includes completers and early terminations. </v>
      </c>
      <c r="L20" s="1" t="str">
        <f t="shared" ca="1" si="16"/>
        <v xml:space="preserve">[2] End of study refers to Week 26/Early termination. </v>
      </c>
      <c r="M20" s="1">
        <f t="shared" ca="1" si="16"/>
        <v>0</v>
      </c>
      <c r="N20" s="1">
        <f t="shared" ca="1" si="16"/>
        <v>0</v>
      </c>
      <c r="O20" s="1">
        <f t="shared" ca="1" si="16"/>
        <v>0</v>
      </c>
      <c r="P20" s="1" t="str">
        <f t="shared" ca="1" si="16"/>
        <v>program.sas run by user.name YYYY-MM-DD HH:MM database YYYYMMDD_transfer cutoff YYYY-MM-DD</v>
      </c>
      <c r="Q20" s="1" t="str">
        <f t="shared" ca="1" si="16"/>
        <v>program.sas run by user.name YYYY-MM-DD HH:MM database YYYYMMDD_transfer cutoff YYYY-MM-DD</v>
      </c>
      <c r="R20" s="1" t="str">
        <f t="shared" ca="1" si="16"/>
        <v>program.sas run by user.name YYYY-MM-DD HH:MM database YYYYMMDD_transfer cutoff YYYY-MM-DD</v>
      </c>
      <c r="S20">
        <f t="shared" ca="1" si="4"/>
        <v>54</v>
      </c>
      <c r="T20">
        <f t="shared" ca="1" si="5"/>
        <v>48</v>
      </c>
      <c r="U20">
        <f t="shared" ca="1" si="6"/>
        <v>54</v>
      </c>
      <c r="V20">
        <f t="shared" ca="1" si="7"/>
        <v>1</v>
      </c>
      <c r="W20">
        <f t="shared" ca="1" si="8"/>
        <v>1</v>
      </c>
      <c r="X20">
        <f t="shared" ca="1" si="9"/>
        <v>1</v>
      </c>
      <c r="Y20">
        <f t="shared" ca="1" si="10"/>
        <v>90</v>
      </c>
      <c r="Z20">
        <f t="shared" ca="1" si="11"/>
        <v>90</v>
      </c>
      <c r="AA20">
        <f t="shared" ca="1" si="12"/>
        <v>90</v>
      </c>
    </row>
    <row r="21" spans="1:27" ht="44.25" customHeight="1" x14ac:dyDescent="0.25">
      <c r="A21" s="2" t="s">
        <v>410</v>
      </c>
      <c r="B21" s="30" t="s">
        <v>9</v>
      </c>
      <c r="C21" s="38" t="s">
        <v>10</v>
      </c>
      <c r="D21" s="12" t="s">
        <v>412</v>
      </c>
      <c r="E21" t="s">
        <v>77</v>
      </c>
      <c r="F21">
        <f t="shared" si="15"/>
        <v>35</v>
      </c>
      <c r="J21" s="1" t="str">
        <f t="shared" ca="1" si="16"/>
        <v xml:space="preserve">Percentages are based on the number of subjects in the safety population within each treatment group. </v>
      </c>
      <c r="K21" s="1">
        <f t="shared" ca="1" si="16"/>
        <v>0</v>
      </c>
      <c r="L21" s="1">
        <f t="shared" ca="1" si="16"/>
        <v>0</v>
      </c>
      <c r="M21" s="1">
        <f t="shared" ca="1" si="16"/>
        <v>0</v>
      </c>
      <c r="N21" s="1">
        <f t="shared" ca="1" si="16"/>
        <v>0</v>
      </c>
      <c r="O21" s="1">
        <f t="shared" ca="1" si="16"/>
        <v>0</v>
      </c>
      <c r="P21" s="1">
        <f t="shared" ca="1" si="16"/>
        <v>0</v>
      </c>
      <c r="Q21" s="1" t="str">
        <f t="shared" ca="1" si="16"/>
        <v>program.sas run by user.name YYYY-MM-DD HH:MM database YYYYMMDD_transfer cutoff YYYY-MM-DD</v>
      </c>
      <c r="R21" s="1" t="str">
        <f t="shared" ca="1" si="16"/>
        <v>program.sas run by user.name YYYY-MM-DD HH:MM database YYYYMMDD_transfer cutoff YYYY-MM-DD</v>
      </c>
    </row>
    <row r="22" spans="1:27" ht="44.25" customHeight="1" x14ac:dyDescent="0.25">
      <c r="A22" s="2" t="s">
        <v>76</v>
      </c>
      <c r="B22" s="30" t="s">
        <v>9</v>
      </c>
      <c r="C22" s="38" t="s">
        <v>518</v>
      </c>
      <c r="D22" s="12" t="s">
        <v>124</v>
      </c>
      <c r="E22" t="s">
        <v>77</v>
      </c>
      <c r="F22">
        <f t="shared" ref="F22" si="17">LEN(B22)+LEN(C22)+LEN(D22)+LEN(E22)+5</f>
        <v>68</v>
      </c>
      <c r="J22" s="1" t="str">
        <f t="shared" ca="1" si="16"/>
        <v xml:space="preserve">Treatment-emergent events are defined as adverse events following the first administration of the intervention that is either new or a worsening of an existing AE. </v>
      </c>
      <c r="K22" s="1" t="str">
        <f t="shared" ca="1" si="16"/>
        <v>Adverse events are coded using MedDRA version xx.x.</v>
      </c>
      <c r="L22" s="1" t="str">
        <f t="shared" ca="1" si="16"/>
        <v>Total Events represent the total number of times an event was recorded within each treatment group.</v>
      </c>
      <c r="M22" s="1" t="str">
        <f t="shared" ca="1" si="16"/>
        <v xml:space="preserve">Percentages are based on the number of subjects in the safety population within each treatment group. </v>
      </c>
      <c r="N22" s="1" t="str">
        <f t="shared" ca="1" si="16"/>
        <v>TEAE= Treatment-Emergent Adverse Event; MedDRA= Medical Dictionary for Regulatory Activities.</v>
      </c>
      <c r="O22" s="1">
        <f t="shared" ca="1" si="16"/>
        <v>0</v>
      </c>
      <c r="P22" s="1" t="str">
        <f t="shared" ca="1" si="16"/>
        <v>program.sas run by user.name YYYY-MM-DD HH:MM database YYYYMMDD_transfer cutoff YYYY-MM-DD</v>
      </c>
      <c r="Q22" s="1" t="str">
        <f t="shared" ca="1" si="16"/>
        <v>program.sas run by user.name YYYY-MM-DD HH:MM database YYYYMMDD_transfer cutoff YYYY-MM-DD</v>
      </c>
      <c r="R22" s="1" t="str">
        <f t="shared" ca="1" si="16"/>
        <v>program.sas run by user.name YYYY-MM-DD HH:MM database YYYYMMDD_transfer cutoff YYYY-MM-DD</v>
      </c>
      <c r="S22">
        <f t="shared" ca="1" si="4"/>
        <v>164</v>
      </c>
      <c r="T22">
        <f t="shared" ca="1" si="5"/>
        <v>51</v>
      </c>
      <c r="U22">
        <f t="shared" ca="1" si="6"/>
        <v>99</v>
      </c>
      <c r="V22">
        <f t="shared" ca="1" si="7"/>
        <v>102</v>
      </c>
      <c r="W22">
        <f t="shared" ca="1" si="8"/>
        <v>93</v>
      </c>
      <c r="X22">
        <f t="shared" ca="1" si="9"/>
        <v>1</v>
      </c>
      <c r="Y22">
        <f t="shared" ca="1" si="10"/>
        <v>90</v>
      </c>
      <c r="Z22">
        <f t="shared" ca="1" si="11"/>
        <v>90</v>
      </c>
      <c r="AA22">
        <f t="shared" ca="1" si="12"/>
        <v>90</v>
      </c>
    </row>
    <row r="23" spans="1:27" ht="44.25" customHeight="1" x14ac:dyDescent="0.25">
      <c r="A23" s="2" t="s">
        <v>92</v>
      </c>
      <c r="B23" s="30" t="s">
        <v>9</v>
      </c>
      <c r="C23" s="38" t="s">
        <v>519</v>
      </c>
      <c r="D23" s="12" t="s">
        <v>121</v>
      </c>
      <c r="E23" t="s">
        <v>77</v>
      </c>
      <c r="F23">
        <f t="shared" ref="F23:F34" si="18">LEN(B23)+LEN(C23)+LEN(D23)+LEN(E23)+5</f>
        <v>109</v>
      </c>
      <c r="J23" s="1" t="str">
        <f t="shared" ca="1" si="16"/>
        <v xml:space="preserve">Treatment-emergent events are defined as adverse events following the first administration of the intervention that is either new or a worsening of an existing AE. </v>
      </c>
      <c r="K23" s="1" t="str">
        <f t="shared" ca="1" si="16"/>
        <v>Adverse events are coded using MedDRA version xx.x.</v>
      </c>
      <c r="L23" s="1" t="str">
        <f t="shared" ca="1" si="16"/>
        <v>Total Events represent the total number of times an event was recorded within each treatment group.</v>
      </c>
      <c r="M23" s="1" t="str">
        <f t="shared" ca="1" si="16"/>
        <v xml:space="preserve">Percentages are based on the number of subjects in the safety population within each treatment group. </v>
      </c>
      <c r="N23" s="1" t="str">
        <f t="shared" ca="1" si="16"/>
        <v>TEAE= Treatment-Emergent Adverse Event; MedDRA= Medical Dictionary for Regulatory Activities.</v>
      </c>
      <c r="O23" s="1">
        <f t="shared" ca="1" si="16"/>
        <v>0</v>
      </c>
      <c r="P23" s="1">
        <f t="shared" ca="1" si="16"/>
        <v>0</v>
      </c>
      <c r="Q23" s="1">
        <f t="shared" ca="1" si="16"/>
        <v>0</v>
      </c>
      <c r="R23" s="1">
        <f t="shared" ca="1" si="16"/>
        <v>0</v>
      </c>
      <c r="S23">
        <f t="shared" ca="1" si="4"/>
        <v>164</v>
      </c>
      <c r="T23">
        <f t="shared" ca="1" si="5"/>
        <v>51</v>
      </c>
      <c r="U23">
        <f t="shared" ca="1" si="6"/>
        <v>99</v>
      </c>
      <c r="V23">
        <f t="shared" ca="1" si="7"/>
        <v>102</v>
      </c>
      <c r="W23">
        <f t="shared" ca="1" si="8"/>
        <v>93</v>
      </c>
      <c r="X23">
        <f t="shared" ca="1" si="9"/>
        <v>1</v>
      </c>
      <c r="Y23">
        <f t="shared" ca="1" si="10"/>
        <v>1</v>
      </c>
      <c r="Z23">
        <f t="shared" ca="1" si="11"/>
        <v>1</v>
      </c>
      <c r="AA23">
        <f t="shared" ca="1" si="12"/>
        <v>1</v>
      </c>
    </row>
    <row r="24" spans="1:27" ht="44.25" customHeight="1" x14ac:dyDescent="0.25">
      <c r="A24" s="2" t="s">
        <v>103</v>
      </c>
      <c r="B24" s="30" t="s">
        <v>9</v>
      </c>
      <c r="C24" s="38" t="s">
        <v>520</v>
      </c>
      <c r="D24" s="17" t="s">
        <v>122</v>
      </c>
      <c r="E24" t="s">
        <v>77</v>
      </c>
      <c r="F24">
        <f t="shared" si="18"/>
        <v>117</v>
      </c>
      <c r="J24" s="1" t="str">
        <f t="shared" ca="1" si="16"/>
        <v xml:space="preserve">Treatment-emergent events are defined as adverse events following the first administration of the intervention that is either new or a worsening of an existing AE. </v>
      </c>
      <c r="K24" s="1" t="str">
        <f t="shared" ca="1" si="16"/>
        <v>Adverse events are coded using MedDRA version xx.x.</v>
      </c>
      <c r="L24" s="1" t="str">
        <f t="shared" ca="1" si="16"/>
        <v>Total Events represent the total number of times an event was recorded within each treatment group.</v>
      </c>
      <c r="M24" s="1" t="str">
        <f t="shared" ca="1" si="16"/>
        <v xml:space="preserve">Percentages are based on the number of subjects in the safety population within each treatment group. </v>
      </c>
      <c r="N24" s="1" t="str">
        <f t="shared" ca="1" si="16"/>
        <v>TEAE= Treatment-Emergent Adverse Event; MedDRA= Medical Dictionary for Regulatory Activities.</v>
      </c>
      <c r="O24" s="1">
        <f t="shared" ca="1" si="16"/>
        <v>0</v>
      </c>
      <c r="P24" s="1">
        <f t="shared" ca="1" si="16"/>
        <v>0</v>
      </c>
      <c r="Q24" s="1">
        <f t="shared" ca="1" si="16"/>
        <v>0</v>
      </c>
      <c r="R24" s="1">
        <f t="shared" ca="1" si="16"/>
        <v>0</v>
      </c>
      <c r="S24">
        <f t="shared" ca="1" si="4"/>
        <v>164</v>
      </c>
      <c r="T24">
        <f t="shared" ca="1" si="5"/>
        <v>51</v>
      </c>
      <c r="U24">
        <f t="shared" ca="1" si="6"/>
        <v>99</v>
      </c>
      <c r="V24">
        <f t="shared" ca="1" si="7"/>
        <v>102</v>
      </c>
      <c r="W24">
        <f t="shared" ca="1" si="8"/>
        <v>93</v>
      </c>
      <c r="X24">
        <f t="shared" ca="1" si="9"/>
        <v>1</v>
      </c>
      <c r="Y24">
        <f t="shared" ca="1" si="10"/>
        <v>1</v>
      </c>
      <c r="Z24">
        <f t="shared" ca="1" si="11"/>
        <v>1</v>
      </c>
      <c r="AA24">
        <f t="shared" ca="1" si="12"/>
        <v>1</v>
      </c>
    </row>
    <row r="25" spans="1:27" ht="44.25" customHeight="1" x14ac:dyDescent="0.25">
      <c r="A25" s="2" t="s">
        <v>104</v>
      </c>
      <c r="B25" s="30" t="s">
        <v>9</v>
      </c>
      <c r="C25" s="38" t="s">
        <v>521</v>
      </c>
      <c r="D25" s="17" t="s">
        <v>428</v>
      </c>
      <c r="E25" t="s">
        <v>77</v>
      </c>
      <c r="F25">
        <f t="shared" si="18"/>
        <v>119</v>
      </c>
      <c r="J25" s="1" t="str">
        <f t="shared" ca="1" si="16"/>
        <v xml:space="preserve">Treatment-emergent events are defined as adverse events following the first administration of the intervention that is either new or a worsening of an existing AE. </v>
      </c>
      <c r="K25" s="1" t="str">
        <f t="shared" ca="1" si="16"/>
        <v>Adverse events are coded using MedDRA version xx.x.</v>
      </c>
      <c r="L25" s="1" t="str">
        <f t="shared" ca="1" si="16"/>
        <v xml:space="preserve">Percentages are based on the number of subjects in the safety population within each treatment group. </v>
      </c>
      <c r="M25" s="1" t="str">
        <f t="shared" ca="1" si="16"/>
        <v>TEAE= Treatment-Emergent Adverse Event; MedDRA= Medical Dictionary for Regulatory Activities.</v>
      </c>
      <c r="N25" s="1">
        <f t="shared" ca="1" si="16"/>
        <v>0</v>
      </c>
      <c r="O25" s="1">
        <f t="shared" ca="1" si="16"/>
        <v>0</v>
      </c>
      <c r="P25" s="1">
        <f t="shared" ca="1" si="16"/>
        <v>0</v>
      </c>
      <c r="Q25" s="1" t="str">
        <f t="shared" ca="1" si="16"/>
        <v>program.sas run by user.name YYYY-MM-DD HH:MM database YYYYMMDD_transfer cutoff YYYY-MM-DD</v>
      </c>
      <c r="R25" s="1" t="str">
        <f t="shared" ca="1" si="16"/>
        <v>program.sas run by user.name YYYY-MM-DD HH:MM database YYYYMMDD_transfer cutoff YYYY-MM-DD</v>
      </c>
      <c r="S25">
        <f t="shared" ca="1" si="4"/>
        <v>164</v>
      </c>
      <c r="T25">
        <f t="shared" ca="1" si="5"/>
        <v>51</v>
      </c>
      <c r="U25">
        <f t="shared" ca="1" si="6"/>
        <v>102</v>
      </c>
      <c r="V25">
        <f t="shared" ca="1" si="7"/>
        <v>93</v>
      </c>
      <c r="W25">
        <f t="shared" ca="1" si="8"/>
        <v>1</v>
      </c>
      <c r="X25">
        <f t="shared" ca="1" si="9"/>
        <v>1</v>
      </c>
      <c r="Y25">
        <f t="shared" ca="1" si="10"/>
        <v>1</v>
      </c>
      <c r="Z25">
        <f t="shared" ca="1" si="11"/>
        <v>90</v>
      </c>
      <c r="AA25">
        <f t="shared" ca="1" si="12"/>
        <v>90</v>
      </c>
    </row>
    <row r="26" spans="1:27" ht="44.25" customHeight="1" x14ac:dyDescent="0.25">
      <c r="A26" s="2" t="s">
        <v>105</v>
      </c>
      <c r="B26" s="30" t="s">
        <v>9</v>
      </c>
      <c r="C26" s="38" t="s">
        <v>522</v>
      </c>
      <c r="D26" s="17" t="s">
        <v>139</v>
      </c>
      <c r="E26" t="s">
        <v>77</v>
      </c>
      <c r="F26">
        <f t="shared" si="18"/>
        <v>141</v>
      </c>
      <c r="J26" s="1" t="str">
        <f t="shared" ca="1" si="16"/>
        <v>Subjects with at least one TEAE</v>
      </c>
      <c r="K26" s="1" t="str">
        <f t="shared" ca="1" si="16"/>
        <v>Subjects with at least one TEAE</v>
      </c>
      <c r="L26" s="1" t="str">
        <f t="shared" ca="1" si="16"/>
        <v>Total Events represent the total number of times an event was recorded within each treatment group.</v>
      </c>
      <c r="M26" s="1" t="str">
        <f t="shared" ca="1" si="16"/>
        <v>TEAE= Treatment-Emergent Adverse Event; MedDRA= Medical Dictionary for Regulatory Activities.</v>
      </c>
      <c r="N26" s="1">
        <f t="shared" ca="1" si="16"/>
        <v>0</v>
      </c>
      <c r="O26" s="1">
        <f t="shared" ca="1" si="16"/>
        <v>0</v>
      </c>
      <c r="P26" s="1">
        <f t="shared" ca="1" si="16"/>
        <v>0</v>
      </c>
      <c r="Q26" s="1">
        <f t="shared" ca="1" si="16"/>
        <v>0</v>
      </c>
      <c r="R26" s="1">
        <f t="shared" ca="1" si="16"/>
        <v>0</v>
      </c>
      <c r="S26">
        <f t="shared" ca="1" si="4"/>
        <v>31</v>
      </c>
      <c r="T26">
        <f t="shared" ca="1" si="5"/>
        <v>31</v>
      </c>
      <c r="U26">
        <f t="shared" ca="1" si="6"/>
        <v>99</v>
      </c>
      <c r="V26">
        <f t="shared" ca="1" si="7"/>
        <v>93</v>
      </c>
      <c r="W26">
        <f t="shared" ca="1" si="8"/>
        <v>1</v>
      </c>
      <c r="X26">
        <f t="shared" ca="1" si="9"/>
        <v>1</v>
      </c>
      <c r="Y26">
        <f t="shared" ca="1" si="10"/>
        <v>1</v>
      </c>
      <c r="Z26">
        <f t="shared" ca="1" si="11"/>
        <v>1</v>
      </c>
      <c r="AA26">
        <f t="shared" ca="1" si="12"/>
        <v>1</v>
      </c>
    </row>
    <row r="27" spans="1:27" ht="44.25" customHeight="1" x14ac:dyDescent="0.25">
      <c r="A27" s="2" t="s">
        <v>120</v>
      </c>
      <c r="B27" s="30" t="s">
        <v>9</v>
      </c>
      <c r="C27" s="38" t="s">
        <v>523</v>
      </c>
      <c r="D27" s="17" t="s">
        <v>123</v>
      </c>
      <c r="E27" t="s">
        <v>77</v>
      </c>
      <c r="F27">
        <f t="shared" si="18"/>
        <v>126</v>
      </c>
      <c r="J27" s="1" t="str">
        <f t="shared" ca="1" si="16"/>
        <v xml:space="preserve">Treatment-emergent events are defined as adverse events following the first administration of the intervention that is either new or a worsening of an existing AE. </v>
      </c>
      <c r="K27" s="1" t="str">
        <f t="shared" ca="1" si="16"/>
        <v>Adverse events are coded using MedDRA version xx.x.</v>
      </c>
      <c r="L27" s="1" t="str">
        <f t="shared" ca="1" si="16"/>
        <v>Total Events represent the total number of times an event was recorded within each treatment group.</v>
      </c>
      <c r="M27" s="1" t="str">
        <f t="shared" ca="1" si="16"/>
        <v xml:space="preserve">Percentages are based on the number of subjects in the safety population within each treatment group. </v>
      </c>
      <c r="N27" s="1" t="str">
        <f t="shared" ca="1" si="16"/>
        <v>TEAE= Treatment-Emergent Adverse Event; MedDRA= Medical Dictionary for Regulatory Activities.</v>
      </c>
      <c r="O27" s="1">
        <f t="shared" ca="1" si="16"/>
        <v>0</v>
      </c>
      <c r="P27" s="1">
        <f t="shared" ca="1" si="16"/>
        <v>0</v>
      </c>
      <c r="Q27" s="1">
        <f t="shared" ca="1" si="16"/>
        <v>0</v>
      </c>
      <c r="R27" s="1" t="str">
        <f t="shared" ca="1" si="16"/>
        <v>program.sas run by user.name YYYY-MM-DD HH:MM database YYYYMMDD_transfer cutoff YYYY-MM-DD</v>
      </c>
      <c r="S27">
        <f t="shared" ca="1" si="4"/>
        <v>164</v>
      </c>
      <c r="T27">
        <f t="shared" ca="1" si="5"/>
        <v>51</v>
      </c>
      <c r="U27">
        <f t="shared" ca="1" si="6"/>
        <v>99</v>
      </c>
      <c r="V27">
        <f t="shared" ca="1" si="7"/>
        <v>102</v>
      </c>
      <c r="W27">
        <f t="shared" ca="1" si="8"/>
        <v>93</v>
      </c>
      <c r="X27">
        <f t="shared" ca="1" si="9"/>
        <v>1</v>
      </c>
      <c r="Y27">
        <f t="shared" ca="1" si="10"/>
        <v>1</v>
      </c>
      <c r="Z27">
        <f t="shared" ca="1" si="11"/>
        <v>1</v>
      </c>
      <c r="AA27">
        <f t="shared" ca="1" si="12"/>
        <v>90</v>
      </c>
    </row>
    <row r="28" spans="1:27" ht="44.25" customHeight="1" x14ac:dyDescent="0.25">
      <c r="A28" s="2" t="s">
        <v>138</v>
      </c>
      <c r="B28" s="30" t="s">
        <v>9</v>
      </c>
      <c r="C28" s="38" t="s">
        <v>10</v>
      </c>
      <c r="D28" s="17" t="s">
        <v>112</v>
      </c>
      <c r="E28" t="s">
        <v>77</v>
      </c>
      <c r="F28">
        <f t="shared" si="18"/>
        <v>111</v>
      </c>
      <c r="J28" s="1" t="str">
        <f t="shared" ca="1" si="16"/>
        <v xml:space="preserve">Treatment-emergent events are defined as adverse events following the first administration of the intervention that is either new or a worsening of an existing AE. </v>
      </c>
      <c r="K28" s="1" t="str">
        <f t="shared" ca="1" si="16"/>
        <v>Adverse events are coded using MedDRA version xx.x.</v>
      </c>
      <c r="L28" s="1" t="str">
        <f t="shared" ca="1" si="16"/>
        <v>Total Events represent the total number of times an event was recorded within each treatment group.</v>
      </c>
      <c r="M28" s="1" t="str">
        <f t="shared" ca="1" si="16"/>
        <v xml:space="preserve">Percentages are based on the number of subjects in the safety population within each treatment group. </v>
      </c>
      <c r="N28" s="1" t="str">
        <f t="shared" ca="1" si="16"/>
        <v>TEAE= Treatment-Emergent Adverse Event; MedDRA= Medical Dictionary for Regulatory Activities.</v>
      </c>
      <c r="O28" s="1">
        <f t="shared" ca="1" si="16"/>
        <v>0</v>
      </c>
      <c r="P28" s="1">
        <f t="shared" ca="1" si="16"/>
        <v>0</v>
      </c>
      <c r="Q28" s="1">
        <f t="shared" ca="1" si="16"/>
        <v>0</v>
      </c>
      <c r="R28" s="1" t="str">
        <f t="shared" ca="1" si="16"/>
        <v>program.sas run by user.name YYYY-MM-DD HH:MM database YYYYMMDD_transfer cutoff YYYY-MM-DD</v>
      </c>
      <c r="S28">
        <f t="shared" ca="1" si="4"/>
        <v>164</v>
      </c>
      <c r="T28">
        <f t="shared" ca="1" si="5"/>
        <v>51</v>
      </c>
      <c r="U28">
        <f t="shared" ca="1" si="6"/>
        <v>99</v>
      </c>
      <c r="V28">
        <f t="shared" ca="1" si="7"/>
        <v>102</v>
      </c>
      <c r="W28">
        <f t="shared" ca="1" si="8"/>
        <v>93</v>
      </c>
      <c r="X28">
        <f t="shared" ca="1" si="9"/>
        <v>1</v>
      </c>
      <c r="Y28">
        <f t="shared" ca="1" si="10"/>
        <v>1</v>
      </c>
      <c r="Z28">
        <f t="shared" ca="1" si="11"/>
        <v>1</v>
      </c>
      <c r="AA28">
        <f t="shared" ca="1" si="12"/>
        <v>90</v>
      </c>
    </row>
    <row r="29" spans="1:27" ht="44.25" customHeight="1" x14ac:dyDescent="0.25">
      <c r="A29" s="2" t="s">
        <v>415</v>
      </c>
      <c r="B29" s="30" t="s">
        <v>9</v>
      </c>
      <c r="C29" s="38" t="s">
        <v>524</v>
      </c>
      <c r="D29" s="17" t="s">
        <v>430</v>
      </c>
      <c r="E29" t="s">
        <v>77</v>
      </c>
      <c r="F29">
        <f t="shared" si="18"/>
        <v>123</v>
      </c>
      <c r="J29" s="1" t="str">
        <f t="shared" ca="1" si="16"/>
        <v xml:space="preserve">Treatment-emergent events are defined as adverse events following the first administration of the intervention that is either new or a worsening of an existing AE. </v>
      </c>
      <c r="K29" s="1" t="str">
        <f t="shared" ca="1" si="16"/>
        <v xml:space="preserve">Common is defined as an incidence of &gt;=5% in any treatment group. </v>
      </c>
      <c r="L29" s="1" t="str">
        <f t="shared" ca="1" si="16"/>
        <v>Adverse events are coded using MedDRA version xx.x.</v>
      </c>
      <c r="M29" s="1" t="str">
        <f t="shared" ca="1" si="16"/>
        <v xml:space="preserve">Percentages are based on the number of subjects in the safety population within each treatment group. </v>
      </c>
      <c r="N29" s="1" t="str">
        <f t="shared" ca="1" si="16"/>
        <v>TEAE= Treatment-Emergent Adverse Event; MedDRA= Medical Dictionary for Regulatory Activities.</v>
      </c>
      <c r="O29" s="1">
        <f t="shared" ca="1" si="16"/>
        <v>0</v>
      </c>
      <c r="P29" s="1">
        <f t="shared" ca="1" si="16"/>
        <v>0</v>
      </c>
      <c r="Q29" s="1" t="str">
        <f t="shared" ca="1" si="16"/>
        <v>program.sas run by user.name YYYY-MM-DD HH:MM database YYYYMMDD_transfer cutoff YYYY-MM-DD</v>
      </c>
      <c r="R29" s="1" t="str">
        <f t="shared" ca="1" si="16"/>
        <v>program.sas run by user.name YYYY-MM-DD HH:MM database YYYYMMDD_transfer cutoff YYYY-MM-DD</v>
      </c>
    </row>
    <row r="30" spans="1:27" ht="44.25" customHeight="1" x14ac:dyDescent="0.25">
      <c r="A30" s="2" t="s">
        <v>418</v>
      </c>
      <c r="B30" s="30" t="s">
        <v>9</v>
      </c>
      <c r="C30" s="38" t="s">
        <v>525</v>
      </c>
      <c r="D30" s="17" t="s">
        <v>419</v>
      </c>
      <c r="E30" t="s">
        <v>77</v>
      </c>
      <c r="F30">
        <f t="shared" si="18"/>
        <v>117</v>
      </c>
      <c r="J30" s="1" t="str">
        <f t="shared" ca="1" si="16"/>
        <v xml:space="preserve">Treatment-emergent events are defined as adverse events following the first administration of the intervention that is either new or a worsening of an existing AE. </v>
      </c>
      <c r="K30" s="1" t="str">
        <f t="shared" ca="1" si="16"/>
        <v>Adverse events are coded using MedDRA version xx.x.</v>
      </c>
      <c r="L30" s="1" t="str">
        <f t="shared" ca="1" si="16"/>
        <v xml:space="preserve">Percentages are based on the number of subjects in the safety population within each treatment group. </v>
      </c>
      <c r="M30" s="1" t="str">
        <f t="shared" ca="1" si="16"/>
        <v>TEAE= Treatment-Emergent Adverse Event; MedDRA= Medical Dictionary for Regulatory Activities.</v>
      </c>
      <c r="N30" s="1">
        <f t="shared" ca="1" si="16"/>
        <v>0</v>
      </c>
      <c r="O30" s="1">
        <f t="shared" ca="1" si="16"/>
        <v>0</v>
      </c>
      <c r="P30" s="1">
        <f t="shared" ca="1" si="16"/>
        <v>0</v>
      </c>
      <c r="Q30" s="1" t="str">
        <f t="shared" ca="1" si="16"/>
        <v>program.sas run by user.name YYYY-MM-DD HH:MM database YYYYMMDD_transfer cutoff YYYY-MM-DD</v>
      </c>
      <c r="R30" s="1" t="str">
        <f t="shared" ca="1" si="16"/>
        <v>program.sas run by user.name YYYY-MM-DD HH:MM database YYYYMMDD_transfer cutoff YYYY-MM-DD</v>
      </c>
    </row>
    <row r="31" spans="1:27" ht="44.25" customHeight="1" x14ac:dyDescent="0.25">
      <c r="A31" s="24" t="s">
        <v>220</v>
      </c>
      <c r="B31" s="30" t="s">
        <v>9</v>
      </c>
      <c r="C31" s="25" t="s">
        <v>526</v>
      </c>
      <c r="D31" s="17" t="s">
        <v>226</v>
      </c>
      <c r="E31" t="s">
        <v>77</v>
      </c>
      <c r="F31">
        <f t="shared" si="18"/>
        <v>73</v>
      </c>
      <c r="J31" s="1" t="str">
        <f t="shared" ca="1" si="16"/>
        <v>[1] Last observed value while on treatment (prior to or at Week 24).</v>
      </c>
      <c r="K31" s="1">
        <f t="shared" ca="1" si="16"/>
        <v>0</v>
      </c>
      <c r="L31" s="1">
        <f t="shared" ca="1" si="16"/>
        <v>0</v>
      </c>
      <c r="M31" s="1">
        <f t="shared" ca="1" si="16"/>
        <v>0</v>
      </c>
      <c r="N31" s="1">
        <f t="shared" ca="1" si="16"/>
        <v>0</v>
      </c>
      <c r="O31" s="1">
        <f t="shared" ca="1" si="16"/>
        <v>0</v>
      </c>
      <c r="P31" s="1" t="str">
        <f t="shared" ca="1" si="16"/>
        <v>program.sas run by user.name YYYY-MM-DD HH:MM database YYYYMMDD_transfer cutoff YYYY-MM-DD</v>
      </c>
      <c r="Q31" s="1" t="str">
        <f t="shared" ca="1" si="16"/>
        <v>program.sas run by user.name YYYY-MM-DD HH:MM database YYYYMMDD_transfer cutoff YYYY-MM-DD</v>
      </c>
      <c r="R31" s="1" t="str">
        <f t="shared" ca="1" si="16"/>
        <v>program.sas run by user.name YYYY-MM-DD HH:MM database YYYYMMDD_transfer cutoff YYYY-MM-DD</v>
      </c>
      <c r="S31">
        <f t="shared" ca="1" si="4"/>
        <v>68</v>
      </c>
      <c r="T31">
        <f t="shared" ca="1" si="5"/>
        <v>1</v>
      </c>
      <c r="U31">
        <f t="shared" ca="1" si="6"/>
        <v>1</v>
      </c>
      <c r="V31">
        <f t="shared" ca="1" si="7"/>
        <v>1</v>
      </c>
      <c r="W31">
        <f t="shared" ca="1" si="8"/>
        <v>1</v>
      </c>
      <c r="X31">
        <f t="shared" ca="1" si="9"/>
        <v>1</v>
      </c>
      <c r="Y31">
        <f t="shared" ca="1" si="10"/>
        <v>90</v>
      </c>
      <c r="Z31">
        <f t="shared" ca="1" si="11"/>
        <v>90</v>
      </c>
      <c r="AA31">
        <f t="shared" ca="1" si="12"/>
        <v>90</v>
      </c>
    </row>
    <row r="32" spans="1:27" ht="44.25" customHeight="1" x14ac:dyDescent="0.25">
      <c r="A32" s="24" t="s">
        <v>221</v>
      </c>
      <c r="B32" s="30" t="s">
        <v>9</v>
      </c>
      <c r="C32" s="25" t="s">
        <v>527</v>
      </c>
      <c r="D32" s="17" t="s">
        <v>227</v>
      </c>
      <c r="E32" t="s">
        <v>77</v>
      </c>
      <c r="F32">
        <f t="shared" si="18"/>
        <v>112</v>
      </c>
      <c r="J32" s="1" t="str">
        <f t="shared" ca="1" si="16"/>
        <v xml:space="preserve">The summary reflects one observation per patient with a patient categorized as low or high if any scheduled lab assessment </v>
      </c>
      <c r="K32" s="1" t="str">
        <f t="shared" ca="1" si="16"/>
        <v>was considered to be abnormally low or abnormally highbased on Normal Range.</v>
      </c>
      <c r="L32" s="1">
        <f t="shared" ca="1" si="16"/>
        <v>0</v>
      </c>
      <c r="M32" s="1">
        <f t="shared" ca="1" si="16"/>
        <v>0</v>
      </c>
      <c r="N32" s="1">
        <f t="shared" ca="1" si="16"/>
        <v>0</v>
      </c>
      <c r="O32" s="1">
        <f t="shared" ca="1" si="16"/>
        <v>0</v>
      </c>
      <c r="P32" s="1">
        <f t="shared" ca="1" si="16"/>
        <v>0</v>
      </c>
      <c r="Q32" s="1">
        <f t="shared" ca="1" si="16"/>
        <v>0</v>
      </c>
      <c r="R32" s="1">
        <f t="shared" ca="1" si="16"/>
        <v>0</v>
      </c>
      <c r="S32">
        <f t="shared" ca="1" si="4"/>
        <v>123</v>
      </c>
      <c r="T32">
        <f t="shared" ca="1" si="5"/>
        <v>76</v>
      </c>
      <c r="U32">
        <f t="shared" ca="1" si="6"/>
        <v>1</v>
      </c>
      <c r="V32">
        <f t="shared" ca="1" si="7"/>
        <v>1</v>
      </c>
      <c r="W32">
        <f t="shared" ca="1" si="8"/>
        <v>1</v>
      </c>
      <c r="X32">
        <f t="shared" ca="1" si="9"/>
        <v>1</v>
      </c>
      <c r="Y32">
        <f t="shared" ca="1" si="10"/>
        <v>1</v>
      </c>
      <c r="Z32">
        <f t="shared" ca="1" si="11"/>
        <v>1</v>
      </c>
      <c r="AA32">
        <f t="shared" ca="1" si="12"/>
        <v>1</v>
      </c>
    </row>
    <row r="33" spans="1:27" ht="44.25" customHeight="1" x14ac:dyDescent="0.25">
      <c r="A33" s="24" t="s">
        <v>222</v>
      </c>
      <c r="B33" s="30" t="s">
        <v>9</v>
      </c>
      <c r="C33" s="25" t="s">
        <v>528</v>
      </c>
      <c r="D33" s="17" t="s">
        <v>228</v>
      </c>
      <c r="E33" t="s">
        <v>77</v>
      </c>
      <c r="F33">
        <f t="shared" si="18"/>
        <v>142</v>
      </c>
      <c r="J33" s="1" t="str">
        <f t="shared" ca="1" si="16"/>
        <v xml:space="preserve">The summary reflects one observation per patient with a patient categorized as abnormal (low or high) if any scheduled lab </v>
      </c>
      <c r="K33" s="1" t="str">
        <f t="shared" ca="1" si="16"/>
        <v>assessment was considered to be abnormal based on change from bservation taken at previous scheduled visit.</v>
      </c>
      <c r="L33" s="1">
        <f t="shared" ca="1" si="16"/>
        <v>0</v>
      </c>
      <c r="M33" s="1">
        <f t="shared" ca="1" si="16"/>
        <v>0</v>
      </c>
      <c r="N33" s="1">
        <f t="shared" ca="1" si="16"/>
        <v>0</v>
      </c>
      <c r="O33" s="1">
        <f t="shared" ca="1" si="16"/>
        <v>0</v>
      </c>
      <c r="P33" s="1">
        <f t="shared" ca="1" si="16"/>
        <v>0</v>
      </c>
      <c r="Q33" s="1">
        <f t="shared" ca="1" si="16"/>
        <v>0</v>
      </c>
      <c r="R33" s="1">
        <f t="shared" ca="1" si="16"/>
        <v>0</v>
      </c>
      <c r="S33">
        <f t="shared" ca="1" si="4"/>
        <v>123</v>
      </c>
      <c r="T33">
        <f t="shared" ca="1" si="5"/>
        <v>107</v>
      </c>
      <c r="U33">
        <f t="shared" ca="1" si="6"/>
        <v>1</v>
      </c>
      <c r="V33">
        <f t="shared" ca="1" si="7"/>
        <v>1</v>
      </c>
      <c r="W33">
        <f t="shared" ca="1" si="8"/>
        <v>1</v>
      </c>
      <c r="X33">
        <f t="shared" ca="1" si="9"/>
        <v>1</v>
      </c>
      <c r="Y33">
        <f t="shared" ca="1" si="10"/>
        <v>1</v>
      </c>
      <c r="Z33">
        <f t="shared" ca="1" si="11"/>
        <v>1</v>
      </c>
      <c r="AA33">
        <f t="shared" ca="1" si="12"/>
        <v>1</v>
      </c>
    </row>
    <row r="34" spans="1:27" ht="44.25" customHeight="1" x14ac:dyDescent="0.25">
      <c r="A34" s="24" t="s">
        <v>223</v>
      </c>
      <c r="B34" s="30" t="s">
        <v>9</v>
      </c>
      <c r="C34" s="25" t="s">
        <v>529</v>
      </c>
      <c r="D34" s="17" t="s">
        <v>229</v>
      </c>
      <c r="E34" t="s">
        <v>77</v>
      </c>
      <c r="F34">
        <f t="shared" si="18"/>
        <v>116</v>
      </c>
      <c r="J34" s="1" t="str">
        <f t="shared" ca="1" si="16"/>
        <v>[1] A subject is counted only once for each analyte. A change will be considered shifting from normal at baseline to abnormal, or from abnormal at Baseline to normal at any visit during the treatment.</v>
      </c>
      <c r="K34" s="1" t="str">
        <f t="shared" ca="1" si="16"/>
        <v>The treatment period is defined as any planned visit after Week 0 (Visit 3), up to and including Week 24 (Visit 12).</v>
      </c>
      <c r="L34" s="1">
        <f t="shared" ca="1" si="16"/>
        <v>0</v>
      </c>
      <c r="M34" s="1">
        <f t="shared" ca="1" si="16"/>
        <v>0</v>
      </c>
      <c r="N34" s="1">
        <f t="shared" ca="1" si="16"/>
        <v>0</v>
      </c>
      <c r="O34" s="1">
        <f t="shared" ca="1" si="16"/>
        <v>0</v>
      </c>
      <c r="P34" s="1">
        <f t="shared" ca="1" si="16"/>
        <v>0</v>
      </c>
      <c r="Q34" s="1">
        <f t="shared" ca="1" si="16"/>
        <v>0</v>
      </c>
      <c r="R34" s="1">
        <f t="shared" ca="1" si="16"/>
        <v>0</v>
      </c>
      <c r="S34">
        <f t="shared" ca="1" si="4"/>
        <v>200</v>
      </c>
      <c r="T34">
        <f t="shared" ca="1" si="5"/>
        <v>116</v>
      </c>
      <c r="U34">
        <f t="shared" ca="1" si="6"/>
        <v>1</v>
      </c>
      <c r="V34">
        <f t="shared" ca="1" si="7"/>
        <v>1</v>
      </c>
      <c r="W34">
        <f t="shared" ca="1" si="8"/>
        <v>1</v>
      </c>
      <c r="X34">
        <f t="shared" ca="1" si="9"/>
        <v>1</v>
      </c>
      <c r="Y34">
        <f t="shared" ca="1" si="10"/>
        <v>1</v>
      </c>
      <c r="Z34">
        <f t="shared" ca="1" si="11"/>
        <v>1</v>
      </c>
      <c r="AA34">
        <f t="shared" ca="1" si="12"/>
        <v>1</v>
      </c>
    </row>
    <row r="35" spans="1:27" ht="44.25" customHeight="1" x14ac:dyDescent="0.25">
      <c r="A35" s="24" t="s">
        <v>224</v>
      </c>
      <c r="B35" s="30" t="s">
        <v>9</v>
      </c>
      <c r="C35" s="25" t="s">
        <v>530</v>
      </c>
      <c r="D35" s="17" t="s">
        <v>230</v>
      </c>
      <c r="E35" t="s">
        <v>77</v>
      </c>
      <c r="F35">
        <f t="shared" ref="F35:F42" si="19">LEN(B35)+LEN(C35)+LEN(D35)+LEN(E35)+5</f>
        <v>106</v>
      </c>
      <c r="J35" s="1" t="str">
        <f t="shared" ca="1" si="16"/>
        <v>[1] A subject is counted only once for each analyte. A change will be considered shifting from normal at baseline to abnormal, or from abnormal at Baseline to normal at any visit during the treatment.</v>
      </c>
      <c r="K35" s="1" t="str">
        <f t="shared" ca="1" si="16"/>
        <v>The treatment period is defined as any planned visit after Week 0 (Visit 3), up to and including Week 24 (Visit 12).</v>
      </c>
      <c r="L35" s="1">
        <f t="shared" ca="1" si="16"/>
        <v>0</v>
      </c>
      <c r="M35" s="1">
        <f t="shared" ca="1" si="16"/>
        <v>0</v>
      </c>
      <c r="N35" s="1">
        <f t="shared" ca="1" si="16"/>
        <v>0</v>
      </c>
      <c r="O35" s="1">
        <f t="shared" ca="1" si="16"/>
        <v>0</v>
      </c>
      <c r="P35" s="1">
        <f t="shared" ca="1" si="16"/>
        <v>0</v>
      </c>
      <c r="Q35" s="1" t="str">
        <f t="shared" ca="1" si="16"/>
        <v>program.sas run by user.name YYYY-MM-DD HH:MM database YYYYMMDD_transfer cutoff YYYY-MM-DD</v>
      </c>
      <c r="R35" s="1" t="str">
        <f t="shared" ca="1" si="16"/>
        <v>program.sas run by user.name YYYY-MM-DD HH:MM database YYYYMMDD_transfer cutoff YYYY-MM-DD</v>
      </c>
      <c r="S35">
        <f t="shared" ca="1" si="4"/>
        <v>200</v>
      </c>
      <c r="T35">
        <f t="shared" ca="1" si="5"/>
        <v>116</v>
      </c>
      <c r="U35">
        <f t="shared" ca="1" si="6"/>
        <v>1</v>
      </c>
      <c r="V35">
        <f t="shared" ca="1" si="7"/>
        <v>1</v>
      </c>
      <c r="W35">
        <f t="shared" ca="1" si="8"/>
        <v>1</v>
      </c>
      <c r="X35">
        <f t="shared" ca="1" si="9"/>
        <v>1</v>
      </c>
      <c r="Y35">
        <f t="shared" ca="1" si="10"/>
        <v>1</v>
      </c>
      <c r="Z35">
        <f t="shared" ca="1" si="11"/>
        <v>90</v>
      </c>
      <c r="AA35">
        <f t="shared" ca="1" si="12"/>
        <v>90</v>
      </c>
    </row>
    <row r="36" spans="1:27" ht="44.25" customHeight="1" x14ac:dyDescent="0.25">
      <c r="A36" s="24" t="s">
        <v>225</v>
      </c>
      <c r="B36" s="30" t="s">
        <v>9</v>
      </c>
      <c r="C36" s="25" t="s">
        <v>531</v>
      </c>
      <c r="D36" s="17" t="s">
        <v>231</v>
      </c>
      <c r="E36" t="s">
        <v>77</v>
      </c>
      <c r="F36">
        <f t="shared" si="19"/>
        <v>64</v>
      </c>
      <c r="J36" s="1" t="str">
        <f t="shared" ca="1" si="16"/>
        <v>[1] A subject is counted only once for each analyte. A change will be considered shifting from normal at baseline to abnormal, or from abnormal at Baseline to normal at any visit during the treatment.</v>
      </c>
      <c r="K36" s="1" t="str">
        <f t="shared" ca="1" si="16"/>
        <v>The treatment period is defined as any planned visit after Week 0 (Visit 3), up to and including Week 24 (Visit 12).</v>
      </c>
      <c r="L36" s="1">
        <f t="shared" ca="1" si="16"/>
        <v>0</v>
      </c>
      <c r="M36" s="1">
        <f t="shared" ca="1" si="16"/>
        <v>0</v>
      </c>
      <c r="N36" s="1">
        <f t="shared" ca="1" si="16"/>
        <v>0</v>
      </c>
      <c r="O36" s="1">
        <f t="shared" ca="1" si="16"/>
        <v>0</v>
      </c>
      <c r="P36" s="1">
        <f t="shared" ca="1" si="16"/>
        <v>0</v>
      </c>
      <c r="Q36" s="1">
        <f t="shared" ca="1" si="16"/>
        <v>0</v>
      </c>
      <c r="R36" s="1">
        <f t="shared" ca="1" si="16"/>
        <v>0</v>
      </c>
      <c r="S36">
        <f t="shared" ca="1" si="4"/>
        <v>200</v>
      </c>
      <c r="T36">
        <f t="shared" ca="1" si="5"/>
        <v>116</v>
      </c>
      <c r="U36">
        <f t="shared" ca="1" si="6"/>
        <v>1</v>
      </c>
      <c r="V36">
        <f t="shared" ca="1" si="7"/>
        <v>1</v>
      </c>
      <c r="W36">
        <f t="shared" ca="1" si="8"/>
        <v>1</v>
      </c>
      <c r="X36">
        <f t="shared" ca="1" si="9"/>
        <v>1</v>
      </c>
      <c r="Y36">
        <f t="shared" ca="1" si="10"/>
        <v>1</v>
      </c>
      <c r="Z36">
        <f t="shared" ca="1" si="11"/>
        <v>1</v>
      </c>
      <c r="AA36">
        <f t="shared" ca="1" si="12"/>
        <v>1</v>
      </c>
    </row>
    <row r="37" spans="1:27" ht="44.25" customHeight="1" x14ac:dyDescent="0.25">
      <c r="A37" s="2" t="s">
        <v>166</v>
      </c>
      <c r="B37" s="30" t="s">
        <v>9</v>
      </c>
      <c r="C37" t="s">
        <v>532</v>
      </c>
      <c r="D37" s="12" t="s">
        <v>168</v>
      </c>
      <c r="E37" t="s">
        <v>77</v>
      </c>
      <c r="F37">
        <f t="shared" si="19"/>
        <v>78</v>
      </c>
      <c r="J37" s="1" t="str">
        <f t="shared" ca="1" si="16"/>
        <v xml:space="preserve">SD = Standard deviation. BP= Blood pressure. </v>
      </c>
      <c r="K37" s="1" t="str">
        <f t="shared" ca="1" si="16"/>
        <v xml:space="preserve">End of treatment is the last on-treatment visit (i.e. on or before Week 24 visit). </v>
      </c>
      <c r="L37" s="1">
        <f t="shared" ca="1" si="16"/>
        <v>0</v>
      </c>
      <c r="M37" s="1">
        <f t="shared" ca="1" si="16"/>
        <v>0</v>
      </c>
      <c r="N37" s="1">
        <f t="shared" ca="1" si="16"/>
        <v>0</v>
      </c>
      <c r="O37" s="1">
        <f t="shared" ca="1" si="16"/>
        <v>0</v>
      </c>
      <c r="P37" s="1">
        <f t="shared" ca="1" si="16"/>
        <v>0</v>
      </c>
      <c r="Q37" s="1">
        <f t="shared" ca="1" si="16"/>
        <v>0</v>
      </c>
      <c r="R37" s="1">
        <f t="shared" ca="1" si="16"/>
        <v>0</v>
      </c>
      <c r="S37">
        <f t="shared" ca="1" si="4"/>
        <v>45</v>
      </c>
      <c r="T37">
        <f t="shared" ca="1" si="5"/>
        <v>83</v>
      </c>
      <c r="U37">
        <f t="shared" ca="1" si="6"/>
        <v>1</v>
      </c>
      <c r="V37">
        <f t="shared" ca="1" si="7"/>
        <v>1</v>
      </c>
      <c r="W37">
        <f t="shared" ca="1" si="8"/>
        <v>1</v>
      </c>
      <c r="X37">
        <f t="shared" ca="1" si="9"/>
        <v>1</v>
      </c>
      <c r="Y37">
        <f t="shared" ca="1" si="10"/>
        <v>1</v>
      </c>
      <c r="Z37">
        <f t="shared" ca="1" si="11"/>
        <v>1</v>
      </c>
      <c r="AA37">
        <f t="shared" ca="1" si="12"/>
        <v>1</v>
      </c>
    </row>
    <row r="38" spans="1:27" ht="44.25" customHeight="1" x14ac:dyDescent="0.25">
      <c r="A38" s="2" t="s">
        <v>167</v>
      </c>
      <c r="B38" s="30" t="s">
        <v>9</v>
      </c>
      <c r="C38" t="s">
        <v>534</v>
      </c>
      <c r="D38" s="12" t="s">
        <v>169</v>
      </c>
      <c r="E38" t="s">
        <v>77</v>
      </c>
      <c r="F38">
        <f t="shared" si="19"/>
        <v>88</v>
      </c>
      <c r="J38" s="1" t="str">
        <f t="shared" ca="1" si="16"/>
        <v xml:space="preserve">SD = Standard deviation. BP= Blood pressure. </v>
      </c>
      <c r="K38" s="1" t="str">
        <f t="shared" ca="1" si="16"/>
        <v xml:space="preserve">End of treatment is the last on-treatment visit (i.e. on or before Week 24 visit). </v>
      </c>
      <c r="L38" s="1">
        <f t="shared" ca="1" si="16"/>
        <v>0</v>
      </c>
      <c r="M38" s="1">
        <f t="shared" ca="1" si="16"/>
        <v>0</v>
      </c>
      <c r="N38" s="1">
        <f t="shared" ca="1" si="16"/>
        <v>0</v>
      </c>
      <c r="O38" s="1">
        <f t="shared" ca="1" si="16"/>
        <v>0</v>
      </c>
      <c r="P38" s="1">
        <f t="shared" ca="1" si="16"/>
        <v>0</v>
      </c>
      <c r="Q38" s="1">
        <f t="shared" ca="1" si="16"/>
        <v>0</v>
      </c>
      <c r="R38" s="1">
        <f t="shared" ca="1" si="16"/>
        <v>0</v>
      </c>
      <c r="S38">
        <f t="shared" ca="1" si="4"/>
        <v>45</v>
      </c>
      <c r="T38">
        <f t="shared" ca="1" si="5"/>
        <v>83</v>
      </c>
      <c r="U38">
        <f t="shared" ca="1" si="6"/>
        <v>1</v>
      </c>
      <c r="V38">
        <f t="shared" ca="1" si="7"/>
        <v>1</v>
      </c>
      <c r="W38">
        <f t="shared" ca="1" si="8"/>
        <v>1</v>
      </c>
      <c r="X38">
        <f t="shared" ca="1" si="9"/>
        <v>1</v>
      </c>
      <c r="Y38">
        <f t="shared" ca="1" si="10"/>
        <v>1</v>
      </c>
      <c r="Z38">
        <f t="shared" ca="1" si="11"/>
        <v>1</v>
      </c>
      <c r="AA38">
        <f t="shared" ca="1" si="12"/>
        <v>1</v>
      </c>
    </row>
    <row r="39" spans="1:27" ht="44.25" customHeight="1" x14ac:dyDescent="0.25">
      <c r="A39" s="2" t="s">
        <v>232</v>
      </c>
      <c r="B39" s="30" t="s">
        <v>9</v>
      </c>
      <c r="C39" t="s">
        <v>533</v>
      </c>
      <c r="D39" s="12" t="s">
        <v>202</v>
      </c>
      <c r="E39" t="s">
        <v>77</v>
      </c>
      <c r="F39">
        <f t="shared" si="19"/>
        <v>81</v>
      </c>
      <c r="J39" s="1" t="str">
        <f t="shared" ca="1" si="16"/>
        <v xml:space="preserve">SD = Standard deviation.  </v>
      </c>
      <c r="K39" s="1" t="str">
        <f t="shared" ca="1" si="16"/>
        <v xml:space="preserve">End of treatment is the last on-treatment visit (i.e. on or before Week 24 visit). </v>
      </c>
      <c r="L39" s="1">
        <f t="shared" ca="1" si="16"/>
        <v>0</v>
      </c>
      <c r="M39" s="1">
        <f t="shared" ca="1" si="16"/>
        <v>0</v>
      </c>
      <c r="N39" s="1">
        <f t="shared" ca="1" si="16"/>
        <v>0</v>
      </c>
      <c r="O39" s="1">
        <f t="shared" ca="1" si="16"/>
        <v>0</v>
      </c>
      <c r="P39" s="1">
        <f t="shared" ca="1" si="16"/>
        <v>0</v>
      </c>
      <c r="Q39" s="1">
        <f t="shared" ca="1" si="16"/>
        <v>0</v>
      </c>
      <c r="R39" s="1">
        <f t="shared" ca="1" si="16"/>
        <v>0</v>
      </c>
      <c r="S39">
        <f t="shared" ca="1" si="4"/>
        <v>26</v>
      </c>
      <c r="T39">
        <f t="shared" ca="1" si="5"/>
        <v>83</v>
      </c>
      <c r="U39">
        <f t="shared" ca="1" si="6"/>
        <v>1</v>
      </c>
      <c r="V39">
        <f t="shared" ca="1" si="7"/>
        <v>1</v>
      </c>
      <c r="W39">
        <f t="shared" ca="1" si="8"/>
        <v>1</v>
      </c>
      <c r="X39">
        <f t="shared" ca="1" si="9"/>
        <v>1</v>
      </c>
      <c r="Y39">
        <f t="shared" ca="1" si="10"/>
        <v>1</v>
      </c>
      <c r="Z39">
        <f t="shared" ca="1" si="11"/>
        <v>1</v>
      </c>
      <c r="AA39">
        <f t="shared" ca="1" si="12"/>
        <v>1</v>
      </c>
    </row>
    <row r="40" spans="1:27" ht="44.25" customHeight="1" x14ac:dyDescent="0.25">
      <c r="A40" s="2" t="s">
        <v>337</v>
      </c>
      <c r="B40" s="30" t="s">
        <v>9</v>
      </c>
      <c r="C40" t="s">
        <v>535</v>
      </c>
      <c r="D40" s="12" t="s">
        <v>398</v>
      </c>
      <c r="E40" t="s">
        <v>77</v>
      </c>
      <c r="F40">
        <f t="shared" si="19"/>
        <v>77</v>
      </c>
      <c r="J40" s="1" t="str">
        <f t="shared" ca="1" si="16"/>
        <v xml:space="preserve">BP= Blood pressure; Max = Maximum; Min = Minimum;  SD = Standard deviation.  </v>
      </c>
      <c r="K40" s="1" t="str">
        <f t="shared" ca="1" si="16"/>
        <v xml:space="preserve">End of treatment is the last on-treatment visit (i.e. on or before Week 24 visit). </v>
      </c>
      <c r="L40" s="1">
        <f t="shared" ca="1" si="16"/>
        <v>0</v>
      </c>
      <c r="M40" s="1">
        <f t="shared" ca="1" si="16"/>
        <v>0</v>
      </c>
      <c r="N40" s="1">
        <f t="shared" ca="1" si="16"/>
        <v>0</v>
      </c>
      <c r="O40" s="1">
        <f t="shared" ca="1" si="16"/>
        <v>0</v>
      </c>
      <c r="P40" s="1">
        <f t="shared" ca="1" si="16"/>
        <v>0</v>
      </c>
      <c r="Q40" s="1">
        <f t="shared" ca="1" si="16"/>
        <v>0</v>
      </c>
      <c r="R40" s="1" t="str">
        <f t="shared" ca="1" si="16"/>
        <v>program.sas run by user.name YYYY-MM-DD HH:MM database YYYYMMDD_transfer cutoff YYYY-MM-DD</v>
      </c>
    </row>
    <row r="41" spans="1:27" ht="44.25" customHeight="1" x14ac:dyDescent="0.25">
      <c r="A41" s="2" t="s">
        <v>187</v>
      </c>
      <c r="B41" s="30" t="s">
        <v>9</v>
      </c>
      <c r="C41" t="s">
        <v>536</v>
      </c>
      <c r="D41" s="12" t="s">
        <v>188</v>
      </c>
      <c r="E41" t="s">
        <v>77</v>
      </c>
      <c r="F41">
        <f t="shared" si="19"/>
        <v>57</v>
      </c>
      <c r="J41" s="1" t="e">
        <f t="shared" ca="1" si="16"/>
        <v>#N/A</v>
      </c>
      <c r="K41" s="1" t="e">
        <f t="shared" ca="1" si="16"/>
        <v>#N/A</v>
      </c>
      <c r="L41" s="1" t="e">
        <f t="shared" ca="1" si="16"/>
        <v>#N/A</v>
      </c>
      <c r="M41" s="1">
        <f t="shared" ca="1" si="16"/>
        <v>0</v>
      </c>
      <c r="N41" s="1">
        <f t="shared" ca="1" si="16"/>
        <v>0</v>
      </c>
      <c r="O41" s="1">
        <f t="shared" ca="1" si="16"/>
        <v>0</v>
      </c>
      <c r="P41" s="1">
        <f t="shared" ca="1" si="16"/>
        <v>0</v>
      </c>
      <c r="Q41" s="1">
        <f t="shared" ca="1" si="16"/>
        <v>0</v>
      </c>
      <c r="R41" s="1" t="str">
        <f t="shared" ca="1" si="16"/>
        <v>program.sas run by user.name YYYY-MM-DD HH:MM database YYYYMMDD_transfer cutoff YYYY-MM-DD</v>
      </c>
      <c r="S41" t="e">
        <f t="shared" ca="1" si="4"/>
        <v>#N/A</v>
      </c>
      <c r="T41" t="e">
        <f t="shared" ca="1" si="5"/>
        <v>#N/A</v>
      </c>
      <c r="U41" t="e">
        <f t="shared" ca="1" si="6"/>
        <v>#N/A</v>
      </c>
      <c r="V41">
        <f t="shared" ca="1" si="7"/>
        <v>1</v>
      </c>
      <c r="W41">
        <f t="shared" ca="1" si="8"/>
        <v>1</v>
      </c>
      <c r="X41">
        <f t="shared" ca="1" si="9"/>
        <v>1</v>
      </c>
      <c r="Y41">
        <f t="shared" ca="1" si="10"/>
        <v>1</v>
      </c>
      <c r="Z41">
        <f t="shared" ca="1" si="11"/>
        <v>1</v>
      </c>
      <c r="AA41">
        <f t="shared" ca="1" si="12"/>
        <v>90</v>
      </c>
    </row>
    <row r="42" spans="1:27" ht="44.25" customHeight="1" x14ac:dyDescent="0.25">
      <c r="A42" s="2" t="s">
        <v>409</v>
      </c>
      <c r="B42" s="30" t="s">
        <v>9</v>
      </c>
      <c r="C42" s="38" t="s">
        <v>537</v>
      </c>
      <c r="D42" s="12" t="s">
        <v>406</v>
      </c>
      <c r="E42" t="s">
        <v>77</v>
      </c>
      <c r="F42">
        <f t="shared" si="19"/>
        <v>52</v>
      </c>
      <c r="J42" s="1" t="e">
        <f t="shared" ca="1" si="16"/>
        <v>#N/A</v>
      </c>
      <c r="K42" s="1" t="e">
        <f t="shared" ca="1" si="16"/>
        <v>#N/A</v>
      </c>
      <c r="L42" s="1" t="e">
        <f t="shared" ca="1" si="16"/>
        <v>#N/A</v>
      </c>
      <c r="M42" s="1">
        <f t="shared" ca="1" si="16"/>
        <v>0</v>
      </c>
      <c r="N42" s="1">
        <f t="shared" ca="1" si="16"/>
        <v>0</v>
      </c>
      <c r="O42" s="1">
        <f t="shared" ca="1" si="16"/>
        <v>0</v>
      </c>
      <c r="P42" s="1">
        <f t="shared" ca="1" si="16"/>
        <v>0</v>
      </c>
      <c r="Q42" s="1">
        <f t="shared" ca="1" si="16"/>
        <v>0</v>
      </c>
      <c r="R42" s="1" t="str">
        <f t="shared" ca="1" si="16"/>
        <v>program.sas run by user.name YYYY-MM-DD HH:MM database YYYYMMDD_transfer cutoff YYYY-MM-DD</v>
      </c>
    </row>
  </sheetData>
  <autoFilter ref="A1:AA42"/>
  <hyperlinks>
    <hyperlink ref="A3" location="TDISP1!A1" display="TDISP1"/>
    <hyperlink ref="A7" location="TDEM1!A1" display="TDEM1"/>
    <hyperlink ref="A22" location="'TAE1'!A1" display="TAE1"/>
    <hyperlink ref="A23" location="'TAE2'!A1" display="TAE2"/>
    <hyperlink ref="A4" location="TDISP2!A1" display="TDISP2"/>
    <hyperlink ref="A24" location="'TAE3'!A1" display="TAE3"/>
    <hyperlink ref="A25" location="'TAE4'!A1" display="TAE4"/>
    <hyperlink ref="A26" location="'TAE5'!A1" display="TAE5"/>
    <hyperlink ref="A28" location="'TAE7'!A1" display="TAE7"/>
    <hyperlink ref="A27" location="'TAE6'!A1" display="TAE6"/>
    <hyperlink ref="A8" location="TEND1!A1" display="TEND1"/>
    <hyperlink ref="A10" location="TEFF1!A1" display="TEFF1"/>
    <hyperlink ref="A11" location="TEFF2!A1" display="TEFF2"/>
    <hyperlink ref="A12" location="TEFF3!A1" display="TEFF3"/>
    <hyperlink ref="A13" location="TEFF4!A1" display="TEFF4"/>
    <hyperlink ref="A37" location="TVIT1!A1" display="TVIT1"/>
    <hyperlink ref="A38" location="TVIT2!A1" display="TVIT2"/>
    <hyperlink ref="A41" location="TCONM!A1" display="TCONM"/>
    <hyperlink ref="A39" location="TVIT3!A1" display="TVIT3"/>
    <hyperlink ref="A9" location="TEND2!A1" display="TEND2"/>
    <hyperlink ref="A14:A19" location="TSEND4!A1" display="TSEND4"/>
    <hyperlink ref="A14" location="TEFF5!A1" display="TEFF5"/>
    <hyperlink ref="A15" location="TEFF6!A1" display="TEFF6"/>
    <hyperlink ref="A16" location="TEFF7!A1" display="TEFF7"/>
    <hyperlink ref="A17" location="TEFF8!A1" display="TEFF8"/>
    <hyperlink ref="A18" location="TEFF9!A1" display="TEFF9"/>
    <hyperlink ref="A19" location="TEFF10!A1" display="TEFF10"/>
    <hyperlink ref="A20" location="TEXP1!A1" display="TEXP1"/>
    <hyperlink ref="A31" location="TLAB1!A1" display="TLAB1"/>
    <hyperlink ref="A32" location="TLAB2!A1" display="TLAB2"/>
    <hyperlink ref="A33" location="TLAB3!A1" display="TLAB3"/>
    <hyperlink ref="A34" location="TLAB4!A1" display="TLAB4"/>
    <hyperlink ref="A35" location="TLAB5!A1" display="TLAB5"/>
    <hyperlink ref="A36" location="TLAB6!A1" display="TLAB6"/>
    <hyperlink ref="A40" location="TVIT4!A1" display="TVIT4"/>
    <hyperlink ref="A6" location="TMPD1!A1" display="TMPD1"/>
    <hyperlink ref="A5" location="TDISP3!A1" display="TDISP3"/>
    <hyperlink ref="A42" location="'TPM1'!A1" display="TPM1"/>
    <hyperlink ref="A21" location="TDTH1!A1" display="TDTH1"/>
    <hyperlink ref="A2" location="TPOP1!A1" display="TPOP1 "/>
    <hyperlink ref="A29" location="'TAE8'!A1" display="TAE8"/>
    <hyperlink ref="A30" location="'TAE9'!A1" display="TAE9"/>
  </hyperlinks>
  <pageMargins left="0.7" right="0.7" top="0.75" bottom="0.75" header="0.3" footer="0.3"/>
  <pageSetup paperSize="9"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E9" sqref="E9:G10"/>
    </sheetView>
  </sheetViews>
  <sheetFormatPr defaultColWidth="9.140625" defaultRowHeight="15" x14ac:dyDescent="0.25"/>
  <cols>
    <col min="1" max="2" width="20.7109375" style="4" customWidth="1"/>
    <col min="3" max="3" width="34.7109375" style="4" customWidth="1"/>
    <col min="4" max="4" width="27.140625" style="4" customWidth="1"/>
    <col min="5" max="9" width="20.7109375" style="4" customWidth="1"/>
    <col min="10" max="10" width="15.28515625" style="4" customWidth="1"/>
    <col min="11" max="11" width="12.7109375" style="4" bestFit="1" customWidth="1"/>
    <col min="12" max="16384" width="9.140625" style="4"/>
  </cols>
  <sheetData>
    <row r="1" spans="1:11" ht="15.75" thickBot="1" x14ac:dyDescent="0.3">
      <c r="A1" s="62" t="s">
        <v>210</v>
      </c>
      <c r="B1" s="252"/>
      <c r="C1" s="252"/>
      <c r="D1" s="252"/>
      <c r="E1" s="252"/>
      <c r="F1" s="252"/>
      <c r="G1" s="252"/>
      <c r="H1" s="252"/>
      <c r="I1" s="252"/>
      <c r="J1" s="252"/>
      <c r="K1" s="8" t="s">
        <v>54</v>
      </c>
    </row>
    <row r="2" spans="1:11" x14ac:dyDescent="0.25">
      <c r="A2" s="237" t="s">
        <v>484</v>
      </c>
      <c r="B2" s="233"/>
      <c r="C2" s="233"/>
      <c r="D2" s="233"/>
      <c r="E2" s="233"/>
      <c r="F2" s="233"/>
      <c r="G2" s="233"/>
      <c r="H2" s="233"/>
      <c r="I2" s="233"/>
      <c r="J2" s="252"/>
      <c r="K2" s="8"/>
    </row>
    <row r="3" spans="1:11" x14ac:dyDescent="0.25">
      <c r="A3" s="237" t="s">
        <v>483</v>
      </c>
      <c r="B3" s="233" t="s">
        <v>482</v>
      </c>
      <c r="C3" s="44" t="str">
        <f>"Protocol: "&amp;Summary!$D$1</f>
        <v>Protocol: CDISCPILOT01</v>
      </c>
      <c r="D3" s="44"/>
      <c r="E3" s="44"/>
      <c r="F3" s="44"/>
      <c r="G3" s="44"/>
      <c r="H3" s="122" t="s">
        <v>75</v>
      </c>
      <c r="I3" s="233"/>
      <c r="J3" s="252"/>
    </row>
    <row r="4" spans="1:11" x14ac:dyDescent="0.25">
      <c r="A4" s="237" t="s">
        <v>483</v>
      </c>
      <c r="B4" s="233" t="s">
        <v>12</v>
      </c>
      <c r="C4" s="44" t="str">
        <f>"Population: "&amp;Index!E7</f>
        <v>Population: Intent-to-treat</v>
      </c>
      <c r="D4" s="44"/>
      <c r="E4" s="44"/>
      <c r="F4" s="44"/>
      <c r="G4" s="44"/>
      <c r="H4" s="44"/>
      <c r="I4" s="233"/>
      <c r="J4" s="252"/>
    </row>
    <row r="5" spans="1:11" x14ac:dyDescent="0.25">
      <c r="A5" s="240"/>
      <c r="B5" s="233"/>
      <c r="C5" s="56"/>
      <c r="D5" s="56"/>
      <c r="E5" s="56"/>
      <c r="F5" s="56"/>
      <c r="G5" s="56"/>
      <c r="H5" s="56"/>
      <c r="I5" s="233"/>
      <c r="J5" s="252"/>
    </row>
    <row r="6" spans="1:11" x14ac:dyDescent="0.25">
      <c r="A6" s="237" t="s">
        <v>485</v>
      </c>
      <c r="B6" s="233"/>
      <c r="C6" s="308" t="str">
        <f>Index!B19&amp;" "&amp;Index!C19</f>
        <v>Table 14.3.12</v>
      </c>
      <c r="D6" s="308"/>
      <c r="E6" s="308"/>
      <c r="F6" s="308"/>
      <c r="G6" s="308"/>
      <c r="H6" s="308"/>
      <c r="I6" s="233"/>
      <c r="J6" s="252"/>
      <c r="K6" s="8">
        <f>LEN(C6)</f>
        <v>13</v>
      </c>
    </row>
    <row r="7" spans="1:11" x14ac:dyDescent="0.25">
      <c r="A7" s="237" t="s">
        <v>543</v>
      </c>
      <c r="B7" s="233"/>
      <c r="C7" s="321" t="str">
        <f>Index!D19</f>
        <v>Mean NPI-X Total Score from Week 4 through Week 24 - Windowed</v>
      </c>
      <c r="D7" s="321"/>
      <c r="E7" s="321"/>
      <c r="F7" s="321"/>
      <c r="G7" s="321"/>
      <c r="H7" s="321"/>
      <c r="I7" s="233"/>
      <c r="J7" s="252"/>
      <c r="K7" s="8"/>
    </row>
    <row r="8" spans="1:11" ht="15.75" thickBot="1" x14ac:dyDescent="0.3">
      <c r="A8" s="252"/>
      <c r="B8" s="233"/>
      <c r="C8" s="57"/>
      <c r="D8" s="57"/>
      <c r="E8" s="57"/>
      <c r="F8" s="57"/>
      <c r="G8" s="57"/>
      <c r="H8" s="57"/>
      <c r="I8" s="233"/>
      <c r="J8" s="252"/>
    </row>
    <row r="9" spans="1:11" ht="24.75" x14ac:dyDescent="0.25">
      <c r="A9" s="252"/>
      <c r="B9" s="233"/>
      <c r="C9" s="56"/>
      <c r="D9" s="77"/>
      <c r="E9" s="79" t="s">
        <v>441</v>
      </c>
      <c r="F9" s="79" t="s">
        <v>442</v>
      </c>
      <c r="G9" s="79" t="s">
        <v>448</v>
      </c>
      <c r="H9" s="74" t="s">
        <v>13</v>
      </c>
      <c r="I9" s="233"/>
      <c r="J9" s="252"/>
    </row>
    <row r="10" spans="1:11" ht="15.75" thickBot="1" x14ac:dyDescent="0.3">
      <c r="A10" s="252"/>
      <c r="B10" s="233"/>
      <c r="C10" s="57"/>
      <c r="D10" s="57"/>
      <c r="E10" s="80" t="s">
        <v>25</v>
      </c>
      <c r="F10" s="80" t="s">
        <v>25</v>
      </c>
      <c r="G10" s="80" t="s">
        <v>25</v>
      </c>
      <c r="H10" s="57" t="s">
        <v>25</v>
      </c>
      <c r="I10" s="233"/>
      <c r="J10" s="252"/>
    </row>
    <row r="11" spans="1:11" x14ac:dyDescent="0.25">
      <c r="A11" s="252"/>
      <c r="B11" s="233"/>
      <c r="C11" s="48"/>
      <c r="D11" s="48"/>
      <c r="E11" s="50"/>
      <c r="F11" s="50"/>
      <c r="G11" s="50"/>
      <c r="H11" s="48"/>
      <c r="I11" s="233"/>
      <c r="J11" s="252"/>
    </row>
    <row r="12" spans="1:11" x14ac:dyDescent="0.25">
      <c r="A12" s="252"/>
      <c r="B12" s="233"/>
      <c r="C12" s="53" t="s">
        <v>150</v>
      </c>
      <c r="D12" s="51" t="s">
        <v>27</v>
      </c>
      <c r="E12" s="53" t="s">
        <v>14</v>
      </c>
      <c r="F12" s="53" t="s">
        <v>14</v>
      </c>
      <c r="G12" s="53" t="s">
        <v>14</v>
      </c>
      <c r="H12" s="53" t="s">
        <v>14</v>
      </c>
      <c r="I12" s="233"/>
      <c r="J12" s="252"/>
    </row>
    <row r="13" spans="1:11" x14ac:dyDescent="0.25">
      <c r="A13" s="252"/>
      <c r="B13" s="233"/>
      <c r="C13" s="53"/>
      <c r="D13" s="51" t="s">
        <v>151</v>
      </c>
      <c r="E13" s="53" t="s">
        <v>153</v>
      </c>
      <c r="F13" s="53" t="s">
        <v>153</v>
      </c>
      <c r="G13" s="53" t="s">
        <v>153</v>
      </c>
      <c r="H13" s="53" t="s">
        <v>153</v>
      </c>
      <c r="I13" s="233"/>
      <c r="J13" s="252"/>
    </row>
    <row r="14" spans="1:11" x14ac:dyDescent="0.25">
      <c r="A14" s="252"/>
      <c r="B14" s="233"/>
      <c r="C14" s="53"/>
      <c r="D14" s="51" t="s">
        <v>152</v>
      </c>
      <c r="E14" s="53" t="s">
        <v>154</v>
      </c>
      <c r="F14" s="53" t="s">
        <v>154</v>
      </c>
      <c r="G14" s="53" t="s">
        <v>154</v>
      </c>
      <c r="H14" s="53" t="s">
        <v>154</v>
      </c>
      <c r="I14" s="233"/>
      <c r="J14" s="252"/>
    </row>
    <row r="15" spans="1:11" x14ac:dyDescent="0.25">
      <c r="A15" s="252"/>
      <c r="B15" s="233"/>
      <c r="C15" s="53"/>
      <c r="D15" s="98"/>
      <c r="E15" s="53"/>
      <c r="F15" s="53"/>
      <c r="G15" s="53"/>
      <c r="H15" s="53"/>
      <c r="I15" s="233"/>
      <c r="J15" s="252"/>
    </row>
    <row r="16" spans="1:11" x14ac:dyDescent="0.25">
      <c r="A16" s="252"/>
      <c r="B16" s="233"/>
      <c r="C16" s="53" t="s">
        <v>288</v>
      </c>
      <c r="D16" s="51" t="s">
        <v>27</v>
      </c>
      <c r="E16" s="53" t="s">
        <v>14</v>
      </c>
      <c r="F16" s="53" t="s">
        <v>14</v>
      </c>
      <c r="G16" s="53" t="s">
        <v>14</v>
      </c>
      <c r="H16" s="53" t="s">
        <v>14</v>
      </c>
      <c r="I16" s="233"/>
      <c r="J16" s="252"/>
    </row>
    <row r="17" spans="1:11" ht="15.6" customHeight="1" x14ac:dyDescent="0.25">
      <c r="A17" s="252"/>
      <c r="B17" s="233"/>
      <c r="C17" s="53"/>
      <c r="D17" s="51" t="s">
        <v>151</v>
      </c>
      <c r="E17" s="53" t="s">
        <v>153</v>
      </c>
      <c r="F17" s="53" t="s">
        <v>153</v>
      </c>
      <c r="G17" s="53" t="s">
        <v>153</v>
      </c>
      <c r="H17" s="53" t="s">
        <v>153</v>
      </c>
      <c r="I17" s="233"/>
      <c r="J17" s="252"/>
    </row>
    <row r="18" spans="1:11" ht="15.6" customHeight="1" x14ac:dyDescent="0.25">
      <c r="A18" s="252"/>
      <c r="B18" s="233"/>
      <c r="C18" s="53"/>
      <c r="D18" s="51" t="s">
        <v>152</v>
      </c>
      <c r="E18" s="53" t="s">
        <v>154</v>
      </c>
      <c r="F18" s="53" t="s">
        <v>154</v>
      </c>
      <c r="G18" s="53" t="s">
        <v>154</v>
      </c>
      <c r="H18" s="53" t="s">
        <v>154</v>
      </c>
      <c r="I18" s="233"/>
      <c r="J18" s="252"/>
    </row>
    <row r="19" spans="1:11" ht="15.6" customHeight="1" x14ac:dyDescent="0.25">
      <c r="A19" s="252"/>
      <c r="B19" s="233"/>
      <c r="C19" s="53"/>
      <c r="D19" s="51"/>
      <c r="E19" s="53"/>
      <c r="F19" s="53"/>
      <c r="G19" s="53"/>
      <c r="H19" s="53"/>
      <c r="I19" s="233"/>
      <c r="J19" s="252"/>
    </row>
    <row r="20" spans="1:11" ht="15.6" customHeight="1" x14ac:dyDescent="0.25">
      <c r="A20" s="252"/>
      <c r="B20" s="233"/>
      <c r="C20" s="105"/>
      <c r="D20" s="51" t="s">
        <v>290</v>
      </c>
      <c r="E20" s="53"/>
      <c r="F20" s="53"/>
      <c r="G20" s="53"/>
      <c r="H20" s="53"/>
      <c r="I20" s="233"/>
      <c r="J20" s="252"/>
    </row>
    <row r="21" spans="1:11" ht="15.6" customHeight="1" x14ac:dyDescent="0.25">
      <c r="A21" s="252"/>
      <c r="B21" s="233"/>
      <c r="C21" s="53"/>
      <c r="D21" s="51"/>
      <c r="E21" s="53"/>
      <c r="F21" s="53"/>
      <c r="G21" s="53"/>
      <c r="H21" s="53"/>
      <c r="I21" s="233"/>
      <c r="J21" s="252"/>
    </row>
    <row r="22" spans="1:11" x14ac:dyDescent="0.25">
      <c r="A22" s="252"/>
      <c r="B22" s="233"/>
      <c r="C22" s="53" t="s">
        <v>291</v>
      </c>
      <c r="D22" s="99" t="s">
        <v>286</v>
      </c>
      <c r="E22" s="53"/>
      <c r="F22" s="53" t="s">
        <v>66</v>
      </c>
      <c r="G22" s="53" t="s">
        <v>66</v>
      </c>
      <c r="H22" s="53"/>
      <c r="I22" s="233"/>
      <c r="J22" s="252"/>
    </row>
    <row r="23" spans="1:11" ht="24" x14ac:dyDescent="0.25">
      <c r="A23" s="252"/>
      <c r="B23" s="233"/>
      <c r="C23" s="53"/>
      <c r="D23" s="99" t="s">
        <v>289</v>
      </c>
      <c r="E23" s="53"/>
      <c r="F23" s="111" t="s">
        <v>157</v>
      </c>
      <c r="G23" s="111" t="s">
        <v>157</v>
      </c>
      <c r="H23" s="53"/>
      <c r="I23" s="233"/>
      <c r="J23" s="252"/>
    </row>
    <row r="24" spans="1:11" x14ac:dyDescent="0.25">
      <c r="A24" s="252"/>
      <c r="B24" s="233"/>
      <c r="C24" s="53"/>
      <c r="D24" s="99" t="s">
        <v>156</v>
      </c>
      <c r="E24" s="53"/>
      <c r="F24" s="111" t="s">
        <v>158</v>
      </c>
      <c r="G24" s="111" t="s">
        <v>158</v>
      </c>
      <c r="H24" s="53"/>
      <c r="I24" s="233"/>
      <c r="J24" s="252"/>
    </row>
    <row r="25" spans="1:11" x14ac:dyDescent="0.25">
      <c r="A25" s="252"/>
      <c r="B25" s="233"/>
      <c r="C25" s="100"/>
      <c r="D25" s="51"/>
      <c r="E25" s="101"/>
      <c r="F25" s="101"/>
      <c r="G25" s="101"/>
      <c r="H25" s="101"/>
      <c r="I25" s="233"/>
      <c r="J25" s="252"/>
    </row>
    <row r="26" spans="1:11" x14ac:dyDescent="0.25">
      <c r="A26" s="252"/>
      <c r="B26" s="233"/>
      <c r="C26" s="53" t="s">
        <v>295</v>
      </c>
      <c r="D26" s="99" t="s">
        <v>286</v>
      </c>
      <c r="E26" s="53"/>
      <c r="F26" s="53"/>
      <c r="G26" s="53" t="s">
        <v>66</v>
      </c>
      <c r="H26" s="53"/>
      <c r="I26" s="233"/>
      <c r="J26" s="252"/>
    </row>
    <row r="27" spans="1:11" ht="24" x14ac:dyDescent="0.25">
      <c r="A27" s="252"/>
      <c r="B27" s="233"/>
      <c r="C27" s="109"/>
      <c r="D27" s="99" t="s">
        <v>289</v>
      </c>
      <c r="E27" s="110"/>
      <c r="F27" s="111"/>
      <c r="G27" s="111" t="s">
        <v>157</v>
      </c>
      <c r="H27" s="110"/>
      <c r="I27" s="233"/>
      <c r="J27" s="252"/>
    </row>
    <row r="28" spans="1:11" ht="21.6" customHeight="1" thickBot="1" x14ac:dyDescent="0.3">
      <c r="A28" s="252"/>
      <c r="B28" s="233"/>
      <c r="C28" s="112"/>
      <c r="D28" s="113" t="s">
        <v>156</v>
      </c>
      <c r="E28" s="114"/>
      <c r="F28" s="114"/>
      <c r="G28" s="114" t="s">
        <v>158</v>
      </c>
      <c r="H28" s="102"/>
      <c r="I28" s="233"/>
      <c r="J28" s="252"/>
    </row>
    <row r="29" spans="1:11" x14ac:dyDescent="0.25">
      <c r="A29" s="224" t="s">
        <v>314</v>
      </c>
      <c r="B29" s="233" t="s">
        <v>492</v>
      </c>
      <c r="C29" s="54" t="s">
        <v>453</v>
      </c>
      <c r="D29" s="56"/>
      <c r="E29" s="56"/>
      <c r="F29" s="56"/>
      <c r="G29" s="56"/>
      <c r="H29" s="56"/>
      <c r="I29" s="233"/>
      <c r="J29" s="252"/>
      <c r="K29" s="8">
        <f>LEN(C29)</f>
        <v>129</v>
      </c>
    </row>
    <row r="30" spans="1:11" x14ac:dyDescent="0.25">
      <c r="A30" s="224" t="s">
        <v>315</v>
      </c>
      <c r="B30" s="233" t="s">
        <v>492</v>
      </c>
      <c r="C30" s="54" t="s">
        <v>454</v>
      </c>
      <c r="D30" s="56"/>
      <c r="E30" s="56"/>
      <c r="F30" s="56"/>
      <c r="G30" s="56"/>
      <c r="H30" s="56"/>
      <c r="I30" s="233"/>
      <c r="J30" s="252"/>
      <c r="K30" s="8">
        <f t="shared" ref="K30:K37" si="0">LEN(C30)</f>
        <v>25</v>
      </c>
    </row>
    <row r="31" spans="1:11" x14ac:dyDescent="0.25">
      <c r="A31" s="224" t="s">
        <v>316</v>
      </c>
      <c r="B31" s="233" t="s">
        <v>492</v>
      </c>
      <c r="C31" s="54" t="s">
        <v>292</v>
      </c>
      <c r="D31" s="56"/>
      <c r="E31" s="56"/>
      <c r="F31" s="56"/>
      <c r="G31" s="56"/>
      <c r="H31" s="56"/>
      <c r="I31" s="233"/>
      <c r="J31" s="252"/>
      <c r="K31" s="8">
        <f t="shared" si="0"/>
        <v>62</v>
      </c>
    </row>
    <row r="32" spans="1:11" x14ac:dyDescent="0.25">
      <c r="A32" s="224" t="s">
        <v>317</v>
      </c>
      <c r="B32" s="233" t="s">
        <v>492</v>
      </c>
      <c r="C32" s="54" t="s">
        <v>293</v>
      </c>
      <c r="D32" s="56"/>
      <c r="E32" s="56"/>
      <c r="F32" s="56"/>
      <c r="G32" s="56"/>
      <c r="H32" s="56"/>
      <c r="I32" s="233"/>
      <c r="J32" s="252"/>
      <c r="K32" s="8">
        <f t="shared" si="0"/>
        <v>83</v>
      </c>
    </row>
    <row r="33" spans="1:11" x14ac:dyDescent="0.25">
      <c r="A33" s="224" t="s">
        <v>426</v>
      </c>
      <c r="B33" s="233" t="s">
        <v>492</v>
      </c>
      <c r="C33" s="53" t="s">
        <v>294</v>
      </c>
      <c r="D33" s="56"/>
      <c r="E33" s="56"/>
      <c r="F33" s="56"/>
      <c r="G33" s="56"/>
      <c r="H33" s="56"/>
      <c r="I33" s="233"/>
      <c r="J33" s="252"/>
      <c r="K33" s="8">
        <f t="shared" si="0"/>
        <v>119</v>
      </c>
    </row>
    <row r="34" spans="1:11" x14ac:dyDescent="0.25">
      <c r="A34" s="224" t="s">
        <v>427</v>
      </c>
      <c r="B34" s="233" t="s">
        <v>492</v>
      </c>
      <c r="C34" s="56"/>
      <c r="D34" s="56"/>
      <c r="E34" s="56"/>
      <c r="F34" s="56"/>
      <c r="G34" s="56"/>
      <c r="H34" s="56"/>
      <c r="I34" s="233"/>
      <c r="J34" s="252"/>
      <c r="K34" s="8">
        <f t="shared" si="0"/>
        <v>0</v>
      </c>
    </row>
    <row r="35" spans="1:11" x14ac:dyDescent="0.25">
      <c r="A35" s="224" t="s">
        <v>318</v>
      </c>
      <c r="B35" s="233" t="s">
        <v>492</v>
      </c>
      <c r="C35" s="56"/>
      <c r="D35" s="56"/>
      <c r="E35" s="56"/>
      <c r="F35" s="56"/>
      <c r="G35" s="56"/>
      <c r="H35" s="56"/>
      <c r="I35" s="233"/>
      <c r="J35" s="252"/>
      <c r="K35" s="8">
        <f t="shared" si="0"/>
        <v>0</v>
      </c>
    </row>
    <row r="36" spans="1:11" x14ac:dyDescent="0.25">
      <c r="A36" s="224" t="s">
        <v>319</v>
      </c>
      <c r="B36" s="233" t="s">
        <v>492</v>
      </c>
      <c r="C36" s="56"/>
      <c r="D36" s="56"/>
      <c r="E36" s="56"/>
      <c r="F36" s="56"/>
      <c r="G36" s="56"/>
      <c r="H36" s="56"/>
      <c r="I36" s="233"/>
      <c r="J36" s="252"/>
      <c r="K36" s="8">
        <f t="shared" si="0"/>
        <v>0</v>
      </c>
    </row>
    <row r="37" spans="1:11" x14ac:dyDescent="0.25">
      <c r="A37" s="224" t="s">
        <v>320</v>
      </c>
      <c r="B37" s="233" t="s">
        <v>492</v>
      </c>
      <c r="C37" s="56"/>
      <c r="D37" s="56"/>
      <c r="E37" s="56"/>
      <c r="F37" s="56"/>
      <c r="G37" s="56"/>
      <c r="H37" s="56"/>
      <c r="I37" s="233"/>
      <c r="J37" s="252"/>
      <c r="K37" s="8">
        <f t="shared" si="0"/>
        <v>0</v>
      </c>
    </row>
    <row r="38" spans="1:11" x14ac:dyDescent="0.25">
      <c r="A38" s="224" t="s">
        <v>612</v>
      </c>
      <c r="B38" s="233" t="s">
        <v>491</v>
      </c>
      <c r="C38" s="44" t="s">
        <v>496</v>
      </c>
      <c r="D38" s="56"/>
      <c r="E38" s="56"/>
      <c r="F38" s="56"/>
      <c r="G38" s="56"/>
      <c r="H38" s="56"/>
      <c r="I38" s="233"/>
      <c r="J38" s="252"/>
    </row>
    <row r="39" spans="1:11" x14ac:dyDescent="0.25">
      <c r="A39" s="224"/>
      <c r="B39" s="233"/>
      <c r="C39" s="233"/>
      <c r="D39" s="233"/>
      <c r="E39" s="233"/>
      <c r="F39" s="233"/>
      <c r="G39" s="233"/>
      <c r="H39" s="233"/>
      <c r="I39" s="233"/>
      <c r="J39" s="252"/>
    </row>
    <row r="40" spans="1:11" x14ac:dyDescent="0.25">
      <c r="A40" s="224"/>
      <c r="B40" s="224"/>
      <c r="C40" s="224"/>
      <c r="D40" s="224"/>
      <c r="E40" s="224"/>
      <c r="F40" s="224"/>
      <c r="G40" s="224"/>
      <c r="H40" s="224"/>
      <c r="I40" s="224"/>
      <c r="J40" s="224"/>
    </row>
  </sheetData>
  <mergeCells count="2">
    <mergeCell ref="C6:H6"/>
    <mergeCell ref="C7:H7"/>
  </mergeCells>
  <hyperlinks>
    <hyperlink ref="A1" location="TEFF10" display="TEFF1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D32" sqref="D32"/>
    </sheetView>
  </sheetViews>
  <sheetFormatPr defaultColWidth="9.140625" defaultRowHeight="15" x14ac:dyDescent="0.25"/>
  <cols>
    <col min="1" max="2" width="20.7109375" style="4" customWidth="1"/>
    <col min="3" max="3" width="3.7109375" style="4" customWidth="1"/>
    <col min="4" max="4" width="28.140625" style="4" customWidth="1"/>
    <col min="5" max="5" width="13.140625" style="4" customWidth="1"/>
    <col min="6" max="6" width="15.7109375" style="4" customWidth="1"/>
    <col min="7" max="7" width="15.7109375" style="19" customWidth="1"/>
    <col min="8" max="8" width="15.7109375" style="4" customWidth="1"/>
    <col min="9" max="11" width="15.7109375" style="20" customWidth="1"/>
    <col min="12" max="13" width="20.7109375" style="4" customWidth="1"/>
    <col min="14" max="14" width="12.7109375" style="4" bestFit="1" customWidth="1"/>
    <col min="15" max="16384" width="9.140625" style="4"/>
  </cols>
  <sheetData>
    <row r="1" spans="1:14" ht="15.75" thickBot="1" x14ac:dyDescent="0.3">
      <c r="A1" s="62" t="s">
        <v>361</v>
      </c>
      <c r="B1" s="252"/>
      <c r="C1" s="224"/>
      <c r="D1" s="224"/>
      <c r="E1" s="224"/>
      <c r="F1" s="224"/>
      <c r="G1" s="224" t="s">
        <v>544</v>
      </c>
      <c r="H1" s="224"/>
      <c r="I1" s="224"/>
      <c r="J1" s="224" t="s">
        <v>544</v>
      </c>
      <c r="K1" s="224"/>
      <c r="L1" s="224"/>
      <c r="M1" s="224"/>
      <c r="N1" s="8" t="s">
        <v>54</v>
      </c>
    </row>
    <row r="2" spans="1:14" x14ac:dyDescent="0.25">
      <c r="A2" s="237" t="s">
        <v>484</v>
      </c>
      <c r="B2" s="233" t="s">
        <v>481</v>
      </c>
      <c r="C2" s="233"/>
      <c r="D2" s="233"/>
      <c r="E2" s="233"/>
      <c r="F2" s="233"/>
      <c r="G2" s="233" t="s">
        <v>494</v>
      </c>
      <c r="H2" s="233"/>
      <c r="I2" s="233"/>
      <c r="J2" s="233" t="s">
        <v>488</v>
      </c>
      <c r="K2" s="233"/>
      <c r="L2" s="233"/>
      <c r="M2" s="224"/>
      <c r="N2" s="8"/>
    </row>
    <row r="3" spans="1:14" x14ac:dyDescent="0.25">
      <c r="A3" s="237" t="s">
        <v>483</v>
      </c>
      <c r="B3" s="233" t="s">
        <v>482</v>
      </c>
      <c r="C3" s="44" t="str">
        <f>"Protocol: "&amp;Summary!$D$1</f>
        <v>Protocol: CDISCPILOT01</v>
      </c>
      <c r="D3" s="44"/>
      <c r="E3" s="44"/>
      <c r="F3" s="44"/>
      <c r="G3" s="134"/>
      <c r="H3" s="44"/>
      <c r="I3" s="122"/>
      <c r="J3" s="122"/>
      <c r="K3" s="122" t="s">
        <v>75</v>
      </c>
      <c r="L3" s="233"/>
      <c r="M3" s="224"/>
    </row>
    <row r="4" spans="1:14" x14ac:dyDescent="0.25">
      <c r="A4" s="237" t="s">
        <v>483</v>
      </c>
      <c r="B4" s="233" t="s">
        <v>12</v>
      </c>
      <c r="C4" s="44" t="str">
        <f>"Population: "&amp;Index!E20</f>
        <v>Population: Efficacy</v>
      </c>
      <c r="D4" s="44"/>
      <c r="E4" s="44"/>
      <c r="F4" s="44"/>
      <c r="G4" s="134"/>
      <c r="H4" s="44"/>
      <c r="I4" s="122"/>
      <c r="J4" s="122"/>
      <c r="K4" s="122"/>
      <c r="L4" s="233"/>
      <c r="M4" s="224"/>
    </row>
    <row r="5" spans="1:14" x14ac:dyDescent="0.25">
      <c r="A5" s="240"/>
      <c r="B5" s="233"/>
      <c r="C5" s="56"/>
      <c r="D5" s="56"/>
      <c r="E5" s="56"/>
      <c r="F5" s="56"/>
      <c r="G5" s="140"/>
      <c r="H5" s="56"/>
      <c r="I5" s="141"/>
      <c r="J5" s="141"/>
      <c r="K5" s="141"/>
      <c r="L5" s="233"/>
      <c r="M5" s="224"/>
    </row>
    <row r="6" spans="1:14" x14ac:dyDescent="0.25">
      <c r="A6" s="237" t="s">
        <v>485</v>
      </c>
      <c r="B6" s="233"/>
      <c r="C6" s="308" t="str">
        <f>Index!B20&amp;" "&amp;Index!C20</f>
        <v>Table 14.4.1</v>
      </c>
      <c r="D6" s="308"/>
      <c r="E6" s="308"/>
      <c r="F6" s="308"/>
      <c r="G6" s="308"/>
      <c r="H6" s="308"/>
      <c r="I6" s="308"/>
      <c r="J6" s="308"/>
      <c r="K6" s="308"/>
      <c r="L6" s="233"/>
      <c r="M6" s="224"/>
      <c r="N6" s="8">
        <f>LEN(C6)</f>
        <v>12</v>
      </c>
    </row>
    <row r="7" spans="1:14" x14ac:dyDescent="0.25">
      <c r="A7" s="237" t="s">
        <v>543</v>
      </c>
      <c r="B7" s="233"/>
      <c r="C7" s="311" t="str">
        <f>Index!D20&amp;""</f>
        <v>Summary of Planned Exposure to Study drug</v>
      </c>
      <c r="D7" s="311"/>
      <c r="E7" s="311"/>
      <c r="F7" s="311"/>
      <c r="G7" s="311"/>
      <c r="H7" s="311"/>
      <c r="I7" s="311"/>
      <c r="J7" s="311"/>
      <c r="K7" s="311"/>
      <c r="L7" s="233"/>
      <c r="M7" s="224"/>
      <c r="N7" s="8"/>
    </row>
    <row r="8" spans="1:14" ht="15.75" thickBot="1" x14ac:dyDescent="0.3">
      <c r="A8" s="252"/>
      <c r="B8" s="233"/>
      <c r="C8" s="57"/>
      <c r="D8" s="57"/>
      <c r="E8" s="57"/>
      <c r="F8" s="57"/>
      <c r="G8" s="57"/>
      <c r="H8" s="57"/>
      <c r="I8" s="57"/>
      <c r="J8" s="57"/>
      <c r="K8" s="57"/>
      <c r="L8" s="233"/>
      <c r="M8" s="224"/>
    </row>
    <row r="9" spans="1:14" ht="16.899999999999999" customHeight="1" x14ac:dyDescent="0.25">
      <c r="A9" s="252"/>
      <c r="B9" s="233"/>
      <c r="C9" s="56"/>
      <c r="D9" s="56"/>
      <c r="E9" s="56"/>
      <c r="F9" s="321" t="s">
        <v>261</v>
      </c>
      <c r="G9" s="321"/>
      <c r="H9" s="321"/>
      <c r="I9" s="322" t="s">
        <v>267</v>
      </c>
      <c r="J9" s="322"/>
      <c r="K9" s="322"/>
      <c r="L9" s="233"/>
      <c r="M9" s="224"/>
    </row>
    <row r="10" spans="1:14" ht="24.75" x14ac:dyDescent="0.25">
      <c r="A10" s="252"/>
      <c r="B10" s="233"/>
      <c r="C10" s="56"/>
      <c r="D10" s="56"/>
      <c r="E10" s="56"/>
      <c r="F10" s="79" t="s">
        <v>441</v>
      </c>
      <c r="G10" s="79" t="s">
        <v>442</v>
      </c>
      <c r="H10" s="79" t="s">
        <v>448</v>
      </c>
      <c r="I10" s="79" t="s">
        <v>441</v>
      </c>
      <c r="J10" s="79" t="s">
        <v>442</v>
      </c>
      <c r="K10" s="79" t="s">
        <v>448</v>
      </c>
      <c r="L10" s="233" t="s">
        <v>497</v>
      </c>
      <c r="M10" s="224" t="s">
        <v>493</v>
      </c>
    </row>
    <row r="11" spans="1:14" ht="13.15" customHeight="1" thickBot="1" x14ac:dyDescent="0.3">
      <c r="A11" s="252"/>
      <c r="B11" s="233"/>
      <c r="C11" s="47"/>
      <c r="D11" s="47"/>
      <c r="E11" s="47"/>
      <c r="F11" s="80" t="s">
        <v>25</v>
      </c>
      <c r="G11" s="80" t="s">
        <v>25</v>
      </c>
      <c r="H11" s="80" t="s">
        <v>25</v>
      </c>
      <c r="I11" s="80" t="s">
        <v>25</v>
      </c>
      <c r="J11" s="80" t="s">
        <v>25</v>
      </c>
      <c r="K11" s="80" t="s">
        <v>25</v>
      </c>
      <c r="L11" s="233"/>
      <c r="M11" s="224"/>
    </row>
    <row r="12" spans="1:14" x14ac:dyDescent="0.25">
      <c r="A12" s="252"/>
      <c r="B12" s="233"/>
      <c r="C12" s="74"/>
      <c r="D12" s="48"/>
      <c r="E12" s="48"/>
      <c r="F12" s="48"/>
      <c r="G12" s="50"/>
      <c r="H12" s="50"/>
      <c r="I12" s="137"/>
      <c r="J12" s="137"/>
      <c r="K12" s="137"/>
      <c r="L12" s="233"/>
      <c r="M12" s="224"/>
    </row>
    <row r="13" spans="1:14" x14ac:dyDescent="0.25">
      <c r="A13" s="224" t="s">
        <v>561</v>
      </c>
      <c r="B13" s="233" t="s">
        <v>562</v>
      </c>
      <c r="C13" s="74" t="s">
        <v>363</v>
      </c>
      <c r="D13" s="94"/>
      <c r="E13" s="94" t="s">
        <v>27</v>
      </c>
      <c r="F13" s="51" t="s">
        <v>264</v>
      </c>
      <c r="G13" s="51" t="s">
        <v>264</v>
      </c>
      <c r="H13" s="51" t="s">
        <v>264</v>
      </c>
      <c r="I13" s="51" t="s">
        <v>264</v>
      </c>
      <c r="J13" s="51" t="s">
        <v>264</v>
      </c>
      <c r="K13" s="51" t="s">
        <v>264</v>
      </c>
      <c r="L13" s="233"/>
      <c r="M13" s="224"/>
    </row>
    <row r="14" spans="1:14" x14ac:dyDescent="0.25">
      <c r="A14" s="252"/>
      <c r="B14" s="233"/>
      <c r="C14" s="94" t="s">
        <v>362</v>
      </c>
      <c r="D14" s="94"/>
      <c r="E14" s="94" t="s">
        <v>28</v>
      </c>
      <c r="F14" s="51" t="s">
        <v>29</v>
      </c>
      <c r="G14" s="51" t="s">
        <v>29</v>
      </c>
      <c r="H14" s="51" t="s">
        <v>29</v>
      </c>
      <c r="I14" s="51" t="s">
        <v>29</v>
      </c>
      <c r="J14" s="51" t="s">
        <v>29</v>
      </c>
      <c r="K14" s="51" t="s">
        <v>29</v>
      </c>
      <c r="L14" s="233"/>
      <c r="M14" s="224"/>
    </row>
    <row r="15" spans="1:14" x14ac:dyDescent="0.25">
      <c r="A15" s="252"/>
      <c r="B15" s="233"/>
      <c r="C15" s="94"/>
      <c r="D15" s="94"/>
      <c r="E15" s="94" t="s">
        <v>30</v>
      </c>
      <c r="F15" s="51" t="s">
        <v>265</v>
      </c>
      <c r="G15" s="51" t="s">
        <v>265</v>
      </c>
      <c r="H15" s="51" t="s">
        <v>265</v>
      </c>
      <c r="I15" s="51" t="s">
        <v>265</v>
      </c>
      <c r="J15" s="51" t="s">
        <v>265</v>
      </c>
      <c r="K15" s="51" t="s">
        <v>265</v>
      </c>
      <c r="L15" s="233"/>
      <c r="M15" s="224"/>
    </row>
    <row r="16" spans="1:14" x14ac:dyDescent="0.25">
      <c r="A16" s="252"/>
      <c r="B16" s="233"/>
      <c r="C16" s="94"/>
      <c r="D16" s="94"/>
      <c r="E16" s="94" t="s">
        <v>32</v>
      </c>
      <c r="F16" s="51" t="s">
        <v>29</v>
      </c>
      <c r="G16" s="51" t="s">
        <v>29</v>
      </c>
      <c r="H16" s="51" t="s">
        <v>29</v>
      </c>
      <c r="I16" s="51" t="s">
        <v>29</v>
      </c>
      <c r="J16" s="51" t="s">
        <v>29</v>
      </c>
      <c r="K16" s="51" t="s">
        <v>29</v>
      </c>
      <c r="L16" s="233"/>
      <c r="M16" s="224"/>
    </row>
    <row r="17" spans="1:14" x14ac:dyDescent="0.25">
      <c r="A17" s="252"/>
      <c r="B17" s="233"/>
      <c r="C17" s="94"/>
      <c r="D17" s="94"/>
      <c r="E17" s="94" t="s">
        <v>64</v>
      </c>
      <c r="F17" s="51" t="s">
        <v>29</v>
      </c>
      <c r="G17" s="51" t="s">
        <v>29</v>
      </c>
      <c r="H17" s="51" t="s">
        <v>29</v>
      </c>
      <c r="I17" s="51" t="s">
        <v>29</v>
      </c>
      <c r="J17" s="51" t="s">
        <v>29</v>
      </c>
      <c r="K17" s="51" t="s">
        <v>29</v>
      </c>
      <c r="L17" s="233"/>
      <c r="M17" s="224"/>
    </row>
    <row r="18" spans="1:14" x14ac:dyDescent="0.25">
      <c r="A18" s="252"/>
      <c r="B18" s="233"/>
      <c r="C18" s="74"/>
      <c r="D18" s="48"/>
      <c r="E18" s="74" t="s">
        <v>65</v>
      </c>
      <c r="F18" s="74" t="s">
        <v>29</v>
      </c>
      <c r="G18" s="74" t="s">
        <v>29</v>
      </c>
      <c r="H18" s="74" t="s">
        <v>29</v>
      </c>
      <c r="I18" s="74" t="s">
        <v>29</v>
      </c>
      <c r="J18" s="74" t="s">
        <v>29</v>
      </c>
      <c r="K18" s="74" t="s">
        <v>29</v>
      </c>
      <c r="L18" s="233"/>
      <c r="M18" s="224"/>
    </row>
    <row r="19" spans="1:14" x14ac:dyDescent="0.25">
      <c r="A19" s="252"/>
      <c r="B19" s="233"/>
      <c r="C19" s="56"/>
      <c r="D19" s="94"/>
      <c r="E19" s="94"/>
      <c r="F19" s="51"/>
      <c r="G19" s="51"/>
      <c r="H19" s="51"/>
      <c r="I19" s="51"/>
      <c r="J19" s="51"/>
      <c r="K19" s="51"/>
      <c r="L19" s="233"/>
      <c r="M19" s="224"/>
    </row>
    <row r="20" spans="1:14" x14ac:dyDescent="0.25">
      <c r="A20" s="224" t="s">
        <v>561</v>
      </c>
      <c r="B20" s="233" t="s">
        <v>563</v>
      </c>
      <c r="C20" s="74" t="s">
        <v>364</v>
      </c>
      <c r="D20" s="94"/>
      <c r="E20" s="94" t="s">
        <v>27</v>
      </c>
      <c r="F20" s="51" t="s">
        <v>264</v>
      </c>
      <c r="G20" s="51" t="s">
        <v>264</v>
      </c>
      <c r="H20" s="51" t="s">
        <v>264</v>
      </c>
      <c r="I20" s="51" t="s">
        <v>264</v>
      </c>
      <c r="J20" s="51" t="s">
        <v>264</v>
      </c>
      <c r="K20" s="51" t="s">
        <v>264</v>
      </c>
      <c r="L20" s="233"/>
      <c r="M20" s="224"/>
    </row>
    <row r="21" spans="1:14" x14ac:dyDescent="0.25">
      <c r="A21" s="252"/>
      <c r="B21" s="233"/>
      <c r="C21" s="94"/>
      <c r="D21" s="94"/>
      <c r="E21" s="94" t="s">
        <v>28</v>
      </c>
      <c r="F21" s="51" t="s">
        <v>29</v>
      </c>
      <c r="G21" s="51" t="s">
        <v>29</v>
      </c>
      <c r="H21" s="51" t="s">
        <v>29</v>
      </c>
      <c r="I21" s="51" t="s">
        <v>29</v>
      </c>
      <c r="J21" s="51" t="s">
        <v>29</v>
      </c>
      <c r="K21" s="51" t="s">
        <v>29</v>
      </c>
      <c r="L21" s="233"/>
      <c r="M21" s="224"/>
    </row>
    <row r="22" spans="1:14" x14ac:dyDescent="0.25">
      <c r="A22" s="252"/>
      <c r="B22" s="233"/>
      <c r="C22" s="94"/>
      <c r="D22" s="94"/>
      <c r="E22" s="94" t="s">
        <v>30</v>
      </c>
      <c r="F22" s="51" t="s">
        <v>265</v>
      </c>
      <c r="G22" s="51" t="s">
        <v>265</v>
      </c>
      <c r="H22" s="51" t="s">
        <v>265</v>
      </c>
      <c r="I22" s="51" t="s">
        <v>265</v>
      </c>
      <c r="J22" s="51" t="s">
        <v>265</v>
      </c>
      <c r="K22" s="51" t="s">
        <v>265</v>
      </c>
      <c r="L22" s="233"/>
      <c r="M22" s="224"/>
    </row>
    <row r="23" spans="1:14" x14ac:dyDescent="0.25">
      <c r="A23" s="252"/>
      <c r="B23" s="233"/>
      <c r="C23" s="94"/>
      <c r="D23" s="94"/>
      <c r="E23" s="94" t="s">
        <v>32</v>
      </c>
      <c r="F23" s="51" t="s">
        <v>29</v>
      </c>
      <c r="G23" s="51" t="s">
        <v>29</v>
      </c>
      <c r="H23" s="51" t="s">
        <v>29</v>
      </c>
      <c r="I23" s="51" t="s">
        <v>29</v>
      </c>
      <c r="J23" s="51" t="s">
        <v>29</v>
      </c>
      <c r="K23" s="51" t="s">
        <v>29</v>
      </c>
      <c r="L23" s="233"/>
      <c r="M23" s="224"/>
    </row>
    <row r="24" spans="1:14" x14ac:dyDescent="0.25">
      <c r="A24" s="252"/>
      <c r="B24" s="233"/>
      <c r="C24" s="94"/>
      <c r="D24" s="94"/>
      <c r="E24" s="94" t="s">
        <v>64</v>
      </c>
      <c r="F24" s="51" t="s">
        <v>29</v>
      </c>
      <c r="G24" s="51" t="s">
        <v>29</v>
      </c>
      <c r="H24" s="51" t="s">
        <v>29</v>
      </c>
      <c r="I24" s="51" t="s">
        <v>29</v>
      </c>
      <c r="J24" s="51" t="s">
        <v>29</v>
      </c>
      <c r="K24" s="51" t="s">
        <v>29</v>
      </c>
      <c r="L24" s="233"/>
      <c r="M24" s="224"/>
    </row>
    <row r="25" spans="1:14" x14ac:dyDescent="0.25">
      <c r="A25" s="252"/>
      <c r="B25" s="233"/>
      <c r="C25" s="74"/>
      <c r="D25" s="48"/>
      <c r="E25" s="74" t="s">
        <v>65</v>
      </c>
      <c r="F25" s="74" t="s">
        <v>29</v>
      </c>
      <c r="G25" s="74" t="s">
        <v>29</v>
      </c>
      <c r="H25" s="74" t="s">
        <v>29</v>
      </c>
      <c r="I25" s="74" t="s">
        <v>29</v>
      </c>
      <c r="J25" s="74" t="s">
        <v>29</v>
      </c>
      <c r="K25" s="74" t="s">
        <v>29</v>
      </c>
      <c r="L25" s="233"/>
      <c r="M25" s="224"/>
    </row>
    <row r="26" spans="1:14" ht="15.75" thickBot="1" x14ac:dyDescent="0.3">
      <c r="A26" s="252"/>
      <c r="B26" s="233"/>
      <c r="C26" s="138"/>
      <c r="D26" s="138"/>
      <c r="E26" s="138"/>
      <c r="F26" s="132"/>
      <c r="G26" s="132"/>
      <c r="H26" s="102"/>
      <c r="I26" s="139"/>
      <c r="J26" s="139"/>
      <c r="K26" s="139"/>
      <c r="L26" s="233"/>
      <c r="M26" s="224"/>
    </row>
    <row r="27" spans="1:14" x14ac:dyDescent="0.25">
      <c r="A27" s="224" t="s">
        <v>314</v>
      </c>
      <c r="B27" s="233" t="s">
        <v>492</v>
      </c>
      <c r="C27" s="54" t="s">
        <v>266</v>
      </c>
      <c r="D27" s="54"/>
      <c r="E27" s="54"/>
      <c r="F27" s="56"/>
      <c r="G27" s="140"/>
      <c r="H27" s="56"/>
      <c r="I27" s="141"/>
      <c r="J27" s="141"/>
      <c r="K27" s="141"/>
      <c r="L27" s="233"/>
      <c r="M27" s="224"/>
      <c r="N27" s="8">
        <f>LEN(C27)</f>
        <v>54</v>
      </c>
    </row>
    <row r="28" spans="1:14" x14ac:dyDescent="0.25">
      <c r="A28" s="224" t="s">
        <v>315</v>
      </c>
      <c r="B28" s="233" t="s">
        <v>492</v>
      </c>
      <c r="C28" s="54" t="s">
        <v>262</v>
      </c>
      <c r="D28" s="54"/>
      <c r="E28" s="54"/>
      <c r="F28" s="56"/>
      <c r="G28" s="140"/>
      <c r="H28" s="56"/>
      <c r="I28" s="141"/>
      <c r="J28" s="141"/>
      <c r="K28" s="141"/>
      <c r="L28" s="233"/>
      <c r="M28" s="224"/>
      <c r="N28" s="8">
        <f t="shared" ref="N28:N31" si="0">LEN(C28)</f>
        <v>48</v>
      </c>
    </row>
    <row r="29" spans="1:14" x14ac:dyDescent="0.25">
      <c r="A29" s="224" t="s">
        <v>316</v>
      </c>
      <c r="B29" s="233" t="s">
        <v>492</v>
      </c>
      <c r="C29" s="54" t="s">
        <v>263</v>
      </c>
      <c r="D29" s="54"/>
      <c r="E29" s="54"/>
      <c r="F29" s="56"/>
      <c r="G29" s="140"/>
      <c r="H29" s="56"/>
      <c r="I29" s="141"/>
      <c r="J29" s="141"/>
      <c r="K29" s="141"/>
      <c r="L29" s="233"/>
      <c r="M29" s="224"/>
      <c r="N29" s="8">
        <f t="shared" si="0"/>
        <v>54</v>
      </c>
    </row>
    <row r="30" spans="1:14" x14ac:dyDescent="0.25">
      <c r="A30" s="224" t="s">
        <v>317</v>
      </c>
      <c r="B30" s="233" t="s">
        <v>492</v>
      </c>
      <c r="C30" s="54"/>
      <c r="D30" s="54"/>
      <c r="E30" s="54"/>
      <c r="F30" s="56"/>
      <c r="G30" s="140"/>
      <c r="H30" s="56"/>
      <c r="I30" s="141"/>
      <c r="J30" s="141"/>
      <c r="K30" s="141"/>
      <c r="L30" s="233"/>
      <c r="M30" s="224"/>
      <c r="N30" s="8">
        <f t="shared" si="0"/>
        <v>0</v>
      </c>
    </row>
    <row r="31" spans="1:14" x14ac:dyDescent="0.25">
      <c r="A31" s="224" t="s">
        <v>426</v>
      </c>
      <c r="B31" s="233" t="s">
        <v>492</v>
      </c>
      <c r="C31" s="53"/>
      <c r="D31" s="53"/>
      <c r="E31" s="53"/>
      <c r="F31" s="56"/>
      <c r="G31" s="140"/>
      <c r="H31" s="56"/>
      <c r="I31" s="141"/>
      <c r="J31" s="141"/>
      <c r="K31" s="141"/>
      <c r="L31" s="233"/>
      <c r="M31" s="224"/>
      <c r="N31" s="8">
        <f t="shared" si="0"/>
        <v>0</v>
      </c>
    </row>
    <row r="32" spans="1:14" x14ac:dyDescent="0.25">
      <c r="A32" s="224" t="s">
        <v>427</v>
      </c>
      <c r="B32" s="233" t="s">
        <v>492</v>
      </c>
      <c r="C32" s="56"/>
      <c r="D32" s="56"/>
      <c r="E32" s="56"/>
      <c r="F32" s="56"/>
      <c r="G32" s="140"/>
      <c r="H32" s="56"/>
      <c r="I32" s="141"/>
      <c r="J32" s="141"/>
      <c r="K32" s="141"/>
      <c r="L32" s="233"/>
      <c r="M32" s="224"/>
    </row>
    <row r="33" spans="1:13" x14ac:dyDescent="0.25">
      <c r="A33" s="224" t="s">
        <v>318</v>
      </c>
      <c r="B33" s="233" t="s">
        <v>492</v>
      </c>
      <c r="C33" s="56"/>
      <c r="D33" s="56"/>
      <c r="E33" s="56"/>
      <c r="F33" s="56"/>
      <c r="G33" s="140"/>
      <c r="H33" s="56"/>
      <c r="I33" s="141"/>
      <c r="J33" s="141"/>
      <c r="K33" s="141"/>
      <c r="L33" s="233"/>
      <c r="M33" s="224"/>
    </row>
    <row r="34" spans="1:13" x14ac:dyDescent="0.25">
      <c r="A34" s="224" t="s">
        <v>319</v>
      </c>
      <c r="B34" s="233" t="s">
        <v>492</v>
      </c>
      <c r="C34" s="56"/>
      <c r="D34" s="56"/>
      <c r="E34" s="56"/>
      <c r="F34" s="56"/>
      <c r="G34" s="140"/>
      <c r="H34" s="56"/>
      <c r="I34" s="141"/>
      <c r="J34" s="141"/>
      <c r="K34" s="141"/>
      <c r="L34" s="233"/>
      <c r="M34" s="224"/>
    </row>
    <row r="35" spans="1:13" x14ac:dyDescent="0.25">
      <c r="A35" s="224" t="s">
        <v>320</v>
      </c>
      <c r="B35" s="233" t="s">
        <v>492</v>
      </c>
      <c r="C35" s="56"/>
      <c r="D35" s="56"/>
      <c r="E35" s="56"/>
      <c r="F35" s="56"/>
      <c r="G35" s="140"/>
      <c r="H35" s="56"/>
      <c r="I35" s="141"/>
      <c r="J35" s="141"/>
      <c r="K35" s="141"/>
      <c r="L35" s="233"/>
      <c r="M35" s="224"/>
    </row>
    <row r="36" spans="1:13" x14ac:dyDescent="0.25">
      <c r="A36" s="224" t="s">
        <v>612</v>
      </c>
      <c r="B36" s="233" t="s">
        <v>491</v>
      </c>
      <c r="C36" s="44" t="s">
        <v>496</v>
      </c>
      <c r="L36" s="233"/>
      <c r="M36" s="224"/>
    </row>
    <row r="37" spans="1:13" x14ac:dyDescent="0.25">
      <c r="A37" s="224"/>
      <c r="B37" s="233"/>
      <c r="C37" s="233"/>
      <c r="D37" s="233"/>
      <c r="E37" s="233"/>
      <c r="F37" s="233"/>
      <c r="G37" s="233"/>
      <c r="H37" s="233"/>
      <c r="I37" s="233"/>
      <c r="J37" s="233"/>
      <c r="K37" s="233"/>
      <c r="L37" s="233"/>
      <c r="M37" s="224"/>
    </row>
    <row r="38" spans="1:13" x14ac:dyDescent="0.25">
      <c r="A38" s="224"/>
      <c r="B38" s="224"/>
      <c r="C38" s="224"/>
      <c r="D38" s="224"/>
      <c r="E38" s="224"/>
      <c r="F38" s="224"/>
      <c r="G38" s="224"/>
      <c r="H38" s="224"/>
      <c r="I38" s="224"/>
      <c r="J38" s="224"/>
      <c r="K38" s="224"/>
      <c r="L38" s="224"/>
      <c r="M38" s="224"/>
    </row>
  </sheetData>
  <mergeCells count="4">
    <mergeCell ref="C6:K6"/>
    <mergeCell ref="F9:H9"/>
    <mergeCell ref="I9:K9"/>
    <mergeCell ref="C7:K7"/>
  </mergeCells>
  <hyperlinks>
    <hyperlink ref="A1" location="TEXP1" display="TEXP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A13" sqref="A13"/>
    </sheetView>
  </sheetViews>
  <sheetFormatPr defaultRowHeight="15" x14ac:dyDescent="0.25"/>
  <cols>
    <col min="1" max="1" width="20.7109375" customWidth="1"/>
    <col min="2" max="2" width="20.7109375" style="196" customWidth="1"/>
    <col min="3" max="3" width="39.28515625" customWidth="1"/>
    <col min="4" max="4" width="6.7109375" customWidth="1"/>
    <col min="5" max="8" width="20.7109375" customWidth="1"/>
    <col min="9" max="9" width="20.7109375" style="196" customWidth="1"/>
    <col min="10" max="10" width="11.28515625" customWidth="1"/>
  </cols>
  <sheetData>
    <row r="1" spans="1:10" ht="15.75" thickBot="1" x14ac:dyDescent="0.3">
      <c r="A1" s="62" t="s">
        <v>410</v>
      </c>
      <c r="B1" s="252"/>
      <c r="C1" s="252"/>
      <c r="D1" s="252"/>
      <c r="E1" s="252"/>
      <c r="F1" s="252"/>
      <c r="G1" s="252"/>
      <c r="H1" s="252"/>
      <c r="I1" s="233"/>
      <c r="J1" s="8" t="s">
        <v>54</v>
      </c>
    </row>
    <row r="2" spans="1:10" s="196" customFormat="1" x14ac:dyDescent="0.25">
      <c r="A2" s="237" t="s">
        <v>484</v>
      </c>
      <c r="B2" s="257" t="s">
        <v>625</v>
      </c>
      <c r="C2" s="233"/>
      <c r="D2" s="233"/>
      <c r="E2" s="233"/>
      <c r="F2" s="233"/>
      <c r="G2" s="233"/>
      <c r="H2" s="252"/>
      <c r="I2" s="233"/>
      <c r="J2" s="8"/>
    </row>
    <row r="3" spans="1:10" x14ac:dyDescent="0.25">
      <c r="A3" s="237" t="s">
        <v>483</v>
      </c>
      <c r="B3" s="233" t="s">
        <v>482</v>
      </c>
      <c r="C3" s="44" t="str">
        <f>"Protocol: "&amp;Summary!$D$1</f>
        <v>Protocol: CDISCPILOT01</v>
      </c>
      <c r="D3" s="44"/>
      <c r="E3" s="44"/>
      <c r="F3" s="44"/>
      <c r="G3" s="44" t="s">
        <v>75</v>
      </c>
      <c r="H3" s="252"/>
      <c r="I3" s="233"/>
      <c r="J3" s="4"/>
    </row>
    <row r="4" spans="1:10" x14ac:dyDescent="0.25">
      <c r="A4" s="237" t="s">
        <v>483</v>
      </c>
      <c r="B4" s="233" t="s">
        <v>12</v>
      </c>
      <c r="C4" s="44" t="str">
        <f>"Population: "&amp;Index!E22</f>
        <v xml:space="preserve">Population: Safety </v>
      </c>
      <c r="D4" s="44"/>
      <c r="E4" s="44"/>
      <c r="F4" s="44"/>
      <c r="G4" s="44"/>
      <c r="H4" s="252"/>
      <c r="I4" s="233"/>
      <c r="J4" s="4"/>
    </row>
    <row r="5" spans="1:10" x14ac:dyDescent="0.25">
      <c r="A5" s="240"/>
      <c r="B5" s="233"/>
      <c r="C5" s="56"/>
      <c r="D5" s="56"/>
      <c r="E5" s="56"/>
      <c r="F5" s="56"/>
      <c r="G5" s="56"/>
      <c r="H5" s="252"/>
      <c r="I5" s="233"/>
      <c r="J5" s="4"/>
    </row>
    <row r="6" spans="1:10" x14ac:dyDescent="0.25">
      <c r="A6" s="237" t="s">
        <v>485</v>
      </c>
      <c r="B6" s="233"/>
      <c r="C6" s="309" t="str">
        <f>Index!B21&amp;" "&amp;Index!C21</f>
        <v>Table X.X.X.X</v>
      </c>
      <c r="D6" s="309"/>
      <c r="E6" s="309"/>
      <c r="F6" s="309"/>
      <c r="G6" s="309"/>
      <c r="H6" s="252"/>
      <c r="I6" s="233"/>
      <c r="J6" s="40"/>
    </row>
    <row r="7" spans="1:10" s="121" customFormat="1" x14ac:dyDescent="0.25">
      <c r="A7" s="237" t="s">
        <v>543</v>
      </c>
      <c r="B7" s="233"/>
      <c r="C7" s="309" t="str">
        <f>Index!D21&amp;""</f>
        <v xml:space="preserve">All deaths </v>
      </c>
      <c r="D7" s="309"/>
      <c r="E7" s="309"/>
      <c r="F7" s="309"/>
      <c r="G7" s="309"/>
      <c r="H7" s="252"/>
      <c r="I7" s="233"/>
      <c r="J7" s="40"/>
    </row>
    <row r="8" spans="1:10" ht="15.75" thickBot="1" x14ac:dyDescent="0.3">
      <c r="A8" s="252"/>
      <c r="B8" s="233"/>
      <c r="C8" s="90"/>
      <c r="D8" s="90"/>
      <c r="E8" s="90"/>
      <c r="F8" s="90"/>
      <c r="G8" s="90"/>
      <c r="H8" s="252"/>
      <c r="I8" s="233"/>
      <c r="J8" s="4"/>
    </row>
    <row r="9" spans="1:10" ht="24.75" x14ac:dyDescent="0.25">
      <c r="A9" s="252"/>
      <c r="B9" s="233"/>
      <c r="C9" s="56"/>
      <c r="D9" s="56"/>
      <c r="E9" s="133" t="s">
        <v>457</v>
      </c>
      <c r="F9" s="133" t="s">
        <v>456</v>
      </c>
      <c r="G9" s="133" t="s">
        <v>455</v>
      </c>
      <c r="H9" s="252"/>
      <c r="I9" s="233"/>
      <c r="J9" s="4"/>
    </row>
    <row r="10" spans="1:10" x14ac:dyDescent="0.25">
      <c r="A10" s="252"/>
      <c r="B10" s="233"/>
      <c r="C10" s="56"/>
      <c r="D10" s="56"/>
      <c r="E10" s="133" t="s">
        <v>25</v>
      </c>
      <c r="F10" s="133" t="s">
        <v>25</v>
      </c>
      <c r="G10" s="133" t="s">
        <v>25</v>
      </c>
      <c r="H10" s="252"/>
      <c r="I10" s="233"/>
      <c r="J10" s="16"/>
    </row>
    <row r="11" spans="1:10" s="13" customFormat="1" x14ac:dyDescent="0.25">
      <c r="A11" s="252"/>
      <c r="B11" s="233"/>
      <c r="C11" s="142"/>
      <c r="D11" s="143"/>
      <c r="E11" s="143"/>
      <c r="F11" s="143"/>
      <c r="G11" s="143"/>
      <c r="H11" s="252"/>
      <c r="I11" s="233"/>
      <c r="J11" s="14"/>
    </row>
    <row r="12" spans="1:10" s="15" customFormat="1" ht="15.75" thickBot="1" x14ac:dyDescent="0.3">
      <c r="A12" s="252"/>
      <c r="B12" s="233"/>
      <c r="C12" s="90"/>
      <c r="D12" s="144"/>
      <c r="E12" s="90" t="s">
        <v>88</v>
      </c>
      <c r="F12" s="90" t="s">
        <v>88</v>
      </c>
      <c r="G12" s="90" t="s">
        <v>88</v>
      </c>
      <c r="H12" s="252"/>
      <c r="I12" s="233"/>
      <c r="J12" s="14"/>
    </row>
    <row r="13" spans="1:10" x14ac:dyDescent="0.25">
      <c r="A13" s="252"/>
      <c r="B13" s="233"/>
      <c r="C13" s="48"/>
      <c r="D13" s="48"/>
      <c r="E13" s="48"/>
      <c r="F13" s="48"/>
      <c r="G13" s="48"/>
      <c r="H13" s="252"/>
      <c r="I13" s="233"/>
    </row>
    <row r="14" spans="1:10" x14ac:dyDescent="0.25">
      <c r="A14" s="252"/>
      <c r="B14" s="233"/>
      <c r="C14" s="51" t="s">
        <v>411</v>
      </c>
      <c r="D14" s="51"/>
      <c r="E14" s="53" t="s">
        <v>86</v>
      </c>
      <c r="F14" s="53" t="s">
        <v>86</v>
      </c>
      <c r="G14" s="53" t="s">
        <v>86</v>
      </c>
      <c r="H14" s="252"/>
      <c r="I14" s="233"/>
      <c r="J14" s="4"/>
    </row>
    <row r="15" spans="1:10" x14ac:dyDescent="0.25">
      <c r="A15" s="252"/>
      <c r="B15" s="233"/>
      <c r="C15" s="51" t="s">
        <v>413</v>
      </c>
      <c r="D15" s="51"/>
      <c r="E15" s="53" t="s">
        <v>86</v>
      </c>
      <c r="F15" s="53" t="s">
        <v>86</v>
      </c>
      <c r="G15" s="53" t="s">
        <v>86</v>
      </c>
      <c r="H15" s="252"/>
      <c r="I15" s="233"/>
      <c r="J15" s="14"/>
    </row>
    <row r="16" spans="1:10" x14ac:dyDescent="0.25">
      <c r="A16" s="252"/>
      <c r="B16" s="233"/>
      <c r="C16" s="51" t="s">
        <v>414</v>
      </c>
      <c r="D16" s="51"/>
      <c r="E16" s="53" t="s">
        <v>86</v>
      </c>
      <c r="F16" s="53" t="s">
        <v>86</v>
      </c>
      <c r="G16" s="53" t="s">
        <v>86</v>
      </c>
      <c r="H16" s="252"/>
      <c r="I16" s="233"/>
      <c r="J16" s="4"/>
    </row>
    <row r="17" spans="1:10" x14ac:dyDescent="0.25">
      <c r="A17" s="252"/>
      <c r="B17" s="233"/>
      <c r="C17" s="53"/>
      <c r="D17" s="53"/>
      <c r="E17" s="53"/>
      <c r="F17" s="53"/>
      <c r="G17" s="53"/>
      <c r="H17" s="252"/>
      <c r="I17" s="233"/>
      <c r="J17" s="16"/>
    </row>
    <row r="18" spans="1:10" ht="15.75" thickBot="1" x14ac:dyDescent="0.3">
      <c r="A18" s="252"/>
      <c r="B18" s="233"/>
      <c r="C18" s="145"/>
      <c r="D18" s="55"/>
      <c r="E18" s="146"/>
      <c r="F18" s="147"/>
      <c r="G18" s="147"/>
      <c r="H18" s="252"/>
      <c r="I18" s="233"/>
      <c r="J18" s="14"/>
    </row>
    <row r="19" spans="1:10" x14ac:dyDescent="0.25">
      <c r="A19" s="224" t="s">
        <v>314</v>
      </c>
      <c r="B19" s="233" t="s">
        <v>492</v>
      </c>
      <c r="C19" s="54" t="s">
        <v>91</v>
      </c>
      <c r="D19" s="54"/>
      <c r="E19" s="54"/>
      <c r="F19" s="56"/>
      <c r="G19" s="56"/>
      <c r="H19" s="252"/>
      <c r="I19" s="233"/>
      <c r="J19" s="8">
        <f t="shared" ref="J19:J26" si="0">LEN(C19)</f>
        <v>102</v>
      </c>
    </row>
    <row r="20" spans="1:10" x14ac:dyDescent="0.25">
      <c r="A20" s="224" t="s">
        <v>315</v>
      </c>
      <c r="B20" s="233" t="s">
        <v>492</v>
      </c>
      <c r="C20" s="54"/>
      <c r="D20" s="54"/>
      <c r="E20" s="54"/>
      <c r="F20" s="56"/>
      <c r="G20" s="56"/>
      <c r="H20" s="252"/>
      <c r="I20" s="233"/>
      <c r="J20" s="8">
        <f t="shared" si="0"/>
        <v>0</v>
      </c>
    </row>
    <row r="21" spans="1:10" x14ac:dyDescent="0.25">
      <c r="A21" s="224" t="s">
        <v>316</v>
      </c>
      <c r="B21" s="233" t="s">
        <v>492</v>
      </c>
      <c r="C21" s="54"/>
      <c r="D21" s="54"/>
      <c r="E21" s="54"/>
      <c r="F21" s="56"/>
      <c r="G21" s="56"/>
      <c r="H21" s="252"/>
      <c r="I21" s="233"/>
      <c r="J21" s="8">
        <f t="shared" si="0"/>
        <v>0</v>
      </c>
    </row>
    <row r="22" spans="1:10" x14ac:dyDescent="0.25">
      <c r="A22" s="224" t="s">
        <v>317</v>
      </c>
      <c r="B22" s="233" t="s">
        <v>492</v>
      </c>
      <c r="C22" s="54"/>
      <c r="D22" s="54"/>
      <c r="E22" s="54"/>
      <c r="F22" s="56"/>
      <c r="G22" s="56"/>
      <c r="H22" s="252"/>
      <c r="I22" s="233"/>
      <c r="J22" s="8">
        <f t="shared" si="0"/>
        <v>0</v>
      </c>
    </row>
    <row r="23" spans="1:10" x14ac:dyDescent="0.25">
      <c r="A23" s="224" t="s">
        <v>426</v>
      </c>
      <c r="B23" s="233" t="s">
        <v>492</v>
      </c>
      <c r="C23" s="54"/>
      <c r="D23" s="54"/>
      <c r="E23" s="54"/>
      <c r="F23" s="56"/>
      <c r="G23" s="56"/>
      <c r="H23" s="252"/>
      <c r="I23" s="233"/>
      <c r="J23" s="8">
        <f t="shared" si="0"/>
        <v>0</v>
      </c>
    </row>
    <row r="24" spans="1:10" x14ac:dyDescent="0.25">
      <c r="A24" s="224" t="s">
        <v>427</v>
      </c>
      <c r="B24" s="233" t="s">
        <v>492</v>
      </c>
      <c r="C24" s="54"/>
      <c r="D24" s="56"/>
      <c r="E24" s="56"/>
      <c r="F24" s="56"/>
      <c r="G24" s="56"/>
      <c r="H24" s="252"/>
      <c r="I24" s="233"/>
      <c r="J24" s="8">
        <f t="shared" si="0"/>
        <v>0</v>
      </c>
    </row>
    <row r="25" spans="1:10" x14ac:dyDescent="0.25">
      <c r="A25" s="224" t="s">
        <v>318</v>
      </c>
      <c r="B25" s="233" t="s">
        <v>492</v>
      </c>
      <c r="C25" s="54"/>
      <c r="D25" s="56"/>
      <c r="E25" s="56"/>
      <c r="F25" s="56"/>
      <c r="G25" s="56"/>
      <c r="H25" s="252"/>
      <c r="I25" s="233"/>
      <c r="J25" s="8">
        <f t="shared" si="0"/>
        <v>0</v>
      </c>
    </row>
    <row r="26" spans="1:10" x14ac:dyDescent="0.25">
      <c r="A26" s="224" t="s">
        <v>319</v>
      </c>
      <c r="B26" s="233" t="s">
        <v>492</v>
      </c>
      <c r="C26" s="56"/>
      <c r="D26" s="56"/>
      <c r="E26" s="56"/>
      <c r="F26" s="56"/>
      <c r="G26" s="56"/>
      <c r="H26" s="252"/>
      <c r="I26" s="233"/>
      <c r="J26" s="8">
        <f t="shared" si="0"/>
        <v>0</v>
      </c>
    </row>
    <row r="27" spans="1:10" x14ac:dyDescent="0.25">
      <c r="A27" s="224" t="s">
        <v>320</v>
      </c>
      <c r="B27" s="233" t="s">
        <v>492</v>
      </c>
      <c r="C27" s="56"/>
      <c r="D27" s="56"/>
      <c r="E27" s="56"/>
      <c r="F27" s="56"/>
      <c r="G27" s="56"/>
      <c r="H27" s="252"/>
      <c r="I27" s="233"/>
      <c r="J27" s="4"/>
    </row>
    <row r="28" spans="1:10" s="196" customFormat="1" x14ac:dyDescent="0.25">
      <c r="A28" s="224" t="s">
        <v>612</v>
      </c>
      <c r="B28" s="233" t="s">
        <v>491</v>
      </c>
      <c r="C28" s="44" t="s">
        <v>496</v>
      </c>
      <c r="D28" s="56"/>
      <c r="E28" s="56"/>
      <c r="F28" s="56"/>
      <c r="G28" s="56"/>
      <c r="H28" s="252"/>
      <c r="I28" s="233"/>
      <c r="J28" s="4"/>
    </row>
    <row r="29" spans="1:10" x14ac:dyDescent="0.25">
      <c r="A29" s="224"/>
      <c r="B29" s="233"/>
      <c r="C29" s="233"/>
      <c r="D29" s="233"/>
      <c r="E29" s="233"/>
      <c r="F29" s="233"/>
      <c r="G29" s="233"/>
      <c r="H29" s="252"/>
      <c r="I29" s="233"/>
    </row>
    <row r="30" spans="1:10" x14ac:dyDescent="0.25">
      <c r="A30" s="224"/>
      <c r="B30" s="224"/>
      <c r="C30" s="224"/>
      <c r="D30" s="224"/>
      <c r="E30" s="224"/>
      <c r="F30" s="224"/>
      <c r="G30" s="224"/>
      <c r="H30" s="224"/>
      <c r="I30" s="233"/>
    </row>
  </sheetData>
  <mergeCells count="2">
    <mergeCell ref="C6:G6"/>
    <mergeCell ref="C7:G7"/>
  </mergeCells>
  <hyperlinks>
    <hyperlink ref="A1" location="TDTH1" display="TDTH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
  <sheetViews>
    <sheetView workbookViewId="0">
      <selection activeCell="B14" sqref="B14"/>
    </sheetView>
  </sheetViews>
  <sheetFormatPr defaultRowHeight="15" x14ac:dyDescent="0.25"/>
  <cols>
    <col min="1" max="1" width="20.7109375" customWidth="1"/>
    <col min="2" max="2" width="20.7109375" style="196" customWidth="1"/>
    <col min="3" max="3" width="39.28515625" customWidth="1"/>
    <col min="4" max="4" width="6.7109375" customWidth="1"/>
    <col min="5" max="10" width="15.7109375" customWidth="1"/>
    <col min="11" max="11" width="13.7109375" customWidth="1"/>
    <col min="12" max="12" width="25" style="196" customWidth="1"/>
    <col min="13" max="13" width="11.28515625" customWidth="1"/>
  </cols>
  <sheetData>
    <row r="1" spans="1:13" ht="15.75" thickBot="1" x14ac:dyDescent="0.3">
      <c r="A1" s="62" t="s">
        <v>76</v>
      </c>
      <c r="B1" s="252"/>
      <c r="C1" s="252"/>
      <c r="D1" s="252"/>
      <c r="E1" s="252"/>
      <c r="F1" s="252"/>
      <c r="G1" s="252"/>
      <c r="H1" s="252"/>
      <c r="I1" s="252"/>
      <c r="J1" s="252"/>
      <c r="K1" s="224"/>
      <c r="L1" s="224"/>
      <c r="M1" s="8" t="s">
        <v>54</v>
      </c>
    </row>
    <row r="2" spans="1:13" s="196" customFormat="1" x14ac:dyDescent="0.25">
      <c r="A2" s="237" t="s">
        <v>484</v>
      </c>
      <c r="B2" s="233" t="s">
        <v>564</v>
      </c>
      <c r="C2" s="233"/>
      <c r="D2" s="233"/>
      <c r="E2" s="233"/>
      <c r="F2" s="233"/>
      <c r="G2" s="233"/>
      <c r="H2" s="233"/>
      <c r="I2" s="233"/>
      <c r="J2" s="233"/>
      <c r="K2" s="233"/>
      <c r="L2" s="224"/>
      <c r="M2" s="8"/>
    </row>
    <row r="3" spans="1:13" x14ac:dyDescent="0.25">
      <c r="A3" s="237" t="s">
        <v>483</v>
      </c>
      <c r="B3" s="233" t="s">
        <v>482</v>
      </c>
      <c r="C3" s="44" t="str">
        <f>"Protocol: "&amp;Summary!$D$1</f>
        <v>Protocol: CDISCPILOT01</v>
      </c>
      <c r="D3" s="44"/>
      <c r="E3" s="44"/>
      <c r="F3" s="44"/>
      <c r="G3" s="44"/>
      <c r="H3" s="44"/>
      <c r="I3" s="44"/>
      <c r="J3" s="122" t="s">
        <v>75</v>
      </c>
      <c r="K3" s="233"/>
      <c r="L3" s="224"/>
      <c r="M3" s="4"/>
    </row>
    <row r="4" spans="1:13" x14ac:dyDescent="0.25">
      <c r="A4" s="237" t="s">
        <v>483</v>
      </c>
      <c r="B4" s="233" t="s">
        <v>12</v>
      </c>
      <c r="C4" s="44" t="str">
        <f>"Population: "&amp;Index!E22</f>
        <v xml:space="preserve">Population: Safety </v>
      </c>
      <c r="D4" s="44"/>
      <c r="E4" s="44"/>
      <c r="F4" s="44"/>
      <c r="G4" s="44"/>
      <c r="H4" s="44"/>
      <c r="I4" s="44"/>
      <c r="J4" s="44"/>
      <c r="K4" s="233"/>
      <c r="L4" s="224"/>
      <c r="M4" s="4"/>
    </row>
    <row r="5" spans="1:13" x14ac:dyDescent="0.25">
      <c r="A5" s="240"/>
      <c r="B5" s="233"/>
      <c r="C5" s="56"/>
      <c r="D5" s="56"/>
      <c r="E5" s="56"/>
      <c r="F5" s="56"/>
      <c r="G5" s="56"/>
      <c r="H5" s="56"/>
      <c r="I5" s="56"/>
      <c r="J5" s="56"/>
      <c r="K5" s="233"/>
      <c r="L5" s="224"/>
      <c r="M5" s="4"/>
    </row>
    <row r="6" spans="1:13" x14ac:dyDescent="0.25">
      <c r="A6" s="237" t="s">
        <v>485</v>
      </c>
      <c r="B6" s="233"/>
      <c r="C6" s="311" t="str">
        <f>Index!B22&amp;" "&amp;Index!C22</f>
        <v>Table 14.5.1</v>
      </c>
      <c r="D6" s="311"/>
      <c r="E6" s="311"/>
      <c r="F6" s="311"/>
      <c r="G6" s="311"/>
      <c r="H6" s="311"/>
      <c r="I6" s="311"/>
      <c r="J6" s="311"/>
      <c r="K6" s="233"/>
      <c r="L6" s="224"/>
      <c r="M6" s="8">
        <f>LEN(C6)</f>
        <v>12</v>
      </c>
    </row>
    <row r="7" spans="1:13" s="121" customFormat="1" x14ac:dyDescent="0.25">
      <c r="A7" s="237" t="s">
        <v>543</v>
      </c>
      <c r="B7" s="233"/>
      <c r="C7" s="311" t="str">
        <f>Index!D22&amp;""</f>
        <v>Overview of Treatment-Emergent Adverse events</v>
      </c>
      <c r="D7" s="311"/>
      <c r="E7" s="311"/>
      <c r="F7" s="311"/>
      <c r="G7" s="311"/>
      <c r="H7" s="311"/>
      <c r="I7" s="311"/>
      <c r="J7" s="311"/>
      <c r="K7" s="233"/>
      <c r="L7" s="224"/>
      <c r="M7" s="8"/>
    </row>
    <row r="8" spans="1:13" ht="15.75" thickBot="1" x14ac:dyDescent="0.3">
      <c r="A8" s="252"/>
      <c r="B8" s="233"/>
      <c r="C8" s="90"/>
      <c r="D8" s="90"/>
      <c r="E8" s="90"/>
      <c r="F8" s="90"/>
      <c r="G8" s="90"/>
      <c r="H8" s="90"/>
      <c r="I8" s="90"/>
      <c r="J8" s="90"/>
      <c r="K8" s="233"/>
      <c r="L8" s="224"/>
      <c r="M8" s="4"/>
    </row>
    <row r="9" spans="1:13" ht="25.5" customHeight="1" x14ac:dyDescent="0.25">
      <c r="A9" s="252"/>
      <c r="B9" s="233"/>
      <c r="C9" s="56"/>
      <c r="D9" s="56"/>
      <c r="E9" s="320" t="s">
        <v>457</v>
      </c>
      <c r="F9" s="320"/>
      <c r="G9" s="320" t="s">
        <v>456</v>
      </c>
      <c r="H9" s="320"/>
      <c r="I9" s="320" t="s">
        <v>455</v>
      </c>
      <c r="J9" s="320"/>
      <c r="K9" s="233"/>
      <c r="L9" s="224"/>
      <c r="M9" s="4"/>
    </row>
    <row r="10" spans="1:13" x14ac:dyDescent="0.25">
      <c r="A10" s="252"/>
      <c r="B10" s="233"/>
      <c r="C10" s="56"/>
      <c r="D10" s="56"/>
      <c r="E10" s="320" t="s">
        <v>25</v>
      </c>
      <c r="F10" s="320"/>
      <c r="G10" s="320" t="s">
        <v>25</v>
      </c>
      <c r="H10" s="320"/>
      <c r="I10" s="320" t="s">
        <v>25</v>
      </c>
      <c r="J10" s="320"/>
      <c r="K10" s="233"/>
      <c r="L10" s="224"/>
      <c r="M10" s="16"/>
    </row>
    <row r="11" spans="1:13" s="121" customFormat="1" x14ac:dyDescent="0.25">
      <c r="A11" s="252"/>
      <c r="B11" s="233"/>
      <c r="C11" s="56"/>
      <c r="D11" s="56"/>
      <c r="E11" s="133"/>
      <c r="F11" s="133"/>
      <c r="G11" s="133"/>
      <c r="H11" s="133"/>
      <c r="I11" s="133"/>
      <c r="J11" s="133"/>
      <c r="K11" s="233"/>
      <c r="L11" s="224"/>
      <c r="M11" s="16"/>
    </row>
    <row r="12" spans="1:13" s="15" customFormat="1" ht="15.75" thickBot="1" x14ac:dyDescent="0.3">
      <c r="A12" s="252"/>
      <c r="B12" s="233"/>
      <c r="C12" s="90"/>
      <c r="D12" s="144"/>
      <c r="E12" s="90" t="s">
        <v>88</v>
      </c>
      <c r="F12" s="148" t="s">
        <v>352</v>
      </c>
      <c r="G12" s="90" t="s">
        <v>88</v>
      </c>
      <c r="H12" s="148" t="s">
        <v>352</v>
      </c>
      <c r="I12" s="90" t="s">
        <v>88</v>
      </c>
      <c r="J12" s="148" t="s">
        <v>352</v>
      </c>
      <c r="K12" s="233"/>
      <c r="L12" s="224"/>
      <c r="M12" s="14"/>
    </row>
    <row r="13" spans="1:13" x14ac:dyDescent="0.25">
      <c r="A13" s="252"/>
      <c r="B13" s="233"/>
      <c r="C13" s="48"/>
      <c r="D13" s="48"/>
      <c r="E13" s="48"/>
      <c r="F13" s="50"/>
      <c r="G13" s="48"/>
      <c r="H13" s="50"/>
      <c r="I13" s="48"/>
      <c r="J13" s="50"/>
      <c r="K13" s="233"/>
      <c r="L13" s="224"/>
    </row>
    <row r="14" spans="1:13" x14ac:dyDescent="0.25">
      <c r="A14" s="224" t="s">
        <v>561</v>
      </c>
      <c r="B14" s="233" t="s">
        <v>573</v>
      </c>
      <c r="C14" s="51" t="s">
        <v>125</v>
      </c>
      <c r="D14" s="51"/>
      <c r="E14" s="53" t="s">
        <v>86</v>
      </c>
      <c r="F14" s="106" t="s">
        <v>14</v>
      </c>
      <c r="G14" s="53" t="s">
        <v>86</v>
      </c>
      <c r="H14" s="106" t="s">
        <v>14</v>
      </c>
      <c r="I14" s="53" t="s">
        <v>86</v>
      </c>
      <c r="J14" s="106" t="s">
        <v>14</v>
      </c>
      <c r="K14" s="233"/>
      <c r="L14" s="224"/>
      <c r="M14" s="4"/>
    </row>
    <row r="15" spans="1:13" x14ac:dyDescent="0.25">
      <c r="A15" s="224" t="s">
        <v>561</v>
      </c>
      <c r="B15" s="233" t="s">
        <v>609</v>
      </c>
      <c r="C15" s="51" t="s">
        <v>137</v>
      </c>
      <c r="D15" s="51"/>
      <c r="E15" s="53" t="s">
        <v>86</v>
      </c>
      <c r="F15" s="106" t="s">
        <v>14</v>
      </c>
      <c r="G15" s="53" t="s">
        <v>86</v>
      </c>
      <c r="H15" s="106" t="s">
        <v>14</v>
      </c>
      <c r="I15" s="53" t="s">
        <v>86</v>
      </c>
      <c r="J15" s="106" t="s">
        <v>14</v>
      </c>
      <c r="K15" s="233"/>
      <c r="L15" s="224"/>
      <c r="M15" s="14"/>
    </row>
    <row r="16" spans="1:13" x14ac:dyDescent="0.25">
      <c r="A16" s="224" t="s">
        <v>561</v>
      </c>
      <c r="B16" s="233" t="s">
        <v>577</v>
      </c>
      <c r="C16" s="51" t="s">
        <v>126</v>
      </c>
      <c r="D16" s="51"/>
      <c r="E16" s="53" t="s">
        <v>86</v>
      </c>
      <c r="F16" s="106" t="s">
        <v>14</v>
      </c>
      <c r="G16" s="53" t="s">
        <v>86</v>
      </c>
      <c r="H16" s="106" t="s">
        <v>14</v>
      </c>
      <c r="I16" s="53" t="s">
        <v>86</v>
      </c>
      <c r="J16" s="106" t="s">
        <v>14</v>
      </c>
      <c r="K16" s="233"/>
      <c r="L16" s="224"/>
      <c r="M16" s="4"/>
    </row>
    <row r="17" spans="1:13" x14ac:dyDescent="0.25">
      <c r="A17" s="224" t="s">
        <v>561</v>
      </c>
      <c r="B17" s="258" t="s">
        <v>540</v>
      </c>
      <c r="C17" s="53" t="s">
        <v>127</v>
      </c>
      <c r="D17" s="53"/>
      <c r="E17" s="53" t="s">
        <v>86</v>
      </c>
      <c r="F17" s="106" t="s">
        <v>14</v>
      </c>
      <c r="G17" s="53" t="s">
        <v>86</v>
      </c>
      <c r="H17" s="106" t="s">
        <v>14</v>
      </c>
      <c r="I17" s="53" t="s">
        <v>86</v>
      </c>
      <c r="J17" s="106" t="s">
        <v>14</v>
      </c>
      <c r="K17" s="233"/>
      <c r="L17" s="224"/>
      <c r="M17" s="16"/>
    </row>
    <row r="18" spans="1:13" ht="15.75" thickBot="1" x14ac:dyDescent="0.3">
      <c r="A18" s="252"/>
      <c r="B18" s="233"/>
      <c r="C18" s="145"/>
      <c r="D18" s="55"/>
      <c r="E18" s="146"/>
      <c r="F18" s="149"/>
      <c r="G18" s="147"/>
      <c r="H18" s="149"/>
      <c r="I18" s="147"/>
      <c r="J18" s="149"/>
      <c r="K18" s="233"/>
      <c r="L18" s="224"/>
      <c r="M18" s="14"/>
    </row>
    <row r="19" spans="1:13" ht="25.5" customHeight="1" x14ac:dyDescent="0.25">
      <c r="A19" s="224" t="s">
        <v>314</v>
      </c>
      <c r="B19" s="233" t="s">
        <v>492</v>
      </c>
      <c r="C19" s="318" t="s">
        <v>358</v>
      </c>
      <c r="D19" s="318"/>
      <c r="E19" s="318"/>
      <c r="F19" s="318"/>
      <c r="G19" s="318"/>
      <c r="H19" s="318"/>
      <c r="I19" s="318"/>
      <c r="J19" s="318"/>
      <c r="K19" s="233"/>
      <c r="L19" s="224"/>
      <c r="M19" s="8">
        <f t="shared" ref="M19:M27" si="0">LEN(C19)</f>
        <v>164</v>
      </c>
    </row>
    <row r="20" spans="1:13" x14ac:dyDescent="0.25">
      <c r="A20" s="224" t="s">
        <v>315</v>
      </c>
      <c r="B20" s="233" t="s">
        <v>492</v>
      </c>
      <c r="C20" s="54" t="s">
        <v>93</v>
      </c>
      <c r="D20" s="54"/>
      <c r="E20" s="54"/>
      <c r="F20" s="56"/>
      <c r="G20" s="56"/>
      <c r="H20" s="56"/>
      <c r="I20" s="56"/>
      <c r="J20" s="56"/>
      <c r="K20" s="233"/>
      <c r="L20" s="224"/>
      <c r="M20" s="8">
        <f t="shared" si="0"/>
        <v>51</v>
      </c>
    </row>
    <row r="21" spans="1:13" x14ac:dyDescent="0.25">
      <c r="A21" s="224" t="s">
        <v>316</v>
      </c>
      <c r="B21" s="233" t="s">
        <v>492</v>
      </c>
      <c r="C21" s="54" t="s">
        <v>359</v>
      </c>
      <c r="D21" s="54"/>
      <c r="E21" s="54"/>
      <c r="F21" s="56"/>
      <c r="G21" s="56"/>
      <c r="H21" s="56"/>
      <c r="I21" s="56"/>
      <c r="J21" s="56"/>
      <c r="K21" s="233"/>
      <c r="L21" s="224"/>
      <c r="M21" s="8">
        <f t="shared" si="0"/>
        <v>99</v>
      </c>
    </row>
    <row r="22" spans="1:13" x14ac:dyDescent="0.25">
      <c r="A22" s="224" t="s">
        <v>317</v>
      </c>
      <c r="B22" s="233" t="s">
        <v>492</v>
      </c>
      <c r="C22" s="54" t="s">
        <v>91</v>
      </c>
      <c r="D22" s="54"/>
      <c r="E22" s="54"/>
      <c r="F22" s="56"/>
      <c r="G22" s="56"/>
      <c r="H22" s="56"/>
      <c r="I22" s="56"/>
      <c r="J22" s="56"/>
      <c r="K22" s="233"/>
      <c r="L22" s="224"/>
      <c r="M22" s="8">
        <f t="shared" si="0"/>
        <v>102</v>
      </c>
    </row>
    <row r="23" spans="1:13" x14ac:dyDescent="0.25">
      <c r="A23" s="224" t="s">
        <v>426</v>
      </c>
      <c r="B23" s="233" t="s">
        <v>492</v>
      </c>
      <c r="C23" s="53" t="s">
        <v>130</v>
      </c>
      <c r="D23" s="54"/>
      <c r="E23" s="54"/>
      <c r="F23" s="56"/>
      <c r="G23" s="56"/>
      <c r="H23" s="56"/>
      <c r="I23" s="56"/>
      <c r="J23" s="56"/>
      <c r="K23" s="233"/>
      <c r="L23" s="224"/>
      <c r="M23" s="8">
        <f t="shared" si="0"/>
        <v>93</v>
      </c>
    </row>
    <row r="24" spans="1:13" x14ac:dyDescent="0.25">
      <c r="A24" s="224" t="s">
        <v>427</v>
      </c>
      <c r="B24" s="233" t="s">
        <v>492</v>
      </c>
      <c r="C24" s="56"/>
      <c r="D24" s="56"/>
      <c r="E24" s="56"/>
      <c r="F24" s="56"/>
      <c r="G24" s="56"/>
      <c r="H24" s="56"/>
      <c r="I24" s="56"/>
      <c r="J24" s="56"/>
      <c r="K24" s="233"/>
      <c r="L24" s="224"/>
      <c r="M24" s="8">
        <f t="shared" si="0"/>
        <v>0</v>
      </c>
    </row>
    <row r="25" spans="1:13" x14ac:dyDescent="0.25">
      <c r="A25" s="224" t="s">
        <v>318</v>
      </c>
      <c r="B25" s="233" t="s">
        <v>492</v>
      </c>
      <c r="C25" s="56"/>
      <c r="D25" s="56"/>
      <c r="E25" s="56"/>
      <c r="F25" s="56"/>
      <c r="G25" s="56"/>
      <c r="H25" s="56"/>
      <c r="I25" s="56"/>
      <c r="J25" s="56"/>
      <c r="K25" s="233"/>
      <c r="L25" s="224"/>
      <c r="M25" s="8">
        <f t="shared" si="0"/>
        <v>0</v>
      </c>
    </row>
    <row r="26" spans="1:13" x14ac:dyDescent="0.25">
      <c r="A26" s="224" t="s">
        <v>319</v>
      </c>
      <c r="B26" s="233" t="s">
        <v>492</v>
      </c>
      <c r="C26" s="56"/>
      <c r="D26" s="56"/>
      <c r="E26" s="56"/>
      <c r="F26" s="56"/>
      <c r="G26" s="56"/>
      <c r="H26" s="56"/>
      <c r="I26" s="56"/>
      <c r="J26" s="56"/>
      <c r="K26" s="233"/>
      <c r="L26" s="224"/>
      <c r="M26" s="8">
        <f t="shared" si="0"/>
        <v>0</v>
      </c>
    </row>
    <row r="27" spans="1:13" x14ac:dyDescent="0.25">
      <c r="A27" s="224" t="s">
        <v>320</v>
      </c>
      <c r="B27" s="233" t="s">
        <v>492</v>
      </c>
      <c r="C27" s="56"/>
      <c r="D27" s="56"/>
      <c r="E27" s="56"/>
      <c r="F27" s="56"/>
      <c r="G27" s="56"/>
      <c r="H27" s="56"/>
      <c r="I27" s="56"/>
      <c r="J27" s="56"/>
      <c r="K27" s="233"/>
      <c r="L27" s="224"/>
      <c r="M27" s="8">
        <f t="shared" si="0"/>
        <v>0</v>
      </c>
    </row>
    <row r="28" spans="1:13" s="196" customFormat="1" x14ac:dyDescent="0.25">
      <c r="A28" s="224" t="s">
        <v>612</v>
      </c>
      <c r="B28" s="233" t="s">
        <v>492</v>
      </c>
      <c r="C28" s="44" t="s">
        <v>496</v>
      </c>
      <c r="D28" s="56"/>
      <c r="E28" s="56"/>
      <c r="F28" s="56"/>
      <c r="G28" s="56"/>
      <c r="H28" s="56"/>
      <c r="I28" s="56"/>
      <c r="J28" s="56"/>
      <c r="K28" s="233"/>
      <c r="L28" s="224"/>
      <c r="M28" s="8"/>
    </row>
    <row r="29" spans="1:13" x14ac:dyDescent="0.25">
      <c r="A29" s="224"/>
      <c r="B29" s="233"/>
      <c r="C29" s="233"/>
      <c r="D29" s="233"/>
      <c r="E29" s="233"/>
      <c r="F29" s="233"/>
      <c r="G29" s="233"/>
      <c r="H29" s="233"/>
      <c r="I29" s="233"/>
      <c r="J29" s="233"/>
      <c r="K29" s="233"/>
      <c r="L29" s="224"/>
    </row>
    <row r="30" spans="1:13" x14ac:dyDescent="0.25">
      <c r="A30" s="224"/>
      <c r="B30" s="224"/>
      <c r="C30" s="224"/>
      <c r="D30" s="224"/>
      <c r="E30" s="224"/>
      <c r="F30" s="224"/>
      <c r="G30" s="224"/>
      <c r="H30" s="224"/>
      <c r="I30" s="224"/>
      <c r="J30" s="224"/>
      <c r="K30" s="224"/>
      <c r="L30" s="224"/>
    </row>
  </sheetData>
  <mergeCells count="9">
    <mergeCell ref="C6:J6"/>
    <mergeCell ref="C7:J7"/>
    <mergeCell ref="C19:J19"/>
    <mergeCell ref="E9:F9"/>
    <mergeCell ref="G9:H9"/>
    <mergeCell ref="I9:J9"/>
    <mergeCell ref="E10:F10"/>
    <mergeCell ref="G10:H10"/>
    <mergeCell ref="I10:J10"/>
  </mergeCells>
  <hyperlinks>
    <hyperlink ref="A1" location="TAE1_" display="TAE1"/>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
  <sheetViews>
    <sheetView workbookViewId="0">
      <selection activeCell="A21" sqref="A21"/>
    </sheetView>
  </sheetViews>
  <sheetFormatPr defaultRowHeight="15" x14ac:dyDescent="0.25"/>
  <cols>
    <col min="1" max="1" width="20.7109375" customWidth="1"/>
    <col min="2" max="2" width="32.42578125" style="196" customWidth="1"/>
    <col min="3" max="3" width="28.85546875" customWidth="1"/>
    <col min="4" max="4" width="5.42578125" customWidth="1"/>
    <col min="5" max="5" width="10.5703125" style="119" customWidth="1"/>
    <col min="6" max="6" width="11.140625" customWidth="1"/>
    <col min="7" max="7" width="11.140625" style="119" customWidth="1"/>
    <col min="8" max="8" width="11.140625" customWidth="1"/>
    <col min="9" max="9" width="11.140625" style="119" customWidth="1"/>
    <col min="10" max="10" width="19.140625" customWidth="1"/>
    <col min="11" max="11" width="20.7109375" customWidth="1"/>
    <col min="12" max="12" width="20.7109375" style="196" customWidth="1"/>
    <col min="13" max="13" width="11.28515625" customWidth="1"/>
  </cols>
  <sheetData>
    <row r="1" spans="1:14" ht="15.75" thickBot="1" x14ac:dyDescent="0.3">
      <c r="A1" s="62" t="s">
        <v>92</v>
      </c>
      <c r="B1" s="252"/>
      <c r="C1" s="252"/>
      <c r="D1" s="252"/>
      <c r="E1" s="252"/>
      <c r="F1" s="252"/>
      <c r="G1" s="252"/>
      <c r="H1" s="252"/>
      <c r="I1" s="252"/>
      <c r="J1" s="252"/>
      <c r="K1" s="252"/>
      <c r="L1" s="252"/>
      <c r="M1" s="8" t="s">
        <v>54</v>
      </c>
      <c r="N1" s="4"/>
    </row>
    <row r="2" spans="1:14" s="196" customFormat="1" x14ac:dyDescent="0.25">
      <c r="A2" s="237" t="s">
        <v>484</v>
      </c>
      <c r="B2" s="233" t="s">
        <v>564</v>
      </c>
      <c r="C2" s="233"/>
      <c r="D2" s="233"/>
      <c r="E2" s="233"/>
      <c r="F2" s="233"/>
      <c r="G2" s="233"/>
      <c r="H2" s="233"/>
      <c r="I2" s="233"/>
      <c r="J2" s="233"/>
      <c r="K2" s="258" t="s">
        <v>569</v>
      </c>
      <c r="L2" s="258" t="s">
        <v>568</v>
      </c>
      <c r="M2" s="8"/>
      <c r="N2" s="4"/>
    </row>
    <row r="3" spans="1:14" x14ac:dyDescent="0.25">
      <c r="A3" s="237" t="s">
        <v>483</v>
      </c>
      <c r="B3" s="233" t="s">
        <v>482</v>
      </c>
      <c r="C3" s="44" t="str">
        <f>"Protocol: "&amp;Summary!$D$1</f>
        <v>Protocol: CDISCPILOT01</v>
      </c>
      <c r="D3" s="44"/>
      <c r="E3" s="73"/>
      <c r="F3" s="44"/>
      <c r="G3" s="73"/>
      <c r="H3" s="44"/>
      <c r="I3" s="73"/>
      <c r="J3" s="44" t="s">
        <v>75</v>
      </c>
      <c r="K3" s="233"/>
      <c r="L3" s="252"/>
      <c r="M3" s="4"/>
      <c r="N3" s="4"/>
    </row>
    <row r="4" spans="1:14" x14ac:dyDescent="0.25">
      <c r="A4" s="237" t="s">
        <v>483</v>
      </c>
      <c r="B4" s="233" t="s">
        <v>12</v>
      </c>
      <c r="C4" s="44" t="str">
        <f>"Population: "&amp;Index!E22</f>
        <v xml:space="preserve">Population: Safety </v>
      </c>
      <c r="D4" s="44"/>
      <c r="E4" s="73"/>
      <c r="F4" s="44"/>
      <c r="G4" s="73"/>
      <c r="H4" s="44"/>
      <c r="I4" s="73"/>
      <c r="J4" s="44"/>
      <c r="K4" s="233"/>
      <c r="L4" s="252"/>
      <c r="M4" s="4"/>
      <c r="N4" s="4"/>
    </row>
    <row r="5" spans="1:14" x14ac:dyDescent="0.25">
      <c r="A5" s="240"/>
      <c r="B5" s="233"/>
      <c r="C5" s="56"/>
      <c r="D5" s="56"/>
      <c r="E5" s="117"/>
      <c r="F5" s="56"/>
      <c r="G5" s="117"/>
      <c r="H5" s="56"/>
      <c r="I5" s="117"/>
      <c r="J5" s="56"/>
      <c r="K5" s="233"/>
      <c r="L5" s="252"/>
      <c r="M5" s="4"/>
      <c r="N5" s="4"/>
    </row>
    <row r="6" spans="1:14" x14ac:dyDescent="0.25">
      <c r="A6" s="237" t="s">
        <v>485</v>
      </c>
      <c r="B6" s="233"/>
      <c r="C6" s="308" t="str">
        <f>Index!B23&amp;" "&amp;Index!C23</f>
        <v>Table 14.5.2</v>
      </c>
      <c r="D6" s="308"/>
      <c r="E6" s="308"/>
      <c r="F6" s="308"/>
      <c r="G6" s="308"/>
      <c r="H6" s="308"/>
      <c r="I6" s="308"/>
      <c r="J6" s="308"/>
      <c r="K6" s="233"/>
      <c r="L6" s="252"/>
      <c r="M6" s="8">
        <f>LEN(C6)</f>
        <v>12</v>
      </c>
      <c r="N6" s="4"/>
    </row>
    <row r="7" spans="1:14" s="121" customFormat="1" x14ac:dyDescent="0.25">
      <c r="A7" s="237" t="s">
        <v>543</v>
      </c>
      <c r="B7" s="233"/>
      <c r="C7" s="311" t="str">
        <f>Index!D23&amp;""</f>
        <v xml:space="preserve">Summary of Treatment-Emergent Adverse events by System Organ Class and Preferred term </v>
      </c>
      <c r="D7" s="311"/>
      <c r="E7" s="311"/>
      <c r="F7" s="311"/>
      <c r="G7" s="311"/>
      <c r="H7" s="311"/>
      <c r="I7" s="311"/>
      <c r="J7" s="311"/>
      <c r="K7" s="233"/>
      <c r="L7" s="252"/>
      <c r="M7" s="8"/>
      <c r="N7" s="4"/>
    </row>
    <row r="8" spans="1:14" ht="15.75" thickBot="1" x14ac:dyDescent="0.3">
      <c r="A8" s="252"/>
      <c r="B8" s="233"/>
      <c r="C8" s="90"/>
      <c r="D8" s="90"/>
      <c r="E8" s="90"/>
      <c r="F8" s="90"/>
      <c r="G8" s="90"/>
      <c r="H8" s="90"/>
      <c r="I8" s="90"/>
      <c r="J8" s="90"/>
      <c r="K8" s="233"/>
      <c r="L8" s="252"/>
      <c r="M8" s="4"/>
      <c r="N8" s="4"/>
    </row>
    <row r="9" spans="1:14" ht="25.5" customHeight="1" x14ac:dyDescent="0.25">
      <c r="A9" s="224"/>
      <c r="B9" s="233"/>
      <c r="C9" s="56"/>
      <c r="D9" s="56"/>
      <c r="E9" s="320" t="s">
        <v>441</v>
      </c>
      <c r="F9" s="320"/>
      <c r="G9" s="320" t="s">
        <v>456</v>
      </c>
      <c r="H9" s="320"/>
      <c r="I9" s="320" t="s">
        <v>455</v>
      </c>
      <c r="J9" s="320"/>
      <c r="K9" s="233"/>
      <c r="L9" s="224"/>
      <c r="M9" s="4"/>
      <c r="N9" s="4"/>
    </row>
    <row r="10" spans="1:14" x14ac:dyDescent="0.25">
      <c r="A10" s="224"/>
      <c r="B10" s="233"/>
      <c r="C10" s="56"/>
      <c r="D10" s="56"/>
      <c r="E10" s="320" t="s">
        <v>25</v>
      </c>
      <c r="F10" s="320"/>
      <c r="G10" s="320" t="s">
        <v>25</v>
      </c>
      <c r="H10" s="320"/>
      <c r="I10" s="320" t="s">
        <v>25</v>
      </c>
      <c r="J10" s="320"/>
      <c r="K10" s="233"/>
      <c r="L10" s="252"/>
      <c r="M10" s="4"/>
      <c r="N10" s="4"/>
    </row>
    <row r="11" spans="1:14" s="13" customFormat="1" x14ac:dyDescent="0.25">
      <c r="A11" s="224"/>
      <c r="B11" s="233"/>
      <c r="C11" s="143"/>
      <c r="D11" s="143"/>
      <c r="E11" s="126"/>
      <c r="F11" s="126"/>
      <c r="G11" s="126"/>
      <c r="H11" s="155"/>
      <c r="I11" s="126"/>
      <c r="J11" s="155"/>
      <c r="K11" s="233"/>
      <c r="L11" s="252"/>
      <c r="M11" s="16"/>
      <c r="N11" s="16"/>
    </row>
    <row r="12" spans="1:14" s="15" customFormat="1" ht="24.75" thickBot="1" x14ac:dyDescent="0.3">
      <c r="A12" s="224"/>
      <c r="B12" s="233"/>
      <c r="C12" s="163" t="s">
        <v>463</v>
      </c>
      <c r="D12" s="144"/>
      <c r="E12" s="156" t="s">
        <v>88</v>
      </c>
      <c r="F12" s="164" t="s">
        <v>464</v>
      </c>
      <c r="G12" s="156" t="s">
        <v>88</v>
      </c>
      <c r="H12" s="164" t="s">
        <v>464</v>
      </c>
      <c r="I12" s="156" t="s">
        <v>88</v>
      </c>
      <c r="J12" s="164" t="s">
        <v>464</v>
      </c>
      <c r="K12" s="233"/>
      <c r="L12" s="252"/>
      <c r="M12" s="14"/>
      <c r="N12" s="14"/>
    </row>
    <row r="13" spans="1:14" x14ac:dyDescent="0.25">
      <c r="A13" s="224"/>
      <c r="B13" s="233"/>
      <c r="C13" s="48"/>
      <c r="D13" s="48"/>
      <c r="E13" s="152"/>
      <c r="F13" s="50"/>
      <c r="G13" s="152"/>
      <c r="H13" s="50"/>
      <c r="I13" s="152"/>
      <c r="J13" s="50"/>
      <c r="K13" s="233"/>
      <c r="L13" s="252"/>
      <c r="M13" s="4"/>
      <c r="N13" s="4"/>
    </row>
    <row r="14" spans="1:14" x14ac:dyDescent="0.25">
      <c r="A14" s="224" t="s">
        <v>486</v>
      </c>
      <c r="B14" s="233" t="s">
        <v>624</v>
      </c>
      <c r="C14" s="51" t="s">
        <v>131</v>
      </c>
      <c r="D14" s="51"/>
      <c r="E14" s="106" t="s">
        <v>86</v>
      </c>
      <c r="F14" s="106" t="s">
        <v>14</v>
      </c>
      <c r="G14" s="106" t="s">
        <v>86</v>
      </c>
      <c r="H14" s="106" t="s">
        <v>14</v>
      </c>
      <c r="I14" s="106" t="s">
        <v>86</v>
      </c>
      <c r="J14" s="106" t="s">
        <v>14</v>
      </c>
      <c r="K14" s="233"/>
      <c r="L14" s="252"/>
      <c r="M14" s="4"/>
      <c r="N14" s="4"/>
    </row>
    <row r="15" spans="1:14" x14ac:dyDescent="0.25">
      <c r="A15" s="224"/>
      <c r="B15" s="233"/>
      <c r="C15" s="53"/>
      <c r="D15" s="53"/>
      <c r="E15" s="153"/>
      <c r="F15" s="95"/>
      <c r="G15" s="153"/>
      <c r="H15" s="95"/>
      <c r="I15" s="153"/>
      <c r="J15" s="95"/>
      <c r="K15" s="233"/>
      <c r="L15" s="252"/>
      <c r="M15" s="4"/>
      <c r="N15" s="4"/>
    </row>
    <row r="16" spans="1:14" x14ac:dyDescent="0.25">
      <c r="A16" s="224" t="s">
        <v>566</v>
      </c>
      <c r="B16" s="233" t="s">
        <v>565</v>
      </c>
      <c r="C16" s="51" t="s">
        <v>78</v>
      </c>
      <c r="D16" s="51"/>
      <c r="E16" s="106"/>
      <c r="F16" s="53"/>
      <c r="G16" s="106"/>
      <c r="H16" s="53"/>
      <c r="I16" s="106"/>
      <c r="J16" s="53"/>
      <c r="K16" s="233"/>
      <c r="L16" s="252"/>
      <c r="M16" s="4"/>
      <c r="N16" s="4"/>
    </row>
    <row r="17" spans="1:14" x14ac:dyDescent="0.25">
      <c r="A17" s="224"/>
      <c r="B17" s="233"/>
      <c r="C17" s="51" t="s">
        <v>80</v>
      </c>
      <c r="D17" s="51"/>
      <c r="E17" s="106" t="s">
        <v>86</v>
      </c>
      <c r="F17" s="106" t="s">
        <v>14</v>
      </c>
      <c r="G17" s="106" t="s">
        <v>86</v>
      </c>
      <c r="H17" s="106" t="s">
        <v>14</v>
      </c>
      <c r="I17" s="106" t="s">
        <v>86</v>
      </c>
      <c r="J17" s="106" t="s">
        <v>14</v>
      </c>
      <c r="K17" s="233"/>
      <c r="L17" s="252"/>
      <c r="M17" s="4"/>
      <c r="N17" s="4"/>
    </row>
    <row r="18" spans="1:14" x14ac:dyDescent="0.25">
      <c r="A18" s="224" t="s">
        <v>566</v>
      </c>
      <c r="B18" s="233" t="s">
        <v>567</v>
      </c>
      <c r="C18" s="53" t="s">
        <v>81</v>
      </c>
      <c r="D18" s="53"/>
      <c r="E18" s="106" t="s">
        <v>86</v>
      </c>
      <c r="F18" s="106" t="s">
        <v>14</v>
      </c>
      <c r="G18" s="106" t="s">
        <v>86</v>
      </c>
      <c r="H18" s="106" t="s">
        <v>14</v>
      </c>
      <c r="I18" s="106" t="s">
        <v>86</v>
      </c>
      <c r="J18" s="106" t="s">
        <v>14</v>
      </c>
      <c r="K18" s="233"/>
      <c r="L18" s="252"/>
      <c r="M18" s="4"/>
      <c r="N18" s="4"/>
    </row>
    <row r="19" spans="1:14" x14ac:dyDescent="0.25">
      <c r="A19" s="224"/>
      <c r="B19" s="233"/>
      <c r="C19" s="53" t="s">
        <v>82</v>
      </c>
      <c r="D19" s="53"/>
      <c r="E19" s="106" t="s">
        <v>86</v>
      </c>
      <c r="F19" s="106" t="s">
        <v>14</v>
      </c>
      <c r="G19" s="106" t="s">
        <v>86</v>
      </c>
      <c r="H19" s="106" t="s">
        <v>14</v>
      </c>
      <c r="I19" s="106" t="s">
        <v>86</v>
      </c>
      <c r="J19" s="106" t="s">
        <v>14</v>
      </c>
      <c r="K19" s="233"/>
      <c r="L19" s="252"/>
      <c r="M19" s="4"/>
      <c r="N19" s="4"/>
    </row>
    <row r="20" spans="1:14" x14ac:dyDescent="0.25">
      <c r="A20" s="224"/>
      <c r="B20" s="233"/>
      <c r="C20" s="66" t="s">
        <v>79</v>
      </c>
      <c r="D20" s="53"/>
      <c r="E20" s="106" t="s">
        <v>86</v>
      </c>
      <c r="F20" s="106" t="s">
        <v>14</v>
      </c>
      <c r="G20" s="106" t="s">
        <v>86</v>
      </c>
      <c r="H20" s="106" t="s">
        <v>14</v>
      </c>
      <c r="I20" s="106" t="s">
        <v>86</v>
      </c>
      <c r="J20" s="106" t="s">
        <v>14</v>
      </c>
      <c r="K20" s="233"/>
      <c r="L20" s="252"/>
      <c r="M20" s="4"/>
      <c r="N20" s="4"/>
    </row>
    <row r="21" spans="1:14" x14ac:dyDescent="0.25">
      <c r="A21" s="224"/>
      <c r="B21" s="233"/>
      <c r="C21" s="53"/>
      <c r="D21" s="53"/>
      <c r="E21" s="106"/>
      <c r="F21" s="53"/>
      <c r="G21" s="106"/>
      <c r="H21" s="53"/>
      <c r="I21" s="106"/>
      <c r="J21" s="53"/>
      <c r="K21" s="233"/>
      <c r="L21" s="252"/>
      <c r="M21" s="4"/>
      <c r="N21" s="4"/>
    </row>
    <row r="22" spans="1:14" x14ac:dyDescent="0.25">
      <c r="A22" s="224"/>
      <c r="B22" s="233"/>
      <c r="C22" s="51" t="s">
        <v>83</v>
      </c>
      <c r="D22" s="53"/>
      <c r="E22" s="106"/>
      <c r="F22" s="53"/>
      <c r="G22" s="106"/>
      <c r="H22" s="53"/>
      <c r="I22" s="106"/>
      <c r="J22" s="53"/>
      <c r="K22" s="233"/>
      <c r="L22" s="252"/>
      <c r="M22" s="4"/>
      <c r="N22" s="4"/>
    </row>
    <row r="23" spans="1:14" x14ac:dyDescent="0.25">
      <c r="A23" s="224"/>
      <c r="B23" s="233"/>
      <c r="C23" s="51" t="s">
        <v>80</v>
      </c>
      <c r="D23" s="53"/>
      <c r="E23" s="106" t="s">
        <v>86</v>
      </c>
      <c r="F23" s="106" t="s">
        <v>14</v>
      </c>
      <c r="G23" s="106" t="s">
        <v>86</v>
      </c>
      <c r="H23" s="106" t="s">
        <v>14</v>
      </c>
      <c r="I23" s="106" t="s">
        <v>86</v>
      </c>
      <c r="J23" s="106" t="s">
        <v>14</v>
      </c>
      <c r="K23" s="233"/>
      <c r="L23" s="252"/>
      <c r="M23" s="4"/>
      <c r="N23" s="4"/>
    </row>
    <row r="24" spans="1:14" x14ac:dyDescent="0.25">
      <c r="A24" s="224"/>
      <c r="B24" s="233"/>
      <c r="C24" s="53" t="s">
        <v>84</v>
      </c>
      <c r="D24" s="53"/>
      <c r="E24" s="106" t="s">
        <v>86</v>
      </c>
      <c r="F24" s="106" t="s">
        <v>14</v>
      </c>
      <c r="G24" s="106" t="s">
        <v>86</v>
      </c>
      <c r="H24" s="106" t="s">
        <v>14</v>
      </c>
      <c r="I24" s="106" t="s">
        <v>86</v>
      </c>
      <c r="J24" s="106" t="s">
        <v>14</v>
      </c>
      <c r="K24" s="233"/>
      <c r="L24" s="252"/>
      <c r="M24" s="4"/>
      <c r="N24" s="4"/>
    </row>
    <row r="25" spans="1:14" x14ac:dyDescent="0.25">
      <c r="A25" s="224"/>
      <c r="B25" s="233"/>
      <c r="C25" s="53" t="s">
        <v>85</v>
      </c>
      <c r="D25" s="53"/>
      <c r="E25" s="106" t="s">
        <v>86</v>
      </c>
      <c r="F25" s="106" t="s">
        <v>14</v>
      </c>
      <c r="G25" s="106" t="s">
        <v>86</v>
      </c>
      <c r="H25" s="106" t="s">
        <v>14</v>
      </c>
      <c r="I25" s="106" t="s">
        <v>86</v>
      </c>
      <c r="J25" s="106" t="s">
        <v>14</v>
      </c>
      <c r="K25" s="233"/>
      <c r="L25" s="252"/>
      <c r="M25" s="4"/>
      <c r="N25" s="4"/>
    </row>
    <row r="26" spans="1:14" x14ac:dyDescent="0.25">
      <c r="A26" s="224"/>
      <c r="B26" s="233"/>
      <c r="C26" s="66" t="s">
        <v>79</v>
      </c>
      <c r="D26" s="53"/>
      <c r="E26" s="106" t="s">
        <v>86</v>
      </c>
      <c r="F26" s="106" t="s">
        <v>14</v>
      </c>
      <c r="G26" s="106" t="s">
        <v>86</v>
      </c>
      <c r="H26" s="106" t="s">
        <v>14</v>
      </c>
      <c r="I26" s="106" t="s">
        <v>86</v>
      </c>
      <c r="J26" s="106" t="s">
        <v>14</v>
      </c>
      <c r="K26" s="233"/>
      <c r="L26" s="252"/>
      <c r="M26" s="4"/>
      <c r="N26" s="4"/>
    </row>
    <row r="27" spans="1:14" x14ac:dyDescent="0.25">
      <c r="A27" s="224"/>
      <c r="B27" s="233"/>
      <c r="C27" s="53"/>
      <c r="D27" s="53"/>
      <c r="E27" s="106"/>
      <c r="F27" s="53"/>
      <c r="G27" s="106"/>
      <c r="H27" s="53"/>
      <c r="I27" s="106"/>
      <c r="J27" s="53"/>
      <c r="K27" s="233"/>
      <c r="L27" s="252"/>
      <c r="M27" s="4"/>
      <c r="N27" s="4"/>
    </row>
    <row r="28" spans="1:14" x14ac:dyDescent="0.25">
      <c r="A28" s="224"/>
      <c r="B28" s="233"/>
      <c r="C28" s="51" t="s">
        <v>87</v>
      </c>
      <c r="D28" s="53"/>
      <c r="E28" s="106"/>
      <c r="F28" s="53"/>
      <c r="G28" s="106"/>
      <c r="H28" s="53"/>
      <c r="I28" s="106"/>
      <c r="J28" s="53"/>
      <c r="K28" s="233"/>
      <c r="L28" s="252"/>
      <c r="M28" s="4"/>
      <c r="N28" s="4"/>
    </row>
    <row r="29" spans="1:14" x14ac:dyDescent="0.25">
      <c r="A29" s="224"/>
      <c r="B29" s="233"/>
      <c r="C29" s="51" t="s">
        <v>80</v>
      </c>
      <c r="D29" s="53"/>
      <c r="E29" s="106" t="s">
        <v>86</v>
      </c>
      <c r="F29" s="106" t="s">
        <v>14</v>
      </c>
      <c r="G29" s="106" t="s">
        <v>86</v>
      </c>
      <c r="H29" s="106" t="s">
        <v>14</v>
      </c>
      <c r="I29" s="106" t="s">
        <v>86</v>
      </c>
      <c r="J29" s="106" t="s">
        <v>14</v>
      </c>
      <c r="K29" s="233"/>
      <c r="L29" s="252"/>
      <c r="M29" s="4"/>
      <c r="N29" s="4"/>
    </row>
    <row r="30" spans="1:14" x14ac:dyDescent="0.25">
      <c r="A30" s="224"/>
      <c r="B30" s="233"/>
      <c r="C30" s="66" t="s">
        <v>79</v>
      </c>
      <c r="D30" s="53"/>
      <c r="E30" s="106" t="s">
        <v>86</v>
      </c>
      <c r="F30" s="106" t="s">
        <v>14</v>
      </c>
      <c r="G30" s="106" t="s">
        <v>86</v>
      </c>
      <c r="H30" s="106" t="s">
        <v>14</v>
      </c>
      <c r="I30" s="106" t="s">
        <v>86</v>
      </c>
      <c r="J30" s="106" t="s">
        <v>14</v>
      </c>
      <c r="K30" s="233"/>
      <c r="L30" s="252"/>
      <c r="M30" s="4"/>
      <c r="N30" s="4"/>
    </row>
    <row r="31" spans="1:14" ht="15.75" thickBot="1" x14ac:dyDescent="0.3">
      <c r="A31" s="224"/>
      <c r="B31" s="233"/>
      <c r="C31" s="55"/>
      <c r="D31" s="55"/>
      <c r="E31" s="67"/>
      <c r="F31" s="102"/>
      <c r="G31" s="67"/>
      <c r="H31" s="102"/>
      <c r="I31" s="67"/>
      <c r="J31" s="102"/>
      <c r="K31" s="233"/>
      <c r="L31" s="252"/>
      <c r="M31" s="4"/>
      <c r="N31" s="4"/>
    </row>
    <row r="32" spans="1:14" ht="27.75" customHeight="1" x14ac:dyDescent="0.25">
      <c r="A32" s="224" t="s">
        <v>314</v>
      </c>
      <c r="B32" s="233" t="s">
        <v>492</v>
      </c>
      <c r="C32" s="318" t="str">
        <f>'TAE1'!C19:J19</f>
        <v xml:space="preserve">Treatment-emergent events are defined as adverse events following the first administration of the intervention that is either new or a worsening of an existing AE. </v>
      </c>
      <c r="D32" s="318"/>
      <c r="E32" s="318"/>
      <c r="F32" s="318"/>
      <c r="G32" s="318"/>
      <c r="H32" s="318"/>
      <c r="I32" s="318"/>
      <c r="J32" s="318"/>
      <c r="K32" s="233"/>
      <c r="L32" s="252"/>
      <c r="M32" s="8">
        <f t="shared" ref="M32:M40" si="0">LEN(C32)</f>
        <v>164</v>
      </c>
    </row>
    <row r="33" spans="1:14" x14ac:dyDescent="0.25">
      <c r="A33" s="224" t="s">
        <v>315</v>
      </c>
      <c r="B33" s="233" t="s">
        <v>492</v>
      </c>
      <c r="C33" s="54" t="str">
        <f>'TAE1'!C20</f>
        <v>Adverse events are coded using MedDRA version xx.x.</v>
      </c>
      <c r="D33" s="54"/>
      <c r="E33" s="60"/>
      <c r="F33" s="56"/>
      <c r="G33" s="117"/>
      <c r="H33" s="56"/>
      <c r="I33" s="117"/>
      <c r="J33" s="56"/>
      <c r="K33" s="233"/>
      <c r="L33" s="252"/>
      <c r="M33" s="8">
        <f t="shared" si="0"/>
        <v>51</v>
      </c>
      <c r="N33" s="4"/>
    </row>
    <row r="34" spans="1:14" x14ac:dyDescent="0.25">
      <c r="A34" s="224" t="s">
        <v>316</v>
      </c>
      <c r="B34" s="233" t="s">
        <v>492</v>
      </c>
      <c r="C34" s="54" t="str">
        <f>'TAE1'!C21</f>
        <v>Total Events represent the total number of times an event was recorded within each treatment group.</v>
      </c>
      <c r="D34" s="54"/>
      <c r="E34" s="60"/>
      <c r="F34" s="56"/>
      <c r="G34" s="117"/>
      <c r="H34" s="56"/>
      <c r="I34" s="117"/>
      <c r="J34" s="56"/>
      <c r="K34" s="233"/>
      <c r="L34" s="252"/>
      <c r="M34" s="8">
        <f t="shared" si="0"/>
        <v>99</v>
      </c>
      <c r="N34" s="4"/>
    </row>
    <row r="35" spans="1:14" x14ac:dyDescent="0.25">
      <c r="A35" s="224" t="s">
        <v>317</v>
      </c>
      <c r="B35" s="233" t="s">
        <v>492</v>
      </c>
      <c r="C35" s="54" t="str">
        <f>'TAE1'!C22</f>
        <v xml:space="preserve">Percentages are based on the number of subjects in the safety population within each treatment group. </v>
      </c>
      <c r="D35" s="54"/>
      <c r="E35" s="60"/>
      <c r="F35" s="56"/>
      <c r="G35" s="117"/>
      <c r="H35" s="56"/>
      <c r="I35" s="117"/>
      <c r="J35" s="56"/>
      <c r="K35" s="233"/>
      <c r="L35" s="252"/>
      <c r="M35" s="8">
        <f t="shared" si="0"/>
        <v>102</v>
      </c>
      <c r="N35" s="4"/>
    </row>
    <row r="36" spans="1:14" x14ac:dyDescent="0.25">
      <c r="A36" s="224" t="s">
        <v>426</v>
      </c>
      <c r="B36" s="233" t="s">
        <v>492</v>
      </c>
      <c r="C36" s="53" t="str">
        <f>'TAE1'!C23</f>
        <v>TEAE= Treatment-Emergent Adverse Event; MedDRA= Medical Dictionary for Regulatory Activities.</v>
      </c>
      <c r="D36" s="56"/>
      <c r="E36" s="117"/>
      <c r="F36" s="56"/>
      <c r="G36" s="117"/>
      <c r="H36" s="56"/>
      <c r="I36" s="117"/>
      <c r="J36" s="56"/>
      <c r="K36" s="233"/>
      <c r="L36" s="252"/>
      <c r="M36" s="8">
        <f t="shared" si="0"/>
        <v>93</v>
      </c>
      <c r="N36" s="4"/>
    </row>
    <row r="37" spans="1:14" x14ac:dyDescent="0.25">
      <c r="A37" s="224" t="s">
        <v>427</v>
      </c>
      <c r="B37" s="233" t="s">
        <v>492</v>
      </c>
      <c r="C37" s="56"/>
      <c r="D37" s="56"/>
      <c r="E37" s="117"/>
      <c r="F37" s="56"/>
      <c r="G37" s="117"/>
      <c r="H37" s="56"/>
      <c r="I37" s="117"/>
      <c r="J37" s="56"/>
      <c r="K37" s="233"/>
      <c r="L37" s="252"/>
      <c r="M37" s="8">
        <f t="shared" si="0"/>
        <v>0</v>
      </c>
      <c r="N37" s="4"/>
    </row>
    <row r="38" spans="1:14" s="196" customFormat="1" x14ac:dyDescent="0.25">
      <c r="A38" s="224" t="s">
        <v>318</v>
      </c>
      <c r="B38" s="233" t="s">
        <v>492</v>
      </c>
      <c r="C38" s="56"/>
      <c r="D38" s="56"/>
      <c r="E38" s="303"/>
      <c r="F38" s="56"/>
      <c r="G38" s="303"/>
      <c r="H38" s="56"/>
      <c r="I38" s="303"/>
      <c r="J38" s="56"/>
      <c r="K38" s="233"/>
      <c r="L38" s="252"/>
      <c r="M38" s="8"/>
      <c r="N38" s="4"/>
    </row>
    <row r="39" spans="1:14" s="196" customFormat="1" x14ac:dyDescent="0.25">
      <c r="A39" s="224" t="s">
        <v>319</v>
      </c>
      <c r="B39" s="233" t="s">
        <v>492</v>
      </c>
      <c r="C39" s="56"/>
      <c r="D39" s="56"/>
      <c r="E39" s="303"/>
      <c r="F39" s="56"/>
      <c r="G39" s="303"/>
      <c r="H39" s="56"/>
      <c r="I39" s="303"/>
      <c r="J39" s="56"/>
      <c r="K39" s="233"/>
      <c r="L39" s="252"/>
      <c r="M39" s="8"/>
      <c r="N39" s="4"/>
    </row>
    <row r="40" spans="1:14" x14ac:dyDescent="0.25">
      <c r="A40" s="224" t="s">
        <v>320</v>
      </c>
      <c r="B40" s="233" t="s">
        <v>492</v>
      </c>
      <c r="C40" s="56"/>
      <c r="D40" s="56"/>
      <c r="E40" s="117"/>
      <c r="F40" s="56"/>
      <c r="G40" s="117"/>
      <c r="H40" s="56"/>
      <c r="I40" s="117"/>
      <c r="J40" s="56"/>
      <c r="K40" s="233"/>
      <c r="L40" s="252"/>
      <c r="M40" s="8">
        <f t="shared" si="0"/>
        <v>0</v>
      </c>
    </row>
    <row r="41" spans="1:14" x14ac:dyDescent="0.25">
      <c r="A41" s="224" t="s">
        <v>612</v>
      </c>
      <c r="B41" s="233" t="s">
        <v>491</v>
      </c>
      <c r="C41" s="44" t="s">
        <v>496</v>
      </c>
      <c r="D41" s="4"/>
      <c r="E41" s="27"/>
      <c r="F41" s="4"/>
      <c r="G41" s="27"/>
      <c r="H41" s="4"/>
      <c r="I41" s="27"/>
      <c r="J41" s="4"/>
      <c r="K41" s="233"/>
      <c r="L41" s="252"/>
    </row>
    <row r="42" spans="1:14" x14ac:dyDescent="0.25">
      <c r="A42" s="224"/>
      <c r="B42" s="233"/>
      <c r="C42" s="233"/>
      <c r="D42" s="233"/>
      <c r="E42" s="233"/>
      <c r="F42" s="233"/>
      <c r="G42" s="233"/>
      <c r="H42" s="233"/>
      <c r="I42" s="233"/>
      <c r="J42" s="233"/>
      <c r="K42" s="233"/>
      <c r="L42" s="224"/>
    </row>
    <row r="43" spans="1:14" x14ac:dyDescent="0.25">
      <c r="A43" s="224"/>
      <c r="B43" s="224"/>
      <c r="C43" s="224"/>
      <c r="D43" s="224"/>
      <c r="E43" s="224"/>
      <c r="F43" s="224"/>
      <c r="G43" s="224"/>
      <c r="H43" s="224"/>
      <c r="I43" s="224"/>
      <c r="J43" s="224"/>
      <c r="K43" s="224"/>
      <c r="L43" s="224"/>
    </row>
  </sheetData>
  <mergeCells count="9">
    <mergeCell ref="C32:J32"/>
    <mergeCell ref="C7:J7"/>
    <mergeCell ref="C6:J6"/>
    <mergeCell ref="E9:F9"/>
    <mergeCell ref="E10:F10"/>
    <mergeCell ref="G9:H9"/>
    <mergeCell ref="G10:H10"/>
    <mergeCell ref="I9:J9"/>
    <mergeCell ref="I10:J10"/>
  </mergeCells>
  <hyperlinks>
    <hyperlink ref="A1" location="TAE2_" display="TAE2"/>
  </hyperlinks>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C37" sqref="C37"/>
    </sheetView>
  </sheetViews>
  <sheetFormatPr defaultRowHeight="15" x14ac:dyDescent="0.25"/>
  <cols>
    <col min="1" max="1" width="20.7109375" customWidth="1"/>
    <col min="2" max="2" width="20.7109375" style="196" customWidth="1"/>
    <col min="3" max="3" width="33.5703125" customWidth="1"/>
    <col min="4" max="4" width="8" customWidth="1"/>
    <col min="5" max="5" width="10.5703125" customWidth="1"/>
    <col min="6" max="10" width="11.140625" customWidth="1"/>
    <col min="11" max="11" width="17" style="196" customWidth="1"/>
    <col min="12" max="12" width="20.7109375" customWidth="1"/>
    <col min="13" max="13" width="11.28515625" customWidth="1"/>
  </cols>
  <sheetData>
    <row r="1" spans="1:14" ht="15.75" thickBot="1" x14ac:dyDescent="0.3">
      <c r="A1" s="62" t="s">
        <v>103</v>
      </c>
      <c r="B1" s="252"/>
      <c r="C1" s="252"/>
      <c r="D1" s="252"/>
      <c r="E1" s="252"/>
      <c r="F1" s="252"/>
      <c r="G1" s="252"/>
      <c r="H1" s="252"/>
      <c r="I1" s="252"/>
      <c r="J1" s="252"/>
      <c r="K1" s="252"/>
      <c r="L1" s="252"/>
      <c r="M1" s="8" t="s">
        <v>54</v>
      </c>
      <c r="N1" s="4"/>
    </row>
    <row r="2" spans="1:14" s="196" customFormat="1" x14ac:dyDescent="0.25">
      <c r="A2" s="237" t="s">
        <v>484</v>
      </c>
      <c r="B2" s="233" t="s">
        <v>564</v>
      </c>
      <c r="C2" s="233"/>
      <c r="D2" s="233"/>
      <c r="E2" s="233"/>
      <c r="F2" s="233"/>
      <c r="G2" s="233"/>
      <c r="H2" s="233"/>
      <c r="I2" s="233"/>
      <c r="J2" s="233"/>
      <c r="K2" s="233" t="s">
        <v>570</v>
      </c>
      <c r="L2" s="224" t="s">
        <v>568</v>
      </c>
      <c r="M2" s="8"/>
      <c r="N2" s="4"/>
    </row>
    <row r="3" spans="1:14" x14ac:dyDescent="0.25">
      <c r="A3" s="237" t="s">
        <v>483</v>
      </c>
      <c r="B3" s="233" t="s">
        <v>482</v>
      </c>
      <c r="C3" s="44" t="str">
        <f>"Protocol: "&amp;Summary!$D$1</f>
        <v>Protocol: CDISCPILOT01</v>
      </c>
      <c r="D3" s="44"/>
      <c r="E3" s="44"/>
      <c r="F3" s="44"/>
      <c r="G3" s="44"/>
      <c r="H3" s="44"/>
      <c r="I3" s="44"/>
      <c r="J3" s="122" t="s">
        <v>75</v>
      </c>
      <c r="K3" s="233"/>
      <c r="L3" s="252"/>
      <c r="M3" s="4"/>
      <c r="N3" s="4"/>
    </row>
    <row r="4" spans="1:14" x14ac:dyDescent="0.25">
      <c r="A4" s="237" t="s">
        <v>483</v>
      </c>
      <c r="B4" s="233" t="s">
        <v>12</v>
      </c>
      <c r="C4" s="44" t="str">
        <f>"Population: "&amp;Index!E23</f>
        <v xml:space="preserve">Population: Safety </v>
      </c>
      <c r="D4" s="44"/>
      <c r="E4" s="44"/>
      <c r="F4" s="44"/>
      <c r="G4" s="44"/>
      <c r="H4" s="44"/>
      <c r="I4" s="44"/>
      <c r="J4" s="44"/>
      <c r="K4" s="233"/>
      <c r="L4" s="252"/>
      <c r="M4" s="4"/>
      <c r="N4" s="4"/>
    </row>
    <row r="5" spans="1:14" x14ac:dyDescent="0.25">
      <c r="A5" s="240"/>
      <c r="B5" s="233"/>
      <c r="C5" s="56"/>
      <c r="D5" s="56"/>
      <c r="E5" s="56"/>
      <c r="F5" s="56"/>
      <c r="G5" s="56"/>
      <c r="H5" s="56"/>
      <c r="I5" s="56"/>
      <c r="J5" s="56"/>
      <c r="K5" s="233"/>
      <c r="L5" s="252"/>
      <c r="M5" s="4"/>
      <c r="N5" s="4"/>
    </row>
    <row r="6" spans="1:14" x14ac:dyDescent="0.25">
      <c r="A6" s="237" t="s">
        <v>485</v>
      </c>
      <c r="B6" s="233"/>
      <c r="C6" s="308" t="str">
        <f>Index!B24&amp;" "&amp;Index!C24</f>
        <v>Table 14.5.3</v>
      </c>
      <c r="D6" s="308"/>
      <c r="E6" s="308"/>
      <c r="F6" s="308"/>
      <c r="G6" s="308"/>
      <c r="H6" s="308"/>
      <c r="I6" s="308"/>
      <c r="J6" s="308"/>
      <c r="K6" s="233"/>
      <c r="L6" s="252"/>
      <c r="M6" s="8">
        <f>LEN(C6)</f>
        <v>12</v>
      </c>
      <c r="N6" s="4"/>
    </row>
    <row r="7" spans="1:14" s="121" customFormat="1" x14ac:dyDescent="0.25">
      <c r="A7" s="237" t="s">
        <v>543</v>
      </c>
      <c r="B7" s="233"/>
      <c r="C7" s="311" t="str">
        <f>Index!D24&amp;""</f>
        <v xml:space="preserve">Summary of Treatment-Emergent Serious Adverse events by System Organ Class and Preferred term </v>
      </c>
      <c r="D7" s="311"/>
      <c r="E7" s="311"/>
      <c r="F7" s="311"/>
      <c r="G7" s="311"/>
      <c r="H7" s="311"/>
      <c r="I7" s="311"/>
      <c r="J7" s="311"/>
      <c r="K7" s="233"/>
      <c r="L7" s="252"/>
      <c r="M7" s="8"/>
      <c r="N7" s="4"/>
    </row>
    <row r="8" spans="1:14" ht="15.75" thickBot="1" x14ac:dyDescent="0.3">
      <c r="A8" s="224"/>
      <c r="B8" s="233"/>
      <c r="C8" s="90"/>
      <c r="D8" s="90"/>
      <c r="E8" s="90"/>
      <c r="F8" s="90"/>
      <c r="G8" s="90"/>
      <c r="H8" s="90"/>
      <c r="I8" s="90"/>
      <c r="J8" s="90"/>
      <c r="K8" s="233"/>
      <c r="L8" s="252"/>
      <c r="M8" s="4"/>
      <c r="N8" s="4"/>
    </row>
    <row r="9" spans="1:14" ht="24.75" customHeight="1" x14ac:dyDescent="0.25">
      <c r="A9" s="224"/>
      <c r="B9" s="233"/>
      <c r="C9" s="56"/>
      <c r="D9" s="56"/>
      <c r="E9" s="320" t="s">
        <v>441</v>
      </c>
      <c r="F9" s="320"/>
      <c r="G9" s="320" t="s">
        <v>456</v>
      </c>
      <c r="H9" s="320"/>
      <c r="I9" s="320" t="s">
        <v>455</v>
      </c>
      <c r="J9" s="320"/>
      <c r="K9" s="233"/>
      <c r="L9" s="252"/>
      <c r="M9" s="4"/>
      <c r="N9" s="4"/>
    </row>
    <row r="10" spans="1:14" x14ac:dyDescent="0.25">
      <c r="A10" s="224"/>
      <c r="B10" s="233"/>
      <c r="C10" s="56"/>
      <c r="D10" s="56"/>
      <c r="E10" s="320" t="s">
        <v>25</v>
      </c>
      <c r="F10" s="320"/>
      <c r="G10" s="320" t="s">
        <v>25</v>
      </c>
      <c r="H10" s="320"/>
      <c r="I10" s="320" t="s">
        <v>25</v>
      </c>
      <c r="J10" s="320"/>
      <c r="K10" s="233"/>
      <c r="L10" s="252"/>
      <c r="M10" s="4"/>
      <c r="N10" s="4"/>
    </row>
    <row r="11" spans="1:14" s="13" customFormat="1" x14ac:dyDescent="0.25">
      <c r="A11" s="224"/>
      <c r="B11" s="233"/>
      <c r="C11" s="143"/>
      <c r="D11" s="143"/>
      <c r="E11" s="143"/>
      <c r="F11" s="151"/>
      <c r="G11" s="143"/>
      <c r="H11" s="151"/>
      <c r="I11" s="143"/>
      <c r="J11" s="151"/>
      <c r="K11" s="233"/>
      <c r="L11" s="252"/>
      <c r="M11" s="16"/>
      <c r="N11" s="16"/>
    </row>
    <row r="12" spans="1:14" s="15" customFormat="1" ht="26.45" customHeight="1" thickBot="1" x14ac:dyDescent="0.3">
      <c r="A12" s="224"/>
      <c r="B12" s="233"/>
      <c r="C12" s="163" t="s">
        <v>463</v>
      </c>
      <c r="D12" s="144"/>
      <c r="E12" s="156" t="s">
        <v>88</v>
      </c>
      <c r="F12" s="58" t="s">
        <v>353</v>
      </c>
      <c r="G12" s="156" t="s">
        <v>88</v>
      </c>
      <c r="H12" s="58" t="s">
        <v>353</v>
      </c>
      <c r="I12" s="156" t="s">
        <v>88</v>
      </c>
      <c r="J12" s="58" t="s">
        <v>353</v>
      </c>
      <c r="K12" s="233"/>
      <c r="L12" s="252"/>
      <c r="M12" s="14"/>
      <c r="N12" s="14"/>
    </row>
    <row r="13" spans="1:14" x14ac:dyDescent="0.25">
      <c r="A13" s="224"/>
      <c r="B13" s="233"/>
      <c r="C13" s="48"/>
      <c r="D13" s="48"/>
      <c r="E13" s="48"/>
      <c r="F13" s="50"/>
      <c r="G13" s="48"/>
      <c r="H13" s="50"/>
      <c r="I13" s="48"/>
      <c r="J13" s="50"/>
      <c r="K13" s="233"/>
      <c r="L13" s="252"/>
      <c r="M13" s="4"/>
      <c r="N13" s="4"/>
    </row>
    <row r="14" spans="1:14" x14ac:dyDescent="0.25">
      <c r="A14" s="224" t="s">
        <v>486</v>
      </c>
      <c r="B14" s="233" t="s">
        <v>571</v>
      </c>
      <c r="C14" s="51" t="s">
        <v>129</v>
      </c>
      <c r="D14" s="51"/>
      <c r="E14" s="53" t="s">
        <v>86</v>
      </c>
      <c r="F14" s="106" t="s">
        <v>14</v>
      </c>
      <c r="G14" s="53" t="s">
        <v>86</v>
      </c>
      <c r="H14" s="106" t="s">
        <v>14</v>
      </c>
      <c r="I14" s="53" t="s">
        <v>86</v>
      </c>
      <c r="J14" s="106" t="s">
        <v>14</v>
      </c>
      <c r="K14" s="233"/>
      <c r="L14" s="252"/>
      <c r="M14" s="4"/>
      <c r="N14" s="4"/>
    </row>
    <row r="15" spans="1:14" x14ac:dyDescent="0.25">
      <c r="A15" s="224"/>
      <c r="B15" s="233"/>
      <c r="C15" s="53"/>
      <c r="D15" s="53"/>
      <c r="E15" s="95"/>
      <c r="F15" s="95"/>
      <c r="G15" s="95"/>
      <c r="H15" s="95"/>
      <c r="I15" s="95"/>
      <c r="J15" s="95"/>
      <c r="K15" s="233"/>
      <c r="L15" s="252"/>
      <c r="M15" s="4"/>
      <c r="N15" s="4"/>
    </row>
    <row r="16" spans="1:14" x14ac:dyDescent="0.25">
      <c r="A16" s="224" t="s">
        <v>566</v>
      </c>
      <c r="B16" s="233" t="s">
        <v>565</v>
      </c>
      <c r="C16" s="51" t="s">
        <v>78</v>
      </c>
      <c r="D16" s="51"/>
      <c r="E16" s="53"/>
      <c r="F16" s="53"/>
      <c r="G16" s="53"/>
      <c r="H16" s="53"/>
      <c r="I16" s="53"/>
      <c r="J16" s="53"/>
      <c r="K16" s="233"/>
      <c r="L16" s="252"/>
      <c r="M16" s="4"/>
      <c r="N16" s="4"/>
    </row>
    <row r="17" spans="1:14" x14ac:dyDescent="0.25">
      <c r="A17" s="224"/>
      <c r="B17" s="233"/>
      <c r="C17" s="51" t="s">
        <v>80</v>
      </c>
      <c r="D17" s="51"/>
      <c r="E17" s="53" t="s">
        <v>86</v>
      </c>
      <c r="F17" s="106" t="s">
        <v>14</v>
      </c>
      <c r="G17" s="53" t="s">
        <v>86</v>
      </c>
      <c r="H17" s="106" t="s">
        <v>14</v>
      </c>
      <c r="I17" s="53" t="s">
        <v>86</v>
      </c>
      <c r="J17" s="106" t="s">
        <v>14</v>
      </c>
      <c r="K17" s="233"/>
      <c r="L17" s="252"/>
      <c r="M17" s="4"/>
      <c r="N17" s="4"/>
    </row>
    <row r="18" spans="1:14" x14ac:dyDescent="0.25">
      <c r="A18" s="224" t="s">
        <v>486</v>
      </c>
      <c r="B18" s="233" t="s">
        <v>567</v>
      </c>
      <c r="C18" s="53" t="s">
        <v>81</v>
      </c>
      <c r="D18" s="53"/>
      <c r="E18" s="53" t="s">
        <v>86</v>
      </c>
      <c r="F18" s="106" t="s">
        <v>14</v>
      </c>
      <c r="G18" s="53" t="s">
        <v>86</v>
      </c>
      <c r="H18" s="106" t="s">
        <v>14</v>
      </c>
      <c r="I18" s="53" t="s">
        <v>86</v>
      </c>
      <c r="J18" s="106" t="s">
        <v>14</v>
      </c>
      <c r="K18" s="233"/>
      <c r="L18" s="252"/>
      <c r="M18" s="4"/>
      <c r="N18" s="4"/>
    </row>
    <row r="19" spans="1:14" x14ac:dyDescent="0.25">
      <c r="A19" s="224"/>
      <c r="B19" s="233"/>
      <c r="C19" s="53" t="s">
        <v>82</v>
      </c>
      <c r="D19" s="53"/>
      <c r="E19" s="53" t="s">
        <v>86</v>
      </c>
      <c r="F19" s="106" t="s">
        <v>14</v>
      </c>
      <c r="G19" s="53" t="s">
        <v>86</v>
      </c>
      <c r="H19" s="106" t="s">
        <v>14</v>
      </c>
      <c r="I19" s="53" t="s">
        <v>86</v>
      </c>
      <c r="J19" s="106" t="s">
        <v>14</v>
      </c>
      <c r="K19" s="233"/>
      <c r="L19" s="252"/>
      <c r="M19" s="4"/>
      <c r="N19" s="4"/>
    </row>
    <row r="20" spans="1:14" x14ac:dyDescent="0.25">
      <c r="A20" s="224"/>
      <c r="B20" s="233"/>
      <c r="C20" s="66" t="s">
        <v>79</v>
      </c>
      <c r="D20" s="53"/>
      <c r="E20" s="53" t="s">
        <v>86</v>
      </c>
      <c r="F20" s="106" t="s">
        <v>14</v>
      </c>
      <c r="G20" s="53" t="s">
        <v>86</v>
      </c>
      <c r="H20" s="106" t="s">
        <v>14</v>
      </c>
      <c r="I20" s="53" t="s">
        <v>86</v>
      </c>
      <c r="J20" s="106" t="s">
        <v>14</v>
      </c>
      <c r="K20" s="233"/>
      <c r="L20" s="252"/>
      <c r="M20" s="4"/>
      <c r="N20" s="4"/>
    </row>
    <row r="21" spans="1:14" x14ac:dyDescent="0.25">
      <c r="A21" s="224"/>
      <c r="B21" s="233"/>
      <c r="C21" s="53"/>
      <c r="D21" s="53"/>
      <c r="E21" s="53"/>
      <c r="F21" s="53"/>
      <c r="G21" s="53"/>
      <c r="H21" s="53"/>
      <c r="I21" s="53"/>
      <c r="J21" s="53"/>
      <c r="K21" s="233"/>
      <c r="L21" s="252"/>
      <c r="M21" s="4"/>
      <c r="N21" s="4"/>
    </row>
    <row r="22" spans="1:14" x14ac:dyDescent="0.25">
      <c r="A22" s="224"/>
      <c r="B22" s="233"/>
      <c r="C22" s="51" t="s">
        <v>83</v>
      </c>
      <c r="D22" s="53"/>
      <c r="E22" s="53"/>
      <c r="F22" s="53"/>
      <c r="G22" s="53"/>
      <c r="H22" s="53"/>
      <c r="I22" s="53"/>
      <c r="J22" s="53"/>
      <c r="K22" s="233"/>
      <c r="L22" s="252"/>
      <c r="M22" s="4"/>
      <c r="N22" s="4"/>
    </row>
    <row r="23" spans="1:14" x14ac:dyDescent="0.25">
      <c r="A23" s="224"/>
      <c r="B23" s="233"/>
      <c r="C23" s="51" t="s">
        <v>80</v>
      </c>
      <c r="D23" s="53"/>
      <c r="E23" s="53" t="s">
        <v>86</v>
      </c>
      <c r="F23" s="106" t="s">
        <v>14</v>
      </c>
      <c r="G23" s="53" t="s">
        <v>86</v>
      </c>
      <c r="H23" s="106" t="s">
        <v>14</v>
      </c>
      <c r="I23" s="53" t="s">
        <v>86</v>
      </c>
      <c r="J23" s="106" t="s">
        <v>14</v>
      </c>
      <c r="K23" s="233"/>
      <c r="L23" s="252"/>
      <c r="M23" s="4"/>
      <c r="N23" s="4"/>
    </row>
    <row r="24" spans="1:14" x14ac:dyDescent="0.25">
      <c r="A24" s="224"/>
      <c r="B24" s="233"/>
      <c r="C24" s="53" t="s">
        <v>84</v>
      </c>
      <c r="D24" s="53"/>
      <c r="E24" s="53" t="s">
        <v>86</v>
      </c>
      <c r="F24" s="106" t="s">
        <v>14</v>
      </c>
      <c r="G24" s="53" t="s">
        <v>86</v>
      </c>
      <c r="H24" s="106" t="s">
        <v>14</v>
      </c>
      <c r="I24" s="53" t="s">
        <v>86</v>
      </c>
      <c r="J24" s="106" t="s">
        <v>14</v>
      </c>
      <c r="K24" s="233"/>
      <c r="L24" s="252"/>
      <c r="M24" s="4"/>
      <c r="N24" s="4"/>
    </row>
    <row r="25" spans="1:14" x14ac:dyDescent="0.25">
      <c r="A25" s="224"/>
      <c r="B25" s="233"/>
      <c r="C25" s="53" t="s">
        <v>85</v>
      </c>
      <c r="D25" s="53"/>
      <c r="E25" s="53" t="s">
        <v>86</v>
      </c>
      <c r="F25" s="106" t="s">
        <v>14</v>
      </c>
      <c r="G25" s="53" t="s">
        <v>86</v>
      </c>
      <c r="H25" s="106" t="s">
        <v>14</v>
      </c>
      <c r="I25" s="53" t="s">
        <v>86</v>
      </c>
      <c r="J25" s="106" t="s">
        <v>14</v>
      </c>
      <c r="K25" s="233"/>
      <c r="L25" s="252"/>
      <c r="M25" s="4"/>
      <c r="N25" s="4"/>
    </row>
    <row r="26" spans="1:14" x14ac:dyDescent="0.25">
      <c r="A26" s="224"/>
      <c r="B26" s="233"/>
      <c r="C26" s="66" t="s">
        <v>79</v>
      </c>
      <c r="D26" s="53"/>
      <c r="E26" s="53" t="s">
        <v>86</v>
      </c>
      <c r="F26" s="106" t="s">
        <v>14</v>
      </c>
      <c r="G26" s="53" t="s">
        <v>86</v>
      </c>
      <c r="H26" s="106" t="s">
        <v>14</v>
      </c>
      <c r="I26" s="53" t="s">
        <v>86</v>
      </c>
      <c r="J26" s="106" t="s">
        <v>14</v>
      </c>
      <c r="K26" s="233"/>
      <c r="L26" s="252"/>
      <c r="M26" s="4"/>
      <c r="N26" s="4"/>
    </row>
    <row r="27" spans="1:14" x14ac:dyDescent="0.25">
      <c r="A27" s="224"/>
      <c r="B27" s="233"/>
      <c r="C27" s="53"/>
      <c r="D27" s="53"/>
      <c r="E27" s="53"/>
      <c r="F27" s="53"/>
      <c r="G27" s="53"/>
      <c r="H27" s="53"/>
      <c r="I27" s="53"/>
      <c r="J27" s="53"/>
      <c r="K27" s="233"/>
      <c r="L27" s="252"/>
      <c r="M27" s="4"/>
      <c r="N27" s="4"/>
    </row>
    <row r="28" spans="1:14" x14ac:dyDescent="0.25">
      <c r="A28" s="224"/>
      <c r="B28" s="233"/>
      <c r="C28" s="51" t="s">
        <v>87</v>
      </c>
      <c r="D28" s="53"/>
      <c r="E28" s="53"/>
      <c r="F28" s="53"/>
      <c r="G28" s="53"/>
      <c r="H28" s="53"/>
      <c r="I28" s="53"/>
      <c r="J28" s="53"/>
      <c r="K28" s="233"/>
      <c r="L28" s="252"/>
      <c r="M28" s="4"/>
      <c r="N28" s="4"/>
    </row>
    <row r="29" spans="1:14" x14ac:dyDescent="0.25">
      <c r="A29" s="224"/>
      <c r="B29" s="233"/>
      <c r="C29" s="51" t="s">
        <v>80</v>
      </c>
      <c r="D29" s="53"/>
      <c r="E29" s="53" t="s">
        <v>86</v>
      </c>
      <c r="F29" s="106" t="s">
        <v>14</v>
      </c>
      <c r="G29" s="53" t="s">
        <v>86</v>
      </c>
      <c r="H29" s="106" t="s">
        <v>14</v>
      </c>
      <c r="I29" s="53" t="s">
        <v>86</v>
      </c>
      <c r="J29" s="106" t="s">
        <v>14</v>
      </c>
      <c r="K29" s="233"/>
      <c r="L29" s="252"/>
      <c r="M29" s="4"/>
      <c r="N29" s="4"/>
    </row>
    <row r="30" spans="1:14" x14ac:dyDescent="0.25">
      <c r="A30" s="224"/>
      <c r="B30" s="233"/>
      <c r="C30" s="66" t="s">
        <v>79</v>
      </c>
      <c r="D30" s="53"/>
      <c r="E30" s="53" t="s">
        <v>86</v>
      </c>
      <c r="F30" s="106" t="s">
        <v>14</v>
      </c>
      <c r="G30" s="53" t="s">
        <v>86</v>
      </c>
      <c r="H30" s="106" t="s">
        <v>14</v>
      </c>
      <c r="I30" s="53" t="s">
        <v>86</v>
      </c>
      <c r="J30" s="106" t="s">
        <v>14</v>
      </c>
      <c r="K30" s="233"/>
      <c r="L30" s="252"/>
      <c r="M30" s="4"/>
      <c r="N30" s="4"/>
    </row>
    <row r="31" spans="1:14" ht="15.75" thickBot="1" x14ac:dyDescent="0.3">
      <c r="A31" s="224"/>
      <c r="B31" s="233"/>
      <c r="C31" s="55"/>
      <c r="D31" s="55"/>
      <c r="E31" s="55"/>
      <c r="F31" s="102"/>
      <c r="G31" s="55"/>
      <c r="H31" s="102"/>
      <c r="I31" s="55"/>
      <c r="J31" s="102"/>
      <c r="K31" s="233"/>
      <c r="L31" s="252"/>
      <c r="M31" s="4"/>
      <c r="N31" s="4"/>
    </row>
    <row r="32" spans="1:14" ht="25.5" customHeight="1" x14ac:dyDescent="0.25">
      <c r="A32" s="224" t="s">
        <v>314</v>
      </c>
      <c r="B32" s="233" t="s">
        <v>492</v>
      </c>
      <c r="C32" s="318" t="str">
        <f>'TAE1'!C19:J19</f>
        <v xml:space="preserve">Treatment-emergent events are defined as adverse events following the first administration of the intervention that is either new or a worsening of an existing AE. </v>
      </c>
      <c r="D32" s="318"/>
      <c r="E32" s="318"/>
      <c r="F32" s="318"/>
      <c r="G32" s="318"/>
      <c r="H32" s="318"/>
      <c r="I32" s="318"/>
      <c r="J32" s="318"/>
      <c r="K32" s="233"/>
      <c r="L32" s="252"/>
      <c r="M32" s="8">
        <f t="shared" ref="M32:M40" si="0">LEN(C32)</f>
        <v>164</v>
      </c>
    </row>
    <row r="33" spans="1:14" x14ac:dyDescent="0.25">
      <c r="A33" s="224" t="s">
        <v>315</v>
      </c>
      <c r="B33" s="233" t="s">
        <v>492</v>
      </c>
      <c r="C33" s="54" t="str">
        <f>'TAE1'!C20</f>
        <v>Adverse events are coded using MedDRA version xx.x.</v>
      </c>
      <c r="D33" s="54"/>
      <c r="E33" s="54"/>
      <c r="F33" s="56"/>
      <c r="G33" s="56"/>
      <c r="H33" s="56"/>
      <c r="I33" s="56"/>
      <c r="J33" s="56"/>
      <c r="K33" s="233"/>
      <c r="L33" s="252"/>
      <c r="M33" s="8">
        <f t="shared" si="0"/>
        <v>51</v>
      </c>
      <c r="N33" s="4"/>
    </row>
    <row r="34" spans="1:14" x14ac:dyDescent="0.25">
      <c r="A34" s="224" t="s">
        <v>316</v>
      </c>
      <c r="B34" s="233" t="s">
        <v>492</v>
      </c>
      <c r="C34" s="54" t="str">
        <f>'TAE1'!C21</f>
        <v>Total Events represent the total number of times an event was recorded within each treatment group.</v>
      </c>
      <c r="D34" s="54"/>
      <c r="E34" s="54"/>
      <c r="F34" s="56"/>
      <c r="G34" s="56"/>
      <c r="H34" s="56"/>
      <c r="I34" s="56"/>
      <c r="J34" s="56"/>
      <c r="K34" s="233"/>
      <c r="L34" s="252"/>
      <c r="M34" s="8">
        <f t="shared" si="0"/>
        <v>99</v>
      </c>
      <c r="N34" s="4"/>
    </row>
    <row r="35" spans="1:14" x14ac:dyDescent="0.25">
      <c r="A35" s="224" t="s">
        <v>317</v>
      </c>
      <c r="B35" s="233" t="s">
        <v>492</v>
      </c>
      <c r="C35" s="54" t="s">
        <v>91</v>
      </c>
      <c r="D35" s="54"/>
      <c r="E35" s="54"/>
      <c r="F35" s="56"/>
      <c r="G35" s="56"/>
      <c r="H35" s="56"/>
      <c r="I35" s="56"/>
      <c r="J35" s="56"/>
      <c r="K35" s="233"/>
      <c r="L35" s="252"/>
      <c r="M35" s="8">
        <f t="shared" si="0"/>
        <v>102</v>
      </c>
      <c r="N35" s="4"/>
    </row>
    <row r="36" spans="1:14" x14ac:dyDescent="0.25">
      <c r="A36" s="224" t="s">
        <v>426</v>
      </c>
      <c r="B36" s="233" t="s">
        <v>492</v>
      </c>
      <c r="C36" s="53" t="str">
        <f>'TAE1'!C23</f>
        <v>TEAE= Treatment-Emergent Adverse Event; MedDRA= Medical Dictionary for Regulatory Activities.</v>
      </c>
      <c r="D36" s="54"/>
      <c r="E36" s="54"/>
      <c r="F36" s="56"/>
      <c r="G36" s="56"/>
      <c r="H36" s="56"/>
      <c r="I36" s="56"/>
      <c r="J36" s="56"/>
      <c r="K36" s="233"/>
      <c r="L36" s="252"/>
      <c r="M36" s="8" t="e">
        <f>LEN(#REF!)</f>
        <v>#REF!</v>
      </c>
      <c r="N36" s="4"/>
    </row>
    <row r="37" spans="1:14" x14ac:dyDescent="0.25">
      <c r="A37" s="224" t="s">
        <v>427</v>
      </c>
      <c r="B37" s="233" t="s">
        <v>492</v>
      </c>
      <c r="C37" s="53"/>
      <c r="D37" s="53"/>
      <c r="E37" s="53"/>
      <c r="F37" s="56"/>
      <c r="G37" s="56"/>
      <c r="H37" s="56"/>
      <c r="I37" s="56"/>
      <c r="J37" s="56"/>
      <c r="K37" s="233"/>
      <c r="L37" s="252"/>
      <c r="M37" s="8">
        <f t="shared" si="0"/>
        <v>0</v>
      </c>
    </row>
    <row r="38" spans="1:14" x14ac:dyDescent="0.25">
      <c r="A38" s="224" t="s">
        <v>318</v>
      </c>
      <c r="B38" s="233" t="s">
        <v>492</v>
      </c>
      <c r="D38" s="53"/>
      <c r="E38" s="53"/>
      <c r="F38" s="56"/>
      <c r="G38" s="56"/>
      <c r="H38" s="56"/>
      <c r="I38" s="56"/>
      <c r="J38" s="56"/>
      <c r="K38" s="233"/>
      <c r="L38" s="252"/>
      <c r="M38" s="8">
        <f>LEN(C36)</f>
        <v>93</v>
      </c>
      <c r="N38" s="4"/>
    </row>
    <row r="39" spans="1:14" x14ac:dyDescent="0.25">
      <c r="A39" s="224" t="s">
        <v>319</v>
      </c>
      <c r="B39" s="233" t="s">
        <v>492</v>
      </c>
      <c r="C39" s="56"/>
      <c r="D39" s="56"/>
      <c r="E39" s="56"/>
      <c r="F39" s="56"/>
      <c r="G39" s="56"/>
      <c r="H39" s="56"/>
      <c r="I39" s="56"/>
      <c r="J39" s="56"/>
      <c r="K39" s="233"/>
      <c r="L39" s="252"/>
      <c r="M39" s="8">
        <f t="shared" si="0"/>
        <v>0</v>
      </c>
      <c r="N39" s="4"/>
    </row>
    <row r="40" spans="1:14" x14ac:dyDescent="0.25">
      <c r="A40" s="224" t="s">
        <v>320</v>
      </c>
      <c r="B40" s="233" t="s">
        <v>492</v>
      </c>
      <c r="C40" s="56"/>
      <c r="D40" s="56"/>
      <c r="E40" s="56"/>
      <c r="F40" s="56"/>
      <c r="G40" s="56"/>
      <c r="H40" s="56"/>
      <c r="I40" s="56"/>
      <c r="J40" s="56"/>
      <c r="K40" s="233"/>
      <c r="L40" s="252"/>
      <c r="M40" s="8">
        <f t="shared" si="0"/>
        <v>0</v>
      </c>
    </row>
    <row r="41" spans="1:14" x14ac:dyDescent="0.25">
      <c r="A41" s="224" t="s">
        <v>490</v>
      </c>
      <c r="B41" s="233" t="s">
        <v>491</v>
      </c>
      <c r="C41" s="44" t="s">
        <v>496</v>
      </c>
      <c r="D41" s="4"/>
      <c r="E41" s="4"/>
      <c r="F41" s="4"/>
      <c r="G41" s="4"/>
      <c r="H41" s="4"/>
      <c r="I41" s="4"/>
      <c r="J41" s="4"/>
      <c r="K41" s="233"/>
      <c r="L41" s="252"/>
    </row>
    <row r="42" spans="1:14" x14ac:dyDescent="0.25">
      <c r="A42" s="224"/>
      <c r="B42" s="233"/>
      <c r="C42" s="233"/>
      <c r="D42" s="233"/>
      <c r="E42" s="233"/>
      <c r="F42" s="233"/>
      <c r="G42" s="233"/>
      <c r="H42" s="233"/>
      <c r="I42" s="233"/>
      <c r="J42" s="233"/>
      <c r="K42" s="233"/>
      <c r="L42" s="224"/>
    </row>
    <row r="43" spans="1:14" x14ac:dyDescent="0.25">
      <c r="A43" s="224"/>
      <c r="B43" s="224"/>
      <c r="C43" s="224"/>
      <c r="D43" s="224"/>
      <c r="E43" s="224"/>
      <c r="F43" s="224"/>
      <c r="G43" s="224"/>
      <c r="H43" s="224"/>
      <c r="I43" s="224"/>
      <c r="J43" s="224"/>
      <c r="K43" s="224"/>
      <c r="L43" s="224"/>
    </row>
  </sheetData>
  <mergeCells count="9">
    <mergeCell ref="C32:J32"/>
    <mergeCell ref="C6:J6"/>
    <mergeCell ref="E9:F9"/>
    <mergeCell ref="G9:H9"/>
    <mergeCell ref="I9:J9"/>
    <mergeCell ref="E10:F10"/>
    <mergeCell ref="G10:H10"/>
    <mergeCell ref="I10:J10"/>
    <mergeCell ref="C7:J7"/>
  </mergeCells>
  <hyperlinks>
    <hyperlink ref="A1" location="TAE3_" display="TAE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22" workbookViewId="0">
      <selection activeCell="A47" sqref="A47"/>
    </sheetView>
  </sheetViews>
  <sheetFormatPr defaultRowHeight="15" x14ac:dyDescent="0.25"/>
  <cols>
    <col min="1" max="1" width="20.7109375" customWidth="1"/>
    <col min="2" max="2" width="20.7109375" style="196" customWidth="1"/>
    <col min="3" max="3" width="30.7109375" customWidth="1"/>
    <col min="4" max="4" width="7.5703125" customWidth="1"/>
    <col min="5" max="5" width="14.42578125" customWidth="1"/>
    <col min="6" max="8" width="15.7109375" style="119" customWidth="1"/>
    <col min="9" max="9" width="17" style="196" customWidth="1"/>
    <col min="10" max="10" width="20.7109375" customWidth="1"/>
    <col min="11" max="11" width="11.28515625" customWidth="1"/>
  </cols>
  <sheetData>
    <row r="1" spans="1:12" ht="15.75" thickBot="1" x14ac:dyDescent="0.3">
      <c r="A1" s="62" t="s">
        <v>104</v>
      </c>
      <c r="B1" s="252"/>
      <c r="C1" s="252"/>
      <c r="D1" s="252"/>
      <c r="E1" s="252"/>
      <c r="F1" s="252"/>
      <c r="G1" s="252"/>
      <c r="H1" s="252"/>
      <c r="I1" s="252"/>
      <c r="J1" s="252"/>
      <c r="K1" s="8" t="s">
        <v>54</v>
      </c>
      <c r="L1" s="4"/>
    </row>
    <row r="2" spans="1:12" s="196" customFormat="1" x14ac:dyDescent="0.25">
      <c r="A2" s="237" t="s">
        <v>484</v>
      </c>
      <c r="B2" s="233" t="s">
        <v>564</v>
      </c>
      <c r="C2" s="233"/>
      <c r="D2" s="233"/>
      <c r="E2" s="233"/>
      <c r="F2" s="233"/>
      <c r="G2" s="233"/>
      <c r="H2" s="233"/>
      <c r="I2" s="233" t="s">
        <v>572</v>
      </c>
      <c r="J2" s="224" t="s">
        <v>568</v>
      </c>
      <c r="K2" s="8"/>
      <c r="L2" s="4"/>
    </row>
    <row r="3" spans="1:12" x14ac:dyDescent="0.25">
      <c r="A3" s="237" t="s">
        <v>483</v>
      </c>
      <c r="B3" s="233" t="s">
        <v>482</v>
      </c>
      <c r="C3" s="44" t="str">
        <f>"Protocol: "&amp;Summary!$D$1</f>
        <v>Protocol: CDISCPILOT01</v>
      </c>
      <c r="D3" s="44"/>
      <c r="E3" s="44"/>
      <c r="F3" s="73"/>
      <c r="G3" s="73"/>
      <c r="H3" s="44" t="s">
        <v>75</v>
      </c>
      <c r="I3" s="233"/>
      <c r="J3" s="224"/>
      <c r="K3" s="4"/>
      <c r="L3" s="4"/>
    </row>
    <row r="4" spans="1:12" x14ac:dyDescent="0.25">
      <c r="A4" s="237" t="s">
        <v>483</v>
      </c>
      <c r="B4" s="233" t="s">
        <v>12</v>
      </c>
      <c r="C4" s="44" t="str">
        <f>"Population: "&amp;Index!E23</f>
        <v xml:space="preserve">Population: Safety </v>
      </c>
      <c r="D4" s="44"/>
      <c r="E4" s="44"/>
      <c r="F4" s="73"/>
      <c r="G4" s="73"/>
      <c r="H4" s="73"/>
      <c r="I4" s="233"/>
      <c r="J4" s="224"/>
      <c r="K4" s="4"/>
      <c r="L4" s="4"/>
    </row>
    <row r="5" spans="1:12" x14ac:dyDescent="0.25">
      <c r="A5" s="240"/>
      <c r="B5" s="233"/>
      <c r="C5" s="56"/>
      <c r="D5" s="56"/>
      <c r="E5" s="56"/>
      <c r="F5" s="117"/>
      <c r="G5" s="117"/>
      <c r="H5" s="117"/>
      <c r="I5" s="233"/>
      <c r="J5" s="224"/>
      <c r="K5" s="4"/>
      <c r="L5" s="4"/>
    </row>
    <row r="6" spans="1:12" x14ac:dyDescent="0.25">
      <c r="A6" s="237" t="s">
        <v>485</v>
      </c>
      <c r="B6" s="233"/>
      <c r="C6" s="308" t="str">
        <f>Index!B25&amp;" "&amp;Index!C25</f>
        <v>Table 14.5.4</v>
      </c>
      <c r="D6" s="308"/>
      <c r="E6" s="308"/>
      <c r="F6" s="308"/>
      <c r="G6" s="308"/>
      <c r="H6" s="308"/>
      <c r="I6" s="233"/>
      <c r="J6" s="224"/>
      <c r="K6" s="8">
        <f>LEN(C6)</f>
        <v>12</v>
      </c>
      <c r="L6" s="4"/>
    </row>
    <row r="7" spans="1:12" s="121" customFormat="1" x14ac:dyDescent="0.25">
      <c r="A7" s="237" t="s">
        <v>543</v>
      </c>
      <c r="B7" s="233"/>
      <c r="C7" s="325" t="str">
        <f>Index!D25&amp;""</f>
        <v>Summary of Treatment-Emergent Adverse events by System Organ Class, Preferred term and Intensity</v>
      </c>
      <c r="D7" s="325"/>
      <c r="E7" s="325"/>
      <c r="F7" s="325"/>
      <c r="G7" s="325"/>
      <c r="H7" s="325"/>
      <c r="I7" s="233"/>
      <c r="J7" s="224"/>
      <c r="K7" s="8"/>
      <c r="L7" s="4"/>
    </row>
    <row r="8" spans="1:12" ht="15.75" thickBot="1" x14ac:dyDescent="0.3">
      <c r="A8" s="224"/>
      <c r="B8" s="233"/>
      <c r="C8" s="90"/>
      <c r="D8" s="90"/>
      <c r="E8" s="90"/>
      <c r="F8" s="90"/>
      <c r="G8" s="90"/>
      <c r="H8" s="90"/>
      <c r="I8" s="233"/>
      <c r="J8" s="224"/>
      <c r="K8" s="4"/>
      <c r="L8" s="4"/>
    </row>
    <row r="9" spans="1:12" ht="24.75" x14ac:dyDescent="0.25">
      <c r="A9" s="224"/>
      <c r="B9" s="233"/>
      <c r="C9" s="56"/>
      <c r="D9" s="56"/>
      <c r="E9" s="56"/>
      <c r="F9" s="133" t="s">
        <v>441</v>
      </c>
      <c r="G9" s="133" t="s">
        <v>89</v>
      </c>
      <c r="H9" s="133" t="s">
        <v>90</v>
      </c>
      <c r="I9" s="233" t="s">
        <v>560</v>
      </c>
      <c r="J9" s="224" t="s">
        <v>493</v>
      </c>
      <c r="K9" s="4"/>
      <c r="L9" s="4"/>
    </row>
    <row r="10" spans="1:12" x14ac:dyDescent="0.25">
      <c r="A10" s="224"/>
      <c r="B10" s="233"/>
      <c r="C10" s="56"/>
      <c r="D10" s="56"/>
      <c r="E10" s="56"/>
      <c r="F10" s="133" t="s">
        <v>25</v>
      </c>
      <c r="G10" s="133" t="s">
        <v>25</v>
      </c>
      <c r="H10" s="133" t="s">
        <v>25</v>
      </c>
      <c r="I10" s="233"/>
      <c r="J10" s="224"/>
      <c r="K10" s="4"/>
      <c r="L10" s="4"/>
    </row>
    <row r="11" spans="1:12" s="13" customFormat="1" x14ac:dyDescent="0.25">
      <c r="A11" s="224"/>
      <c r="B11" s="233"/>
      <c r="C11" s="143" t="s">
        <v>458</v>
      </c>
      <c r="D11" s="143"/>
      <c r="E11" s="323"/>
      <c r="F11" s="126"/>
      <c r="G11" s="126"/>
      <c r="H11" s="126"/>
      <c r="I11" s="233"/>
      <c r="J11" s="224"/>
      <c r="K11" s="16"/>
      <c r="L11" s="16"/>
    </row>
    <row r="12" spans="1:12" s="15" customFormat="1" ht="15.75" thickBot="1" x14ac:dyDescent="0.25">
      <c r="A12" s="224"/>
      <c r="B12" s="233"/>
      <c r="C12" s="89" t="s">
        <v>460</v>
      </c>
      <c r="D12" s="144"/>
      <c r="E12" s="324"/>
      <c r="F12" s="90" t="s">
        <v>88</v>
      </c>
      <c r="G12" s="90" t="s">
        <v>88</v>
      </c>
      <c r="H12" s="90" t="s">
        <v>88</v>
      </c>
      <c r="I12" s="233"/>
      <c r="J12" s="224"/>
      <c r="K12" s="14"/>
      <c r="L12" s="14"/>
    </row>
    <row r="13" spans="1:12" x14ac:dyDescent="0.25">
      <c r="A13" s="224"/>
      <c r="B13" s="233"/>
      <c r="C13" s="48"/>
      <c r="D13" s="48"/>
      <c r="E13" s="48"/>
      <c r="F13" s="152"/>
      <c r="G13" s="152"/>
      <c r="H13" s="152"/>
      <c r="I13" s="233"/>
      <c r="J13" s="224"/>
      <c r="K13" s="4"/>
      <c r="L13" s="4"/>
    </row>
    <row r="14" spans="1:12" x14ac:dyDescent="0.25">
      <c r="A14" s="224"/>
      <c r="B14" s="233"/>
      <c r="C14" s="51" t="s">
        <v>131</v>
      </c>
      <c r="D14" s="51"/>
      <c r="E14" s="51" t="s">
        <v>13</v>
      </c>
      <c r="F14" s="106" t="s">
        <v>86</v>
      </c>
      <c r="G14" s="106" t="s">
        <v>86</v>
      </c>
      <c r="H14" s="106" t="s">
        <v>86</v>
      </c>
      <c r="I14" s="233"/>
      <c r="J14" s="224"/>
      <c r="K14" s="4"/>
      <c r="L14" s="4"/>
    </row>
    <row r="15" spans="1:12" x14ac:dyDescent="0.25">
      <c r="A15" s="224"/>
      <c r="B15" s="233"/>
      <c r="C15" s="51"/>
      <c r="D15" s="51"/>
      <c r="E15" s="51" t="s">
        <v>132</v>
      </c>
      <c r="F15" s="106" t="s">
        <v>86</v>
      </c>
      <c r="G15" s="106" t="s">
        <v>86</v>
      </c>
      <c r="H15" s="106" t="s">
        <v>86</v>
      </c>
      <c r="I15" s="233"/>
      <c r="J15" s="224"/>
      <c r="K15" s="4"/>
      <c r="L15" s="4"/>
    </row>
    <row r="16" spans="1:12" x14ac:dyDescent="0.25">
      <c r="A16" s="224"/>
      <c r="B16" s="233"/>
      <c r="C16" s="51"/>
      <c r="D16" s="51"/>
      <c r="E16" s="51" t="s">
        <v>133</v>
      </c>
      <c r="F16" s="106" t="s">
        <v>86</v>
      </c>
      <c r="G16" s="106" t="s">
        <v>86</v>
      </c>
      <c r="H16" s="106" t="s">
        <v>86</v>
      </c>
      <c r="I16" s="233"/>
      <c r="J16" s="224"/>
      <c r="K16" s="4"/>
      <c r="L16" s="4"/>
    </row>
    <row r="17" spans="1:12" x14ac:dyDescent="0.25">
      <c r="A17" s="224"/>
      <c r="B17" s="233"/>
      <c r="C17" s="51"/>
      <c r="D17" s="51"/>
      <c r="E17" s="51" t="s">
        <v>134</v>
      </c>
      <c r="F17" s="106" t="s">
        <v>86</v>
      </c>
      <c r="G17" s="106" t="s">
        <v>86</v>
      </c>
      <c r="H17" s="106" t="s">
        <v>86</v>
      </c>
      <c r="I17" s="233"/>
      <c r="J17" s="224"/>
      <c r="K17" s="4"/>
      <c r="L17" s="4"/>
    </row>
    <row r="18" spans="1:12" x14ac:dyDescent="0.25">
      <c r="A18" s="224"/>
      <c r="B18" s="233"/>
      <c r="C18" s="51"/>
      <c r="D18" s="51"/>
      <c r="E18" s="51" t="s">
        <v>135</v>
      </c>
      <c r="F18" s="106"/>
      <c r="G18" s="106"/>
      <c r="H18" s="106"/>
      <c r="I18" s="233"/>
      <c r="J18" s="224"/>
      <c r="K18" s="4"/>
      <c r="L18" s="4"/>
    </row>
    <row r="19" spans="1:12" x14ac:dyDescent="0.25">
      <c r="A19" s="224" t="s">
        <v>566</v>
      </c>
      <c r="B19" s="233" t="s">
        <v>574</v>
      </c>
      <c r="C19" s="51" t="s">
        <v>78</v>
      </c>
      <c r="D19" s="51"/>
      <c r="E19" s="51"/>
      <c r="F19" s="106"/>
      <c r="G19" s="106"/>
      <c r="H19" s="106"/>
      <c r="I19" s="233"/>
      <c r="J19" s="224"/>
      <c r="K19" s="4"/>
      <c r="L19" s="4"/>
    </row>
    <row r="20" spans="1:12" x14ac:dyDescent="0.25">
      <c r="A20" s="224"/>
      <c r="B20" s="233"/>
      <c r="C20" s="51" t="s">
        <v>136</v>
      </c>
      <c r="D20" s="51"/>
      <c r="E20" s="51" t="s">
        <v>13</v>
      </c>
      <c r="F20" s="106" t="s">
        <v>86</v>
      </c>
      <c r="G20" s="106" t="s">
        <v>86</v>
      </c>
      <c r="H20" s="106" t="s">
        <v>86</v>
      </c>
      <c r="I20" s="233"/>
      <c r="J20" s="224"/>
      <c r="K20" s="4"/>
      <c r="L20" s="4"/>
    </row>
    <row r="21" spans="1:12" x14ac:dyDescent="0.25">
      <c r="A21" s="224" t="s">
        <v>486</v>
      </c>
      <c r="B21" s="233" t="s">
        <v>626</v>
      </c>
      <c r="C21" s="51"/>
      <c r="D21" s="51"/>
      <c r="E21" s="51" t="s">
        <v>132</v>
      </c>
      <c r="F21" s="106" t="s">
        <v>86</v>
      </c>
      <c r="G21" s="106" t="s">
        <v>86</v>
      </c>
      <c r="H21" s="106" t="s">
        <v>86</v>
      </c>
      <c r="I21" s="233"/>
      <c r="J21" s="224"/>
      <c r="K21" s="4"/>
      <c r="L21" s="4"/>
    </row>
    <row r="22" spans="1:12" x14ac:dyDescent="0.25">
      <c r="A22" s="224"/>
      <c r="B22" s="233"/>
      <c r="C22" s="51"/>
      <c r="D22" s="51"/>
      <c r="E22" s="51" t="s">
        <v>133</v>
      </c>
      <c r="F22" s="106" t="s">
        <v>86</v>
      </c>
      <c r="G22" s="106" t="s">
        <v>86</v>
      </c>
      <c r="H22" s="106" t="s">
        <v>86</v>
      </c>
      <c r="I22" s="233"/>
      <c r="J22" s="224"/>
      <c r="K22" s="4"/>
      <c r="L22" s="4"/>
    </row>
    <row r="23" spans="1:12" x14ac:dyDescent="0.25">
      <c r="A23" s="224"/>
      <c r="B23" s="233"/>
      <c r="C23" s="51"/>
      <c r="D23" s="51"/>
      <c r="E23" s="51" t="s">
        <v>134</v>
      </c>
      <c r="F23" s="106" t="s">
        <v>86</v>
      </c>
      <c r="G23" s="106" t="s">
        <v>86</v>
      </c>
      <c r="H23" s="106" t="s">
        <v>86</v>
      </c>
      <c r="I23" s="233"/>
      <c r="J23" s="224"/>
      <c r="K23" s="4"/>
      <c r="L23" s="4"/>
    </row>
    <row r="24" spans="1:12" x14ac:dyDescent="0.25">
      <c r="A24" s="224"/>
      <c r="B24" s="233"/>
      <c r="C24" s="51"/>
      <c r="D24" s="51"/>
      <c r="E24" s="51" t="s">
        <v>135</v>
      </c>
      <c r="F24" s="106" t="s">
        <v>86</v>
      </c>
      <c r="G24" s="106" t="s">
        <v>86</v>
      </c>
      <c r="H24" s="106" t="s">
        <v>86</v>
      </c>
      <c r="I24" s="233"/>
      <c r="J24" s="224"/>
      <c r="K24" s="4"/>
      <c r="L24" s="4"/>
    </row>
    <row r="25" spans="1:12" x14ac:dyDescent="0.25">
      <c r="A25" s="224"/>
      <c r="B25" s="233"/>
      <c r="C25" s="120"/>
      <c r="D25" s="53"/>
      <c r="E25" s="51"/>
      <c r="F25" s="106"/>
      <c r="G25" s="106"/>
      <c r="H25" s="106"/>
      <c r="I25" s="233"/>
      <c r="J25" s="224"/>
      <c r="K25" s="4"/>
      <c r="L25" s="4"/>
    </row>
    <row r="26" spans="1:12" x14ac:dyDescent="0.25">
      <c r="A26" s="224"/>
      <c r="B26" s="233"/>
      <c r="C26" s="53" t="s">
        <v>81</v>
      </c>
      <c r="D26" s="53"/>
      <c r="E26" s="51" t="s">
        <v>13</v>
      </c>
      <c r="F26" s="106" t="s">
        <v>86</v>
      </c>
      <c r="G26" s="106" t="s">
        <v>86</v>
      </c>
      <c r="H26" s="106" t="s">
        <v>86</v>
      </c>
      <c r="I26" s="233"/>
      <c r="J26" s="224"/>
      <c r="K26" s="4"/>
      <c r="L26" s="4"/>
    </row>
    <row r="27" spans="1:12" x14ac:dyDescent="0.25">
      <c r="A27" s="224"/>
      <c r="B27" s="233"/>
      <c r="C27" s="53"/>
      <c r="D27" s="53"/>
      <c r="E27" s="51" t="s">
        <v>132</v>
      </c>
      <c r="F27" s="106" t="s">
        <v>86</v>
      </c>
      <c r="G27" s="106" t="s">
        <v>86</v>
      </c>
      <c r="H27" s="106" t="s">
        <v>86</v>
      </c>
      <c r="I27" s="233"/>
      <c r="J27" s="224"/>
      <c r="K27" s="4"/>
      <c r="L27" s="4"/>
    </row>
    <row r="28" spans="1:12" x14ac:dyDescent="0.25">
      <c r="A28" s="224"/>
      <c r="B28" s="233"/>
      <c r="C28" s="53"/>
      <c r="D28" s="53"/>
      <c r="E28" s="51" t="s">
        <v>133</v>
      </c>
      <c r="F28" s="106" t="s">
        <v>86</v>
      </c>
      <c r="G28" s="106" t="s">
        <v>86</v>
      </c>
      <c r="H28" s="106" t="s">
        <v>86</v>
      </c>
      <c r="I28" s="233"/>
      <c r="J28" s="224"/>
      <c r="K28" s="4"/>
      <c r="L28" s="4"/>
    </row>
    <row r="29" spans="1:12" x14ac:dyDescent="0.25">
      <c r="A29" s="224"/>
      <c r="B29" s="233"/>
      <c r="C29" s="53"/>
      <c r="D29" s="53"/>
      <c r="E29" s="51" t="s">
        <v>134</v>
      </c>
      <c r="F29" s="106" t="s">
        <v>86</v>
      </c>
      <c r="G29" s="106" t="s">
        <v>86</v>
      </c>
      <c r="H29" s="106" t="s">
        <v>86</v>
      </c>
      <c r="I29" s="233"/>
      <c r="J29" s="224"/>
      <c r="K29" s="4"/>
      <c r="L29" s="4"/>
    </row>
    <row r="30" spans="1:12" x14ac:dyDescent="0.25">
      <c r="A30" s="224"/>
      <c r="B30" s="233"/>
      <c r="C30" s="53"/>
      <c r="D30" s="53"/>
      <c r="E30" s="51" t="s">
        <v>135</v>
      </c>
      <c r="F30" s="106" t="s">
        <v>86</v>
      </c>
      <c r="G30" s="106" t="s">
        <v>86</v>
      </c>
      <c r="H30" s="106" t="s">
        <v>86</v>
      </c>
      <c r="I30" s="233"/>
      <c r="J30" s="224"/>
      <c r="K30" s="4"/>
      <c r="L30" s="4"/>
    </row>
    <row r="31" spans="1:12" x14ac:dyDescent="0.25">
      <c r="A31" s="224"/>
      <c r="B31" s="233"/>
      <c r="C31" s="53"/>
      <c r="D31" s="53"/>
      <c r="E31" s="51"/>
      <c r="F31" s="106"/>
      <c r="G31" s="106"/>
      <c r="H31" s="106"/>
      <c r="I31" s="233"/>
      <c r="J31" s="224"/>
      <c r="K31" s="4"/>
      <c r="L31" s="4"/>
    </row>
    <row r="32" spans="1:12" x14ac:dyDescent="0.25">
      <c r="A32" s="224"/>
      <c r="B32" s="233"/>
      <c r="C32" s="66" t="s">
        <v>79</v>
      </c>
      <c r="D32" s="66"/>
      <c r="E32" s="51" t="s">
        <v>13</v>
      </c>
      <c r="F32" s="106" t="s">
        <v>86</v>
      </c>
      <c r="G32" s="106" t="s">
        <v>86</v>
      </c>
      <c r="H32" s="106" t="s">
        <v>86</v>
      </c>
      <c r="I32" s="233"/>
      <c r="J32" s="224"/>
      <c r="K32" s="4"/>
      <c r="L32" s="4"/>
    </row>
    <row r="33" spans="1:12" x14ac:dyDescent="0.25">
      <c r="A33" s="224"/>
      <c r="B33" s="233"/>
      <c r="C33" s="66"/>
      <c r="D33" s="66"/>
      <c r="E33" s="51" t="s">
        <v>132</v>
      </c>
      <c r="F33" s="106" t="s">
        <v>86</v>
      </c>
      <c r="G33" s="106" t="s">
        <v>86</v>
      </c>
      <c r="H33" s="106" t="s">
        <v>86</v>
      </c>
      <c r="I33" s="233"/>
      <c r="J33" s="224"/>
      <c r="K33" s="4"/>
      <c r="L33" s="4"/>
    </row>
    <row r="34" spans="1:12" x14ac:dyDescent="0.25">
      <c r="A34" s="224"/>
      <c r="B34" s="233"/>
      <c r="C34" s="66"/>
      <c r="D34" s="66"/>
      <c r="E34" s="51" t="s">
        <v>133</v>
      </c>
      <c r="F34" s="106" t="s">
        <v>86</v>
      </c>
      <c r="G34" s="106" t="s">
        <v>86</v>
      </c>
      <c r="H34" s="106" t="s">
        <v>86</v>
      </c>
      <c r="I34" s="233"/>
      <c r="J34" s="224"/>
      <c r="K34" s="4"/>
      <c r="L34" s="4"/>
    </row>
    <row r="35" spans="1:12" x14ac:dyDescent="0.25">
      <c r="A35" s="224"/>
      <c r="B35" s="233"/>
      <c r="C35" s="66"/>
      <c r="D35" s="66"/>
      <c r="E35" s="51" t="s">
        <v>134</v>
      </c>
      <c r="F35" s="106" t="s">
        <v>86</v>
      </c>
      <c r="G35" s="106" t="s">
        <v>86</v>
      </c>
      <c r="H35" s="106" t="s">
        <v>86</v>
      </c>
      <c r="I35" s="233"/>
      <c r="J35" s="224"/>
      <c r="K35" s="4"/>
      <c r="L35" s="4"/>
    </row>
    <row r="36" spans="1:12" x14ac:dyDescent="0.25">
      <c r="A36" s="224"/>
      <c r="B36" s="233"/>
      <c r="C36" s="66"/>
      <c r="D36" s="66"/>
      <c r="E36" s="51" t="s">
        <v>135</v>
      </c>
      <c r="F36" s="106" t="s">
        <v>86</v>
      </c>
      <c r="G36" s="106" t="s">
        <v>86</v>
      </c>
      <c r="H36" s="106" t="s">
        <v>86</v>
      </c>
      <c r="I36" s="233"/>
      <c r="J36" s="224"/>
      <c r="K36" s="4"/>
      <c r="L36" s="4"/>
    </row>
    <row r="37" spans="1:12" ht="15.75" thickBot="1" x14ac:dyDescent="0.3">
      <c r="A37" s="224"/>
      <c r="B37" s="233"/>
      <c r="C37" s="55"/>
      <c r="D37" s="55"/>
      <c r="E37" s="55"/>
      <c r="F37" s="67"/>
      <c r="G37" s="67"/>
      <c r="H37" s="67"/>
      <c r="I37" s="233"/>
      <c r="J37" s="224"/>
      <c r="K37" s="4"/>
      <c r="L37" s="4"/>
    </row>
    <row r="38" spans="1:12" s="287" customFormat="1" ht="29.25" customHeight="1" x14ac:dyDescent="0.25">
      <c r="A38" s="284" t="s">
        <v>314</v>
      </c>
      <c r="B38" s="285" t="s">
        <v>492</v>
      </c>
      <c r="C38" s="318" t="str">
        <f>'TAE1'!C19:J19</f>
        <v xml:space="preserve">Treatment-emergent events are defined as adverse events following the first administration of the intervention that is either new or a worsening of an existing AE. </v>
      </c>
      <c r="D38" s="318"/>
      <c r="E38" s="318"/>
      <c r="F38" s="318"/>
      <c r="G38" s="318"/>
      <c r="H38" s="318"/>
      <c r="I38" s="285"/>
      <c r="J38" s="284"/>
      <c r="K38" s="286">
        <f t="shared" ref="K38:K46" si="0">LEN(C38)</f>
        <v>164</v>
      </c>
    </row>
    <row r="39" spans="1:12" x14ac:dyDescent="0.25">
      <c r="A39" s="224" t="s">
        <v>315</v>
      </c>
      <c r="B39" s="233" t="s">
        <v>492</v>
      </c>
      <c r="C39" s="54" t="str">
        <f>'TAE1'!C20</f>
        <v>Adverse events are coded using MedDRA version xx.x.</v>
      </c>
      <c r="D39" s="54"/>
      <c r="E39" s="54"/>
      <c r="F39" s="60"/>
      <c r="G39" s="117"/>
      <c r="H39" s="117"/>
      <c r="I39" s="233"/>
      <c r="J39" s="224"/>
      <c r="K39" s="8">
        <f t="shared" si="0"/>
        <v>51</v>
      </c>
      <c r="L39" s="4"/>
    </row>
    <row r="40" spans="1:12" x14ac:dyDescent="0.25">
      <c r="A40" s="224" t="s">
        <v>316</v>
      </c>
      <c r="B40" s="233" t="s">
        <v>492</v>
      </c>
      <c r="C40" s="54" t="s">
        <v>91</v>
      </c>
      <c r="D40" s="54"/>
      <c r="E40" s="54"/>
      <c r="F40" s="60"/>
      <c r="G40" s="117"/>
      <c r="H40" s="117"/>
      <c r="I40" s="233"/>
      <c r="J40" s="224"/>
      <c r="K40" s="8">
        <f t="shared" si="0"/>
        <v>102</v>
      </c>
      <c r="L40" s="4"/>
    </row>
    <row r="41" spans="1:12" x14ac:dyDescent="0.25">
      <c r="A41" s="224" t="s">
        <v>317</v>
      </c>
      <c r="B41" s="233" t="s">
        <v>492</v>
      </c>
      <c r="C41" s="53" t="str">
        <f>'TAE1'!C23</f>
        <v>TEAE= Treatment-Emergent Adverse Event; MedDRA= Medical Dictionary for Regulatory Activities.</v>
      </c>
      <c r="D41" s="54"/>
      <c r="E41" s="54"/>
      <c r="F41" s="60"/>
      <c r="G41" s="117"/>
      <c r="H41" s="117"/>
      <c r="I41" s="233"/>
      <c r="J41" s="224"/>
      <c r="K41" s="8" t="e">
        <f>LEN(#REF!)</f>
        <v>#REF!</v>
      </c>
      <c r="L41" s="4"/>
    </row>
    <row r="42" spans="1:12" x14ac:dyDescent="0.25">
      <c r="A42" s="224" t="s">
        <v>426</v>
      </c>
      <c r="B42" s="233" t="s">
        <v>492</v>
      </c>
      <c r="C42" s="53"/>
      <c r="D42" s="53"/>
      <c r="E42" s="53"/>
      <c r="F42" s="106"/>
      <c r="G42" s="117"/>
      <c r="H42" s="117"/>
      <c r="I42" s="233"/>
      <c r="J42" s="224"/>
      <c r="K42" s="8">
        <f t="shared" si="0"/>
        <v>0</v>
      </c>
    </row>
    <row r="43" spans="1:12" x14ac:dyDescent="0.25">
      <c r="A43" s="224" t="s">
        <v>427</v>
      </c>
      <c r="B43" s="233" t="s">
        <v>492</v>
      </c>
      <c r="D43" s="53"/>
      <c r="E43" s="56"/>
      <c r="F43" s="117"/>
      <c r="G43" s="117"/>
      <c r="H43" s="117"/>
      <c r="I43" s="233"/>
      <c r="J43" s="224"/>
      <c r="K43" s="8">
        <f>LEN(C41)</f>
        <v>93</v>
      </c>
      <c r="L43" s="4"/>
    </row>
    <row r="44" spans="1:12" x14ac:dyDescent="0.25">
      <c r="A44" s="224" t="s">
        <v>318</v>
      </c>
      <c r="B44" s="233" t="s">
        <v>492</v>
      </c>
      <c r="C44" s="56"/>
      <c r="D44" s="56"/>
      <c r="E44" s="56"/>
      <c r="F44" s="117"/>
      <c r="G44" s="117"/>
      <c r="H44" s="117"/>
      <c r="I44" s="233"/>
      <c r="J44" s="224"/>
      <c r="K44" s="8">
        <f t="shared" si="0"/>
        <v>0</v>
      </c>
      <c r="L44" s="4"/>
    </row>
    <row r="45" spans="1:12" x14ac:dyDescent="0.25">
      <c r="A45" s="224" t="s">
        <v>319</v>
      </c>
      <c r="B45" s="233" t="s">
        <v>492</v>
      </c>
      <c r="C45" s="56"/>
      <c r="D45" s="56"/>
      <c r="E45" s="56"/>
      <c r="F45" s="117"/>
      <c r="G45" s="117"/>
      <c r="H45" s="117"/>
      <c r="I45" s="233"/>
      <c r="J45" s="224"/>
      <c r="K45" s="8">
        <f t="shared" si="0"/>
        <v>0</v>
      </c>
    </row>
    <row r="46" spans="1:12" x14ac:dyDescent="0.25">
      <c r="A46" s="224" t="s">
        <v>320</v>
      </c>
      <c r="B46" s="233" t="s">
        <v>492</v>
      </c>
      <c r="C46" s="56"/>
      <c r="D46" s="56"/>
      <c r="E46" s="56"/>
      <c r="F46" s="117"/>
      <c r="G46" s="117"/>
      <c r="H46" s="117"/>
      <c r="I46" s="233"/>
      <c r="J46" s="224"/>
      <c r="K46" s="8">
        <f t="shared" si="0"/>
        <v>0</v>
      </c>
    </row>
    <row r="47" spans="1:12" x14ac:dyDescent="0.25">
      <c r="A47" s="224" t="s">
        <v>612</v>
      </c>
      <c r="B47" s="233" t="s">
        <v>492</v>
      </c>
      <c r="C47" s="44" t="s">
        <v>496</v>
      </c>
      <c r="D47" s="4"/>
      <c r="E47" s="4"/>
      <c r="F47" s="27"/>
      <c r="G47" s="27"/>
      <c r="H47" s="27"/>
      <c r="I47" s="233"/>
      <c r="J47" s="224"/>
    </row>
    <row r="48" spans="1:12" x14ac:dyDescent="0.25">
      <c r="A48" s="224"/>
      <c r="B48" s="233"/>
      <c r="C48" s="233"/>
      <c r="D48" s="233"/>
      <c r="E48" s="233"/>
      <c r="F48" s="233"/>
      <c r="G48" s="233"/>
      <c r="H48" s="233"/>
      <c r="I48" s="233"/>
      <c r="J48" s="224"/>
    </row>
    <row r="49" spans="1:10" x14ac:dyDescent="0.25">
      <c r="A49" s="224"/>
      <c r="B49" s="224"/>
      <c r="C49" s="224"/>
      <c r="D49" s="224"/>
      <c r="E49" s="224"/>
      <c r="F49" s="224"/>
      <c r="G49" s="224"/>
      <c r="H49" s="224"/>
      <c r="I49" s="224"/>
      <c r="J49" s="224"/>
    </row>
  </sheetData>
  <mergeCells count="4">
    <mergeCell ref="E11:E12"/>
    <mergeCell ref="C6:H6"/>
    <mergeCell ref="C38:H38"/>
    <mergeCell ref="C7:H7"/>
  </mergeCells>
  <hyperlinks>
    <hyperlink ref="A1" location="TAE4_" display="TAE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10" workbookViewId="0">
      <selection activeCell="A39" sqref="A39"/>
    </sheetView>
  </sheetViews>
  <sheetFormatPr defaultRowHeight="15" x14ac:dyDescent="0.25"/>
  <cols>
    <col min="1" max="1" width="20.7109375" customWidth="1"/>
    <col min="2" max="2" width="20.7109375" style="196" customWidth="1"/>
    <col min="3" max="3" width="30.42578125" customWidth="1"/>
    <col min="4" max="4" width="5.28515625" customWidth="1"/>
    <col min="5" max="5" width="14.42578125" customWidth="1"/>
    <col min="6" max="8" width="20.7109375" style="119" customWidth="1"/>
    <col min="9" max="9" width="17" style="196" customWidth="1"/>
    <col min="10" max="10" width="20.7109375" customWidth="1"/>
    <col min="11" max="11" width="15.28515625" customWidth="1"/>
  </cols>
  <sheetData>
    <row r="1" spans="1:11" ht="15.75" thickBot="1" x14ac:dyDescent="0.3">
      <c r="A1" s="62" t="s">
        <v>105</v>
      </c>
      <c r="B1" s="252"/>
      <c r="C1" s="252"/>
      <c r="D1" s="252"/>
      <c r="E1" s="252"/>
      <c r="F1" s="252"/>
      <c r="G1" s="252"/>
      <c r="H1" s="252"/>
      <c r="I1" s="252"/>
      <c r="J1" s="224"/>
      <c r="K1" s="8" t="s">
        <v>54</v>
      </c>
    </row>
    <row r="2" spans="1:11" s="196" customFormat="1" x14ac:dyDescent="0.25">
      <c r="A2" s="237" t="s">
        <v>484</v>
      </c>
      <c r="B2" s="233" t="s">
        <v>564</v>
      </c>
      <c r="C2" s="233"/>
      <c r="D2" s="233"/>
      <c r="E2" s="233"/>
      <c r="F2" s="233"/>
      <c r="G2" s="233"/>
      <c r="H2" s="233"/>
      <c r="I2" s="233" t="s">
        <v>572</v>
      </c>
      <c r="J2" s="224" t="s">
        <v>568</v>
      </c>
      <c r="K2" s="8"/>
    </row>
    <row r="3" spans="1:11" x14ac:dyDescent="0.25">
      <c r="A3" s="237" t="s">
        <v>483</v>
      </c>
      <c r="B3" s="233" t="s">
        <v>482</v>
      </c>
      <c r="C3" s="44" t="str">
        <f>"Protocol: "&amp;Summary!$D$1</f>
        <v>Protocol: CDISCPILOT01</v>
      </c>
      <c r="D3" s="44"/>
      <c r="E3" s="44"/>
      <c r="F3" s="73"/>
      <c r="G3" s="73"/>
      <c r="H3" s="44" t="s">
        <v>75</v>
      </c>
      <c r="I3" s="233"/>
      <c r="J3" s="224"/>
      <c r="K3" s="4"/>
    </row>
    <row r="4" spans="1:11" x14ac:dyDescent="0.25">
      <c r="A4" s="237" t="s">
        <v>483</v>
      </c>
      <c r="B4" s="233" t="s">
        <v>12</v>
      </c>
      <c r="C4" s="44" t="str">
        <f>"Population: "&amp;Index!E23</f>
        <v xml:space="preserve">Population: Safety </v>
      </c>
      <c r="D4" s="44"/>
      <c r="E4" s="44"/>
      <c r="F4" s="73"/>
      <c r="G4" s="73"/>
      <c r="H4" s="73"/>
      <c r="I4" s="233"/>
      <c r="J4" s="224"/>
      <c r="K4" s="4"/>
    </row>
    <row r="5" spans="1:11" x14ac:dyDescent="0.25">
      <c r="A5" s="240"/>
      <c r="B5" s="233"/>
      <c r="C5" s="56"/>
      <c r="D5" s="56"/>
      <c r="E5" s="56"/>
      <c r="F5" s="117"/>
      <c r="G5" s="117"/>
      <c r="H5" s="117"/>
      <c r="I5" s="233"/>
      <c r="J5" s="224"/>
      <c r="K5" s="4"/>
    </row>
    <row r="6" spans="1:11" x14ac:dyDescent="0.25">
      <c r="A6" s="237" t="s">
        <v>485</v>
      </c>
      <c r="B6" s="233"/>
      <c r="C6" s="308" t="str">
        <f>Index!B26&amp;" "&amp;Index!C26</f>
        <v>Table 14.5.5</v>
      </c>
      <c r="D6" s="308"/>
      <c r="E6" s="308"/>
      <c r="F6" s="308"/>
      <c r="G6" s="308"/>
      <c r="H6" s="308"/>
      <c r="I6" s="233"/>
      <c r="J6" s="224"/>
      <c r="K6" s="8">
        <f>LEN(C6)</f>
        <v>12</v>
      </c>
    </row>
    <row r="7" spans="1:11" s="121" customFormat="1" x14ac:dyDescent="0.25">
      <c r="A7" s="237" t="s">
        <v>543</v>
      </c>
      <c r="B7" s="233"/>
      <c r="C7" s="311" t="str">
        <f>Index!D26&amp;""</f>
        <v>Summary of Treatment-Emergent Adverse events by System Organ Class, Preferred term and relationship to study treatment</v>
      </c>
      <c r="D7" s="311"/>
      <c r="E7" s="311"/>
      <c r="F7" s="311"/>
      <c r="G7" s="311"/>
      <c r="H7" s="311"/>
      <c r="I7" s="233"/>
      <c r="J7" s="224"/>
      <c r="K7" s="8"/>
    </row>
    <row r="8" spans="1:11" ht="15.75" thickBot="1" x14ac:dyDescent="0.3">
      <c r="A8" s="224"/>
      <c r="B8" s="233"/>
      <c r="C8" s="90"/>
      <c r="D8" s="90"/>
      <c r="E8" s="90"/>
      <c r="F8" s="90"/>
      <c r="G8" s="90"/>
      <c r="H8" s="90"/>
      <c r="I8" s="233"/>
      <c r="J8" s="224"/>
      <c r="K8" s="4"/>
    </row>
    <row r="9" spans="1:11" ht="24.75" x14ac:dyDescent="0.25">
      <c r="A9" s="224"/>
      <c r="B9" s="233"/>
      <c r="C9" s="56"/>
      <c r="D9" s="56"/>
      <c r="E9" s="56"/>
      <c r="F9" s="133" t="s">
        <v>441</v>
      </c>
      <c r="G9" s="133" t="s">
        <v>456</v>
      </c>
      <c r="H9" s="133" t="s">
        <v>455</v>
      </c>
      <c r="I9" s="233" t="s">
        <v>560</v>
      </c>
      <c r="J9" s="224" t="s">
        <v>493</v>
      </c>
      <c r="K9" s="4"/>
    </row>
    <row r="10" spans="1:11" x14ac:dyDescent="0.25">
      <c r="A10" s="224"/>
      <c r="B10" s="233"/>
      <c r="C10" s="56"/>
      <c r="D10" s="56"/>
      <c r="E10" s="56"/>
      <c r="F10" s="133" t="s">
        <v>25</v>
      </c>
      <c r="G10" s="133" t="s">
        <v>25</v>
      </c>
      <c r="H10" s="133" t="s">
        <v>25</v>
      </c>
      <c r="I10" s="233"/>
      <c r="J10" s="224"/>
      <c r="K10" s="4"/>
    </row>
    <row r="11" spans="1:11" s="13" customFormat="1" x14ac:dyDescent="0.25">
      <c r="A11" s="224"/>
      <c r="B11" s="233"/>
      <c r="C11" s="143" t="s">
        <v>458</v>
      </c>
      <c r="D11" s="143"/>
      <c r="E11" s="158"/>
      <c r="F11" s="126"/>
      <c r="G11" s="126"/>
      <c r="H11" s="126"/>
      <c r="I11" s="233"/>
      <c r="J11" s="224"/>
      <c r="K11" s="16"/>
    </row>
    <row r="12" spans="1:11" s="15" customFormat="1" ht="15.75" thickBot="1" x14ac:dyDescent="0.25">
      <c r="A12" s="224"/>
      <c r="B12" s="233"/>
      <c r="C12" s="89" t="s">
        <v>460</v>
      </c>
      <c r="D12" s="144"/>
      <c r="E12" s="72"/>
      <c r="F12" s="90" t="s">
        <v>88</v>
      </c>
      <c r="G12" s="90" t="s">
        <v>88</v>
      </c>
      <c r="H12" s="90" t="s">
        <v>88</v>
      </c>
      <c r="I12" s="233"/>
      <c r="J12" s="224"/>
      <c r="K12" s="14"/>
    </row>
    <row r="13" spans="1:11" x14ac:dyDescent="0.25">
      <c r="A13" s="224"/>
      <c r="B13" s="233"/>
      <c r="C13" s="48"/>
      <c r="D13" s="48"/>
      <c r="E13" s="48"/>
      <c r="F13" s="152"/>
      <c r="G13" s="152"/>
      <c r="H13" s="152"/>
      <c r="I13" s="233"/>
      <c r="J13" s="224"/>
      <c r="K13" s="4"/>
    </row>
    <row r="14" spans="1:11" x14ac:dyDescent="0.25">
      <c r="A14" s="224" t="s">
        <v>561</v>
      </c>
      <c r="B14" s="233" t="s">
        <v>573</v>
      </c>
      <c r="C14" s="51" t="s">
        <v>131</v>
      </c>
      <c r="D14" s="51"/>
      <c r="E14" s="51" t="s">
        <v>13</v>
      </c>
      <c r="F14" s="106" t="s">
        <v>86</v>
      </c>
      <c r="G14" s="106" t="s">
        <v>86</v>
      </c>
      <c r="H14" s="106" t="s">
        <v>86</v>
      </c>
      <c r="I14" s="233"/>
      <c r="J14" s="224"/>
      <c r="K14" s="4"/>
    </row>
    <row r="15" spans="1:11" x14ac:dyDescent="0.25">
      <c r="A15" s="224"/>
      <c r="B15" s="233"/>
      <c r="C15" s="51"/>
      <c r="D15" s="51"/>
      <c r="E15" s="51" t="s">
        <v>140</v>
      </c>
      <c r="F15" s="106" t="s">
        <v>86</v>
      </c>
      <c r="G15" s="106" t="s">
        <v>86</v>
      </c>
      <c r="H15" s="106" t="s">
        <v>86</v>
      </c>
      <c r="I15" s="233"/>
      <c r="J15" s="224"/>
      <c r="K15" s="4"/>
    </row>
    <row r="16" spans="1:11" x14ac:dyDescent="0.25">
      <c r="A16" s="224"/>
      <c r="B16" s="233"/>
      <c r="C16" s="51"/>
      <c r="D16" s="51"/>
      <c r="E16" s="51" t="s">
        <v>141</v>
      </c>
      <c r="F16" s="106" t="s">
        <v>86</v>
      </c>
      <c r="G16" s="106" t="s">
        <v>86</v>
      </c>
      <c r="H16" s="106" t="s">
        <v>86</v>
      </c>
      <c r="I16" s="233"/>
      <c r="J16" s="224"/>
      <c r="K16" s="4"/>
    </row>
    <row r="17" spans="1:11" x14ac:dyDescent="0.25">
      <c r="A17" s="224" t="s">
        <v>566</v>
      </c>
      <c r="B17" s="233" t="s">
        <v>574</v>
      </c>
      <c r="C17" s="51" t="s">
        <v>78</v>
      </c>
      <c r="D17" s="51"/>
      <c r="E17" s="51"/>
      <c r="F17" s="106"/>
      <c r="G17" s="106"/>
      <c r="H17" s="106"/>
      <c r="I17" s="233"/>
      <c r="J17" s="224"/>
      <c r="K17" s="4"/>
    </row>
    <row r="18" spans="1:11" x14ac:dyDescent="0.25">
      <c r="A18" s="224"/>
      <c r="B18" s="233"/>
      <c r="C18" s="51" t="s">
        <v>136</v>
      </c>
      <c r="D18" s="51"/>
      <c r="E18" s="51" t="s">
        <v>13</v>
      </c>
      <c r="F18" s="106" t="s">
        <v>86</v>
      </c>
      <c r="G18" s="106" t="s">
        <v>86</v>
      </c>
      <c r="H18" s="106" t="s">
        <v>86</v>
      </c>
      <c r="I18" s="233"/>
      <c r="J18" s="224"/>
      <c r="K18" s="4"/>
    </row>
    <row r="19" spans="1:11" x14ac:dyDescent="0.25">
      <c r="A19" s="224" t="s">
        <v>486</v>
      </c>
      <c r="B19" s="233" t="s">
        <v>576</v>
      </c>
      <c r="C19" s="51"/>
      <c r="D19" s="51"/>
      <c r="E19" s="51" t="s">
        <v>140</v>
      </c>
      <c r="F19" s="106" t="s">
        <v>86</v>
      </c>
      <c r="G19" s="106" t="s">
        <v>86</v>
      </c>
      <c r="H19" s="106" t="s">
        <v>86</v>
      </c>
      <c r="I19" s="233"/>
      <c r="J19" s="224"/>
      <c r="K19" s="4"/>
    </row>
    <row r="20" spans="1:11" x14ac:dyDescent="0.25">
      <c r="A20" s="224"/>
      <c r="B20" s="233"/>
      <c r="C20" s="51"/>
      <c r="D20" s="51"/>
      <c r="E20" s="51" t="s">
        <v>141</v>
      </c>
      <c r="F20" s="106" t="s">
        <v>86</v>
      </c>
      <c r="G20" s="106" t="s">
        <v>86</v>
      </c>
      <c r="H20" s="106" t="s">
        <v>86</v>
      </c>
      <c r="I20" s="233"/>
      <c r="J20" s="224"/>
      <c r="K20" s="4"/>
    </row>
    <row r="21" spans="1:11" x14ac:dyDescent="0.25">
      <c r="A21" s="224"/>
      <c r="B21" s="233"/>
      <c r="C21" s="120"/>
      <c r="D21" s="53"/>
      <c r="E21" s="51"/>
      <c r="F21" s="106"/>
      <c r="G21" s="106"/>
      <c r="H21" s="106"/>
      <c r="I21" s="233"/>
      <c r="J21" s="224"/>
      <c r="K21" s="4"/>
    </row>
    <row r="22" spans="1:11" x14ac:dyDescent="0.25">
      <c r="A22" s="224"/>
      <c r="B22" s="233"/>
      <c r="C22" s="53" t="s">
        <v>81</v>
      </c>
      <c r="D22" s="53"/>
      <c r="E22" s="51" t="s">
        <v>13</v>
      </c>
      <c r="F22" s="106" t="s">
        <v>86</v>
      </c>
      <c r="G22" s="106" t="s">
        <v>86</v>
      </c>
      <c r="H22" s="106" t="s">
        <v>86</v>
      </c>
      <c r="I22" s="233"/>
      <c r="J22" s="224"/>
      <c r="K22" s="4"/>
    </row>
    <row r="23" spans="1:11" x14ac:dyDescent="0.25">
      <c r="A23" s="224"/>
      <c r="B23" s="233"/>
      <c r="C23" s="53"/>
      <c r="D23" s="53"/>
      <c r="E23" s="51" t="s">
        <v>140</v>
      </c>
      <c r="F23" s="106" t="s">
        <v>86</v>
      </c>
      <c r="G23" s="106" t="s">
        <v>86</v>
      </c>
      <c r="H23" s="106" t="s">
        <v>86</v>
      </c>
      <c r="I23" s="233"/>
      <c r="J23" s="224"/>
      <c r="K23" s="4"/>
    </row>
    <row r="24" spans="1:11" x14ac:dyDescent="0.25">
      <c r="A24" s="224"/>
      <c r="B24" s="233"/>
      <c r="C24" s="53"/>
      <c r="D24" s="53"/>
      <c r="E24" s="51" t="s">
        <v>141</v>
      </c>
      <c r="F24" s="106" t="s">
        <v>86</v>
      </c>
      <c r="G24" s="106" t="s">
        <v>86</v>
      </c>
      <c r="H24" s="106" t="s">
        <v>86</v>
      </c>
      <c r="I24" s="233"/>
      <c r="J24" s="224"/>
      <c r="K24" s="4"/>
    </row>
    <row r="25" spans="1:11" x14ac:dyDescent="0.25">
      <c r="A25" s="224"/>
      <c r="B25" s="233"/>
      <c r="C25" s="53"/>
      <c r="D25" s="53"/>
      <c r="E25" s="51"/>
      <c r="F25" s="106"/>
      <c r="G25" s="106"/>
      <c r="H25" s="106"/>
      <c r="I25" s="233"/>
      <c r="J25" s="224"/>
      <c r="K25" s="4"/>
    </row>
    <row r="26" spans="1:11" x14ac:dyDescent="0.25">
      <c r="A26" s="224"/>
      <c r="B26" s="233"/>
      <c r="C26" s="66" t="s">
        <v>79</v>
      </c>
      <c r="D26" s="66"/>
      <c r="E26" s="51" t="s">
        <v>13</v>
      </c>
      <c r="F26" s="106" t="s">
        <v>86</v>
      </c>
      <c r="G26" s="106" t="s">
        <v>86</v>
      </c>
      <c r="H26" s="106" t="s">
        <v>86</v>
      </c>
      <c r="I26" s="233"/>
      <c r="J26" s="224"/>
      <c r="K26" s="4"/>
    </row>
    <row r="27" spans="1:11" x14ac:dyDescent="0.25">
      <c r="A27" s="224"/>
      <c r="B27" s="233"/>
      <c r="C27" s="66"/>
      <c r="D27" s="66"/>
      <c r="E27" s="51" t="s">
        <v>140</v>
      </c>
      <c r="F27" s="106" t="s">
        <v>86</v>
      </c>
      <c r="G27" s="106" t="s">
        <v>86</v>
      </c>
      <c r="H27" s="106" t="s">
        <v>86</v>
      </c>
      <c r="I27" s="233"/>
      <c r="J27" s="224"/>
      <c r="K27" s="4"/>
    </row>
    <row r="28" spans="1:11" x14ac:dyDescent="0.25">
      <c r="A28" s="224"/>
      <c r="B28" s="233"/>
      <c r="C28" s="66"/>
      <c r="D28" s="66"/>
      <c r="E28" s="51" t="s">
        <v>141</v>
      </c>
      <c r="F28" s="106" t="s">
        <v>86</v>
      </c>
      <c r="G28" s="106" t="s">
        <v>86</v>
      </c>
      <c r="H28" s="106" t="s">
        <v>86</v>
      </c>
      <c r="I28" s="233"/>
      <c r="J28" s="224"/>
      <c r="K28" s="4"/>
    </row>
    <row r="29" spans="1:11" ht="15.75" thickBot="1" x14ac:dyDescent="0.3">
      <c r="A29" s="224"/>
      <c r="B29" s="233"/>
      <c r="C29" s="55"/>
      <c r="D29" s="55"/>
      <c r="E29" s="55"/>
      <c r="F29" s="67"/>
      <c r="G29" s="67"/>
      <c r="H29" s="67"/>
      <c r="I29" s="233"/>
      <c r="J29" s="224"/>
      <c r="K29" s="4"/>
    </row>
    <row r="30" spans="1:11" ht="27.75" customHeight="1" x14ac:dyDescent="0.25">
      <c r="A30" s="284" t="s">
        <v>314</v>
      </c>
      <c r="B30" s="285" t="s">
        <v>492</v>
      </c>
      <c r="C30" s="318" t="str">
        <f>'TAE1'!C19:J19</f>
        <v xml:space="preserve">Treatment-emergent events are defined as adverse events following the first administration of the intervention that is either new or a worsening of an existing AE. </v>
      </c>
      <c r="D30" s="318"/>
      <c r="E30" s="318"/>
      <c r="F30" s="318"/>
      <c r="G30" s="318"/>
      <c r="H30" s="318"/>
      <c r="I30" s="233"/>
      <c r="J30" s="224"/>
      <c r="K30" s="8">
        <f t="shared" ref="K30:K38" si="0">LEN(C30)</f>
        <v>164</v>
      </c>
    </row>
    <row r="31" spans="1:11" x14ac:dyDescent="0.25">
      <c r="A31" s="224" t="s">
        <v>315</v>
      </c>
      <c r="B31" s="233" t="s">
        <v>492</v>
      </c>
      <c r="C31" s="54" t="str">
        <f>'TAE1'!C20</f>
        <v>Adverse events are coded using MedDRA version xx.x.</v>
      </c>
      <c r="D31" s="54"/>
      <c r="E31" s="54"/>
      <c r="F31" s="60"/>
      <c r="G31" s="117"/>
      <c r="H31" s="117"/>
      <c r="I31" s="233"/>
      <c r="J31" s="224"/>
      <c r="K31" s="8">
        <f t="shared" si="0"/>
        <v>51</v>
      </c>
    </row>
    <row r="32" spans="1:11" x14ac:dyDescent="0.25">
      <c r="A32" s="224" t="s">
        <v>316</v>
      </c>
      <c r="B32" s="233" t="s">
        <v>492</v>
      </c>
      <c r="C32" s="54" t="str">
        <f>'TAE1'!C21</f>
        <v>Total Events represent the total number of times an event was recorded within each treatment group.</v>
      </c>
      <c r="D32" s="54"/>
      <c r="E32" s="54"/>
      <c r="F32" s="60"/>
      <c r="G32" s="117"/>
      <c r="H32" s="117"/>
      <c r="I32" s="233"/>
      <c r="J32" s="224"/>
      <c r="K32" s="8">
        <f t="shared" si="0"/>
        <v>99</v>
      </c>
    </row>
    <row r="33" spans="1:11" x14ac:dyDescent="0.25">
      <c r="A33" s="224" t="s">
        <v>317</v>
      </c>
      <c r="B33" s="233" t="s">
        <v>492</v>
      </c>
      <c r="C33" s="56" t="str">
        <f>'TAE1'!C23</f>
        <v>TEAE= Treatment-Emergent Adverse Event; MedDRA= Medical Dictionary for Regulatory Activities.</v>
      </c>
      <c r="D33" s="54"/>
      <c r="E33" s="54"/>
      <c r="F33" s="60"/>
      <c r="G33" s="117"/>
      <c r="H33" s="117"/>
      <c r="I33" s="233"/>
      <c r="J33" s="224"/>
      <c r="K33" s="8" t="e">
        <f>LEN(#REF!)</f>
        <v>#REF!</v>
      </c>
    </row>
    <row r="34" spans="1:11" x14ac:dyDescent="0.25">
      <c r="A34" s="224" t="s">
        <v>426</v>
      </c>
      <c r="B34" s="233" t="s">
        <v>492</v>
      </c>
      <c r="C34" s="53"/>
      <c r="D34" s="53"/>
      <c r="E34" s="53"/>
      <c r="F34" s="106"/>
      <c r="G34" s="117"/>
      <c r="H34" s="117"/>
      <c r="I34" s="233"/>
      <c r="J34" s="224"/>
      <c r="K34" s="8">
        <f t="shared" si="0"/>
        <v>0</v>
      </c>
    </row>
    <row r="35" spans="1:11" x14ac:dyDescent="0.25">
      <c r="A35" s="224" t="s">
        <v>427</v>
      </c>
      <c r="B35" s="233" t="s">
        <v>492</v>
      </c>
      <c r="D35" s="56"/>
      <c r="E35" s="56"/>
      <c r="F35" s="117"/>
      <c r="G35" s="117"/>
      <c r="H35" s="117"/>
      <c r="I35" s="233"/>
      <c r="J35" s="224"/>
      <c r="K35" s="8">
        <f>LEN(C33)</f>
        <v>93</v>
      </c>
    </row>
    <row r="36" spans="1:11" x14ac:dyDescent="0.25">
      <c r="A36" s="224" t="s">
        <v>318</v>
      </c>
      <c r="B36" s="233" t="s">
        <v>492</v>
      </c>
      <c r="C36" s="56"/>
      <c r="D36" s="56"/>
      <c r="E36" s="56"/>
      <c r="F36" s="117"/>
      <c r="G36" s="117"/>
      <c r="H36" s="117"/>
      <c r="I36" s="233"/>
      <c r="J36" s="224"/>
      <c r="K36" s="8">
        <f t="shared" si="0"/>
        <v>0</v>
      </c>
    </row>
    <row r="37" spans="1:11" x14ac:dyDescent="0.25">
      <c r="A37" s="224" t="s">
        <v>319</v>
      </c>
      <c r="B37" s="233" t="s">
        <v>492</v>
      </c>
      <c r="C37" s="56"/>
      <c r="D37" s="56"/>
      <c r="E37" s="56"/>
      <c r="F37" s="117"/>
      <c r="G37" s="117"/>
      <c r="H37" s="117"/>
      <c r="I37" s="233"/>
      <c r="J37" s="224"/>
      <c r="K37" s="8">
        <f t="shared" si="0"/>
        <v>0</v>
      </c>
    </row>
    <row r="38" spans="1:11" x14ac:dyDescent="0.25">
      <c r="A38" s="224" t="s">
        <v>320</v>
      </c>
      <c r="B38" s="233" t="s">
        <v>492</v>
      </c>
      <c r="C38" s="56"/>
      <c r="D38" s="56"/>
      <c r="E38" s="56"/>
      <c r="F38" s="117"/>
      <c r="G38" s="117"/>
      <c r="H38" s="117"/>
      <c r="I38" s="233"/>
      <c r="J38" s="224"/>
      <c r="K38" s="8">
        <f t="shared" si="0"/>
        <v>0</v>
      </c>
    </row>
    <row r="39" spans="1:11" x14ac:dyDescent="0.25">
      <c r="A39" s="224" t="s">
        <v>612</v>
      </c>
      <c r="B39" s="233" t="s">
        <v>491</v>
      </c>
      <c r="C39" s="44" t="s">
        <v>496</v>
      </c>
      <c r="D39" s="4"/>
      <c r="E39" s="4"/>
      <c r="F39" s="27"/>
      <c r="G39" s="27"/>
      <c r="H39" s="27"/>
      <c r="I39" s="233"/>
      <c r="J39" s="224"/>
    </row>
    <row r="40" spans="1:11" x14ac:dyDescent="0.25">
      <c r="A40" s="224"/>
      <c r="B40" s="233"/>
      <c r="C40" s="233"/>
      <c r="D40" s="233"/>
      <c r="E40" s="233"/>
      <c r="F40" s="233"/>
      <c r="G40" s="233"/>
      <c r="H40" s="233"/>
      <c r="I40" s="233"/>
      <c r="J40" s="224"/>
    </row>
    <row r="41" spans="1:11" x14ac:dyDescent="0.25">
      <c r="A41" s="224"/>
      <c r="B41" s="224"/>
      <c r="C41" s="224"/>
      <c r="D41" s="224"/>
      <c r="E41" s="224"/>
      <c r="F41" s="224"/>
      <c r="G41" s="224"/>
      <c r="H41" s="224"/>
      <c r="I41" s="224"/>
      <c r="J41" s="224"/>
    </row>
  </sheetData>
  <mergeCells count="3">
    <mergeCell ref="C6:H6"/>
    <mergeCell ref="C7:H7"/>
    <mergeCell ref="C30:H30"/>
  </mergeCells>
  <hyperlinks>
    <hyperlink ref="A1" location="TAE5_" display="TAE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opLeftCell="A19" workbookViewId="0">
      <selection activeCell="A43" sqref="A43"/>
    </sheetView>
  </sheetViews>
  <sheetFormatPr defaultRowHeight="15" x14ac:dyDescent="0.25"/>
  <cols>
    <col min="1" max="1" width="20.7109375" customWidth="1"/>
    <col min="2" max="2" width="20.7109375" style="196" customWidth="1"/>
    <col min="3" max="3" width="35" customWidth="1"/>
    <col min="4" max="4" width="5.42578125" customWidth="1"/>
    <col min="5" max="5" width="10.5703125" customWidth="1"/>
    <col min="6" max="10" width="11.140625" customWidth="1"/>
    <col min="11" max="11" width="20.7109375" customWidth="1"/>
    <col min="12" max="12" width="20.7109375" style="196" customWidth="1"/>
    <col min="13" max="13" width="11.28515625" customWidth="1"/>
  </cols>
  <sheetData>
    <row r="1" spans="1:14" ht="15.75" thickBot="1" x14ac:dyDescent="0.3">
      <c r="A1" s="62" t="s">
        <v>120</v>
      </c>
      <c r="B1" s="252"/>
      <c r="C1" s="252"/>
      <c r="D1" s="252"/>
      <c r="E1" s="252"/>
      <c r="F1" s="252"/>
      <c r="G1" s="252"/>
      <c r="H1" s="252"/>
      <c r="I1" s="252"/>
      <c r="J1" s="252"/>
      <c r="K1" s="252"/>
      <c r="L1" s="224"/>
      <c r="M1" s="8" t="s">
        <v>54</v>
      </c>
      <c r="N1" s="4"/>
    </row>
    <row r="2" spans="1:14" s="196" customFormat="1" x14ac:dyDescent="0.25">
      <c r="A2" s="237" t="s">
        <v>484</v>
      </c>
      <c r="B2" s="233" t="s">
        <v>564</v>
      </c>
      <c r="C2" s="233"/>
      <c r="D2" s="233"/>
      <c r="E2" s="233"/>
      <c r="F2" s="233"/>
      <c r="G2" s="233"/>
      <c r="H2" s="233"/>
      <c r="I2" s="233"/>
      <c r="J2" s="233"/>
      <c r="K2" s="233" t="s">
        <v>572</v>
      </c>
      <c r="L2" s="224" t="s">
        <v>568</v>
      </c>
      <c r="M2" s="8"/>
      <c r="N2" s="4"/>
    </row>
    <row r="3" spans="1:14" x14ac:dyDescent="0.25">
      <c r="A3" s="237" t="s">
        <v>483</v>
      </c>
      <c r="B3" s="233" t="s">
        <v>482</v>
      </c>
      <c r="C3" s="44" t="str">
        <f>"Protocol: "&amp;Summary!$D$1</f>
        <v>Protocol: CDISCPILOT01</v>
      </c>
      <c r="D3" s="44"/>
      <c r="E3" s="44"/>
      <c r="F3" s="44"/>
      <c r="G3" s="44"/>
      <c r="H3" s="44"/>
      <c r="I3" s="44"/>
      <c r="J3" s="122" t="s">
        <v>75</v>
      </c>
      <c r="K3" s="233"/>
      <c r="L3" s="224"/>
      <c r="M3" s="4"/>
      <c r="N3" s="4"/>
    </row>
    <row r="4" spans="1:14" x14ac:dyDescent="0.25">
      <c r="A4" s="237" t="s">
        <v>483</v>
      </c>
      <c r="B4" s="233" t="s">
        <v>12</v>
      </c>
      <c r="C4" s="44" t="str">
        <f>"Population: "&amp;Index!E23</f>
        <v xml:space="preserve">Population: Safety </v>
      </c>
      <c r="D4" s="44"/>
      <c r="E4" s="44"/>
      <c r="F4" s="44"/>
      <c r="G4" s="44"/>
      <c r="H4" s="44"/>
      <c r="I4" s="44"/>
      <c r="J4" s="44"/>
      <c r="K4" s="233"/>
      <c r="L4" s="224"/>
      <c r="M4" s="4"/>
      <c r="N4" s="4"/>
    </row>
    <row r="5" spans="1:14" x14ac:dyDescent="0.25">
      <c r="A5" s="240"/>
      <c r="B5" s="233"/>
      <c r="C5" s="56"/>
      <c r="D5" s="56"/>
      <c r="E5" s="56"/>
      <c r="F5" s="56"/>
      <c r="G5" s="56"/>
      <c r="H5" s="56"/>
      <c r="I5" s="56"/>
      <c r="J5" s="56"/>
      <c r="K5" s="233"/>
      <c r="L5" s="224"/>
      <c r="M5" s="4"/>
      <c r="N5" s="4"/>
    </row>
    <row r="6" spans="1:14" x14ac:dyDescent="0.25">
      <c r="A6" s="237" t="s">
        <v>485</v>
      </c>
      <c r="B6" s="233"/>
      <c r="C6" s="311" t="str">
        <f>Index!B27&amp;" "&amp;Index!C27</f>
        <v>Table 14.5.6</v>
      </c>
      <c r="D6" s="311"/>
      <c r="E6" s="311"/>
      <c r="F6" s="311"/>
      <c r="G6" s="311"/>
      <c r="H6" s="311"/>
      <c r="I6" s="311"/>
      <c r="J6" s="311"/>
      <c r="K6" s="233"/>
      <c r="L6" s="224"/>
      <c r="M6" s="8">
        <f>LEN(C6)</f>
        <v>12</v>
      </c>
      <c r="N6" s="4"/>
    </row>
    <row r="7" spans="1:14" s="121" customFormat="1" x14ac:dyDescent="0.25">
      <c r="A7" s="237" t="s">
        <v>543</v>
      </c>
      <c r="B7" s="233"/>
      <c r="C7" s="311" t="str">
        <f>Index!D27&amp;""</f>
        <v xml:space="preserve">Summary of Treatment-Emergent Adverse events leading to Death by System Organ Class and Preferred term </v>
      </c>
      <c r="D7" s="311"/>
      <c r="E7" s="311"/>
      <c r="F7" s="311"/>
      <c r="G7" s="311"/>
      <c r="H7" s="311"/>
      <c r="I7" s="311"/>
      <c r="J7" s="311"/>
      <c r="K7" s="233"/>
      <c r="L7" s="224"/>
      <c r="M7" s="8"/>
      <c r="N7" s="4"/>
    </row>
    <row r="8" spans="1:14" ht="15.75" thickBot="1" x14ac:dyDescent="0.3">
      <c r="A8" s="224"/>
      <c r="B8" s="233"/>
      <c r="C8" s="144"/>
      <c r="D8" s="144"/>
      <c r="E8" s="144"/>
      <c r="F8" s="144"/>
      <c r="G8" s="144"/>
      <c r="H8" s="144"/>
      <c r="I8" s="144"/>
      <c r="J8" s="144"/>
      <c r="K8" s="233"/>
      <c r="L8" s="224"/>
      <c r="M8" s="4"/>
      <c r="N8" s="4"/>
    </row>
    <row r="9" spans="1:14" ht="23.25" customHeight="1" x14ac:dyDescent="0.25">
      <c r="A9" s="224"/>
      <c r="B9" s="233"/>
      <c r="C9" s="56"/>
      <c r="D9" s="56"/>
      <c r="E9" s="320" t="s">
        <v>441</v>
      </c>
      <c r="F9" s="320"/>
      <c r="G9" s="320" t="s">
        <v>456</v>
      </c>
      <c r="H9" s="320"/>
      <c r="I9" s="320" t="s">
        <v>455</v>
      </c>
      <c r="J9" s="320"/>
      <c r="K9" s="233" t="s">
        <v>560</v>
      </c>
      <c r="L9" s="224" t="s">
        <v>493</v>
      </c>
      <c r="M9" s="4"/>
      <c r="N9" s="4"/>
    </row>
    <row r="10" spans="1:14" x14ac:dyDescent="0.25">
      <c r="A10" s="224"/>
      <c r="B10" s="233"/>
      <c r="C10" s="56"/>
      <c r="D10" s="56"/>
      <c r="E10" s="320" t="s">
        <v>25</v>
      </c>
      <c r="F10" s="320"/>
      <c r="G10" s="320" t="s">
        <v>25</v>
      </c>
      <c r="H10" s="320"/>
      <c r="I10" s="320" t="s">
        <v>25</v>
      </c>
      <c r="J10" s="320"/>
      <c r="K10" s="233"/>
      <c r="L10" s="224"/>
      <c r="M10" s="4"/>
      <c r="N10" s="4"/>
    </row>
    <row r="11" spans="1:14" s="13" customFormat="1" x14ac:dyDescent="0.25">
      <c r="A11" s="224"/>
      <c r="B11" s="233"/>
      <c r="C11" s="143"/>
      <c r="D11" s="143"/>
      <c r="E11" s="143"/>
      <c r="F11" s="151"/>
      <c r="G11" s="143"/>
      <c r="H11" s="151"/>
      <c r="I11" s="143"/>
      <c r="J11" s="151"/>
      <c r="K11" s="233"/>
      <c r="L11" s="224"/>
      <c r="M11" s="16"/>
      <c r="N11" s="16"/>
    </row>
    <row r="12" spans="1:14" s="15" customFormat="1" ht="24.75" thickBot="1" x14ac:dyDescent="0.25">
      <c r="A12" s="224"/>
      <c r="B12" s="233"/>
      <c r="C12" s="160" t="s">
        <v>462</v>
      </c>
      <c r="D12" s="144"/>
      <c r="E12" s="156" t="s">
        <v>88</v>
      </c>
      <c r="F12" s="58" t="s">
        <v>353</v>
      </c>
      <c r="G12" s="156" t="s">
        <v>88</v>
      </c>
      <c r="H12" s="58" t="s">
        <v>353</v>
      </c>
      <c r="I12" s="156" t="s">
        <v>88</v>
      </c>
      <c r="J12" s="58" t="s">
        <v>353</v>
      </c>
      <c r="K12" s="233"/>
      <c r="L12" s="224"/>
      <c r="M12" s="14"/>
      <c r="N12" s="14"/>
    </row>
    <row r="13" spans="1:14" x14ac:dyDescent="0.25">
      <c r="A13" s="224"/>
      <c r="B13" s="233"/>
      <c r="C13" s="48"/>
      <c r="D13" s="48"/>
      <c r="E13" s="48"/>
      <c r="F13" s="50"/>
      <c r="G13" s="48"/>
      <c r="H13" s="50"/>
      <c r="I13" s="48"/>
      <c r="J13" s="50"/>
      <c r="K13" s="233"/>
      <c r="L13" s="224"/>
      <c r="M13" s="4"/>
      <c r="N13" s="4"/>
    </row>
    <row r="14" spans="1:14" ht="24" x14ac:dyDescent="0.25">
      <c r="A14" s="224" t="s">
        <v>561</v>
      </c>
      <c r="B14" s="233" t="s">
        <v>577</v>
      </c>
      <c r="C14" s="127" t="s">
        <v>367</v>
      </c>
      <c r="D14" s="51"/>
      <c r="E14" s="161" t="s">
        <v>86</v>
      </c>
      <c r="F14" s="162" t="s">
        <v>14</v>
      </c>
      <c r="G14" s="161" t="s">
        <v>86</v>
      </c>
      <c r="H14" s="162" t="s">
        <v>14</v>
      </c>
      <c r="I14" s="161" t="s">
        <v>86</v>
      </c>
      <c r="J14" s="162" t="s">
        <v>14</v>
      </c>
      <c r="K14" s="233"/>
      <c r="L14" s="224"/>
      <c r="M14" s="4"/>
      <c r="N14" s="4"/>
    </row>
    <row r="15" spans="1:14" x14ac:dyDescent="0.25">
      <c r="A15" s="224"/>
      <c r="B15" s="233"/>
      <c r="C15" s="53"/>
      <c r="D15" s="53"/>
      <c r="E15" s="95"/>
      <c r="F15" s="95"/>
      <c r="G15" s="95"/>
      <c r="H15" s="95"/>
      <c r="I15" s="95"/>
      <c r="J15" s="95"/>
      <c r="K15" s="233"/>
      <c r="L15" s="224"/>
      <c r="M15" s="4"/>
      <c r="N15" s="4"/>
    </row>
    <row r="16" spans="1:14" x14ac:dyDescent="0.25">
      <c r="A16" s="224" t="s">
        <v>566</v>
      </c>
      <c r="B16" s="233" t="s">
        <v>574</v>
      </c>
      <c r="C16" s="99" t="s">
        <v>113</v>
      </c>
      <c r="D16" s="51"/>
      <c r="E16" s="53"/>
      <c r="F16" s="53"/>
      <c r="G16" s="53"/>
      <c r="H16" s="53"/>
      <c r="I16" s="53"/>
      <c r="J16" s="53"/>
      <c r="K16" s="233"/>
      <c r="L16" s="224"/>
      <c r="M16" s="4"/>
      <c r="N16" s="4"/>
    </row>
    <row r="17" spans="1:14" x14ac:dyDescent="0.25">
      <c r="A17" s="224" t="s">
        <v>561</v>
      </c>
      <c r="B17" s="233" t="s">
        <v>567</v>
      </c>
      <c r="C17" s="51" t="s">
        <v>115</v>
      </c>
      <c r="D17" s="51"/>
      <c r="E17" s="53" t="s">
        <v>86</v>
      </c>
      <c r="F17" s="106" t="s">
        <v>14</v>
      </c>
      <c r="G17" s="53" t="s">
        <v>86</v>
      </c>
      <c r="H17" s="106" t="s">
        <v>14</v>
      </c>
      <c r="I17" s="53" t="s">
        <v>86</v>
      </c>
      <c r="J17" s="106" t="s">
        <v>14</v>
      </c>
      <c r="K17" s="233"/>
      <c r="L17" s="224"/>
      <c r="M17" s="4"/>
      <c r="N17" s="4"/>
    </row>
    <row r="18" spans="1:14" x14ac:dyDescent="0.25">
      <c r="A18" s="224"/>
      <c r="B18" s="233"/>
      <c r="C18" s="53" t="s">
        <v>116</v>
      </c>
      <c r="D18" s="53"/>
      <c r="E18" s="53" t="s">
        <v>86</v>
      </c>
      <c r="F18" s="106" t="s">
        <v>14</v>
      </c>
      <c r="G18" s="53" t="s">
        <v>86</v>
      </c>
      <c r="H18" s="106" t="s">
        <v>14</v>
      </c>
      <c r="I18" s="53" t="s">
        <v>86</v>
      </c>
      <c r="J18" s="106" t="s">
        <v>14</v>
      </c>
      <c r="K18" s="233"/>
      <c r="L18" s="224"/>
      <c r="M18" s="4"/>
      <c r="N18" s="4"/>
    </row>
    <row r="19" spans="1:14" x14ac:dyDescent="0.25">
      <c r="A19" s="224"/>
      <c r="B19" s="233"/>
      <c r="C19" s="53" t="s">
        <v>117</v>
      </c>
      <c r="D19" s="53"/>
      <c r="E19" s="53" t="s">
        <v>86</v>
      </c>
      <c r="F19" s="106" t="s">
        <v>14</v>
      </c>
      <c r="G19" s="53" t="s">
        <v>86</v>
      </c>
      <c r="H19" s="106" t="s">
        <v>14</v>
      </c>
      <c r="I19" s="53" t="s">
        <v>86</v>
      </c>
      <c r="J19" s="106" t="s">
        <v>14</v>
      </c>
      <c r="K19" s="233"/>
      <c r="L19" s="224"/>
      <c r="M19" s="4"/>
      <c r="N19" s="4"/>
    </row>
    <row r="20" spans="1:14" x14ac:dyDescent="0.25">
      <c r="A20" s="224"/>
      <c r="B20" s="233"/>
      <c r="C20" s="66" t="s">
        <v>79</v>
      </c>
      <c r="D20" s="53"/>
      <c r="E20" s="53" t="s">
        <v>86</v>
      </c>
      <c r="F20" s="106" t="s">
        <v>14</v>
      </c>
      <c r="G20" s="53" t="s">
        <v>86</v>
      </c>
      <c r="H20" s="106" t="s">
        <v>14</v>
      </c>
      <c r="I20" s="53" t="s">
        <v>86</v>
      </c>
      <c r="J20" s="106" t="s">
        <v>14</v>
      </c>
      <c r="K20" s="233"/>
      <c r="L20" s="224"/>
      <c r="M20" s="4"/>
      <c r="N20" s="4"/>
    </row>
    <row r="21" spans="1:14" x14ac:dyDescent="0.25">
      <c r="A21" s="224"/>
      <c r="B21" s="233"/>
      <c r="C21" s="53"/>
      <c r="D21" s="53"/>
      <c r="E21" s="53"/>
      <c r="F21" s="53"/>
      <c r="G21" s="53"/>
      <c r="H21" s="53"/>
      <c r="I21" s="53"/>
      <c r="J21" s="53"/>
      <c r="K21" s="233"/>
      <c r="L21" s="224"/>
      <c r="M21" s="4"/>
      <c r="N21" s="4"/>
    </row>
    <row r="22" spans="1:14" x14ac:dyDescent="0.25">
      <c r="A22" s="224"/>
      <c r="B22" s="233"/>
      <c r="C22" s="99" t="s">
        <v>114</v>
      </c>
      <c r="D22" s="53"/>
      <c r="E22" s="53"/>
      <c r="F22" s="53"/>
      <c r="G22" s="53"/>
      <c r="H22" s="53"/>
      <c r="I22" s="53"/>
      <c r="J22" s="53"/>
      <c r="K22" s="233"/>
      <c r="L22" s="224"/>
      <c r="M22" s="4"/>
      <c r="N22" s="4"/>
    </row>
    <row r="23" spans="1:14" x14ac:dyDescent="0.25">
      <c r="A23" s="224"/>
      <c r="B23" s="233"/>
      <c r="C23" s="51" t="s">
        <v>115</v>
      </c>
      <c r="D23" s="53"/>
      <c r="E23" s="53" t="s">
        <v>86</v>
      </c>
      <c r="F23" s="106" t="s">
        <v>14</v>
      </c>
      <c r="G23" s="53" t="s">
        <v>86</v>
      </c>
      <c r="H23" s="106" t="s">
        <v>14</v>
      </c>
      <c r="I23" s="53" t="s">
        <v>86</v>
      </c>
      <c r="J23" s="106" t="s">
        <v>14</v>
      </c>
      <c r="K23" s="233"/>
      <c r="L23" s="224"/>
      <c r="M23" s="4"/>
      <c r="N23" s="4"/>
    </row>
    <row r="24" spans="1:14" x14ac:dyDescent="0.25">
      <c r="A24" s="224"/>
      <c r="B24" s="233"/>
      <c r="C24" s="53" t="s">
        <v>116</v>
      </c>
      <c r="D24" s="53"/>
      <c r="E24" s="53" t="s">
        <v>86</v>
      </c>
      <c r="F24" s="106" t="s">
        <v>14</v>
      </c>
      <c r="G24" s="53" t="s">
        <v>86</v>
      </c>
      <c r="H24" s="106" t="s">
        <v>14</v>
      </c>
      <c r="I24" s="53" t="s">
        <v>86</v>
      </c>
      <c r="J24" s="106" t="s">
        <v>14</v>
      </c>
      <c r="K24" s="233"/>
      <c r="L24" s="224"/>
      <c r="M24" s="4"/>
      <c r="N24" s="4"/>
    </row>
    <row r="25" spans="1:14" x14ac:dyDescent="0.25">
      <c r="A25" s="224"/>
      <c r="B25" s="233"/>
      <c r="C25" s="53" t="s">
        <v>117</v>
      </c>
      <c r="D25" s="53"/>
      <c r="E25" s="53" t="s">
        <v>86</v>
      </c>
      <c r="F25" s="106" t="s">
        <v>14</v>
      </c>
      <c r="G25" s="53" t="s">
        <v>86</v>
      </c>
      <c r="H25" s="106" t="s">
        <v>14</v>
      </c>
      <c r="I25" s="53" t="s">
        <v>86</v>
      </c>
      <c r="J25" s="106" t="s">
        <v>14</v>
      </c>
      <c r="K25" s="233"/>
      <c r="L25" s="224"/>
      <c r="M25" s="4"/>
      <c r="N25" s="4"/>
    </row>
    <row r="26" spans="1:14" x14ac:dyDescent="0.25">
      <c r="A26" s="224"/>
      <c r="B26" s="233"/>
      <c r="C26" s="66" t="s">
        <v>79</v>
      </c>
      <c r="D26" s="53"/>
      <c r="E26" s="53" t="s">
        <v>86</v>
      </c>
      <c r="F26" s="106" t="s">
        <v>14</v>
      </c>
      <c r="G26" s="53" t="s">
        <v>86</v>
      </c>
      <c r="H26" s="106" t="s">
        <v>14</v>
      </c>
      <c r="I26" s="53" t="s">
        <v>86</v>
      </c>
      <c r="J26" s="106" t="s">
        <v>14</v>
      </c>
      <c r="K26" s="233"/>
      <c r="L26" s="224"/>
      <c r="M26" s="4"/>
      <c r="N26" s="4"/>
    </row>
    <row r="27" spans="1:14" x14ac:dyDescent="0.25">
      <c r="A27" s="224"/>
      <c r="B27" s="233"/>
      <c r="C27" s="53"/>
      <c r="D27" s="53"/>
      <c r="E27" s="53"/>
      <c r="F27" s="53"/>
      <c r="G27" s="53"/>
      <c r="H27" s="53"/>
      <c r="I27" s="53"/>
      <c r="J27" s="53"/>
      <c r="K27" s="233"/>
      <c r="L27" s="224"/>
      <c r="M27" s="4"/>
      <c r="N27" s="4"/>
    </row>
    <row r="28" spans="1:14" x14ac:dyDescent="0.25">
      <c r="A28" s="224"/>
      <c r="B28" s="233"/>
      <c r="C28" s="99" t="s">
        <v>118</v>
      </c>
      <c r="D28" s="53"/>
      <c r="E28" s="53"/>
      <c r="F28" s="53"/>
      <c r="G28" s="53"/>
      <c r="H28" s="53"/>
      <c r="I28" s="53"/>
      <c r="J28" s="53"/>
      <c r="K28" s="233"/>
      <c r="L28" s="224"/>
      <c r="M28" s="4"/>
      <c r="N28" s="4"/>
    </row>
    <row r="29" spans="1:14" x14ac:dyDescent="0.25">
      <c r="A29" s="224"/>
      <c r="B29" s="233"/>
      <c r="C29" s="51" t="s">
        <v>115</v>
      </c>
      <c r="D29" s="53"/>
      <c r="E29" s="53" t="s">
        <v>86</v>
      </c>
      <c r="F29" s="106" t="s">
        <v>14</v>
      </c>
      <c r="G29" s="53" t="s">
        <v>86</v>
      </c>
      <c r="H29" s="106" t="s">
        <v>14</v>
      </c>
      <c r="I29" s="53" t="s">
        <v>86</v>
      </c>
      <c r="J29" s="106" t="s">
        <v>14</v>
      </c>
      <c r="K29" s="233"/>
      <c r="L29" s="224"/>
      <c r="M29" s="4"/>
      <c r="N29" s="4"/>
    </row>
    <row r="30" spans="1:14" x14ac:dyDescent="0.25">
      <c r="A30" s="224"/>
      <c r="B30" s="233"/>
      <c r="C30" s="53" t="s">
        <v>116</v>
      </c>
      <c r="D30" s="53"/>
      <c r="E30" s="53" t="s">
        <v>86</v>
      </c>
      <c r="F30" s="106" t="s">
        <v>14</v>
      </c>
      <c r="G30" s="53" t="s">
        <v>86</v>
      </c>
      <c r="H30" s="106" t="s">
        <v>14</v>
      </c>
      <c r="I30" s="53" t="s">
        <v>86</v>
      </c>
      <c r="J30" s="106" t="s">
        <v>14</v>
      </c>
      <c r="K30" s="233"/>
      <c r="L30" s="224"/>
      <c r="M30" s="4"/>
      <c r="N30" s="4"/>
    </row>
    <row r="31" spans="1:14" x14ac:dyDescent="0.25">
      <c r="A31" s="224"/>
      <c r="B31" s="233"/>
      <c r="C31" s="53" t="s">
        <v>117</v>
      </c>
      <c r="D31" s="53"/>
      <c r="E31" s="53" t="s">
        <v>86</v>
      </c>
      <c r="F31" s="106" t="s">
        <v>14</v>
      </c>
      <c r="G31" s="53" t="s">
        <v>86</v>
      </c>
      <c r="H31" s="106" t="s">
        <v>14</v>
      </c>
      <c r="I31" s="53" t="s">
        <v>86</v>
      </c>
      <c r="J31" s="106" t="s">
        <v>14</v>
      </c>
      <c r="K31" s="233"/>
      <c r="L31" s="224"/>
      <c r="M31" s="4"/>
      <c r="N31" s="4"/>
    </row>
    <row r="32" spans="1:14" x14ac:dyDescent="0.25">
      <c r="A32" s="224"/>
      <c r="B32" s="233"/>
      <c r="C32" s="66" t="s">
        <v>79</v>
      </c>
      <c r="D32" s="53"/>
      <c r="E32" s="53" t="s">
        <v>86</v>
      </c>
      <c r="F32" s="106" t="s">
        <v>14</v>
      </c>
      <c r="G32" s="53" t="s">
        <v>86</v>
      </c>
      <c r="H32" s="106" t="s">
        <v>14</v>
      </c>
      <c r="I32" s="53" t="s">
        <v>86</v>
      </c>
      <c r="J32" s="106" t="s">
        <v>14</v>
      </c>
      <c r="K32" s="233"/>
      <c r="L32" s="224"/>
      <c r="M32" s="4"/>
      <c r="N32" s="4"/>
    </row>
    <row r="33" spans="1:14" ht="15.75" thickBot="1" x14ac:dyDescent="0.3">
      <c r="A33" s="224"/>
      <c r="B33" s="233"/>
      <c r="C33" s="55"/>
      <c r="D33" s="55"/>
      <c r="E33" s="55"/>
      <c r="F33" s="102"/>
      <c r="G33" s="55"/>
      <c r="H33" s="102"/>
      <c r="I33" s="55"/>
      <c r="J33" s="102"/>
      <c r="K33" s="233"/>
      <c r="L33" s="224"/>
      <c r="M33" s="4"/>
      <c r="N33" s="4"/>
    </row>
    <row r="34" spans="1:14" ht="28.5" customHeight="1" x14ac:dyDescent="0.25">
      <c r="A34" s="284" t="s">
        <v>314</v>
      </c>
      <c r="B34" s="285" t="s">
        <v>492</v>
      </c>
      <c r="C34" s="315" t="str">
        <f>'TAE1'!C19:J19</f>
        <v xml:space="preserve">Treatment-emergent events are defined as adverse events following the first administration of the intervention that is either new or a worsening of an existing AE. </v>
      </c>
      <c r="D34" s="315"/>
      <c r="E34" s="315"/>
      <c r="F34" s="315"/>
      <c r="G34" s="315"/>
      <c r="H34" s="315"/>
      <c r="I34" s="315"/>
      <c r="J34" s="315"/>
      <c r="K34" s="233"/>
      <c r="L34" s="224"/>
      <c r="M34" s="8">
        <f t="shared" ref="M34:M41" si="0">LEN(C34)</f>
        <v>164</v>
      </c>
      <c r="N34" s="4"/>
    </row>
    <row r="35" spans="1:14" x14ac:dyDescent="0.25">
      <c r="A35" s="224" t="s">
        <v>315</v>
      </c>
      <c r="B35" s="233" t="s">
        <v>492</v>
      </c>
      <c r="C35" s="54" t="str">
        <f>'TAE1'!C20</f>
        <v>Adverse events are coded using MedDRA version xx.x.</v>
      </c>
      <c r="D35" s="54"/>
      <c r="E35" s="54"/>
      <c r="F35" s="56"/>
      <c r="G35" s="56"/>
      <c r="H35" s="56"/>
      <c r="I35" s="56"/>
      <c r="J35" s="56"/>
      <c r="K35" s="233"/>
      <c r="L35" s="224"/>
      <c r="M35" s="8">
        <f t="shared" si="0"/>
        <v>51</v>
      </c>
    </row>
    <row r="36" spans="1:14" x14ac:dyDescent="0.25">
      <c r="A36" s="224" t="s">
        <v>316</v>
      </c>
      <c r="B36" s="233" t="s">
        <v>492</v>
      </c>
      <c r="C36" s="54" t="str">
        <f>'TAE1'!C21</f>
        <v>Total Events represent the total number of times an event was recorded within each treatment group.</v>
      </c>
      <c r="D36" s="54"/>
      <c r="E36" s="54"/>
      <c r="F36" s="56"/>
      <c r="G36" s="56"/>
      <c r="H36" s="56"/>
      <c r="I36" s="56"/>
      <c r="J36" s="56"/>
      <c r="K36" s="233"/>
      <c r="L36" s="224"/>
      <c r="M36" s="8">
        <f t="shared" si="0"/>
        <v>99</v>
      </c>
    </row>
    <row r="37" spans="1:14" x14ac:dyDescent="0.25">
      <c r="A37" s="224" t="s">
        <v>317</v>
      </c>
      <c r="B37" s="233" t="s">
        <v>492</v>
      </c>
      <c r="C37" s="54" t="str">
        <f>'TAE1'!C22</f>
        <v xml:space="preserve">Percentages are based on the number of subjects in the safety population within each treatment group. </v>
      </c>
      <c r="D37" s="54"/>
      <c r="E37" s="54"/>
      <c r="F37" s="56"/>
      <c r="G37" s="56"/>
      <c r="H37" s="56"/>
      <c r="I37" s="56"/>
      <c r="J37" s="56"/>
      <c r="K37" s="233"/>
      <c r="L37" s="224"/>
      <c r="M37" s="8">
        <f t="shared" si="0"/>
        <v>102</v>
      </c>
      <c r="N37" s="4"/>
    </row>
    <row r="38" spans="1:14" x14ac:dyDescent="0.25">
      <c r="A38" s="224" t="s">
        <v>426</v>
      </c>
      <c r="B38" s="233" t="s">
        <v>492</v>
      </c>
      <c r="C38" s="53" t="str">
        <f>'TAE1'!C23</f>
        <v>TEAE= Treatment-Emergent Adverse Event; MedDRA= Medical Dictionary for Regulatory Activities.</v>
      </c>
      <c r="D38" s="54"/>
      <c r="E38" s="54"/>
      <c r="F38" s="56"/>
      <c r="G38" s="56"/>
      <c r="H38" s="56"/>
      <c r="I38" s="56"/>
      <c r="J38" s="56"/>
      <c r="K38" s="233"/>
      <c r="L38" s="224"/>
      <c r="M38" s="8" t="e">
        <f>LEN(#REF!)</f>
        <v>#REF!</v>
      </c>
      <c r="N38" s="4"/>
    </row>
    <row r="39" spans="1:14" x14ac:dyDescent="0.25">
      <c r="A39" s="224" t="s">
        <v>427</v>
      </c>
      <c r="B39" s="233" t="s">
        <v>492</v>
      </c>
      <c r="C39" s="53"/>
      <c r="D39" s="53"/>
      <c r="E39" s="53"/>
      <c r="F39" s="56"/>
      <c r="G39" s="56"/>
      <c r="H39" s="56"/>
      <c r="I39" s="56"/>
      <c r="J39" s="56"/>
      <c r="K39" s="233"/>
      <c r="L39" s="224"/>
      <c r="M39" s="8">
        <f t="shared" si="0"/>
        <v>0</v>
      </c>
      <c r="N39" s="4"/>
    </row>
    <row r="40" spans="1:14" x14ac:dyDescent="0.25">
      <c r="A40" s="224" t="s">
        <v>318</v>
      </c>
      <c r="B40" s="233" t="s">
        <v>492</v>
      </c>
      <c r="D40" s="53"/>
      <c r="E40" s="53"/>
      <c r="F40" s="56"/>
      <c r="G40" s="56"/>
      <c r="H40" s="56"/>
      <c r="I40" s="56"/>
      <c r="J40" s="56"/>
      <c r="K40" s="233"/>
      <c r="L40" s="224"/>
      <c r="M40" s="8">
        <f>LEN(C38)</f>
        <v>93</v>
      </c>
    </row>
    <row r="41" spans="1:14" x14ac:dyDescent="0.25">
      <c r="A41" s="224" t="s">
        <v>319</v>
      </c>
      <c r="B41" s="233" t="s">
        <v>492</v>
      </c>
      <c r="C41" s="56"/>
      <c r="D41" s="56"/>
      <c r="E41" s="56"/>
      <c r="F41" s="56"/>
      <c r="G41" s="56"/>
      <c r="H41" s="56"/>
      <c r="I41" s="56"/>
      <c r="J41" s="56"/>
      <c r="K41" s="233"/>
      <c r="L41" s="224"/>
      <c r="M41" s="8">
        <f t="shared" si="0"/>
        <v>0</v>
      </c>
      <c r="N41" s="4"/>
    </row>
    <row r="42" spans="1:14" x14ac:dyDescent="0.25">
      <c r="A42" s="224" t="s">
        <v>320</v>
      </c>
      <c r="B42" s="233" t="s">
        <v>492</v>
      </c>
      <c r="C42" s="56"/>
      <c r="D42" s="56"/>
      <c r="E42" s="56"/>
      <c r="F42" s="56"/>
      <c r="G42" s="56"/>
      <c r="H42" s="56"/>
      <c r="I42" s="56"/>
      <c r="J42" s="56"/>
      <c r="K42" s="233"/>
      <c r="L42" s="224"/>
      <c r="N42" s="4"/>
    </row>
    <row r="43" spans="1:14" x14ac:dyDescent="0.25">
      <c r="A43" s="224" t="s">
        <v>612</v>
      </c>
      <c r="B43" s="233" t="s">
        <v>491</v>
      </c>
      <c r="C43" s="44" t="s">
        <v>496</v>
      </c>
      <c r="D43" s="4"/>
      <c r="E43" s="4"/>
      <c r="F43" s="4"/>
      <c r="G43" s="4"/>
      <c r="H43" s="4"/>
      <c r="I43" s="4"/>
      <c r="J43" s="4"/>
      <c r="K43" s="233"/>
      <c r="L43" s="224"/>
    </row>
    <row r="44" spans="1:14" x14ac:dyDescent="0.25">
      <c r="A44" s="224"/>
      <c r="B44" s="233"/>
      <c r="C44" s="233"/>
      <c r="D44" s="233"/>
      <c r="E44" s="233"/>
      <c r="F44" s="233"/>
      <c r="G44" s="233"/>
      <c r="H44" s="233"/>
      <c r="I44" s="233"/>
      <c r="J44" s="233"/>
      <c r="K44" s="233"/>
      <c r="L44" s="224"/>
    </row>
    <row r="45" spans="1:14" x14ac:dyDescent="0.25">
      <c r="A45" s="224"/>
      <c r="B45" s="224"/>
      <c r="C45" s="224"/>
      <c r="D45" s="224"/>
      <c r="E45" s="224"/>
      <c r="F45" s="224"/>
      <c r="G45" s="224"/>
      <c r="H45" s="224"/>
      <c r="I45" s="224"/>
      <c r="J45" s="224"/>
      <c r="K45" s="224"/>
      <c r="L45" s="224"/>
    </row>
  </sheetData>
  <mergeCells count="9">
    <mergeCell ref="C34:J34"/>
    <mergeCell ref="C6:J6"/>
    <mergeCell ref="E9:F9"/>
    <mergeCell ref="G9:H9"/>
    <mergeCell ref="I9:J9"/>
    <mergeCell ref="E10:F10"/>
    <mergeCell ref="G10:H10"/>
    <mergeCell ref="I10:J10"/>
    <mergeCell ref="C7:J7"/>
  </mergeCells>
  <hyperlinks>
    <hyperlink ref="A1" location="TAE6_" display="TAE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16" workbookViewId="0">
      <selection activeCell="A43" sqref="A43"/>
    </sheetView>
  </sheetViews>
  <sheetFormatPr defaultRowHeight="15" x14ac:dyDescent="0.25"/>
  <cols>
    <col min="1" max="1" width="20.7109375" customWidth="1"/>
    <col min="2" max="2" width="20.7109375" style="196" customWidth="1"/>
    <col min="3" max="3" width="29.5703125" customWidth="1"/>
    <col min="4" max="4" width="5.42578125" customWidth="1"/>
    <col min="5" max="5" width="14.7109375" style="119" customWidth="1"/>
    <col min="6" max="6" width="9.140625" customWidth="1"/>
    <col min="7" max="7" width="14.7109375" style="119" customWidth="1"/>
    <col min="8" max="10" width="11.140625" customWidth="1"/>
    <col min="11" max="11" width="17" style="196" customWidth="1"/>
    <col min="12" max="12" width="20.7109375" customWidth="1"/>
    <col min="13" max="13" width="11.28515625" customWidth="1"/>
  </cols>
  <sheetData>
    <row r="1" spans="1:13" ht="15.75" thickBot="1" x14ac:dyDescent="0.3">
      <c r="A1" s="62" t="s">
        <v>138</v>
      </c>
      <c r="B1" s="252"/>
      <c r="C1" s="252"/>
      <c r="D1" s="252"/>
      <c r="E1" s="252"/>
      <c r="F1" s="252"/>
      <c r="G1" s="252"/>
      <c r="H1" s="252"/>
      <c r="I1" s="252"/>
      <c r="J1" s="252"/>
      <c r="K1" s="252"/>
      <c r="L1" s="224"/>
      <c r="M1" s="8" t="s">
        <v>54</v>
      </c>
    </row>
    <row r="2" spans="1:13" s="196" customFormat="1" x14ac:dyDescent="0.25">
      <c r="A2" s="237" t="s">
        <v>484</v>
      </c>
      <c r="B2" s="233" t="s">
        <v>564</v>
      </c>
      <c r="C2" s="233"/>
      <c r="D2" s="233"/>
      <c r="E2" s="233"/>
      <c r="F2" s="233"/>
      <c r="G2" s="233"/>
      <c r="H2" s="233"/>
      <c r="I2" s="233"/>
      <c r="J2" s="233"/>
      <c r="K2" s="257" t="s">
        <v>578</v>
      </c>
      <c r="L2" s="224" t="s">
        <v>568</v>
      </c>
      <c r="M2" s="8"/>
    </row>
    <row r="3" spans="1:13" x14ac:dyDescent="0.25">
      <c r="A3" s="237" t="s">
        <v>483</v>
      </c>
      <c r="B3" s="233" t="s">
        <v>482</v>
      </c>
      <c r="C3" s="44" t="str">
        <f>"Protocol: "&amp;Summary!$D$1</f>
        <v>Protocol: CDISCPILOT01</v>
      </c>
      <c r="D3" s="44"/>
      <c r="E3" s="73"/>
      <c r="F3" s="44"/>
      <c r="G3" s="73"/>
      <c r="H3" s="44"/>
      <c r="I3" s="44"/>
      <c r="J3" s="122" t="s">
        <v>75</v>
      </c>
      <c r="K3" s="233"/>
      <c r="L3" s="224"/>
      <c r="M3" s="4"/>
    </row>
    <row r="4" spans="1:13" x14ac:dyDescent="0.25">
      <c r="A4" s="237" t="s">
        <v>483</v>
      </c>
      <c r="B4" s="233" t="s">
        <v>12</v>
      </c>
      <c r="C4" s="44" t="str">
        <f>"Population: "&amp;Index!E23</f>
        <v xml:space="preserve">Population: Safety </v>
      </c>
      <c r="D4" s="44"/>
      <c r="E4" s="73"/>
      <c r="F4" s="44"/>
      <c r="G4" s="73"/>
      <c r="H4" s="44"/>
      <c r="I4" s="44"/>
      <c r="J4" s="44"/>
      <c r="K4" s="233"/>
      <c r="L4" s="224"/>
      <c r="M4" s="4"/>
    </row>
    <row r="5" spans="1:13" x14ac:dyDescent="0.25">
      <c r="A5" s="240"/>
      <c r="B5" s="233"/>
      <c r="C5" s="56"/>
      <c r="D5" s="56"/>
      <c r="E5" s="117"/>
      <c r="F5" s="56"/>
      <c r="G5" s="117"/>
      <c r="H5" s="56"/>
      <c r="I5" s="56"/>
      <c r="J5" s="56"/>
      <c r="K5" s="233"/>
      <c r="L5" s="224"/>
      <c r="M5" s="4"/>
    </row>
    <row r="6" spans="1:13" x14ac:dyDescent="0.25">
      <c r="A6" s="237" t="s">
        <v>485</v>
      </c>
      <c r="B6" s="233"/>
      <c r="C6" s="311" t="str">
        <f>Index!B28&amp;" "&amp;Index!C28</f>
        <v>Table X.X.X.X</v>
      </c>
      <c r="D6" s="311"/>
      <c r="E6" s="311"/>
      <c r="F6" s="311"/>
      <c r="G6" s="311"/>
      <c r="H6" s="311"/>
      <c r="I6" s="311"/>
      <c r="J6" s="311"/>
      <c r="K6" s="233"/>
      <c r="L6" s="224"/>
      <c r="M6" s="8">
        <f>LEN(C6)</f>
        <v>13</v>
      </c>
    </row>
    <row r="7" spans="1:13" s="121" customFormat="1" x14ac:dyDescent="0.25">
      <c r="A7" s="237" t="s">
        <v>543</v>
      </c>
      <c r="B7" s="233"/>
      <c r="C7" s="311" t="str">
        <f>Index!D28&amp;""</f>
        <v xml:space="preserve">Summary of Adverse events of Special Interest by System Organ Class and Preferred term </v>
      </c>
      <c r="D7" s="311"/>
      <c r="E7" s="311"/>
      <c r="F7" s="311"/>
      <c r="G7" s="311"/>
      <c r="H7" s="311"/>
      <c r="I7" s="311"/>
      <c r="J7" s="311"/>
      <c r="K7" s="233"/>
      <c r="L7" s="224"/>
      <c r="M7" s="8"/>
    </row>
    <row r="8" spans="1:13" ht="15.75" thickBot="1" x14ac:dyDescent="0.3">
      <c r="A8" s="237"/>
      <c r="B8" s="233"/>
      <c r="C8" s="144"/>
      <c r="D8" s="144"/>
      <c r="E8" s="90"/>
      <c r="F8" s="148"/>
      <c r="G8" s="90"/>
      <c r="H8" s="148"/>
      <c r="I8" s="90"/>
      <c r="J8" s="148"/>
      <c r="K8" s="233"/>
      <c r="L8" s="224"/>
      <c r="M8" s="4"/>
    </row>
    <row r="9" spans="1:13" ht="24.75" customHeight="1" x14ac:dyDescent="0.25">
      <c r="A9" s="237"/>
      <c r="B9" s="233"/>
      <c r="C9" s="48"/>
      <c r="D9" s="48"/>
      <c r="E9" s="326" t="s">
        <v>457</v>
      </c>
      <c r="F9" s="326"/>
      <c r="G9" s="326" t="s">
        <v>456</v>
      </c>
      <c r="H9" s="327"/>
      <c r="I9" s="326" t="s">
        <v>455</v>
      </c>
      <c r="J9" s="326"/>
      <c r="K9" s="233" t="s">
        <v>560</v>
      </c>
      <c r="L9" s="224" t="s">
        <v>493</v>
      </c>
      <c r="M9" s="4"/>
    </row>
    <row r="10" spans="1:13" x14ac:dyDescent="0.25">
      <c r="A10" s="237"/>
      <c r="B10" s="233"/>
      <c r="C10" s="56"/>
      <c r="D10" s="56"/>
      <c r="E10" s="320" t="s">
        <v>25</v>
      </c>
      <c r="F10" s="320"/>
      <c r="G10" s="320" t="s">
        <v>25</v>
      </c>
      <c r="H10" s="320"/>
      <c r="I10" s="320" t="s">
        <v>25</v>
      </c>
      <c r="J10" s="320"/>
      <c r="K10" s="233"/>
      <c r="L10" s="224"/>
      <c r="M10" s="4"/>
    </row>
    <row r="11" spans="1:13" s="13" customFormat="1" x14ac:dyDescent="0.25">
      <c r="A11" s="237"/>
      <c r="B11" s="233"/>
      <c r="C11" s="143"/>
      <c r="D11" s="143"/>
      <c r="E11" s="126"/>
      <c r="F11" s="151"/>
      <c r="G11" s="126"/>
      <c r="H11" s="151"/>
      <c r="I11" s="143"/>
      <c r="J11" s="151"/>
      <c r="K11" s="233"/>
      <c r="L11" s="224"/>
      <c r="M11" s="16"/>
    </row>
    <row r="12" spans="1:13" s="15" customFormat="1" ht="26.45" customHeight="1" thickBot="1" x14ac:dyDescent="0.25">
      <c r="A12" s="237"/>
      <c r="B12" s="233"/>
      <c r="C12" s="160" t="s">
        <v>462</v>
      </c>
      <c r="D12" s="144"/>
      <c r="E12" s="156" t="s">
        <v>88</v>
      </c>
      <c r="F12" s="58" t="s">
        <v>353</v>
      </c>
      <c r="G12" s="156" t="s">
        <v>88</v>
      </c>
      <c r="H12" s="58" t="s">
        <v>353</v>
      </c>
      <c r="I12" s="156" t="s">
        <v>88</v>
      </c>
      <c r="J12" s="58" t="s">
        <v>353</v>
      </c>
      <c r="K12" s="233"/>
      <c r="L12" s="224"/>
      <c r="M12" s="14"/>
    </row>
    <row r="13" spans="1:13" x14ac:dyDescent="0.25">
      <c r="A13" s="237"/>
      <c r="B13" s="233"/>
      <c r="C13" s="48"/>
      <c r="D13" s="48"/>
      <c r="E13" s="152"/>
      <c r="F13" s="50"/>
      <c r="G13" s="152"/>
      <c r="H13" s="50"/>
      <c r="I13" s="48"/>
      <c r="J13" s="50"/>
      <c r="K13" s="233"/>
      <c r="L13" s="224"/>
      <c r="M13" s="4"/>
    </row>
    <row r="14" spans="1:13" x14ac:dyDescent="0.25">
      <c r="A14" s="237"/>
      <c r="B14" s="233"/>
      <c r="C14" s="51" t="s">
        <v>119</v>
      </c>
      <c r="D14" s="51"/>
      <c r="E14" s="106" t="s">
        <v>86</v>
      </c>
      <c r="F14" s="106" t="s">
        <v>14</v>
      </c>
      <c r="G14" s="106" t="s">
        <v>86</v>
      </c>
      <c r="H14" s="106" t="s">
        <v>14</v>
      </c>
      <c r="I14" s="53" t="s">
        <v>86</v>
      </c>
      <c r="J14" s="106" t="s">
        <v>14</v>
      </c>
      <c r="K14" s="233"/>
      <c r="L14" s="224"/>
      <c r="M14" s="4"/>
    </row>
    <row r="15" spans="1:13" x14ac:dyDescent="0.25">
      <c r="A15" s="237"/>
      <c r="B15" s="233"/>
      <c r="C15" s="53"/>
      <c r="D15" s="53"/>
      <c r="E15" s="153"/>
      <c r="F15" s="95"/>
      <c r="G15" s="153"/>
      <c r="H15" s="95"/>
      <c r="I15" s="95"/>
      <c r="J15" s="95"/>
      <c r="K15" s="233"/>
      <c r="L15" s="224"/>
      <c r="M15" s="4"/>
    </row>
    <row r="16" spans="1:13" x14ac:dyDescent="0.25">
      <c r="A16" s="224" t="s">
        <v>566</v>
      </c>
      <c r="B16" s="233" t="s">
        <v>574</v>
      </c>
      <c r="C16" s="99" t="s">
        <v>113</v>
      </c>
      <c r="D16" s="51"/>
      <c r="E16" s="106"/>
      <c r="F16" s="53"/>
      <c r="G16" s="106"/>
      <c r="H16" s="53"/>
      <c r="I16" s="53"/>
      <c r="J16" s="53"/>
      <c r="K16" s="233"/>
      <c r="L16" s="224"/>
      <c r="M16" s="4"/>
    </row>
    <row r="17" spans="1:13" x14ac:dyDescent="0.25">
      <c r="A17" s="224" t="s">
        <v>561</v>
      </c>
      <c r="B17" s="233" t="s">
        <v>567</v>
      </c>
      <c r="C17" s="51" t="s">
        <v>115</v>
      </c>
      <c r="D17" s="51"/>
      <c r="E17" s="106" t="s">
        <v>86</v>
      </c>
      <c r="F17" s="106" t="s">
        <v>14</v>
      </c>
      <c r="G17" s="106" t="s">
        <v>86</v>
      </c>
      <c r="H17" s="106" t="s">
        <v>14</v>
      </c>
      <c r="I17" s="53" t="s">
        <v>86</v>
      </c>
      <c r="J17" s="106" t="s">
        <v>14</v>
      </c>
      <c r="K17" s="233"/>
      <c r="L17" s="224"/>
      <c r="M17" s="4"/>
    </row>
    <row r="18" spans="1:13" x14ac:dyDescent="0.25">
      <c r="A18" s="237"/>
      <c r="B18" s="233"/>
      <c r="C18" s="53" t="s">
        <v>116</v>
      </c>
      <c r="D18" s="53"/>
      <c r="E18" s="106" t="s">
        <v>86</v>
      </c>
      <c r="F18" s="106" t="s">
        <v>14</v>
      </c>
      <c r="G18" s="106" t="s">
        <v>86</v>
      </c>
      <c r="H18" s="106" t="s">
        <v>14</v>
      </c>
      <c r="I18" s="53" t="s">
        <v>86</v>
      </c>
      <c r="J18" s="106" t="s">
        <v>14</v>
      </c>
      <c r="K18" s="233"/>
      <c r="L18" s="224"/>
      <c r="M18" s="4"/>
    </row>
    <row r="19" spans="1:13" x14ac:dyDescent="0.25">
      <c r="A19" s="237"/>
      <c r="B19" s="233"/>
      <c r="C19" s="53" t="s">
        <v>117</v>
      </c>
      <c r="D19" s="53"/>
      <c r="E19" s="106" t="s">
        <v>86</v>
      </c>
      <c r="F19" s="106" t="s">
        <v>14</v>
      </c>
      <c r="G19" s="106" t="s">
        <v>86</v>
      </c>
      <c r="H19" s="106" t="s">
        <v>14</v>
      </c>
      <c r="I19" s="53" t="s">
        <v>86</v>
      </c>
      <c r="J19" s="106" t="s">
        <v>14</v>
      </c>
      <c r="K19" s="233"/>
      <c r="L19" s="224"/>
      <c r="M19" s="4"/>
    </row>
    <row r="20" spans="1:13" x14ac:dyDescent="0.25">
      <c r="A20" s="237"/>
      <c r="B20" s="233"/>
      <c r="C20" s="66" t="s">
        <v>79</v>
      </c>
      <c r="D20" s="53"/>
      <c r="E20" s="106" t="s">
        <v>86</v>
      </c>
      <c r="F20" s="106" t="s">
        <v>14</v>
      </c>
      <c r="G20" s="106" t="s">
        <v>86</v>
      </c>
      <c r="H20" s="106" t="s">
        <v>14</v>
      </c>
      <c r="I20" s="53" t="s">
        <v>86</v>
      </c>
      <c r="J20" s="106" t="s">
        <v>14</v>
      </c>
      <c r="K20" s="233"/>
      <c r="L20" s="224"/>
      <c r="M20" s="4"/>
    </row>
    <row r="21" spans="1:13" x14ac:dyDescent="0.25">
      <c r="A21" s="237"/>
      <c r="B21" s="233"/>
      <c r="C21" s="53"/>
      <c r="D21" s="53"/>
      <c r="E21" s="106"/>
      <c r="F21" s="53"/>
      <c r="G21" s="106"/>
      <c r="H21" s="53"/>
      <c r="I21" s="53"/>
      <c r="J21" s="53"/>
      <c r="K21" s="233"/>
      <c r="L21" s="224"/>
      <c r="M21" s="4"/>
    </row>
    <row r="22" spans="1:13" x14ac:dyDescent="0.25">
      <c r="A22" s="237"/>
      <c r="B22" s="233"/>
      <c r="C22" s="99" t="s">
        <v>114</v>
      </c>
      <c r="D22" s="53"/>
      <c r="E22" s="106"/>
      <c r="F22" s="53"/>
      <c r="G22" s="106"/>
      <c r="H22" s="53"/>
      <c r="I22" s="53"/>
      <c r="J22" s="53"/>
      <c r="K22" s="233"/>
      <c r="L22" s="224"/>
      <c r="M22" s="4"/>
    </row>
    <row r="23" spans="1:13" x14ac:dyDescent="0.25">
      <c r="A23" s="237"/>
      <c r="B23" s="233"/>
      <c r="C23" s="51" t="s">
        <v>115</v>
      </c>
      <c r="D23" s="53"/>
      <c r="E23" s="106" t="s">
        <v>86</v>
      </c>
      <c r="F23" s="106" t="s">
        <v>14</v>
      </c>
      <c r="G23" s="106" t="s">
        <v>86</v>
      </c>
      <c r="H23" s="106" t="s">
        <v>14</v>
      </c>
      <c r="I23" s="53" t="s">
        <v>86</v>
      </c>
      <c r="J23" s="106" t="s">
        <v>14</v>
      </c>
      <c r="K23" s="233"/>
      <c r="L23" s="224"/>
      <c r="M23" s="4"/>
    </row>
    <row r="24" spans="1:13" x14ac:dyDescent="0.25">
      <c r="A24" s="237"/>
      <c r="B24" s="233"/>
      <c r="C24" s="53" t="s">
        <v>116</v>
      </c>
      <c r="D24" s="53"/>
      <c r="E24" s="106" t="s">
        <v>86</v>
      </c>
      <c r="F24" s="106" t="s">
        <v>14</v>
      </c>
      <c r="G24" s="106" t="s">
        <v>86</v>
      </c>
      <c r="H24" s="106" t="s">
        <v>14</v>
      </c>
      <c r="I24" s="53" t="s">
        <v>86</v>
      </c>
      <c r="J24" s="106" t="s">
        <v>14</v>
      </c>
      <c r="K24" s="233"/>
      <c r="L24" s="224"/>
      <c r="M24" s="4"/>
    </row>
    <row r="25" spans="1:13" x14ac:dyDescent="0.25">
      <c r="A25" s="237"/>
      <c r="B25" s="233"/>
      <c r="C25" s="53" t="s">
        <v>117</v>
      </c>
      <c r="D25" s="53"/>
      <c r="E25" s="106" t="s">
        <v>86</v>
      </c>
      <c r="F25" s="106" t="s">
        <v>14</v>
      </c>
      <c r="G25" s="106" t="s">
        <v>86</v>
      </c>
      <c r="H25" s="106" t="s">
        <v>14</v>
      </c>
      <c r="I25" s="53" t="s">
        <v>86</v>
      </c>
      <c r="J25" s="106" t="s">
        <v>14</v>
      </c>
      <c r="K25" s="233"/>
      <c r="L25" s="224"/>
      <c r="M25" s="4"/>
    </row>
    <row r="26" spans="1:13" x14ac:dyDescent="0.25">
      <c r="A26" s="237"/>
      <c r="B26" s="233"/>
      <c r="C26" s="66" t="s">
        <v>79</v>
      </c>
      <c r="D26" s="53"/>
      <c r="E26" s="106" t="s">
        <v>86</v>
      </c>
      <c r="F26" s="106" t="s">
        <v>14</v>
      </c>
      <c r="G26" s="106" t="s">
        <v>86</v>
      </c>
      <c r="H26" s="106" t="s">
        <v>14</v>
      </c>
      <c r="I26" s="53" t="s">
        <v>86</v>
      </c>
      <c r="J26" s="106" t="s">
        <v>14</v>
      </c>
      <c r="K26" s="233"/>
      <c r="L26" s="224"/>
      <c r="M26" s="4"/>
    </row>
    <row r="27" spans="1:13" x14ac:dyDescent="0.25">
      <c r="A27" s="237"/>
      <c r="B27" s="233"/>
      <c r="C27" s="53"/>
      <c r="D27" s="53"/>
      <c r="E27" s="106"/>
      <c r="F27" s="53"/>
      <c r="G27" s="106"/>
      <c r="H27" s="53"/>
      <c r="I27" s="53"/>
      <c r="J27" s="53"/>
      <c r="K27" s="233"/>
      <c r="L27" s="224"/>
      <c r="M27" s="4"/>
    </row>
    <row r="28" spans="1:13" x14ac:dyDescent="0.25">
      <c r="A28" s="237"/>
      <c r="B28" s="233"/>
      <c r="C28" s="99" t="s">
        <v>118</v>
      </c>
      <c r="D28" s="53"/>
      <c r="E28" s="106"/>
      <c r="F28" s="53"/>
      <c r="G28" s="106"/>
      <c r="H28" s="53"/>
      <c r="I28" s="53"/>
      <c r="J28" s="53"/>
      <c r="K28" s="233"/>
      <c r="L28" s="224"/>
      <c r="M28" s="4"/>
    </row>
    <row r="29" spans="1:13" x14ac:dyDescent="0.25">
      <c r="A29" s="237"/>
      <c r="B29" s="233"/>
      <c r="C29" s="51" t="s">
        <v>115</v>
      </c>
      <c r="D29" s="53"/>
      <c r="E29" s="106" t="s">
        <v>86</v>
      </c>
      <c r="F29" s="106" t="s">
        <v>14</v>
      </c>
      <c r="G29" s="106" t="s">
        <v>86</v>
      </c>
      <c r="H29" s="106" t="s">
        <v>14</v>
      </c>
      <c r="I29" s="53" t="s">
        <v>86</v>
      </c>
      <c r="J29" s="106" t="s">
        <v>14</v>
      </c>
      <c r="K29" s="233"/>
      <c r="L29" s="224"/>
      <c r="M29" s="4"/>
    </row>
    <row r="30" spans="1:13" x14ac:dyDescent="0.25">
      <c r="A30" s="237"/>
      <c r="B30" s="233"/>
      <c r="C30" s="53" t="s">
        <v>116</v>
      </c>
      <c r="D30" s="53"/>
      <c r="E30" s="106" t="s">
        <v>86</v>
      </c>
      <c r="F30" s="106" t="s">
        <v>14</v>
      </c>
      <c r="G30" s="106" t="s">
        <v>86</v>
      </c>
      <c r="H30" s="106" t="s">
        <v>14</v>
      </c>
      <c r="I30" s="53" t="s">
        <v>86</v>
      </c>
      <c r="J30" s="106" t="s">
        <v>14</v>
      </c>
      <c r="K30" s="233"/>
      <c r="L30" s="224"/>
      <c r="M30" s="4"/>
    </row>
    <row r="31" spans="1:13" x14ac:dyDescent="0.25">
      <c r="A31" s="237"/>
      <c r="B31" s="233"/>
      <c r="C31" s="53" t="s">
        <v>117</v>
      </c>
      <c r="D31" s="53"/>
      <c r="E31" s="106" t="s">
        <v>86</v>
      </c>
      <c r="F31" s="106" t="s">
        <v>14</v>
      </c>
      <c r="G31" s="106" t="s">
        <v>86</v>
      </c>
      <c r="H31" s="106" t="s">
        <v>14</v>
      </c>
      <c r="I31" s="53" t="s">
        <v>86</v>
      </c>
      <c r="J31" s="106" t="s">
        <v>14</v>
      </c>
      <c r="K31" s="233"/>
      <c r="L31" s="224"/>
      <c r="M31" s="4"/>
    </row>
    <row r="32" spans="1:13" x14ac:dyDescent="0.25">
      <c r="A32" s="237"/>
      <c r="B32" s="233"/>
      <c r="C32" s="66" t="s">
        <v>79</v>
      </c>
      <c r="D32" s="53"/>
      <c r="E32" s="106" t="s">
        <v>86</v>
      </c>
      <c r="F32" s="106" t="s">
        <v>14</v>
      </c>
      <c r="G32" s="106" t="s">
        <v>86</v>
      </c>
      <c r="H32" s="106" t="s">
        <v>14</v>
      </c>
      <c r="I32" s="53" t="s">
        <v>86</v>
      </c>
      <c r="J32" s="106" t="s">
        <v>14</v>
      </c>
      <c r="K32" s="233"/>
      <c r="L32" s="224"/>
      <c r="M32" s="4"/>
    </row>
    <row r="33" spans="1:13" ht="15.75" thickBot="1" x14ac:dyDescent="0.3">
      <c r="A33" s="284"/>
      <c r="B33" s="285"/>
      <c r="C33" s="55"/>
      <c r="D33" s="55"/>
      <c r="E33" s="67"/>
      <c r="F33" s="102"/>
      <c r="G33" s="67"/>
      <c r="H33" s="102"/>
      <c r="I33" s="55"/>
      <c r="J33" s="102"/>
      <c r="K33" s="233"/>
      <c r="L33" s="224"/>
      <c r="M33" s="4"/>
    </row>
    <row r="34" spans="1:13" ht="27.75" customHeight="1" x14ac:dyDescent="0.25">
      <c r="A34" s="284" t="s">
        <v>314</v>
      </c>
      <c r="B34" s="285" t="s">
        <v>492</v>
      </c>
      <c r="C34" s="318" t="str">
        <f>'TAE1'!C19:J19</f>
        <v xml:space="preserve">Treatment-emergent events are defined as adverse events following the first administration of the intervention that is either new or a worsening of an existing AE. </v>
      </c>
      <c r="D34" s="318"/>
      <c r="E34" s="318"/>
      <c r="F34" s="318"/>
      <c r="G34" s="318"/>
      <c r="H34" s="318"/>
      <c r="I34" s="318"/>
      <c r="J34" s="318"/>
      <c r="K34" s="233"/>
      <c r="L34" s="224"/>
      <c r="M34" s="8">
        <f t="shared" ref="M34:M41" si="0">LEN(C34)</f>
        <v>164</v>
      </c>
    </row>
    <row r="35" spans="1:13" x14ac:dyDescent="0.25">
      <c r="A35" s="224" t="s">
        <v>315</v>
      </c>
      <c r="B35" s="233" t="s">
        <v>492</v>
      </c>
      <c r="C35" s="54" t="str">
        <f>'TAE1'!C20</f>
        <v>Adverse events are coded using MedDRA version xx.x.</v>
      </c>
      <c r="D35" s="54"/>
      <c r="E35" s="60"/>
      <c r="F35" s="56"/>
      <c r="G35" s="117"/>
      <c r="H35" s="56"/>
      <c r="I35" s="56"/>
      <c r="J35" s="56"/>
      <c r="K35" s="233"/>
      <c r="L35" s="224"/>
      <c r="M35" s="8">
        <f t="shared" si="0"/>
        <v>51</v>
      </c>
    </row>
    <row r="36" spans="1:13" x14ac:dyDescent="0.25">
      <c r="A36" s="224" t="s">
        <v>316</v>
      </c>
      <c r="B36" s="233" t="s">
        <v>492</v>
      </c>
      <c r="C36" s="54" t="str">
        <f>'TAE1'!C21</f>
        <v>Total Events represent the total number of times an event was recorded within each treatment group.</v>
      </c>
      <c r="D36" s="54"/>
      <c r="E36" s="60"/>
      <c r="F36" s="56"/>
      <c r="G36" s="117"/>
      <c r="H36" s="56"/>
      <c r="I36" s="56"/>
      <c r="J36" s="56"/>
      <c r="K36" s="233"/>
      <c r="L36" s="224"/>
      <c r="M36" s="8">
        <f t="shared" si="0"/>
        <v>99</v>
      </c>
    </row>
    <row r="37" spans="1:13" x14ac:dyDescent="0.25">
      <c r="A37" s="224" t="s">
        <v>317</v>
      </c>
      <c r="B37" s="233" t="s">
        <v>492</v>
      </c>
      <c r="C37" s="54" t="str">
        <f>'TAE1'!C22</f>
        <v xml:space="preserve">Percentages are based on the number of subjects in the safety population within each treatment group. </v>
      </c>
      <c r="D37" s="54"/>
      <c r="E37" s="60"/>
      <c r="F37" s="56"/>
      <c r="G37" s="117"/>
      <c r="H37" s="56"/>
      <c r="I37" s="56"/>
      <c r="J37" s="56"/>
      <c r="K37" s="233"/>
      <c r="L37" s="224"/>
      <c r="M37" s="8">
        <f t="shared" si="0"/>
        <v>102</v>
      </c>
    </row>
    <row r="38" spans="1:13" x14ac:dyDescent="0.25">
      <c r="A38" s="224" t="s">
        <v>426</v>
      </c>
      <c r="B38" s="233" t="s">
        <v>492</v>
      </c>
      <c r="C38" s="64" t="str">
        <f>'TAE1'!C23</f>
        <v>TEAE= Treatment-Emergent Adverse Event; MedDRA= Medical Dictionary for Regulatory Activities.</v>
      </c>
      <c r="D38" s="54"/>
      <c r="E38" s="60"/>
      <c r="F38" s="56"/>
      <c r="G38" s="117"/>
      <c r="H38" s="56"/>
      <c r="I38" s="56"/>
      <c r="J38" s="56"/>
      <c r="K38" s="233"/>
      <c r="L38" s="224"/>
      <c r="M38" s="8" t="e">
        <f>LEN(#REF!)</f>
        <v>#REF!</v>
      </c>
    </row>
    <row r="39" spans="1:13" x14ac:dyDescent="0.25">
      <c r="A39" s="224" t="s">
        <v>427</v>
      </c>
      <c r="B39" s="233" t="s">
        <v>492</v>
      </c>
      <c r="C39" s="53"/>
      <c r="D39" s="53"/>
      <c r="E39" s="106"/>
      <c r="F39" s="56"/>
      <c r="G39" s="117"/>
      <c r="H39" s="56"/>
      <c r="I39" s="56"/>
      <c r="J39" s="56"/>
      <c r="K39" s="233"/>
      <c r="L39" s="224"/>
      <c r="M39" s="8">
        <f t="shared" si="0"/>
        <v>0</v>
      </c>
    </row>
    <row r="40" spans="1:13" x14ac:dyDescent="0.25">
      <c r="A40" s="224" t="s">
        <v>318</v>
      </c>
      <c r="B40" s="233" t="s">
        <v>492</v>
      </c>
      <c r="D40" s="53"/>
      <c r="E40" s="106"/>
      <c r="F40" s="56"/>
      <c r="G40" s="117"/>
      <c r="H40" s="56"/>
      <c r="I40" s="56"/>
      <c r="J40" s="56"/>
      <c r="K40" s="233"/>
      <c r="L40" s="224"/>
      <c r="M40" s="8">
        <f>LEN(C38)</f>
        <v>93</v>
      </c>
    </row>
    <row r="41" spans="1:13" ht="16.5" customHeight="1" x14ac:dyDescent="0.25">
      <c r="A41" s="224" t="s">
        <v>319</v>
      </c>
      <c r="B41" s="233" t="s">
        <v>492</v>
      </c>
      <c r="C41" s="56"/>
      <c r="D41" s="56"/>
      <c r="E41" s="117"/>
      <c r="F41" s="56"/>
      <c r="G41" s="117"/>
      <c r="H41" s="56"/>
      <c r="I41" s="56"/>
      <c r="J41" s="56"/>
      <c r="K41" s="233"/>
      <c r="L41" s="224"/>
      <c r="M41" s="8">
        <f t="shared" si="0"/>
        <v>0</v>
      </c>
    </row>
    <row r="42" spans="1:13" s="196" customFormat="1" ht="16.5" customHeight="1" x14ac:dyDescent="0.25">
      <c r="A42" s="224" t="s">
        <v>320</v>
      </c>
      <c r="B42" s="233" t="s">
        <v>492</v>
      </c>
      <c r="C42" s="56"/>
      <c r="D42" s="56"/>
      <c r="E42" s="291"/>
      <c r="F42" s="56"/>
      <c r="G42" s="291"/>
      <c r="H42" s="56"/>
      <c r="I42" s="56"/>
      <c r="J42" s="56"/>
      <c r="K42" s="233"/>
      <c r="L42" s="224"/>
      <c r="M42" s="8"/>
    </row>
    <row r="43" spans="1:13" x14ac:dyDescent="0.25">
      <c r="A43" s="224" t="s">
        <v>612</v>
      </c>
      <c r="B43" s="233" t="s">
        <v>491</v>
      </c>
      <c r="C43" s="44" t="s">
        <v>496</v>
      </c>
      <c r="D43" s="56"/>
      <c r="E43" s="117"/>
      <c r="F43" s="56"/>
      <c r="G43" s="117"/>
      <c r="H43" s="56"/>
      <c r="I43" s="56"/>
      <c r="J43" s="56"/>
      <c r="K43" s="233"/>
      <c r="L43" s="224"/>
    </row>
    <row r="44" spans="1:13" s="196" customFormat="1" x14ac:dyDescent="0.25">
      <c r="A44" s="224"/>
      <c r="B44" s="233"/>
      <c r="C44" s="233"/>
      <c r="D44" s="233"/>
      <c r="E44" s="233"/>
      <c r="F44" s="233"/>
      <c r="G44" s="233"/>
      <c r="H44" s="233"/>
      <c r="I44" s="233"/>
      <c r="J44" s="233"/>
      <c r="K44" s="233"/>
      <c r="L44" s="224"/>
    </row>
    <row r="45" spans="1:13" x14ac:dyDescent="0.25">
      <c r="A45" s="224"/>
      <c r="B45" s="224"/>
      <c r="C45" s="224"/>
      <c r="D45" s="224"/>
      <c r="E45" s="224"/>
      <c r="F45" s="224"/>
      <c r="G45" s="224"/>
      <c r="H45" s="224"/>
      <c r="I45" s="224"/>
      <c r="J45" s="224"/>
      <c r="K45" s="224"/>
      <c r="L45" s="224"/>
    </row>
  </sheetData>
  <mergeCells count="9">
    <mergeCell ref="C6:J6"/>
    <mergeCell ref="E10:F10"/>
    <mergeCell ref="G10:H10"/>
    <mergeCell ref="I10:J10"/>
    <mergeCell ref="C34:J34"/>
    <mergeCell ref="C7:J7"/>
    <mergeCell ref="E9:F9"/>
    <mergeCell ref="G9:H9"/>
    <mergeCell ref="I9:J9"/>
  </mergeCells>
  <hyperlinks>
    <hyperlink ref="A1" location="TAE7_" display="TA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workbookViewId="0">
      <selection activeCell="B18" sqref="B18"/>
    </sheetView>
  </sheetViews>
  <sheetFormatPr defaultColWidth="9.140625" defaultRowHeight="15" x14ac:dyDescent="0.25"/>
  <cols>
    <col min="1" max="2" width="20.7109375" style="4" customWidth="1"/>
    <col min="3" max="3" width="45.5703125" style="4" customWidth="1"/>
    <col min="4" max="4" width="19.85546875" style="4" customWidth="1"/>
    <col min="5" max="5" width="18.42578125" style="4" customWidth="1"/>
    <col min="6" max="6" width="16.140625" style="4" customWidth="1"/>
    <col min="7" max="7" width="13.7109375" style="4" customWidth="1"/>
    <col min="8" max="8" width="21.140625" style="4" customWidth="1"/>
    <col min="9" max="9" width="20.7109375" style="4" customWidth="1"/>
    <col min="10" max="10" width="12.85546875" style="4" customWidth="1"/>
    <col min="11" max="16384" width="9.140625" style="4"/>
  </cols>
  <sheetData>
    <row r="1" spans="1:10" ht="15.75" thickBot="1" x14ac:dyDescent="0.3">
      <c r="A1" s="63" t="s">
        <v>405</v>
      </c>
      <c r="B1" s="232"/>
      <c r="C1" s="227"/>
      <c r="D1" s="227"/>
      <c r="E1" s="227"/>
      <c r="F1" s="227"/>
      <c r="G1" s="227"/>
      <c r="H1" s="227"/>
      <c r="I1" s="235"/>
      <c r="J1" s="8" t="s">
        <v>54</v>
      </c>
    </row>
    <row r="2" spans="1:10" x14ac:dyDescent="0.25">
      <c r="A2" s="237" t="s">
        <v>484</v>
      </c>
      <c r="B2" s="236" t="s">
        <v>481</v>
      </c>
      <c r="C2" s="235"/>
      <c r="D2" s="235"/>
      <c r="E2" s="235"/>
      <c r="F2" s="235"/>
      <c r="G2" s="235"/>
      <c r="H2" s="226"/>
      <c r="I2" s="235"/>
      <c r="J2" s="8"/>
    </row>
    <row r="3" spans="1:10" x14ac:dyDescent="0.25">
      <c r="A3" s="237" t="s">
        <v>483</v>
      </c>
      <c r="B3" s="236" t="s">
        <v>482</v>
      </c>
      <c r="C3" s="44" t="str">
        <f>"Protocol: "&amp;Summary!$D$1</f>
        <v>Protocol: CDISCPILOT01</v>
      </c>
      <c r="D3" s="44"/>
      <c r="E3" s="44"/>
      <c r="F3" s="44"/>
      <c r="G3" s="44" t="s">
        <v>75</v>
      </c>
      <c r="H3" s="226"/>
      <c r="I3" s="235"/>
    </row>
    <row r="4" spans="1:10" x14ac:dyDescent="0.25">
      <c r="A4" s="237" t="s">
        <v>483</v>
      </c>
      <c r="B4" s="236" t="s">
        <v>12</v>
      </c>
      <c r="C4" s="44" t="str">
        <f>"Population: "&amp;Index!E2</f>
        <v>Population: All subjects</v>
      </c>
      <c r="D4" s="44"/>
      <c r="E4" s="44"/>
      <c r="F4" s="44"/>
      <c r="G4" s="44"/>
      <c r="H4" s="226"/>
      <c r="I4" s="235"/>
      <c r="J4" s="9"/>
    </row>
    <row r="5" spans="1:10" x14ac:dyDescent="0.25">
      <c r="A5" s="224"/>
      <c r="B5" s="233"/>
      <c r="C5" s="56"/>
      <c r="D5" s="56"/>
      <c r="E5" s="56"/>
      <c r="F5" s="56"/>
      <c r="G5" s="56"/>
      <c r="H5" s="226"/>
      <c r="I5" s="235"/>
    </row>
    <row r="6" spans="1:10" x14ac:dyDescent="0.25">
      <c r="A6" s="224" t="s">
        <v>485</v>
      </c>
      <c r="B6" s="233"/>
      <c r="C6" s="308" t="str">
        <f>Index!B2&amp;" "&amp;Index!C2</f>
        <v>Table 14.1.1</v>
      </c>
      <c r="D6" s="308"/>
      <c r="E6" s="308"/>
      <c r="F6" s="308"/>
      <c r="G6" s="308"/>
      <c r="H6" s="226"/>
      <c r="I6" s="235"/>
      <c r="J6" s="8">
        <f>LEN(C6)</f>
        <v>12</v>
      </c>
    </row>
    <row r="7" spans="1:10" x14ac:dyDescent="0.25">
      <c r="A7" s="224" t="s">
        <v>485</v>
      </c>
      <c r="B7" s="233"/>
      <c r="C7" s="309" t="str">
        <f>Index!D2</f>
        <v xml:space="preserve">Summary of Populations </v>
      </c>
      <c r="D7" s="309"/>
      <c r="E7" s="309"/>
      <c r="F7" s="309"/>
      <c r="G7" s="309"/>
      <c r="H7" s="226"/>
      <c r="I7" s="235"/>
      <c r="J7" s="8"/>
    </row>
    <row r="8" spans="1:10" x14ac:dyDescent="0.25">
      <c r="A8" s="224"/>
      <c r="B8" s="233"/>
      <c r="C8" s="221"/>
      <c r="D8" s="221"/>
      <c r="E8" s="221"/>
      <c r="F8" s="221"/>
      <c r="G8" s="221"/>
      <c r="H8" s="226"/>
      <c r="I8" s="235"/>
      <c r="J8" s="8"/>
    </row>
    <row r="9" spans="1:10" ht="15.75" thickBot="1" x14ac:dyDescent="0.3">
      <c r="A9" s="224"/>
      <c r="B9" s="233"/>
      <c r="C9" s="55"/>
      <c r="D9" s="55"/>
      <c r="E9" s="55"/>
      <c r="F9" s="55"/>
      <c r="G9" s="55"/>
      <c r="H9" s="226"/>
      <c r="I9" s="235"/>
      <c r="J9" s="8"/>
    </row>
    <row r="10" spans="1:10" ht="38.25" thickBot="1" x14ac:dyDescent="0.3">
      <c r="A10" s="224"/>
      <c r="B10" s="233"/>
      <c r="C10" s="57" t="s">
        <v>12</v>
      </c>
      <c r="D10" s="58" t="s">
        <v>434</v>
      </c>
      <c r="E10" s="58" t="s">
        <v>435</v>
      </c>
      <c r="F10" s="58" t="s">
        <v>436</v>
      </c>
      <c r="G10" s="59" t="s">
        <v>392</v>
      </c>
      <c r="H10" s="226"/>
      <c r="I10" s="235"/>
    </row>
    <row r="11" spans="1:10" x14ac:dyDescent="0.25">
      <c r="A11" s="224"/>
      <c r="B11" s="233"/>
      <c r="C11" s="48"/>
      <c r="D11" s="49"/>
      <c r="E11" s="50"/>
      <c r="F11" s="50"/>
      <c r="G11" s="48"/>
      <c r="H11" s="226"/>
      <c r="I11" s="235"/>
    </row>
    <row r="12" spans="1:10" x14ac:dyDescent="0.25">
      <c r="A12" s="224" t="s">
        <v>486</v>
      </c>
      <c r="B12" s="233" t="s">
        <v>487</v>
      </c>
      <c r="C12" s="51" t="s">
        <v>387</v>
      </c>
      <c r="D12" s="52" t="s">
        <v>440</v>
      </c>
      <c r="E12" s="52" t="s">
        <v>97</v>
      </c>
      <c r="F12" s="52" t="s">
        <v>97</v>
      </c>
      <c r="G12" s="52" t="s">
        <v>97</v>
      </c>
      <c r="H12" s="226"/>
      <c r="I12" s="235"/>
    </row>
    <row r="13" spans="1:10" x14ac:dyDescent="0.25">
      <c r="A13" s="224"/>
      <c r="B13" s="233" t="s">
        <v>488</v>
      </c>
      <c r="C13" s="51" t="s">
        <v>388</v>
      </c>
      <c r="D13" s="53" t="s">
        <v>19</v>
      </c>
      <c r="E13" s="53" t="s">
        <v>19</v>
      </c>
      <c r="F13" s="53" t="s">
        <v>19</v>
      </c>
      <c r="G13" s="53" t="s">
        <v>19</v>
      </c>
      <c r="H13" s="226"/>
      <c r="I13" s="235"/>
    </row>
    <row r="14" spans="1:10" x14ac:dyDescent="0.25">
      <c r="A14" s="224"/>
      <c r="B14" s="233" t="s">
        <v>489</v>
      </c>
      <c r="C14" s="54" t="s">
        <v>389</v>
      </c>
      <c r="D14" s="53" t="s">
        <v>19</v>
      </c>
      <c r="E14" s="53" t="s">
        <v>19</v>
      </c>
      <c r="F14" s="53" t="s">
        <v>19</v>
      </c>
      <c r="G14" s="53" t="s">
        <v>19</v>
      </c>
      <c r="H14" s="226"/>
      <c r="I14" s="235"/>
    </row>
    <row r="15" spans="1:10" x14ac:dyDescent="0.25">
      <c r="A15" s="224"/>
      <c r="B15" s="233" t="s">
        <v>494</v>
      </c>
      <c r="C15" s="54" t="s">
        <v>390</v>
      </c>
      <c r="D15" s="53" t="s">
        <v>19</v>
      </c>
      <c r="E15" s="53" t="s">
        <v>19</v>
      </c>
      <c r="F15" s="53" t="s">
        <v>19</v>
      </c>
      <c r="G15" s="53" t="s">
        <v>19</v>
      </c>
      <c r="H15" s="226"/>
      <c r="I15" s="235"/>
    </row>
    <row r="16" spans="1:10" x14ac:dyDescent="0.25">
      <c r="A16" s="224"/>
      <c r="B16" s="233" t="s">
        <v>495</v>
      </c>
      <c r="C16" s="54" t="s">
        <v>391</v>
      </c>
      <c r="D16" s="53" t="s">
        <v>19</v>
      </c>
      <c r="E16" s="53" t="s">
        <v>19</v>
      </c>
      <c r="F16" s="53" t="s">
        <v>19</v>
      </c>
      <c r="G16" s="53" t="s">
        <v>19</v>
      </c>
      <c r="H16" s="226"/>
      <c r="I16" s="235"/>
    </row>
    <row r="17" spans="1:10" ht="15.75" thickBot="1" x14ac:dyDescent="0.3">
      <c r="A17" s="224"/>
      <c r="B17" s="233"/>
      <c r="C17" s="55"/>
      <c r="D17" s="55"/>
      <c r="E17" s="55"/>
      <c r="F17" s="55"/>
      <c r="G17" s="55"/>
      <c r="H17" s="226"/>
      <c r="I17" s="235"/>
    </row>
    <row r="18" spans="1:10" x14ac:dyDescent="0.25">
      <c r="A18" s="224" t="s">
        <v>314</v>
      </c>
      <c r="B18" s="233" t="s">
        <v>492</v>
      </c>
      <c r="C18" s="70" t="s">
        <v>432</v>
      </c>
      <c r="D18" s="70"/>
      <c r="E18" s="70"/>
      <c r="F18" s="70"/>
      <c r="G18" s="70"/>
      <c r="H18" s="226"/>
      <c r="I18" s="235"/>
      <c r="J18" s="8">
        <f>LEN(C18)</f>
        <v>105</v>
      </c>
    </row>
    <row r="19" spans="1:10" x14ac:dyDescent="0.25">
      <c r="A19" s="224" t="s">
        <v>315</v>
      </c>
      <c r="B19" s="233" t="s">
        <v>492</v>
      </c>
      <c r="C19" s="310" t="s">
        <v>394</v>
      </c>
      <c r="D19" s="310"/>
      <c r="E19" s="310"/>
      <c r="F19" s="310"/>
      <c r="G19" s="310"/>
      <c r="H19" s="226"/>
      <c r="I19" s="235"/>
      <c r="J19" s="8">
        <f t="shared" ref="J19:J29" si="0">LEN(C19)</f>
        <v>53</v>
      </c>
    </row>
    <row r="20" spans="1:10" ht="22.5" customHeight="1" x14ac:dyDescent="0.25">
      <c r="A20" s="224" t="s">
        <v>316</v>
      </c>
      <c r="B20" s="233" t="s">
        <v>492</v>
      </c>
      <c r="C20" s="307" t="s">
        <v>433</v>
      </c>
      <c r="D20" s="307"/>
      <c r="E20" s="307"/>
      <c r="F20" s="307"/>
      <c r="G20" s="307"/>
      <c r="H20" s="226"/>
      <c r="I20" s="235"/>
      <c r="J20" s="8">
        <f t="shared" si="0"/>
        <v>119</v>
      </c>
    </row>
    <row r="21" spans="1:10" ht="27.75" customHeight="1" x14ac:dyDescent="0.25">
      <c r="A21" s="224" t="s">
        <v>317</v>
      </c>
      <c r="B21" s="233" t="s">
        <v>492</v>
      </c>
      <c r="C21" s="307" t="s">
        <v>393</v>
      </c>
      <c r="D21" s="307"/>
      <c r="E21" s="307"/>
      <c r="F21" s="307"/>
      <c r="G21" s="307"/>
      <c r="H21" s="226"/>
      <c r="I21" s="235"/>
      <c r="J21" s="8">
        <f t="shared" si="0"/>
        <v>144</v>
      </c>
    </row>
    <row r="22" spans="1:10" ht="19.5" customHeight="1" x14ac:dyDescent="0.25">
      <c r="A22" s="224" t="s">
        <v>426</v>
      </c>
      <c r="B22" s="233" t="s">
        <v>492</v>
      </c>
      <c r="C22" s="52"/>
      <c r="D22" s="52"/>
      <c r="E22" s="52"/>
      <c r="F22" s="52"/>
      <c r="G22" s="52"/>
      <c r="H22" s="226"/>
      <c r="I22" s="235"/>
      <c r="J22" s="8"/>
    </row>
    <row r="23" spans="1:10" ht="19.5" customHeight="1" x14ac:dyDescent="0.25">
      <c r="A23" s="224" t="s">
        <v>427</v>
      </c>
      <c r="B23" s="233" t="s">
        <v>492</v>
      </c>
      <c r="C23" s="52"/>
      <c r="D23" s="52"/>
      <c r="E23" s="52"/>
      <c r="F23" s="52"/>
      <c r="G23" s="52"/>
      <c r="H23" s="226"/>
      <c r="I23" s="235"/>
      <c r="J23" s="8"/>
    </row>
    <row r="24" spans="1:10" ht="19.5" customHeight="1" x14ac:dyDescent="0.25">
      <c r="A24" s="224" t="s">
        <v>318</v>
      </c>
      <c r="B24" s="233" t="s">
        <v>492</v>
      </c>
      <c r="C24" s="52"/>
      <c r="D24" s="52"/>
      <c r="E24" s="52"/>
      <c r="F24" s="52"/>
      <c r="G24" s="52"/>
      <c r="H24" s="226"/>
      <c r="I24" s="235"/>
      <c r="J24" s="8"/>
    </row>
    <row r="25" spans="1:10" ht="19.5" customHeight="1" x14ac:dyDescent="0.25">
      <c r="A25" s="224" t="s">
        <v>319</v>
      </c>
      <c r="B25" s="233" t="s">
        <v>492</v>
      </c>
      <c r="C25" s="52"/>
      <c r="D25" s="52"/>
      <c r="E25" s="52"/>
      <c r="F25" s="52"/>
      <c r="G25" s="52"/>
      <c r="H25" s="226"/>
      <c r="I25" s="235"/>
      <c r="J25" s="8"/>
    </row>
    <row r="26" spans="1:10" ht="19.5" customHeight="1" x14ac:dyDescent="0.25">
      <c r="A26" s="224" t="s">
        <v>320</v>
      </c>
      <c r="B26" s="233" t="s">
        <v>492</v>
      </c>
      <c r="C26" s="52"/>
      <c r="D26" s="52"/>
      <c r="E26" s="52"/>
      <c r="F26" s="52"/>
      <c r="G26" s="52"/>
      <c r="H26" s="226"/>
      <c r="I26" s="235"/>
      <c r="J26" s="8"/>
    </row>
    <row r="27" spans="1:10" ht="19.5" customHeight="1" x14ac:dyDescent="0.25">
      <c r="A27" s="224" t="s">
        <v>612</v>
      </c>
      <c r="B27" s="236" t="s">
        <v>491</v>
      </c>
      <c r="C27" s="44" t="s">
        <v>496</v>
      </c>
      <c r="D27" s="222"/>
      <c r="E27" s="222"/>
      <c r="F27" s="222"/>
      <c r="G27" s="222"/>
      <c r="H27" s="226"/>
      <c r="I27" s="235"/>
      <c r="J27" s="8"/>
    </row>
    <row r="28" spans="1:10" ht="19.5" customHeight="1" x14ac:dyDescent="0.25">
      <c r="A28" s="224"/>
      <c r="B28" s="236"/>
      <c r="C28" s="239"/>
      <c r="D28" s="239"/>
      <c r="E28" s="239"/>
      <c r="F28" s="239"/>
      <c r="G28" s="239"/>
      <c r="H28" s="226"/>
      <c r="I28" s="235"/>
      <c r="J28" s="8"/>
    </row>
    <row r="29" spans="1:10" x14ac:dyDescent="0.25">
      <c r="A29" s="226"/>
      <c r="B29" s="226"/>
      <c r="C29" s="226"/>
      <c r="D29" s="231"/>
      <c r="E29" s="226"/>
      <c r="F29" s="226"/>
      <c r="G29" s="226"/>
      <c r="H29" s="226"/>
      <c r="I29" s="235"/>
      <c r="J29" s="8">
        <f t="shared" si="0"/>
        <v>0</v>
      </c>
    </row>
    <row r="30" spans="1:10" x14ac:dyDescent="0.25">
      <c r="A30" s="7" t="s">
        <v>55</v>
      </c>
      <c r="B30" s="7"/>
    </row>
  </sheetData>
  <mergeCells count="5">
    <mergeCell ref="C20:G20"/>
    <mergeCell ref="C21:G21"/>
    <mergeCell ref="C6:G6"/>
    <mergeCell ref="C7:G7"/>
    <mergeCell ref="C19:G19"/>
  </mergeCells>
  <hyperlinks>
    <hyperlink ref="A1" location="TPOP1" display="TPOP1"/>
  </hyperlinks>
  <pageMargins left="0.7" right="0.7" top="0.75" bottom="0.75" header="0.3" footer="0.3"/>
  <pageSetup paperSize="9" orientation="portrait"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29" sqref="A29"/>
    </sheetView>
  </sheetViews>
  <sheetFormatPr defaultRowHeight="15" x14ac:dyDescent="0.25"/>
  <cols>
    <col min="1" max="1" width="20.7109375" customWidth="1"/>
    <col min="2" max="2" width="20.7109375" style="196" customWidth="1"/>
    <col min="3" max="3" width="38.5703125" customWidth="1"/>
    <col min="4" max="4" width="5.42578125" customWidth="1"/>
    <col min="5" max="7" width="25.7109375" style="42" customWidth="1"/>
    <col min="8" max="8" width="20.7109375" customWidth="1"/>
    <col min="9" max="9" width="20.7109375" style="196" customWidth="1"/>
    <col min="10" max="10" width="15" customWidth="1"/>
  </cols>
  <sheetData>
    <row r="1" spans="1:10" ht="15.75" thickBot="1" x14ac:dyDescent="0.3">
      <c r="A1" s="62" t="s">
        <v>415</v>
      </c>
      <c r="B1" s="252"/>
      <c r="C1" s="252"/>
      <c r="D1" s="252"/>
      <c r="E1" s="252"/>
      <c r="F1" s="252"/>
      <c r="G1" s="252"/>
      <c r="H1" s="252"/>
      <c r="I1" s="224"/>
      <c r="J1" s="8" t="s">
        <v>54</v>
      </c>
    </row>
    <row r="2" spans="1:10" s="196" customFormat="1" x14ac:dyDescent="0.25">
      <c r="A2" s="237" t="s">
        <v>484</v>
      </c>
      <c r="B2" s="233" t="s">
        <v>564</v>
      </c>
      <c r="C2" s="285"/>
      <c r="D2" s="285"/>
      <c r="E2" s="285"/>
      <c r="F2" s="285"/>
      <c r="G2" s="285"/>
      <c r="H2" s="233" t="s">
        <v>572</v>
      </c>
      <c r="I2" s="224" t="s">
        <v>568</v>
      </c>
      <c r="J2" s="8"/>
    </row>
    <row r="3" spans="1:10" ht="14.25" customHeight="1" x14ac:dyDescent="0.25">
      <c r="A3" s="237" t="s">
        <v>483</v>
      </c>
      <c r="B3" s="233" t="s">
        <v>482</v>
      </c>
      <c r="C3" s="44" t="str">
        <f>"Protocol: "&amp;Summary!$D$1</f>
        <v>Protocol: CDISCPILOT01</v>
      </c>
      <c r="D3" s="44"/>
      <c r="E3" s="73"/>
      <c r="F3" s="73"/>
      <c r="G3" s="122" t="s">
        <v>75</v>
      </c>
      <c r="H3" s="233"/>
      <c r="I3" s="224"/>
      <c r="J3" s="4"/>
    </row>
    <row r="4" spans="1:10" x14ac:dyDescent="0.25">
      <c r="A4" s="237" t="s">
        <v>483</v>
      </c>
      <c r="B4" s="233" t="s">
        <v>12</v>
      </c>
      <c r="C4" s="44" t="str">
        <f>"Population: "&amp;Index!E23</f>
        <v xml:space="preserve">Population: Safety </v>
      </c>
      <c r="D4" s="44"/>
      <c r="E4" s="73"/>
      <c r="F4" s="73"/>
      <c r="G4" s="73"/>
      <c r="H4" s="233"/>
      <c r="I4" s="224"/>
      <c r="J4" s="4"/>
    </row>
    <row r="5" spans="1:10" x14ac:dyDescent="0.25">
      <c r="A5" s="240"/>
      <c r="B5" s="233"/>
      <c r="C5" s="56"/>
      <c r="D5" s="56"/>
      <c r="E5" s="117"/>
      <c r="F5" s="117"/>
      <c r="G5" s="117"/>
      <c r="H5" s="233"/>
      <c r="I5" s="224"/>
      <c r="J5" s="4"/>
    </row>
    <row r="6" spans="1:10" x14ac:dyDescent="0.25">
      <c r="A6" s="237" t="s">
        <v>485</v>
      </c>
      <c r="B6" s="233"/>
      <c r="C6" s="328" t="str">
        <f>Index!B29&amp;" "&amp;Index!C29</f>
        <v>Table 14.5.7</v>
      </c>
      <c r="D6" s="328"/>
      <c r="E6" s="328"/>
      <c r="F6" s="328"/>
      <c r="G6" s="328"/>
      <c r="H6" s="233"/>
      <c r="I6" s="224"/>
      <c r="J6" s="8">
        <f>LEN(C6)</f>
        <v>12</v>
      </c>
    </row>
    <row r="7" spans="1:10" s="121" customFormat="1" x14ac:dyDescent="0.25">
      <c r="A7" s="237" t="s">
        <v>543</v>
      </c>
      <c r="B7" s="233"/>
      <c r="C7" s="329" t="str">
        <f>Index!D29&amp;""</f>
        <v>Summary of Common (&gt;=5%) Treatment-Emergent Adverse Events by Preferred Term in descending frequency</v>
      </c>
      <c r="D7" s="329"/>
      <c r="E7" s="329"/>
      <c r="F7" s="329"/>
      <c r="G7" s="329"/>
      <c r="H7" s="233"/>
      <c r="I7" s="224" t="s">
        <v>579</v>
      </c>
      <c r="J7" s="8"/>
    </row>
    <row r="8" spans="1:10" ht="15.75" thickBot="1" x14ac:dyDescent="0.3">
      <c r="A8" s="284"/>
      <c r="B8" s="285"/>
      <c r="C8" s="144"/>
      <c r="D8" s="144"/>
      <c r="E8" s="144"/>
      <c r="F8" s="144"/>
      <c r="G8" s="144"/>
      <c r="H8" s="233"/>
      <c r="I8" s="224"/>
      <c r="J8" s="4"/>
    </row>
    <row r="9" spans="1:10" ht="24.75" x14ac:dyDescent="0.25">
      <c r="A9" s="284"/>
      <c r="B9" s="285"/>
      <c r="C9" s="165"/>
      <c r="D9" s="165"/>
      <c r="E9" s="166" t="s">
        <v>441</v>
      </c>
      <c r="F9" s="166" t="s">
        <v>456</v>
      </c>
      <c r="G9" s="166" t="s">
        <v>465</v>
      </c>
      <c r="H9" s="233" t="s">
        <v>560</v>
      </c>
      <c r="I9" s="224" t="s">
        <v>493</v>
      </c>
      <c r="J9" s="4"/>
    </row>
    <row r="10" spans="1:10" x14ac:dyDescent="0.25">
      <c r="A10" s="284"/>
      <c r="B10" s="285"/>
      <c r="C10" s="143"/>
      <c r="D10" s="64"/>
      <c r="E10" s="133" t="s">
        <v>25</v>
      </c>
      <c r="F10" s="133" t="s">
        <v>25</v>
      </c>
      <c r="G10" s="133" t="s">
        <v>25</v>
      </c>
      <c r="H10" s="233"/>
      <c r="I10" s="224"/>
      <c r="J10" s="4"/>
    </row>
    <row r="11" spans="1:10" s="15" customFormat="1" ht="26.45" customHeight="1" thickBot="1" x14ac:dyDescent="0.25">
      <c r="A11" s="284"/>
      <c r="B11" s="285"/>
      <c r="C11" s="159" t="s">
        <v>461</v>
      </c>
      <c r="D11" s="159"/>
      <c r="E11" s="156" t="s">
        <v>88</v>
      </c>
      <c r="F11" s="156" t="s">
        <v>88</v>
      </c>
      <c r="G11" s="156" t="s">
        <v>88</v>
      </c>
      <c r="H11" s="233"/>
      <c r="I11" s="224"/>
      <c r="J11" s="14"/>
    </row>
    <row r="12" spans="1:10" x14ac:dyDescent="0.25">
      <c r="A12" s="284"/>
      <c r="B12" s="285"/>
      <c r="C12" s="48"/>
      <c r="D12" s="48"/>
      <c r="E12" s="152"/>
      <c r="F12" s="152"/>
      <c r="G12" s="152"/>
      <c r="H12" s="233"/>
      <c r="I12" s="224"/>
      <c r="J12" s="4"/>
    </row>
    <row r="13" spans="1:10" x14ac:dyDescent="0.25">
      <c r="A13" s="284" t="s">
        <v>486</v>
      </c>
      <c r="B13" s="285" t="s">
        <v>567</v>
      </c>
      <c r="C13" s="51" t="s">
        <v>115</v>
      </c>
      <c r="D13" s="51"/>
      <c r="E13" s="106" t="s">
        <v>86</v>
      </c>
      <c r="F13" s="106" t="s">
        <v>86</v>
      </c>
      <c r="G13" s="106" t="s">
        <v>86</v>
      </c>
      <c r="H13" s="233"/>
      <c r="I13" s="224"/>
      <c r="J13" s="4"/>
    </row>
    <row r="14" spans="1:10" x14ac:dyDescent="0.25">
      <c r="A14" s="284"/>
      <c r="B14" s="285"/>
      <c r="C14" s="53" t="s">
        <v>116</v>
      </c>
      <c r="D14" s="53"/>
      <c r="E14" s="106" t="s">
        <v>86</v>
      </c>
      <c r="F14" s="106" t="s">
        <v>86</v>
      </c>
      <c r="G14" s="106" t="s">
        <v>86</v>
      </c>
      <c r="H14" s="233"/>
      <c r="I14" s="224"/>
      <c r="J14" s="4"/>
    </row>
    <row r="15" spans="1:10" x14ac:dyDescent="0.25">
      <c r="A15" s="284"/>
      <c r="B15" s="285"/>
      <c r="C15" s="53" t="s">
        <v>117</v>
      </c>
      <c r="D15" s="53"/>
      <c r="E15" s="106" t="s">
        <v>86</v>
      </c>
      <c r="F15" s="106" t="s">
        <v>86</v>
      </c>
      <c r="G15" s="106" t="s">
        <v>86</v>
      </c>
      <c r="H15" s="233"/>
      <c r="I15" s="224"/>
      <c r="J15" s="4"/>
    </row>
    <row r="16" spans="1:10" x14ac:dyDescent="0.25">
      <c r="A16" s="284"/>
      <c r="B16" s="285"/>
      <c r="C16" s="66" t="s">
        <v>79</v>
      </c>
      <c r="D16" s="53"/>
      <c r="E16" s="106" t="s">
        <v>86</v>
      </c>
      <c r="F16" s="106" t="s">
        <v>86</v>
      </c>
      <c r="G16" s="106" t="s">
        <v>86</v>
      </c>
      <c r="H16" s="233"/>
      <c r="I16" s="224"/>
      <c r="J16" s="4"/>
    </row>
    <row r="17" spans="1:10" x14ac:dyDescent="0.25">
      <c r="A17" s="284"/>
      <c r="B17" s="285"/>
      <c r="C17" s="53"/>
      <c r="D17" s="53"/>
      <c r="E17" s="106"/>
      <c r="F17" s="106"/>
      <c r="G17" s="106"/>
      <c r="H17" s="233"/>
      <c r="I17" s="224"/>
      <c r="J17" s="4"/>
    </row>
    <row r="18" spans="1:10" x14ac:dyDescent="0.25">
      <c r="A18" s="284"/>
      <c r="B18" s="285"/>
      <c r="C18" s="66"/>
      <c r="D18" s="53"/>
      <c r="E18" s="106"/>
      <c r="F18" s="106"/>
      <c r="G18" s="106"/>
      <c r="H18" s="233"/>
      <c r="I18" s="224"/>
      <c r="J18" s="4"/>
    </row>
    <row r="19" spans="1:10" ht="15.75" thickBot="1" x14ac:dyDescent="0.3">
      <c r="A19" s="284"/>
      <c r="B19" s="285"/>
      <c r="C19" s="55"/>
      <c r="D19" s="55"/>
      <c r="E19" s="67"/>
      <c r="F19" s="67"/>
      <c r="G19" s="67"/>
      <c r="H19" s="233"/>
      <c r="I19" s="224"/>
      <c r="J19" s="4"/>
    </row>
    <row r="20" spans="1:10" ht="24.75" customHeight="1" x14ac:dyDescent="0.25">
      <c r="A20" s="288" t="s">
        <v>314</v>
      </c>
      <c r="B20" s="289" t="s">
        <v>492</v>
      </c>
      <c r="C20" s="315" t="str">
        <f>'TAE1'!C19:J19</f>
        <v xml:space="preserve">Treatment-emergent events are defined as adverse events following the first administration of the intervention that is either new or a worsening of an existing AE. </v>
      </c>
      <c r="D20" s="315"/>
      <c r="E20" s="315"/>
      <c r="F20" s="315"/>
      <c r="G20" s="315"/>
      <c r="H20" s="233"/>
      <c r="I20" s="224"/>
      <c r="J20" s="8">
        <f t="shared" ref="J20:J28" si="0">LEN(C20)</f>
        <v>164</v>
      </c>
    </row>
    <row r="21" spans="1:10" x14ac:dyDescent="0.25">
      <c r="A21" s="224" t="s">
        <v>315</v>
      </c>
      <c r="B21" s="233" t="s">
        <v>492</v>
      </c>
      <c r="C21" s="54" t="s">
        <v>431</v>
      </c>
      <c r="D21" s="64"/>
      <c r="E21" s="118"/>
      <c r="F21" s="118"/>
      <c r="G21" s="118"/>
      <c r="H21" s="233"/>
      <c r="I21" s="224"/>
      <c r="J21" s="8">
        <f t="shared" si="0"/>
        <v>66</v>
      </c>
    </row>
    <row r="22" spans="1:10" x14ac:dyDescent="0.25">
      <c r="A22" s="224" t="s">
        <v>316</v>
      </c>
      <c r="B22" s="233" t="s">
        <v>492</v>
      </c>
      <c r="C22" s="54" t="str">
        <f>'TAE1'!C20</f>
        <v>Adverse events are coded using MedDRA version xx.x.</v>
      </c>
      <c r="D22" s="54"/>
      <c r="E22" s="60"/>
      <c r="F22" s="117"/>
      <c r="G22" s="117"/>
      <c r="H22" s="233"/>
      <c r="I22" s="224"/>
      <c r="J22" s="8">
        <f t="shared" si="0"/>
        <v>51</v>
      </c>
    </row>
    <row r="23" spans="1:10" x14ac:dyDescent="0.25">
      <c r="A23" s="224" t="s">
        <v>317</v>
      </c>
      <c r="B23" s="233" t="s">
        <v>492</v>
      </c>
      <c r="C23" s="54" t="str">
        <f>'TAE1'!C22</f>
        <v xml:space="preserve">Percentages are based on the number of subjects in the safety population within each treatment group. </v>
      </c>
      <c r="D23" s="54"/>
      <c r="E23" s="60"/>
      <c r="F23" s="117"/>
      <c r="G23" s="117"/>
      <c r="H23" s="233"/>
      <c r="I23" s="224"/>
      <c r="J23" s="8">
        <f t="shared" si="0"/>
        <v>102</v>
      </c>
    </row>
    <row r="24" spans="1:10" x14ac:dyDescent="0.25">
      <c r="A24" s="224" t="s">
        <v>426</v>
      </c>
      <c r="B24" s="233" t="s">
        <v>492</v>
      </c>
      <c r="C24" s="64" t="str">
        <f>'TAE1'!C23</f>
        <v>TEAE= Treatment-Emergent Adverse Event; MedDRA= Medical Dictionary for Regulatory Activities.</v>
      </c>
      <c r="D24" s="54"/>
      <c r="E24" s="60"/>
      <c r="F24" s="117"/>
      <c r="G24" s="117"/>
      <c r="H24" s="233"/>
      <c r="I24" s="224"/>
      <c r="J24" s="8">
        <f t="shared" si="0"/>
        <v>93</v>
      </c>
    </row>
    <row r="25" spans="1:10" x14ac:dyDescent="0.25">
      <c r="A25" s="224" t="s">
        <v>427</v>
      </c>
      <c r="B25" s="233" t="s">
        <v>492</v>
      </c>
      <c r="C25" s="54"/>
      <c r="D25" s="54"/>
      <c r="E25" s="60"/>
      <c r="F25" s="117"/>
      <c r="G25" s="117"/>
      <c r="H25" s="233"/>
      <c r="I25" s="224"/>
      <c r="J25" s="8">
        <f t="shared" si="0"/>
        <v>0</v>
      </c>
    </row>
    <row r="26" spans="1:10" x14ac:dyDescent="0.25">
      <c r="A26" s="224" t="s">
        <v>318</v>
      </c>
      <c r="B26" s="233" t="s">
        <v>492</v>
      </c>
      <c r="C26" s="53"/>
      <c r="D26" s="53"/>
      <c r="E26" s="106"/>
      <c r="F26" s="117"/>
      <c r="G26" s="117"/>
      <c r="H26" s="233"/>
      <c r="I26" s="224"/>
      <c r="J26" s="8">
        <f t="shared" si="0"/>
        <v>0</v>
      </c>
    </row>
    <row r="27" spans="1:10" x14ac:dyDescent="0.25">
      <c r="A27" s="224" t="s">
        <v>319</v>
      </c>
      <c r="B27" s="233" t="s">
        <v>492</v>
      </c>
      <c r="C27" s="120"/>
      <c r="D27" s="53"/>
      <c r="E27" s="106"/>
      <c r="F27" s="117"/>
      <c r="G27" s="117"/>
      <c r="H27" s="233"/>
      <c r="I27" s="224"/>
      <c r="J27" s="8">
        <f t="shared" si="0"/>
        <v>0</v>
      </c>
    </row>
    <row r="28" spans="1:10" x14ac:dyDescent="0.25">
      <c r="A28" s="224" t="s">
        <v>320</v>
      </c>
      <c r="B28" s="233" t="s">
        <v>492</v>
      </c>
      <c r="C28" s="56"/>
      <c r="D28" s="56"/>
      <c r="E28" s="117"/>
      <c r="F28" s="117"/>
      <c r="G28" s="117"/>
      <c r="H28" s="233"/>
      <c r="I28" s="224"/>
      <c r="J28" s="8">
        <f t="shared" si="0"/>
        <v>0</v>
      </c>
    </row>
    <row r="29" spans="1:10" s="196" customFormat="1" x14ac:dyDescent="0.25">
      <c r="A29" s="224" t="s">
        <v>612</v>
      </c>
      <c r="B29" s="233" t="s">
        <v>491</v>
      </c>
      <c r="C29" s="44" t="s">
        <v>496</v>
      </c>
      <c r="D29" s="56"/>
      <c r="E29" s="244"/>
      <c r="F29" s="244"/>
      <c r="G29" s="244"/>
      <c r="H29" s="233"/>
      <c r="I29" s="224"/>
      <c r="J29" s="290"/>
    </row>
    <row r="30" spans="1:10" x14ac:dyDescent="0.25">
      <c r="A30" s="224"/>
      <c r="B30" s="233"/>
      <c r="C30" s="233"/>
      <c r="D30" s="233"/>
      <c r="E30" s="233"/>
      <c r="F30" s="233"/>
      <c r="G30" s="233"/>
      <c r="H30" s="233"/>
      <c r="I30" s="224"/>
      <c r="J30" s="4"/>
    </row>
    <row r="31" spans="1:10" x14ac:dyDescent="0.25">
      <c r="A31" s="224"/>
      <c r="B31" s="224"/>
      <c r="C31" s="224"/>
      <c r="D31" s="224"/>
      <c r="E31" s="224"/>
      <c r="F31" s="224"/>
      <c r="G31" s="224"/>
      <c r="H31" s="224"/>
      <c r="I31" s="224"/>
    </row>
    <row r="32" spans="1:10" x14ac:dyDescent="0.25">
      <c r="A32" s="41" t="s">
        <v>416</v>
      </c>
      <c r="B32" s="41"/>
    </row>
    <row r="33" spans="3:3" x14ac:dyDescent="0.25">
      <c r="C33" s="38" t="s">
        <v>417</v>
      </c>
    </row>
  </sheetData>
  <mergeCells count="3">
    <mergeCell ref="C6:G6"/>
    <mergeCell ref="C7:G7"/>
    <mergeCell ref="C20:G20"/>
  </mergeCells>
  <hyperlinks>
    <hyperlink ref="A1" location="TAE8_" display="TAE8"/>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A29" sqref="A29"/>
    </sheetView>
  </sheetViews>
  <sheetFormatPr defaultRowHeight="15" x14ac:dyDescent="0.25"/>
  <cols>
    <col min="1" max="1" width="20.7109375" customWidth="1"/>
    <col min="2" max="2" width="20.7109375" style="196" customWidth="1"/>
    <col min="3" max="3" width="20" customWidth="1"/>
    <col min="4" max="4" width="5.42578125" customWidth="1"/>
    <col min="5" max="7" width="25.7109375" style="42" customWidth="1"/>
    <col min="8" max="8" width="20.7109375" customWidth="1"/>
    <col min="9" max="9" width="20.7109375" style="196" customWidth="1"/>
    <col min="10" max="10" width="11.28515625" customWidth="1"/>
  </cols>
  <sheetData>
    <row r="1" spans="1:11" ht="15.75" thickBot="1" x14ac:dyDescent="0.3">
      <c r="A1" s="62" t="s">
        <v>418</v>
      </c>
      <c r="B1" s="252"/>
      <c r="C1" s="252"/>
      <c r="D1" s="252"/>
      <c r="E1" s="252"/>
      <c r="F1" s="252"/>
      <c r="G1" s="252"/>
      <c r="H1" s="252"/>
      <c r="I1" s="252"/>
      <c r="J1" s="8" t="s">
        <v>54</v>
      </c>
      <c r="K1" s="4"/>
    </row>
    <row r="2" spans="1:11" s="196" customFormat="1" x14ac:dyDescent="0.25">
      <c r="A2" s="237" t="s">
        <v>484</v>
      </c>
      <c r="B2" s="233" t="s">
        <v>564</v>
      </c>
      <c r="C2" s="233"/>
      <c r="D2" s="233"/>
      <c r="E2" s="233"/>
      <c r="F2" s="233"/>
      <c r="G2" s="233"/>
      <c r="H2" s="233" t="s">
        <v>570</v>
      </c>
      <c r="I2" s="224" t="s">
        <v>568</v>
      </c>
      <c r="J2" s="8"/>
      <c r="K2" s="4"/>
    </row>
    <row r="3" spans="1:11" x14ac:dyDescent="0.25">
      <c r="A3" s="237" t="s">
        <v>483</v>
      </c>
      <c r="B3" s="233" t="s">
        <v>482</v>
      </c>
      <c r="C3" s="44" t="str">
        <f>"Protocol: "&amp;Summary!$D$1</f>
        <v>Protocol: CDISCPILOT01</v>
      </c>
      <c r="D3" s="44"/>
      <c r="E3" s="73"/>
      <c r="F3" s="73"/>
      <c r="G3" s="122" t="s">
        <v>580</v>
      </c>
      <c r="H3" s="233"/>
      <c r="I3" s="252"/>
      <c r="J3" s="4"/>
      <c r="K3" s="4"/>
    </row>
    <row r="4" spans="1:11" x14ac:dyDescent="0.25">
      <c r="A4" s="237" t="s">
        <v>483</v>
      </c>
      <c r="B4" s="233" t="s">
        <v>12</v>
      </c>
      <c r="C4" s="44" t="str">
        <f>"Population: "&amp;Index!E23</f>
        <v xml:space="preserve">Population: Safety </v>
      </c>
      <c r="D4" s="44"/>
      <c r="E4" s="73"/>
      <c r="F4" s="73"/>
      <c r="G4" s="73"/>
      <c r="H4" s="233"/>
      <c r="I4" s="252"/>
      <c r="J4" s="4"/>
      <c r="K4" s="4"/>
    </row>
    <row r="5" spans="1:11" x14ac:dyDescent="0.25">
      <c r="A5" s="240"/>
      <c r="B5" s="233"/>
      <c r="C5" s="60"/>
      <c r="D5" s="60"/>
      <c r="E5" s="60"/>
      <c r="F5" s="60"/>
      <c r="G5" s="60"/>
      <c r="H5" s="233"/>
      <c r="I5" s="252"/>
      <c r="J5" s="4"/>
      <c r="K5" s="4"/>
    </row>
    <row r="6" spans="1:11" x14ac:dyDescent="0.25">
      <c r="A6" s="237" t="s">
        <v>485</v>
      </c>
      <c r="B6" s="233"/>
      <c r="C6" s="330" t="str">
        <f>Index!B30&amp;" "&amp;Index!C30</f>
        <v>Table 14.5.8</v>
      </c>
      <c r="D6" s="330"/>
      <c r="E6" s="330"/>
      <c r="F6" s="330"/>
      <c r="G6" s="330"/>
      <c r="H6" s="233"/>
      <c r="I6" s="252"/>
      <c r="J6" s="8">
        <f>LEN(C6)</f>
        <v>12</v>
      </c>
      <c r="K6" s="4"/>
    </row>
    <row r="7" spans="1:11" s="121" customFormat="1" x14ac:dyDescent="0.25">
      <c r="A7" s="237" t="s">
        <v>543</v>
      </c>
      <c r="B7" s="233"/>
      <c r="C7" s="330" t="str">
        <f>Index!D30&amp;""</f>
        <v>Summary of Treatment-Emergent Serious Adverse events by Preferred term in descending frequency</v>
      </c>
      <c r="D7" s="330"/>
      <c r="E7" s="330"/>
      <c r="F7" s="330"/>
      <c r="G7" s="330"/>
      <c r="H7" s="233"/>
      <c r="I7" s="252"/>
      <c r="J7" s="8"/>
      <c r="K7" s="4"/>
    </row>
    <row r="8" spans="1:11" ht="15.75" thickBot="1" x14ac:dyDescent="0.3">
      <c r="A8" s="284"/>
      <c r="B8" s="285"/>
      <c r="C8" s="144"/>
      <c r="D8" s="144"/>
      <c r="E8" s="144"/>
      <c r="F8" s="144"/>
      <c r="G8" s="144"/>
      <c r="H8" s="233"/>
      <c r="I8" s="252"/>
      <c r="J8" s="4"/>
      <c r="K8" s="4"/>
    </row>
    <row r="9" spans="1:11" ht="24" x14ac:dyDescent="0.25">
      <c r="A9" s="284"/>
      <c r="B9" s="285"/>
      <c r="C9" s="64"/>
      <c r="D9" s="64"/>
      <c r="E9" s="133" t="s">
        <v>466</v>
      </c>
      <c r="F9" s="133" t="s">
        <v>456</v>
      </c>
      <c r="G9" s="133" t="s">
        <v>455</v>
      </c>
      <c r="H9" s="233"/>
      <c r="I9" s="224"/>
      <c r="J9" s="4"/>
      <c r="K9" s="4"/>
    </row>
    <row r="10" spans="1:11" x14ac:dyDescent="0.25">
      <c r="A10" s="284"/>
      <c r="B10" s="285"/>
      <c r="C10" s="64"/>
      <c r="D10" s="64"/>
      <c r="E10" s="133" t="s">
        <v>25</v>
      </c>
      <c r="F10" s="133" t="s">
        <v>25</v>
      </c>
      <c r="G10" s="133" t="s">
        <v>25</v>
      </c>
      <c r="H10" s="233"/>
      <c r="I10" s="252"/>
      <c r="J10" s="4"/>
      <c r="K10" s="4"/>
    </row>
    <row r="11" spans="1:11" s="15" customFormat="1" ht="15.75" thickBot="1" x14ac:dyDescent="0.3">
      <c r="A11" s="284"/>
      <c r="B11" s="285"/>
      <c r="C11" s="159" t="s">
        <v>459</v>
      </c>
      <c r="D11" s="159"/>
      <c r="E11" s="156" t="s">
        <v>88</v>
      </c>
      <c r="F11" s="156" t="s">
        <v>88</v>
      </c>
      <c r="G11" s="156" t="s">
        <v>88</v>
      </c>
      <c r="H11" s="233"/>
      <c r="I11" s="252"/>
      <c r="J11" s="14"/>
      <c r="K11" s="14"/>
    </row>
    <row r="12" spans="1:11" x14ac:dyDescent="0.25">
      <c r="A12" s="284"/>
      <c r="B12" s="285"/>
      <c r="C12" s="48"/>
      <c r="D12" s="48"/>
      <c r="E12" s="152"/>
      <c r="F12" s="152"/>
      <c r="G12" s="152"/>
      <c r="H12" s="233"/>
      <c r="I12" s="252"/>
      <c r="J12" s="4"/>
      <c r="K12" s="4"/>
    </row>
    <row r="13" spans="1:11" x14ac:dyDescent="0.25">
      <c r="A13" s="284" t="s">
        <v>561</v>
      </c>
      <c r="B13" s="285" t="s">
        <v>567</v>
      </c>
      <c r="C13" s="167" t="s">
        <v>467</v>
      </c>
      <c r="D13" s="51"/>
      <c r="E13" s="106" t="s">
        <v>86</v>
      </c>
      <c r="F13" s="106" t="s">
        <v>86</v>
      </c>
      <c r="G13" s="106" t="s">
        <v>86</v>
      </c>
      <c r="H13" s="233"/>
      <c r="I13" s="252"/>
      <c r="J13" s="4"/>
      <c r="K13" s="4"/>
    </row>
    <row r="14" spans="1:11" x14ac:dyDescent="0.25">
      <c r="A14" s="284"/>
      <c r="B14" s="285"/>
      <c r="C14" s="168" t="s">
        <v>468</v>
      </c>
      <c r="D14" s="53"/>
      <c r="E14" s="106" t="s">
        <v>86</v>
      </c>
      <c r="F14" s="106" t="s">
        <v>86</v>
      </c>
      <c r="G14" s="106" t="s">
        <v>86</v>
      </c>
      <c r="H14" s="233"/>
      <c r="I14" s="252"/>
      <c r="J14" s="4"/>
      <c r="K14" s="4"/>
    </row>
    <row r="15" spans="1:11" x14ac:dyDescent="0.25">
      <c r="A15" s="284"/>
      <c r="B15" s="285"/>
      <c r="C15" s="168" t="s">
        <v>469</v>
      </c>
      <c r="D15" s="53"/>
      <c r="E15" s="106" t="s">
        <v>86</v>
      </c>
      <c r="F15" s="106" t="s">
        <v>86</v>
      </c>
      <c r="G15" s="106" t="s">
        <v>86</v>
      </c>
      <c r="H15" s="233"/>
      <c r="I15" s="252"/>
      <c r="J15" s="4"/>
      <c r="K15" s="4"/>
    </row>
    <row r="16" spans="1:11" x14ac:dyDescent="0.25">
      <c r="A16" s="284"/>
      <c r="B16" s="285"/>
      <c r="C16" s="169" t="s">
        <v>470</v>
      </c>
      <c r="D16" s="53"/>
      <c r="E16" s="106" t="s">
        <v>86</v>
      </c>
      <c r="F16" s="106" t="s">
        <v>86</v>
      </c>
      <c r="G16" s="106" t="s">
        <v>86</v>
      </c>
      <c r="H16" s="233"/>
      <c r="I16" s="252"/>
      <c r="J16" s="4"/>
      <c r="K16" s="4"/>
    </row>
    <row r="17" spans="1:11" x14ac:dyDescent="0.25">
      <c r="A17" s="284"/>
      <c r="B17" s="285"/>
      <c r="C17" s="53"/>
      <c r="D17" s="53"/>
      <c r="E17" s="106"/>
      <c r="F17" s="106"/>
      <c r="G17" s="106"/>
      <c r="H17" s="233"/>
      <c r="I17" s="252"/>
      <c r="J17" s="4"/>
      <c r="K17" s="4"/>
    </row>
    <row r="18" spans="1:11" x14ac:dyDescent="0.25">
      <c r="A18" s="284"/>
      <c r="B18" s="285"/>
      <c r="C18" s="66"/>
      <c r="D18" s="53"/>
      <c r="E18" s="106"/>
      <c r="F18" s="106"/>
      <c r="G18" s="106"/>
      <c r="H18" s="233"/>
      <c r="I18" s="252"/>
      <c r="J18" s="4"/>
      <c r="K18" s="4"/>
    </row>
    <row r="19" spans="1:11" ht="15.75" thickBot="1" x14ac:dyDescent="0.3">
      <c r="A19" s="284"/>
      <c r="B19" s="285"/>
      <c r="C19" s="55"/>
      <c r="D19" s="55"/>
      <c r="E19" s="67"/>
      <c r="F19" s="67"/>
      <c r="G19" s="67"/>
      <c r="H19" s="233"/>
      <c r="I19" s="252"/>
      <c r="J19" s="4"/>
      <c r="K19" s="4"/>
    </row>
    <row r="20" spans="1:11" ht="25.5" customHeight="1" x14ac:dyDescent="0.25">
      <c r="A20" s="288" t="s">
        <v>314</v>
      </c>
      <c r="B20" s="289" t="s">
        <v>492</v>
      </c>
      <c r="C20" s="318" t="str">
        <f>'TAE1'!C19:J19</f>
        <v xml:space="preserve">Treatment-emergent events are defined as adverse events following the first administration of the intervention that is either new or a worsening of an existing AE. </v>
      </c>
      <c r="D20" s="318"/>
      <c r="E20" s="318"/>
      <c r="F20" s="318"/>
      <c r="G20" s="318"/>
      <c r="H20" s="233"/>
      <c r="I20" s="252"/>
      <c r="J20" s="8">
        <f t="shared" ref="J20:J28" si="0">LEN(C20)</f>
        <v>164</v>
      </c>
      <c r="K20" s="4"/>
    </row>
    <row r="21" spans="1:11" x14ac:dyDescent="0.25">
      <c r="A21" s="224" t="s">
        <v>315</v>
      </c>
      <c r="B21" s="233" t="s">
        <v>492</v>
      </c>
      <c r="C21" s="54" t="str">
        <f>'TAE1'!C20</f>
        <v>Adverse events are coded using MedDRA version xx.x.</v>
      </c>
      <c r="D21" s="64"/>
      <c r="E21" s="118"/>
      <c r="F21" s="118"/>
      <c r="G21" s="118"/>
      <c r="H21" s="233"/>
      <c r="I21" s="252"/>
      <c r="J21" s="8">
        <f t="shared" si="0"/>
        <v>51</v>
      </c>
      <c r="K21" s="4"/>
    </row>
    <row r="22" spans="1:11" x14ac:dyDescent="0.25">
      <c r="A22" s="224" t="s">
        <v>316</v>
      </c>
      <c r="B22" s="233" t="s">
        <v>492</v>
      </c>
      <c r="C22" s="54" t="str">
        <f>'TAE1'!C22</f>
        <v xml:space="preserve">Percentages are based on the number of subjects in the safety population within each treatment group. </v>
      </c>
      <c r="D22" s="54"/>
      <c r="E22" s="60"/>
      <c r="F22" s="117"/>
      <c r="G22" s="117"/>
      <c r="H22" s="233"/>
      <c r="I22" s="252"/>
      <c r="J22" s="8">
        <f t="shared" si="0"/>
        <v>102</v>
      </c>
    </row>
    <row r="23" spans="1:11" x14ac:dyDescent="0.25">
      <c r="A23" s="224" t="s">
        <v>317</v>
      </c>
      <c r="B23" s="233" t="s">
        <v>492</v>
      </c>
      <c r="C23" s="64" t="str">
        <f>'TAE1'!C23</f>
        <v>TEAE= Treatment-Emergent Adverse Event; MedDRA= Medical Dictionary for Regulatory Activities.</v>
      </c>
      <c r="D23" s="54"/>
      <c r="E23" s="60"/>
      <c r="F23" s="117"/>
      <c r="G23" s="117"/>
      <c r="H23" s="233"/>
      <c r="I23" s="252"/>
      <c r="J23" s="8">
        <f t="shared" si="0"/>
        <v>93</v>
      </c>
    </row>
    <row r="24" spans="1:11" x14ac:dyDescent="0.25">
      <c r="A24" s="224" t="s">
        <v>426</v>
      </c>
      <c r="B24" s="233" t="s">
        <v>492</v>
      </c>
      <c r="C24" s="120"/>
      <c r="D24" s="54"/>
      <c r="E24" s="60"/>
      <c r="F24" s="117"/>
      <c r="G24" s="117"/>
      <c r="H24" s="233"/>
      <c r="I24" s="252"/>
      <c r="J24" s="8">
        <f t="shared" si="0"/>
        <v>0</v>
      </c>
      <c r="K24" s="4"/>
    </row>
    <row r="25" spans="1:11" x14ac:dyDescent="0.25">
      <c r="A25" s="224" t="s">
        <v>427</v>
      </c>
      <c r="B25" s="233" t="s">
        <v>492</v>
      </c>
      <c r="C25" s="54"/>
      <c r="D25" s="54"/>
      <c r="E25" s="60"/>
      <c r="F25" s="117"/>
      <c r="G25" s="117"/>
      <c r="H25" s="233"/>
      <c r="I25" s="252"/>
      <c r="J25" s="8">
        <f t="shared" si="0"/>
        <v>0</v>
      </c>
      <c r="K25" s="4"/>
    </row>
    <row r="26" spans="1:11" x14ac:dyDescent="0.25">
      <c r="A26" s="224" t="s">
        <v>318</v>
      </c>
      <c r="B26" s="233" t="s">
        <v>492</v>
      </c>
      <c r="C26" s="53"/>
      <c r="D26" s="53"/>
      <c r="E26" s="106"/>
      <c r="F26" s="117"/>
      <c r="G26" s="117"/>
      <c r="H26" s="233"/>
      <c r="I26" s="252"/>
      <c r="J26" s="8">
        <f t="shared" si="0"/>
        <v>0</v>
      </c>
      <c r="K26" s="4"/>
    </row>
    <row r="27" spans="1:11" x14ac:dyDescent="0.25">
      <c r="A27" s="224" t="s">
        <v>319</v>
      </c>
      <c r="B27" s="233" t="s">
        <v>492</v>
      </c>
      <c r="C27" s="120"/>
      <c r="D27" s="53"/>
      <c r="E27" s="106"/>
      <c r="F27" s="117"/>
      <c r="G27" s="117"/>
      <c r="H27" s="233"/>
      <c r="I27" s="252"/>
      <c r="J27" s="8">
        <f t="shared" si="0"/>
        <v>0</v>
      </c>
    </row>
    <row r="28" spans="1:11" x14ac:dyDescent="0.25">
      <c r="A28" s="224" t="s">
        <v>320</v>
      </c>
      <c r="B28" s="233" t="s">
        <v>492</v>
      </c>
      <c r="C28" s="56"/>
      <c r="D28" s="56"/>
      <c r="E28" s="117"/>
      <c r="F28" s="117"/>
      <c r="G28" s="117"/>
      <c r="H28" s="233"/>
      <c r="I28" s="252"/>
      <c r="J28" s="8">
        <f t="shared" si="0"/>
        <v>0</v>
      </c>
      <c r="K28" s="4"/>
    </row>
    <row r="29" spans="1:11" s="196" customFormat="1" x14ac:dyDescent="0.25">
      <c r="A29" s="224" t="s">
        <v>612</v>
      </c>
      <c r="B29" s="233" t="s">
        <v>491</v>
      </c>
      <c r="C29" s="44" t="s">
        <v>496</v>
      </c>
      <c r="D29" s="56"/>
      <c r="E29" s="244"/>
      <c r="F29" s="244"/>
      <c r="G29" s="244"/>
      <c r="H29" s="233"/>
      <c r="I29" s="252"/>
      <c r="J29" s="8"/>
      <c r="K29" s="4"/>
    </row>
    <row r="30" spans="1:11" x14ac:dyDescent="0.25">
      <c r="A30" s="224"/>
      <c r="B30" s="233"/>
      <c r="C30" s="233"/>
      <c r="D30" s="233"/>
      <c r="E30" s="233"/>
      <c r="F30" s="233"/>
      <c r="G30" s="233"/>
      <c r="H30" s="233"/>
      <c r="I30" s="252"/>
      <c r="K30" s="4"/>
    </row>
    <row r="31" spans="1:11" x14ac:dyDescent="0.25">
      <c r="A31" s="224"/>
      <c r="B31" s="224"/>
      <c r="C31" s="224"/>
      <c r="D31" s="224"/>
      <c r="E31" s="224"/>
      <c r="F31" s="224"/>
      <c r="G31" s="224"/>
      <c r="H31" s="224"/>
      <c r="I31" s="224"/>
    </row>
    <row r="32" spans="1:11" x14ac:dyDescent="0.25">
      <c r="C32" s="38" t="s">
        <v>417</v>
      </c>
    </row>
  </sheetData>
  <mergeCells count="3">
    <mergeCell ref="C6:G6"/>
    <mergeCell ref="C20:G20"/>
    <mergeCell ref="C7:G7"/>
  </mergeCells>
  <hyperlinks>
    <hyperlink ref="A1" location="TAE9b" display="TAE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selection activeCell="A36" sqref="A36"/>
    </sheetView>
  </sheetViews>
  <sheetFormatPr defaultColWidth="16.5703125" defaultRowHeight="15" x14ac:dyDescent="0.25"/>
  <cols>
    <col min="1" max="2" width="16.5703125" style="4"/>
    <col min="3" max="3" width="5.5703125" style="4" customWidth="1"/>
    <col min="4" max="4" width="10.5703125" style="4" customWidth="1"/>
    <col min="5" max="5" width="8.7109375" style="4" customWidth="1"/>
    <col min="6" max="6" width="16.5703125" style="19"/>
    <col min="7" max="7" width="14" style="4" customWidth="1"/>
    <col min="8" max="8" width="3" style="20" customWidth="1"/>
    <col min="9" max="9" width="9.85546875" style="20" customWidth="1"/>
    <col min="10" max="10" width="11.5703125" style="20" customWidth="1"/>
    <col min="11" max="11" width="13.28515625" style="20" customWidth="1"/>
    <col min="12" max="12" width="4.28515625" style="20" customWidth="1"/>
    <col min="13" max="13" width="6.28515625" style="20" customWidth="1"/>
    <col min="14" max="14" width="12" style="23" customWidth="1"/>
    <col min="15" max="15" width="16" style="4" customWidth="1"/>
    <col min="16" max="16" width="21.42578125" style="4" bestFit="1" customWidth="1"/>
    <col min="17" max="17" width="20.140625" style="4" customWidth="1"/>
    <col min="18" max="16384" width="16.5703125" style="4"/>
  </cols>
  <sheetData>
    <row r="1" spans="1:18" ht="15.75" thickBot="1" x14ac:dyDescent="0.3">
      <c r="A1" s="62" t="s">
        <v>220</v>
      </c>
      <c r="B1" s="252"/>
      <c r="C1" s="224"/>
      <c r="D1" s="224"/>
      <c r="E1" s="224" t="s">
        <v>561</v>
      </c>
      <c r="F1" s="224"/>
      <c r="G1" s="224" t="s">
        <v>583</v>
      </c>
      <c r="H1" s="224"/>
      <c r="I1" s="224" t="s">
        <v>561</v>
      </c>
      <c r="J1" s="224"/>
      <c r="K1" s="224" t="s">
        <v>561</v>
      </c>
      <c r="L1" s="224"/>
      <c r="M1" s="224" t="s">
        <v>561</v>
      </c>
      <c r="N1" s="224"/>
      <c r="O1" s="224" t="s">
        <v>561</v>
      </c>
      <c r="P1" s="224"/>
      <c r="Q1" s="224"/>
      <c r="R1" s="8" t="s">
        <v>54</v>
      </c>
    </row>
    <row r="2" spans="1:18" x14ac:dyDescent="0.25">
      <c r="A2" s="237" t="s">
        <v>484</v>
      </c>
      <c r="B2" s="233" t="s">
        <v>586</v>
      </c>
      <c r="C2" s="233"/>
      <c r="D2" s="233"/>
      <c r="E2" s="233" t="s">
        <v>584</v>
      </c>
      <c r="F2" s="233"/>
      <c r="G2" s="233" t="s">
        <v>582</v>
      </c>
      <c r="H2" s="233"/>
      <c r="I2" s="233" t="s">
        <v>584</v>
      </c>
      <c r="J2" s="233"/>
      <c r="K2" s="233" t="s">
        <v>582</v>
      </c>
      <c r="L2" s="233"/>
      <c r="M2" s="233" t="s">
        <v>584</v>
      </c>
      <c r="N2" s="233"/>
      <c r="O2" s="233" t="s">
        <v>582</v>
      </c>
      <c r="P2" s="233" t="s">
        <v>591</v>
      </c>
      <c r="Q2" s="224" t="s">
        <v>592</v>
      </c>
      <c r="R2" s="8"/>
    </row>
    <row r="3" spans="1:18" x14ac:dyDescent="0.25">
      <c r="A3" s="237" t="s">
        <v>483</v>
      </c>
      <c r="B3" s="233" t="s">
        <v>482</v>
      </c>
      <c r="C3" s="44" t="str">
        <f>"Protocol: "&amp;Summary!$D$1</f>
        <v>Protocol: CDISCPILOT01</v>
      </c>
      <c r="D3" s="44"/>
      <c r="E3" s="44"/>
      <c r="F3" s="134"/>
      <c r="G3" s="44"/>
      <c r="H3" s="122"/>
      <c r="I3" s="122"/>
      <c r="J3" s="122"/>
      <c r="K3" s="122"/>
      <c r="L3" s="122"/>
      <c r="M3" s="122"/>
      <c r="N3" s="123"/>
      <c r="O3" s="122" t="s">
        <v>75</v>
      </c>
      <c r="P3" s="233"/>
      <c r="Q3" s="224"/>
    </row>
    <row r="4" spans="1:18" x14ac:dyDescent="0.25">
      <c r="A4" s="237" t="s">
        <v>483</v>
      </c>
      <c r="B4" s="233" t="s">
        <v>12</v>
      </c>
      <c r="C4" s="44" t="str">
        <f>"Population: "&amp;Index!E32</f>
        <v xml:space="preserve">Population: Safety </v>
      </c>
      <c r="D4" s="44"/>
      <c r="E4" s="44"/>
      <c r="F4" s="134"/>
      <c r="G4" s="44"/>
      <c r="H4" s="122"/>
      <c r="I4" s="122"/>
      <c r="J4" s="122"/>
      <c r="K4" s="122"/>
      <c r="L4" s="122"/>
      <c r="M4" s="122"/>
      <c r="N4" s="123"/>
      <c r="O4" s="56"/>
      <c r="P4" s="233"/>
      <c r="Q4" s="224"/>
    </row>
    <row r="5" spans="1:18" x14ac:dyDescent="0.25">
      <c r="A5" s="240"/>
      <c r="B5" s="233"/>
      <c r="C5" s="56"/>
      <c r="D5" s="56"/>
      <c r="E5" s="56"/>
      <c r="F5" s="140"/>
      <c r="G5" s="56"/>
      <c r="H5" s="141"/>
      <c r="I5" s="141"/>
      <c r="J5" s="141"/>
      <c r="K5" s="141"/>
      <c r="L5" s="141"/>
      <c r="M5" s="141"/>
      <c r="N5" s="123"/>
      <c r="O5" s="56"/>
      <c r="P5" s="233"/>
      <c r="Q5" s="224"/>
    </row>
    <row r="6" spans="1:18" x14ac:dyDescent="0.25">
      <c r="A6" s="237" t="s">
        <v>485</v>
      </c>
      <c r="B6" s="233"/>
      <c r="C6" s="329" t="str">
        <f>Index!B31&amp;" "&amp;Index!C31</f>
        <v>Table 14.6.1</v>
      </c>
      <c r="D6" s="329"/>
      <c r="E6" s="329"/>
      <c r="F6" s="329"/>
      <c r="G6" s="329"/>
      <c r="H6" s="329"/>
      <c r="I6" s="329"/>
      <c r="J6" s="329"/>
      <c r="K6" s="329"/>
      <c r="L6" s="329"/>
      <c r="M6" s="329"/>
      <c r="N6" s="329"/>
      <c r="O6" s="329"/>
      <c r="P6" s="233"/>
      <c r="Q6" s="224"/>
      <c r="R6" s="8">
        <f>LEN(C6)</f>
        <v>12</v>
      </c>
    </row>
    <row r="7" spans="1:18" x14ac:dyDescent="0.25">
      <c r="A7" s="237" t="s">
        <v>543</v>
      </c>
      <c r="B7" s="233"/>
      <c r="C7" s="329" t="str">
        <f>Index!D31&amp;""</f>
        <v>Summary statistics of Continuous Laboratory Values</v>
      </c>
      <c r="D7" s="329"/>
      <c r="E7" s="329"/>
      <c r="F7" s="329"/>
      <c r="G7" s="329"/>
      <c r="H7" s="329"/>
      <c r="I7" s="329"/>
      <c r="J7" s="329"/>
      <c r="K7" s="329"/>
      <c r="L7" s="329"/>
      <c r="M7" s="329"/>
      <c r="N7" s="329"/>
      <c r="O7" s="329"/>
      <c r="P7" s="233"/>
      <c r="Q7" s="224"/>
      <c r="R7" s="8"/>
    </row>
    <row r="8" spans="1:18" x14ac:dyDescent="0.25">
      <c r="A8" s="237"/>
      <c r="B8" s="233"/>
      <c r="C8" s="140"/>
      <c r="D8" s="140"/>
      <c r="E8" s="140"/>
      <c r="F8" s="140"/>
      <c r="G8" s="140"/>
      <c r="H8" s="140"/>
      <c r="I8" s="140"/>
      <c r="J8" s="140"/>
      <c r="K8" s="140"/>
      <c r="L8" s="140"/>
      <c r="M8" s="140"/>
      <c r="N8" s="140"/>
      <c r="O8" s="140"/>
      <c r="P8" s="233"/>
      <c r="Q8" s="224"/>
      <c r="R8" s="8"/>
    </row>
    <row r="9" spans="1:18" ht="15.75" thickBot="1" x14ac:dyDescent="0.3">
      <c r="A9" s="237" t="s">
        <v>566</v>
      </c>
      <c r="B9" s="233" t="s">
        <v>581</v>
      </c>
      <c r="C9" s="159" t="s">
        <v>471</v>
      </c>
      <c r="D9" s="170"/>
      <c r="E9" s="67"/>
      <c r="F9" s="171"/>
      <c r="G9" s="67"/>
      <c r="H9" s="172"/>
      <c r="I9" s="172"/>
      <c r="J9" s="172"/>
      <c r="K9" s="172"/>
      <c r="L9" s="172"/>
      <c r="M9" s="173"/>
      <c r="N9" s="123"/>
      <c r="O9" s="123"/>
      <c r="P9" s="233"/>
      <c r="Q9" s="224"/>
    </row>
    <row r="10" spans="1:18" x14ac:dyDescent="0.25">
      <c r="A10" s="237"/>
      <c r="B10" s="233"/>
      <c r="C10" s="56"/>
      <c r="D10" s="56"/>
      <c r="E10" s="331" t="s">
        <v>174</v>
      </c>
      <c r="F10" s="331"/>
      <c r="G10" s="331"/>
      <c r="H10" s="77"/>
      <c r="I10" s="331" t="s">
        <v>89</v>
      </c>
      <c r="J10" s="331"/>
      <c r="K10" s="331"/>
      <c r="L10" s="141"/>
      <c r="M10" s="331" t="s">
        <v>176</v>
      </c>
      <c r="N10" s="331"/>
      <c r="O10" s="331"/>
      <c r="P10" s="233" t="s">
        <v>560</v>
      </c>
      <c r="Q10" s="224" t="s">
        <v>493</v>
      </c>
    </row>
    <row r="11" spans="1:18" x14ac:dyDescent="0.25">
      <c r="A11" s="237"/>
      <c r="B11" s="233"/>
      <c r="C11" s="56"/>
      <c r="D11" s="56"/>
      <c r="E11" s="311" t="s">
        <v>235</v>
      </c>
      <c r="F11" s="311"/>
      <c r="G11" s="311"/>
      <c r="H11" s="117"/>
      <c r="I11" s="311" t="s">
        <v>235</v>
      </c>
      <c r="J11" s="311"/>
      <c r="K11" s="311"/>
      <c r="L11" s="117"/>
      <c r="M11" s="311" t="s">
        <v>235</v>
      </c>
      <c r="N11" s="311"/>
      <c r="O11" s="311"/>
      <c r="P11" s="233"/>
      <c r="Q11" s="224"/>
    </row>
    <row r="12" spans="1:18" ht="24.75" x14ac:dyDescent="0.25">
      <c r="A12" s="237"/>
      <c r="B12" s="233"/>
      <c r="C12" s="56"/>
      <c r="D12" s="56"/>
      <c r="E12" s="77"/>
      <c r="F12" s="77"/>
      <c r="G12" s="135" t="s">
        <v>155</v>
      </c>
      <c r="H12" s="77"/>
      <c r="I12" s="77"/>
      <c r="J12" s="77"/>
      <c r="K12" s="135" t="s">
        <v>155</v>
      </c>
      <c r="L12" s="77"/>
      <c r="M12" s="77"/>
      <c r="N12" s="123"/>
      <c r="O12" s="135" t="s">
        <v>155</v>
      </c>
      <c r="P12" s="233"/>
      <c r="Q12" s="224"/>
    </row>
    <row r="13" spans="1:18" ht="15.75" thickBot="1" x14ac:dyDescent="0.3">
      <c r="A13" s="237"/>
      <c r="B13" s="233"/>
      <c r="C13" s="57" t="s">
        <v>369</v>
      </c>
      <c r="D13" s="57"/>
      <c r="E13" s="136" t="s">
        <v>27</v>
      </c>
      <c r="F13" s="136" t="s">
        <v>368</v>
      </c>
      <c r="G13" s="136" t="s">
        <v>368</v>
      </c>
      <c r="H13" s="57"/>
      <c r="I13" s="136" t="s">
        <v>27</v>
      </c>
      <c r="J13" s="136" t="s">
        <v>368</v>
      </c>
      <c r="K13" s="136" t="s">
        <v>368</v>
      </c>
      <c r="L13" s="57"/>
      <c r="M13" s="136" t="s">
        <v>27</v>
      </c>
      <c r="N13" s="136" t="s">
        <v>368</v>
      </c>
      <c r="O13" s="136" t="s">
        <v>368</v>
      </c>
      <c r="P13" s="233"/>
      <c r="Q13" s="224"/>
    </row>
    <row r="14" spans="1:18" x14ac:dyDescent="0.25">
      <c r="A14" s="237"/>
      <c r="B14" s="233"/>
      <c r="C14" s="74"/>
      <c r="D14" s="48"/>
      <c r="E14" s="48"/>
      <c r="F14" s="50"/>
      <c r="G14" s="50"/>
      <c r="H14" s="137"/>
      <c r="I14" s="137"/>
      <c r="J14" s="137"/>
      <c r="K14" s="137"/>
      <c r="L14" s="174"/>
      <c r="M14" s="174"/>
      <c r="N14" s="123"/>
      <c r="O14" s="56"/>
      <c r="P14" s="233"/>
      <c r="Q14" s="224"/>
    </row>
    <row r="15" spans="1:18" x14ac:dyDescent="0.25">
      <c r="A15" s="237" t="s">
        <v>566</v>
      </c>
      <c r="B15" s="233" t="s">
        <v>585</v>
      </c>
      <c r="C15" s="94" t="s">
        <v>150</v>
      </c>
      <c r="D15" s="94"/>
      <c r="E15" s="51" t="s">
        <v>14</v>
      </c>
      <c r="F15" s="51" t="s">
        <v>371</v>
      </c>
      <c r="G15" s="51"/>
      <c r="H15" s="141"/>
      <c r="I15" s="51" t="s">
        <v>14</v>
      </c>
      <c r="J15" s="51" t="s">
        <v>371</v>
      </c>
      <c r="K15" s="51"/>
      <c r="L15" s="51"/>
      <c r="M15" s="51" t="s">
        <v>14</v>
      </c>
      <c r="N15" s="51" t="s">
        <v>371</v>
      </c>
      <c r="O15" s="51"/>
      <c r="P15" s="233"/>
      <c r="Q15" s="224"/>
    </row>
    <row r="16" spans="1:18" x14ac:dyDescent="0.25">
      <c r="A16" s="237"/>
      <c r="B16" s="233"/>
      <c r="C16" s="94">
        <v>2</v>
      </c>
      <c r="D16" s="94"/>
      <c r="E16" s="51" t="s">
        <v>14</v>
      </c>
      <c r="F16" s="51" t="s">
        <v>371</v>
      </c>
      <c r="G16" s="51" t="s">
        <v>371</v>
      </c>
      <c r="H16" s="141"/>
      <c r="I16" s="51" t="s">
        <v>14</v>
      </c>
      <c r="J16" s="51" t="s">
        <v>371</v>
      </c>
      <c r="K16" s="51" t="s">
        <v>371</v>
      </c>
      <c r="L16" s="51"/>
      <c r="M16" s="51" t="s">
        <v>14</v>
      </c>
      <c r="N16" s="51" t="s">
        <v>371</v>
      </c>
      <c r="O16" s="51" t="s">
        <v>371</v>
      </c>
      <c r="P16" s="233"/>
      <c r="Q16" s="224"/>
    </row>
    <row r="17" spans="1:18" x14ac:dyDescent="0.25">
      <c r="A17" s="237"/>
      <c r="B17" s="233"/>
      <c r="C17" s="94">
        <v>4</v>
      </c>
      <c r="D17" s="94"/>
      <c r="E17" s="51" t="s">
        <v>14</v>
      </c>
      <c r="F17" s="51" t="s">
        <v>371</v>
      </c>
      <c r="G17" s="51" t="s">
        <v>371</v>
      </c>
      <c r="H17" s="141"/>
      <c r="I17" s="51" t="s">
        <v>14</v>
      </c>
      <c r="J17" s="51" t="s">
        <v>371</v>
      </c>
      <c r="K17" s="51" t="s">
        <v>371</v>
      </c>
      <c r="L17" s="175"/>
      <c r="M17" s="51" t="s">
        <v>14</v>
      </c>
      <c r="N17" s="51" t="s">
        <v>371</v>
      </c>
      <c r="O17" s="51" t="s">
        <v>371</v>
      </c>
      <c r="P17" s="233"/>
      <c r="Q17" s="224"/>
    </row>
    <row r="18" spans="1:18" x14ac:dyDescent="0.25">
      <c r="A18" s="237"/>
      <c r="B18" s="233"/>
      <c r="C18" s="94">
        <v>6</v>
      </c>
      <c r="D18" s="48"/>
      <c r="E18" s="51" t="s">
        <v>14</v>
      </c>
      <c r="F18" s="51" t="s">
        <v>371</v>
      </c>
      <c r="G18" s="51" t="s">
        <v>371</v>
      </c>
      <c r="H18" s="141"/>
      <c r="I18" s="51" t="s">
        <v>14</v>
      </c>
      <c r="J18" s="51" t="s">
        <v>371</v>
      </c>
      <c r="K18" s="51" t="s">
        <v>371</v>
      </c>
      <c r="L18" s="174"/>
      <c r="M18" s="51" t="s">
        <v>14</v>
      </c>
      <c r="N18" s="51" t="s">
        <v>371</v>
      </c>
      <c r="O18" s="51" t="s">
        <v>371</v>
      </c>
      <c r="P18" s="233"/>
      <c r="Q18" s="224"/>
    </row>
    <row r="19" spans="1:18" x14ac:dyDescent="0.25">
      <c r="A19" s="237"/>
      <c r="B19" s="233"/>
      <c r="C19" s="94">
        <v>8</v>
      </c>
      <c r="D19" s="94"/>
      <c r="E19" s="51" t="s">
        <v>14</v>
      </c>
      <c r="F19" s="51" t="s">
        <v>371</v>
      </c>
      <c r="G19" s="51" t="s">
        <v>371</v>
      </c>
      <c r="H19" s="141"/>
      <c r="I19" s="51" t="s">
        <v>14</v>
      </c>
      <c r="J19" s="51" t="s">
        <v>371</v>
      </c>
      <c r="K19" s="51" t="s">
        <v>371</v>
      </c>
      <c r="L19" s="51"/>
      <c r="M19" s="51" t="s">
        <v>14</v>
      </c>
      <c r="N19" s="51" t="s">
        <v>371</v>
      </c>
      <c r="O19" s="51" t="s">
        <v>371</v>
      </c>
      <c r="P19" s="233"/>
      <c r="Q19" s="224"/>
    </row>
    <row r="20" spans="1:18" x14ac:dyDescent="0.25">
      <c r="A20" s="237"/>
      <c r="B20" s="233"/>
      <c r="C20" s="94">
        <v>12</v>
      </c>
      <c r="D20" s="94"/>
      <c r="E20" s="51" t="s">
        <v>14</v>
      </c>
      <c r="F20" s="51" t="s">
        <v>371</v>
      </c>
      <c r="G20" s="51" t="s">
        <v>371</v>
      </c>
      <c r="H20" s="141"/>
      <c r="I20" s="51" t="s">
        <v>14</v>
      </c>
      <c r="J20" s="51" t="s">
        <v>371</v>
      </c>
      <c r="K20" s="51" t="s">
        <v>371</v>
      </c>
      <c r="L20" s="51"/>
      <c r="M20" s="51" t="s">
        <v>14</v>
      </c>
      <c r="N20" s="51" t="s">
        <v>371</v>
      </c>
      <c r="O20" s="51" t="s">
        <v>371</v>
      </c>
      <c r="P20" s="233"/>
      <c r="Q20" s="224"/>
    </row>
    <row r="21" spans="1:18" x14ac:dyDescent="0.25">
      <c r="A21" s="237"/>
      <c r="B21" s="233"/>
      <c r="C21" s="94">
        <v>16</v>
      </c>
      <c r="D21" s="94"/>
      <c r="E21" s="51" t="s">
        <v>14</v>
      </c>
      <c r="F21" s="51" t="s">
        <v>371</v>
      </c>
      <c r="G21" s="51" t="s">
        <v>371</v>
      </c>
      <c r="H21" s="141"/>
      <c r="I21" s="51" t="s">
        <v>14</v>
      </c>
      <c r="J21" s="51" t="s">
        <v>371</v>
      </c>
      <c r="K21" s="51" t="s">
        <v>371</v>
      </c>
      <c r="L21" s="51"/>
      <c r="M21" s="51" t="s">
        <v>14</v>
      </c>
      <c r="N21" s="51" t="s">
        <v>371</v>
      </c>
      <c r="O21" s="51" t="s">
        <v>371</v>
      </c>
      <c r="P21" s="233"/>
      <c r="Q21" s="224"/>
    </row>
    <row r="22" spans="1:18" x14ac:dyDescent="0.25">
      <c r="A22" s="237"/>
      <c r="B22" s="233"/>
      <c r="C22" s="94">
        <v>20</v>
      </c>
      <c r="D22" s="94"/>
      <c r="E22" s="51" t="s">
        <v>14</v>
      </c>
      <c r="F22" s="51" t="s">
        <v>371</v>
      </c>
      <c r="G22" s="51" t="s">
        <v>371</v>
      </c>
      <c r="H22" s="141"/>
      <c r="I22" s="51" t="s">
        <v>14</v>
      </c>
      <c r="J22" s="51" t="s">
        <v>371</v>
      </c>
      <c r="K22" s="51" t="s">
        <v>371</v>
      </c>
      <c r="L22" s="51"/>
      <c r="M22" s="51" t="s">
        <v>14</v>
      </c>
      <c r="N22" s="51" t="s">
        <v>371</v>
      </c>
      <c r="O22" s="51" t="s">
        <v>371</v>
      </c>
      <c r="P22" s="233"/>
      <c r="Q22" s="224"/>
    </row>
    <row r="23" spans="1:18" x14ac:dyDescent="0.25">
      <c r="A23" s="237"/>
      <c r="B23" s="233"/>
      <c r="C23" s="94">
        <v>24</v>
      </c>
      <c r="D23" s="94"/>
      <c r="E23" s="51" t="s">
        <v>14</v>
      </c>
      <c r="F23" s="51" t="s">
        <v>371</v>
      </c>
      <c r="G23" s="51" t="s">
        <v>371</v>
      </c>
      <c r="H23" s="141"/>
      <c r="I23" s="51" t="s">
        <v>14</v>
      </c>
      <c r="J23" s="51" t="s">
        <v>371</v>
      </c>
      <c r="K23" s="51" t="s">
        <v>371</v>
      </c>
      <c r="L23" s="51"/>
      <c r="M23" s="51" t="s">
        <v>14</v>
      </c>
      <c r="N23" s="51" t="s">
        <v>371</v>
      </c>
      <c r="O23" s="51" t="s">
        <v>371</v>
      </c>
      <c r="P23" s="233"/>
      <c r="Q23" s="224"/>
    </row>
    <row r="24" spans="1:18" x14ac:dyDescent="0.25">
      <c r="A24" s="237"/>
      <c r="B24" s="233"/>
      <c r="C24" s="94">
        <v>26</v>
      </c>
      <c r="D24" s="94"/>
      <c r="E24" s="51" t="s">
        <v>14</v>
      </c>
      <c r="F24" s="51" t="s">
        <v>371</v>
      </c>
      <c r="G24" s="51" t="s">
        <v>371</v>
      </c>
      <c r="H24" s="141"/>
      <c r="I24" s="51" t="s">
        <v>14</v>
      </c>
      <c r="J24" s="51" t="s">
        <v>371</v>
      </c>
      <c r="K24" s="51" t="s">
        <v>371</v>
      </c>
      <c r="L24" s="51"/>
      <c r="M24" s="51" t="s">
        <v>14</v>
      </c>
      <c r="N24" s="51" t="s">
        <v>371</v>
      </c>
      <c r="O24" s="51" t="s">
        <v>371</v>
      </c>
      <c r="P24" s="233"/>
      <c r="Q24" s="224"/>
    </row>
    <row r="25" spans="1:18" x14ac:dyDescent="0.25">
      <c r="A25" s="237"/>
      <c r="B25" s="233"/>
      <c r="C25" s="94" t="s">
        <v>370</v>
      </c>
      <c r="D25" s="53"/>
      <c r="E25" s="51" t="s">
        <v>14</v>
      </c>
      <c r="F25" s="51" t="s">
        <v>371</v>
      </c>
      <c r="G25" s="51" t="s">
        <v>371</v>
      </c>
      <c r="H25" s="141"/>
      <c r="I25" s="51" t="s">
        <v>14</v>
      </c>
      <c r="J25" s="51" t="s">
        <v>371</v>
      </c>
      <c r="K25" s="51" t="s">
        <v>371</v>
      </c>
      <c r="L25" s="175"/>
      <c r="M25" s="51" t="s">
        <v>14</v>
      </c>
      <c r="N25" s="51" t="s">
        <v>371</v>
      </c>
      <c r="O25" s="51" t="s">
        <v>371</v>
      </c>
      <c r="P25" s="233"/>
      <c r="Q25" s="224"/>
    </row>
    <row r="26" spans="1:18" ht="15.75" thickBot="1" x14ac:dyDescent="0.3">
      <c r="A26" s="284"/>
      <c r="B26" s="285"/>
      <c r="C26" s="138"/>
      <c r="D26" s="138"/>
      <c r="E26" s="132"/>
      <c r="F26" s="132"/>
      <c r="G26" s="102"/>
      <c r="H26" s="139"/>
      <c r="I26" s="139"/>
      <c r="J26" s="139"/>
      <c r="K26" s="139"/>
      <c r="L26" s="139"/>
      <c r="M26" s="139"/>
      <c r="N26" s="156"/>
      <c r="O26" s="156"/>
      <c r="P26" s="233"/>
      <c r="Q26" s="224"/>
    </row>
    <row r="27" spans="1:18" x14ac:dyDescent="0.25">
      <c r="A27" s="288" t="s">
        <v>314</v>
      </c>
      <c r="B27" s="289" t="s">
        <v>492</v>
      </c>
      <c r="C27" s="54" t="s">
        <v>372</v>
      </c>
      <c r="D27" s="176"/>
      <c r="E27" s="177"/>
      <c r="F27" s="177"/>
      <c r="G27" s="110"/>
      <c r="H27" s="178"/>
      <c r="I27" s="178"/>
      <c r="J27" s="178"/>
      <c r="K27" s="178"/>
      <c r="L27" s="178"/>
      <c r="M27" s="178"/>
      <c r="N27" s="126"/>
      <c r="O27" s="126"/>
      <c r="P27" s="233"/>
      <c r="Q27" s="224"/>
      <c r="R27" s="8">
        <f>LEN(C27)</f>
        <v>68</v>
      </c>
    </row>
    <row r="28" spans="1:18" x14ac:dyDescent="0.25">
      <c r="A28" s="224" t="s">
        <v>315</v>
      </c>
      <c r="B28" s="233" t="s">
        <v>492</v>
      </c>
      <c r="C28" s="56"/>
      <c r="D28" s="54"/>
      <c r="E28" s="56"/>
      <c r="F28" s="140"/>
      <c r="G28" s="56"/>
      <c r="H28" s="141"/>
      <c r="I28" s="141"/>
      <c r="J28" s="141"/>
      <c r="K28" s="141"/>
      <c r="L28" s="141"/>
      <c r="M28" s="141"/>
      <c r="N28" s="123"/>
      <c r="O28" s="56"/>
      <c r="P28" s="233"/>
      <c r="Q28" s="224"/>
      <c r="R28" s="8">
        <f t="shared" ref="R28:R32" si="0">LEN(C28)</f>
        <v>0</v>
      </c>
    </row>
    <row r="29" spans="1:18" x14ac:dyDescent="0.25">
      <c r="A29" s="224" t="s">
        <v>316</v>
      </c>
      <c r="B29" s="233" t="s">
        <v>492</v>
      </c>
      <c r="C29" s="54"/>
      <c r="D29" s="54"/>
      <c r="E29" s="56"/>
      <c r="F29" s="140"/>
      <c r="G29" s="56"/>
      <c r="H29" s="141"/>
      <c r="I29" s="141"/>
      <c r="J29" s="141"/>
      <c r="K29" s="141"/>
      <c r="L29" s="141"/>
      <c r="M29" s="141"/>
      <c r="N29" s="123"/>
      <c r="O29" s="56"/>
      <c r="P29" s="233"/>
      <c r="Q29" s="224"/>
      <c r="R29" s="8">
        <f t="shared" si="0"/>
        <v>0</v>
      </c>
    </row>
    <row r="30" spans="1:18" x14ac:dyDescent="0.25">
      <c r="A30" s="224" t="s">
        <v>317</v>
      </c>
      <c r="B30" s="233" t="s">
        <v>492</v>
      </c>
      <c r="C30" s="54"/>
      <c r="D30" s="54"/>
      <c r="E30" s="56"/>
      <c r="F30" s="140"/>
      <c r="G30" s="56"/>
      <c r="H30" s="141"/>
      <c r="I30" s="141"/>
      <c r="J30" s="141"/>
      <c r="K30" s="141"/>
      <c r="L30" s="141"/>
      <c r="M30" s="141"/>
      <c r="N30" s="123"/>
      <c r="O30" s="56"/>
      <c r="P30" s="233"/>
      <c r="Q30" s="224"/>
      <c r="R30" s="8">
        <f t="shared" si="0"/>
        <v>0</v>
      </c>
    </row>
    <row r="31" spans="1:18" x14ac:dyDescent="0.25">
      <c r="A31" s="224" t="s">
        <v>426</v>
      </c>
      <c r="B31" s="233" t="s">
        <v>492</v>
      </c>
      <c r="C31" s="54"/>
      <c r="D31" s="54"/>
      <c r="E31" s="56"/>
      <c r="F31" s="140"/>
      <c r="G31" s="56"/>
      <c r="H31" s="141"/>
      <c r="I31" s="141"/>
      <c r="J31" s="141"/>
      <c r="K31" s="141"/>
      <c r="L31" s="141"/>
      <c r="M31" s="141"/>
      <c r="N31" s="123"/>
      <c r="O31" s="56"/>
      <c r="P31" s="233"/>
      <c r="Q31" s="224"/>
      <c r="R31" s="8">
        <f t="shared" si="0"/>
        <v>0</v>
      </c>
    </row>
    <row r="32" spans="1:18" x14ac:dyDescent="0.25">
      <c r="A32" s="224" t="s">
        <v>427</v>
      </c>
      <c r="B32" s="233" t="s">
        <v>492</v>
      </c>
      <c r="C32" s="53"/>
      <c r="D32" s="53"/>
      <c r="E32" s="56"/>
      <c r="F32" s="140"/>
      <c r="G32" s="56"/>
      <c r="H32" s="141"/>
      <c r="I32" s="141"/>
      <c r="J32" s="141"/>
      <c r="K32" s="141"/>
      <c r="L32" s="141"/>
      <c r="M32" s="141"/>
      <c r="N32" s="123"/>
      <c r="O32" s="56"/>
      <c r="P32" s="233"/>
      <c r="Q32" s="224"/>
      <c r="R32" s="8">
        <f t="shared" si="0"/>
        <v>0</v>
      </c>
    </row>
    <row r="33" spans="1:17" x14ac:dyDescent="0.25">
      <c r="A33" s="224" t="s">
        <v>318</v>
      </c>
      <c r="B33" s="233" t="s">
        <v>492</v>
      </c>
      <c r="C33" s="56"/>
      <c r="D33" s="56"/>
      <c r="E33" s="56"/>
      <c r="F33" s="140"/>
      <c r="G33" s="56"/>
      <c r="H33" s="141"/>
      <c r="I33" s="141"/>
      <c r="J33" s="141"/>
      <c r="K33" s="141"/>
      <c r="L33" s="141"/>
      <c r="M33" s="141"/>
      <c r="N33" s="123"/>
      <c r="O33" s="56"/>
      <c r="P33" s="233"/>
      <c r="Q33" s="224"/>
    </row>
    <row r="34" spans="1:17" x14ac:dyDescent="0.25">
      <c r="A34" s="224" t="s">
        <v>319</v>
      </c>
      <c r="B34" s="233" t="s">
        <v>492</v>
      </c>
      <c r="C34" s="56"/>
      <c r="D34" s="56"/>
      <c r="E34" s="56"/>
      <c r="F34" s="140"/>
      <c r="G34" s="56"/>
      <c r="H34" s="141"/>
      <c r="I34" s="141"/>
      <c r="J34" s="141"/>
      <c r="K34" s="141"/>
      <c r="L34" s="141"/>
      <c r="M34" s="141"/>
      <c r="N34" s="123"/>
      <c r="O34" s="56"/>
      <c r="P34" s="233"/>
      <c r="Q34" s="224"/>
    </row>
    <row r="35" spans="1:17" x14ac:dyDescent="0.25">
      <c r="A35" s="224" t="s">
        <v>320</v>
      </c>
      <c r="B35" s="233" t="s">
        <v>492</v>
      </c>
      <c r="C35" s="56"/>
      <c r="D35" s="56"/>
      <c r="E35" s="56"/>
      <c r="F35" s="140"/>
      <c r="G35" s="56"/>
      <c r="H35" s="141"/>
      <c r="I35" s="141"/>
      <c r="J35" s="141"/>
      <c r="K35" s="141"/>
      <c r="L35" s="141"/>
      <c r="M35" s="141"/>
      <c r="N35" s="123"/>
      <c r="O35" s="56"/>
      <c r="P35" s="233"/>
      <c r="Q35" s="224"/>
    </row>
    <row r="36" spans="1:17" x14ac:dyDescent="0.25">
      <c r="A36" s="224" t="s">
        <v>612</v>
      </c>
      <c r="B36" s="233" t="s">
        <v>491</v>
      </c>
      <c r="C36" s="44" t="s">
        <v>496</v>
      </c>
      <c r="D36" s="56"/>
      <c r="E36" s="56"/>
      <c r="F36" s="140"/>
      <c r="G36" s="56"/>
      <c r="H36" s="141"/>
      <c r="I36" s="141"/>
      <c r="J36" s="141"/>
      <c r="K36" s="141"/>
      <c r="L36" s="141"/>
      <c r="M36" s="141"/>
      <c r="N36" s="247"/>
      <c r="O36" s="56"/>
      <c r="P36" s="233"/>
      <c r="Q36" s="224"/>
    </row>
    <row r="37" spans="1:17" x14ac:dyDescent="0.25">
      <c r="A37" s="224"/>
      <c r="B37" s="233"/>
      <c r="C37" s="233"/>
      <c r="D37" s="233"/>
      <c r="E37" s="233"/>
      <c r="F37" s="233"/>
      <c r="G37" s="233"/>
      <c r="H37" s="233"/>
      <c r="I37" s="233"/>
      <c r="J37" s="233"/>
      <c r="K37" s="233"/>
      <c r="L37" s="233"/>
      <c r="M37" s="233"/>
      <c r="N37" s="233"/>
      <c r="O37" s="233"/>
      <c r="P37" s="233"/>
      <c r="Q37" s="224"/>
    </row>
    <row r="38" spans="1:17" x14ac:dyDescent="0.25">
      <c r="A38" s="224"/>
      <c r="B38" s="224"/>
      <c r="C38" s="224"/>
      <c r="D38" s="224"/>
      <c r="E38" s="224"/>
      <c r="F38" s="224"/>
      <c r="G38" s="224"/>
      <c r="H38" s="224"/>
      <c r="I38" s="224"/>
      <c r="J38" s="224"/>
      <c r="K38" s="224"/>
      <c r="L38" s="224"/>
      <c r="M38" s="224"/>
      <c r="N38" s="224"/>
      <c r="O38" s="224"/>
      <c r="P38" s="224"/>
      <c r="Q38" s="224"/>
    </row>
    <row r="39" spans="1:17" x14ac:dyDescent="0.25">
      <c r="A39" s="7" t="s">
        <v>416</v>
      </c>
      <c r="C39" s="28" t="s">
        <v>373</v>
      </c>
    </row>
  </sheetData>
  <mergeCells count="8">
    <mergeCell ref="C6:O6"/>
    <mergeCell ref="C7:O7"/>
    <mergeCell ref="E10:G10"/>
    <mergeCell ref="I10:K10"/>
    <mergeCell ref="E11:G11"/>
    <mergeCell ref="I11:K11"/>
    <mergeCell ref="M10:O10"/>
    <mergeCell ref="M11:O11"/>
  </mergeCells>
  <hyperlinks>
    <hyperlink ref="A1" location="TLAB1" display="TLAB1"/>
  </hyperlinks>
  <pageMargins left="0.7" right="0.7" top="0.75" bottom="0.75" header="0.3" footer="0.3"/>
  <pageSetup paperSize="9" orientation="portrait"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C22" sqref="C22:C23"/>
    </sheetView>
  </sheetViews>
  <sheetFormatPr defaultColWidth="9.140625" defaultRowHeight="15" x14ac:dyDescent="0.25"/>
  <cols>
    <col min="1" max="2" width="20.7109375" style="4" customWidth="1"/>
    <col min="3" max="3" width="3.7109375" style="4" customWidth="1"/>
    <col min="4" max="4" width="20.7109375" style="4" customWidth="1"/>
    <col min="5" max="5" width="11.85546875" style="27" customWidth="1"/>
    <col min="6" max="6" width="11.85546875" style="185" customWidth="1"/>
    <col min="7" max="7" width="11.85546875" style="27" customWidth="1"/>
    <col min="8" max="13" width="10.7109375" style="27" customWidth="1"/>
    <col min="14" max="14" width="21.42578125" style="23" bestFit="1" customWidth="1"/>
    <col min="15" max="15" width="20.28515625" style="4" bestFit="1" customWidth="1"/>
    <col min="16" max="16" width="12.7109375" style="4" bestFit="1" customWidth="1"/>
    <col min="17" max="16384" width="9.140625" style="4"/>
  </cols>
  <sheetData>
    <row r="1" spans="1:16" ht="15.75" thickBot="1" x14ac:dyDescent="0.3">
      <c r="A1" s="62" t="s">
        <v>221</v>
      </c>
      <c r="B1" s="252"/>
      <c r="C1" s="224"/>
      <c r="D1" s="224"/>
      <c r="E1" s="224"/>
      <c r="F1" s="224"/>
      <c r="G1" s="224"/>
      <c r="H1" s="224"/>
      <c r="I1" s="224"/>
      <c r="J1" s="224"/>
      <c r="K1" s="224"/>
      <c r="L1" s="224"/>
      <c r="M1" s="224"/>
      <c r="N1" s="224"/>
      <c r="O1" s="224"/>
      <c r="P1" s="8" t="s">
        <v>54</v>
      </c>
    </row>
    <row r="2" spans="1:16" x14ac:dyDescent="0.25">
      <c r="A2" s="237" t="s">
        <v>484</v>
      </c>
      <c r="B2" s="233" t="s">
        <v>586</v>
      </c>
      <c r="C2" s="285"/>
      <c r="D2" s="285"/>
      <c r="E2" s="285"/>
      <c r="F2" s="285"/>
      <c r="G2" s="285"/>
      <c r="H2" s="285"/>
      <c r="I2" s="285"/>
      <c r="J2" s="285"/>
      <c r="K2" s="285"/>
      <c r="L2" s="285"/>
      <c r="M2" s="285"/>
      <c r="N2" s="233" t="s">
        <v>591</v>
      </c>
      <c r="O2" s="224" t="s">
        <v>592</v>
      </c>
      <c r="P2" s="8"/>
    </row>
    <row r="3" spans="1:16" x14ac:dyDescent="0.25">
      <c r="A3" s="237" t="s">
        <v>483</v>
      </c>
      <c r="B3" s="233" t="s">
        <v>482</v>
      </c>
      <c r="C3" s="44" t="str">
        <f>"Protocol: "&amp;Summary!$D$1</f>
        <v>Protocol: CDISCPILOT01</v>
      </c>
      <c r="D3" s="44"/>
      <c r="E3" s="73"/>
      <c r="F3" s="182"/>
      <c r="G3" s="73"/>
      <c r="H3" s="73"/>
      <c r="I3" s="73"/>
      <c r="J3" s="73"/>
      <c r="K3" s="73"/>
      <c r="L3" s="73"/>
      <c r="M3" s="122" t="s">
        <v>75</v>
      </c>
      <c r="N3" s="233"/>
      <c r="O3" s="224"/>
    </row>
    <row r="4" spans="1:16" x14ac:dyDescent="0.25">
      <c r="A4" s="237" t="s">
        <v>483</v>
      </c>
      <c r="B4" s="233" t="s">
        <v>12</v>
      </c>
      <c r="C4" s="44" t="str">
        <f>"Population: "&amp;Index!E32</f>
        <v xml:space="preserve">Population: Safety </v>
      </c>
      <c r="D4" s="44"/>
      <c r="E4" s="73"/>
      <c r="F4" s="182"/>
      <c r="G4" s="73"/>
      <c r="H4" s="73"/>
      <c r="I4" s="73"/>
      <c r="J4" s="73"/>
      <c r="K4" s="73"/>
      <c r="L4" s="73"/>
      <c r="M4" s="73"/>
      <c r="N4" s="233"/>
      <c r="O4" s="224"/>
    </row>
    <row r="5" spans="1:16" x14ac:dyDescent="0.25">
      <c r="A5" s="240"/>
      <c r="B5" s="233"/>
      <c r="C5" s="122"/>
      <c r="D5" s="122"/>
      <c r="E5" s="73"/>
      <c r="F5" s="73"/>
      <c r="G5" s="73"/>
      <c r="H5" s="73"/>
      <c r="I5" s="73"/>
      <c r="J5" s="73"/>
      <c r="K5" s="73"/>
      <c r="L5" s="73"/>
      <c r="M5" s="73"/>
      <c r="N5" s="233"/>
      <c r="O5" s="224"/>
    </row>
    <row r="6" spans="1:16" x14ac:dyDescent="0.25">
      <c r="A6" s="237" t="s">
        <v>485</v>
      </c>
      <c r="B6" s="233"/>
      <c r="C6" s="319" t="str">
        <f>Index!B32&amp;" "&amp;Index!C32</f>
        <v>Table 14.6.2</v>
      </c>
      <c r="D6" s="319"/>
      <c r="E6" s="319"/>
      <c r="F6" s="319"/>
      <c r="G6" s="319"/>
      <c r="H6" s="319"/>
      <c r="I6" s="319"/>
      <c r="J6" s="319"/>
      <c r="K6" s="319"/>
      <c r="L6" s="319"/>
      <c r="M6" s="319"/>
      <c r="N6" s="233"/>
      <c r="O6" s="224"/>
    </row>
    <row r="7" spans="1:16" x14ac:dyDescent="0.25">
      <c r="A7" s="237" t="s">
        <v>543</v>
      </c>
      <c r="B7" s="233"/>
      <c r="C7" s="308" t="str">
        <f>Index!D32&amp;""</f>
        <v>Frequency of Normal and Abnormal (Beyond Normal Range) Laboratory Values During Treatment</v>
      </c>
      <c r="D7" s="308"/>
      <c r="E7" s="308"/>
      <c r="F7" s="308"/>
      <c r="G7" s="308"/>
      <c r="H7" s="308"/>
      <c r="I7" s="308"/>
      <c r="J7" s="308"/>
      <c r="K7" s="308"/>
      <c r="L7" s="308"/>
      <c r="M7" s="308"/>
      <c r="N7" s="233"/>
      <c r="O7" s="224"/>
      <c r="P7" s="8">
        <f>LEN(C7)</f>
        <v>89</v>
      </c>
    </row>
    <row r="8" spans="1:16" ht="15.75" thickBot="1" x14ac:dyDescent="0.3">
      <c r="A8" s="237"/>
      <c r="B8" s="233"/>
      <c r="C8" s="45"/>
      <c r="D8" s="45"/>
      <c r="E8" s="46"/>
      <c r="F8" s="179"/>
      <c r="G8" s="46"/>
      <c r="H8" s="46"/>
      <c r="I8" s="46"/>
      <c r="J8" s="46"/>
      <c r="K8" s="46"/>
      <c r="L8" s="46"/>
      <c r="M8" s="65"/>
      <c r="N8" s="233"/>
      <c r="O8" s="224"/>
    </row>
    <row r="9" spans="1:16" x14ac:dyDescent="0.25">
      <c r="A9" s="237"/>
      <c r="B9" s="233"/>
      <c r="C9" s="56"/>
      <c r="D9" s="56"/>
      <c r="E9" s="331" t="s">
        <v>174</v>
      </c>
      <c r="F9" s="331"/>
      <c r="G9" s="331"/>
      <c r="H9" s="331" t="s">
        <v>89</v>
      </c>
      <c r="I9" s="331"/>
      <c r="J9" s="331"/>
      <c r="K9" s="331" t="s">
        <v>176</v>
      </c>
      <c r="L9" s="331"/>
      <c r="M9" s="331"/>
      <c r="N9" s="233" t="s">
        <v>560</v>
      </c>
      <c r="O9" s="224" t="s">
        <v>493</v>
      </c>
    </row>
    <row r="10" spans="1:16" ht="19.899999999999999" customHeight="1" x14ac:dyDescent="0.25">
      <c r="A10" s="284"/>
      <c r="B10" s="285"/>
      <c r="C10" s="56"/>
      <c r="D10" s="56"/>
      <c r="E10" s="123"/>
      <c r="F10" s="154" t="s">
        <v>235</v>
      </c>
      <c r="G10" s="154"/>
      <c r="H10" s="123"/>
      <c r="I10" s="154" t="s">
        <v>235</v>
      </c>
      <c r="J10" s="154"/>
      <c r="K10" s="123"/>
      <c r="L10" s="154" t="s">
        <v>235</v>
      </c>
      <c r="M10" s="154"/>
      <c r="N10" s="233"/>
      <c r="O10" s="224"/>
    </row>
    <row r="11" spans="1:16" ht="19.899999999999999" customHeight="1" x14ac:dyDescent="0.25">
      <c r="A11" s="284"/>
      <c r="B11" s="285"/>
      <c r="C11" s="56"/>
      <c r="D11" s="56"/>
      <c r="E11" s="123" t="s">
        <v>233</v>
      </c>
      <c r="F11" s="123" t="s">
        <v>236</v>
      </c>
      <c r="G11" s="123" t="s">
        <v>237</v>
      </c>
      <c r="H11" s="123" t="s">
        <v>233</v>
      </c>
      <c r="I11" s="123" t="s">
        <v>236</v>
      </c>
      <c r="J11" s="123" t="s">
        <v>237</v>
      </c>
      <c r="K11" s="123" t="s">
        <v>233</v>
      </c>
      <c r="L11" s="123" t="s">
        <v>236</v>
      </c>
      <c r="M11" s="123" t="s">
        <v>237</v>
      </c>
      <c r="N11" s="233" t="s">
        <v>589</v>
      </c>
      <c r="O11" s="224" t="s">
        <v>493</v>
      </c>
    </row>
    <row r="12" spans="1:16" ht="13.15" customHeight="1" thickBot="1" x14ac:dyDescent="0.3">
      <c r="A12" s="284"/>
      <c r="B12" s="285"/>
      <c r="C12" s="57" t="s">
        <v>472</v>
      </c>
      <c r="D12" s="57"/>
      <c r="E12" s="72" t="s">
        <v>234</v>
      </c>
      <c r="F12" s="72" t="s">
        <v>234</v>
      </c>
      <c r="G12" s="72" t="s">
        <v>234</v>
      </c>
      <c r="H12" s="72" t="s">
        <v>234</v>
      </c>
      <c r="I12" s="72" t="s">
        <v>234</v>
      </c>
      <c r="J12" s="72" t="s">
        <v>234</v>
      </c>
      <c r="K12" s="72" t="s">
        <v>234</v>
      </c>
      <c r="L12" s="72" t="s">
        <v>234</v>
      </c>
      <c r="M12" s="72" t="s">
        <v>234</v>
      </c>
      <c r="N12" s="233"/>
      <c r="O12" s="224"/>
    </row>
    <row r="13" spans="1:16" x14ac:dyDescent="0.25">
      <c r="A13" s="237" t="s">
        <v>566</v>
      </c>
      <c r="B13" s="233" t="s">
        <v>587</v>
      </c>
      <c r="C13" s="74" t="s">
        <v>240</v>
      </c>
      <c r="D13" s="48"/>
      <c r="E13" s="152"/>
      <c r="F13" s="49"/>
      <c r="G13" s="49"/>
      <c r="H13" s="49"/>
      <c r="I13" s="49"/>
      <c r="J13" s="49"/>
      <c r="K13" s="49"/>
      <c r="L13" s="152"/>
      <c r="M13" s="152"/>
      <c r="N13" s="233"/>
      <c r="O13" s="224"/>
    </row>
    <row r="14" spans="1:16" x14ac:dyDescent="0.25">
      <c r="A14" s="284" t="s">
        <v>566</v>
      </c>
      <c r="B14" s="285" t="s">
        <v>588</v>
      </c>
      <c r="C14" s="94"/>
      <c r="D14" s="94" t="s">
        <v>241</v>
      </c>
      <c r="E14" s="181" t="s">
        <v>200</v>
      </c>
      <c r="F14" s="181" t="s">
        <v>200</v>
      </c>
      <c r="G14" s="181" t="s">
        <v>200</v>
      </c>
      <c r="H14" s="181" t="s">
        <v>200</v>
      </c>
      <c r="I14" s="181" t="s">
        <v>200</v>
      </c>
      <c r="J14" s="181" t="s">
        <v>200</v>
      </c>
      <c r="K14" s="181" t="s">
        <v>200</v>
      </c>
      <c r="L14" s="181" t="s">
        <v>200</v>
      </c>
      <c r="M14" s="181" t="s">
        <v>200</v>
      </c>
      <c r="N14" s="233"/>
      <c r="O14" s="224"/>
    </row>
    <row r="15" spans="1:16" x14ac:dyDescent="0.25">
      <c r="A15" s="284"/>
      <c r="B15" s="285"/>
      <c r="C15" s="94"/>
      <c r="D15" s="94" t="s">
        <v>242</v>
      </c>
      <c r="E15" s="181" t="s">
        <v>200</v>
      </c>
      <c r="F15" s="181" t="s">
        <v>200</v>
      </c>
      <c r="G15" s="181" t="s">
        <v>200</v>
      </c>
      <c r="H15" s="181" t="s">
        <v>200</v>
      </c>
      <c r="I15" s="181" t="s">
        <v>200</v>
      </c>
      <c r="J15" s="181" t="s">
        <v>200</v>
      </c>
      <c r="K15" s="181" t="s">
        <v>200</v>
      </c>
      <c r="L15" s="181" t="s">
        <v>200</v>
      </c>
      <c r="M15" s="181" t="s">
        <v>200</v>
      </c>
      <c r="N15" s="233"/>
      <c r="O15" s="224"/>
    </row>
    <row r="16" spans="1:16" x14ac:dyDescent="0.25">
      <c r="A16" s="284"/>
      <c r="B16" s="285"/>
      <c r="C16" s="94"/>
      <c r="D16" s="94" t="s">
        <v>243</v>
      </c>
      <c r="E16" s="181"/>
      <c r="F16" s="183"/>
      <c r="G16" s="106"/>
      <c r="H16" s="106"/>
      <c r="I16" s="106"/>
      <c r="J16" s="106"/>
      <c r="K16" s="106"/>
      <c r="L16" s="106"/>
      <c r="M16" s="106"/>
      <c r="N16" s="233"/>
      <c r="O16" s="224"/>
    </row>
    <row r="17" spans="1:16" x14ac:dyDescent="0.25">
      <c r="A17" s="284"/>
      <c r="B17" s="285"/>
      <c r="C17" s="74" t="s">
        <v>244</v>
      </c>
      <c r="D17" s="48"/>
      <c r="E17" s="152"/>
      <c r="F17" s="49"/>
      <c r="G17" s="49"/>
      <c r="H17" s="49"/>
      <c r="I17" s="49"/>
      <c r="J17" s="49"/>
      <c r="K17" s="49"/>
      <c r="L17" s="152"/>
      <c r="M17" s="152"/>
      <c r="N17" s="233"/>
      <c r="O17" s="224"/>
    </row>
    <row r="18" spans="1:16" x14ac:dyDescent="0.25">
      <c r="A18" s="284"/>
      <c r="B18" s="285"/>
      <c r="C18" s="56"/>
      <c r="D18" s="94" t="s">
        <v>245</v>
      </c>
      <c r="E18" s="181" t="s">
        <v>200</v>
      </c>
      <c r="F18" s="181" t="s">
        <v>200</v>
      </c>
      <c r="G18" s="181" t="s">
        <v>200</v>
      </c>
      <c r="H18" s="181" t="s">
        <v>200</v>
      </c>
      <c r="I18" s="181" t="s">
        <v>200</v>
      </c>
      <c r="J18" s="181" t="s">
        <v>200</v>
      </c>
      <c r="K18" s="181" t="s">
        <v>200</v>
      </c>
      <c r="L18" s="181" t="s">
        <v>200</v>
      </c>
      <c r="M18" s="181" t="s">
        <v>200</v>
      </c>
      <c r="N18" s="233"/>
      <c r="O18" s="224"/>
    </row>
    <row r="19" spans="1:16" x14ac:dyDescent="0.25">
      <c r="A19" s="284"/>
      <c r="B19" s="285"/>
      <c r="C19" s="56"/>
      <c r="D19" s="94" t="s">
        <v>246</v>
      </c>
      <c r="E19" s="181" t="s">
        <v>200</v>
      </c>
      <c r="F19" s="181" t="s">
        <v>200</v>
      </c>
      <c r="G19" s="181" t="s">
        <v>200</v>
      </c>
      <c r="H19" s="181" t="s">
        <v>200</v>
      </c>
      <c r="I19" s="181" t="s">
        <v>200</v>
      </c>
      <c r="J19" s="181" t="s">
        <v>200</v>
      </c>
      <c r="K19" s="181" t="s">
        <v>200</v>
      </c>
      <c r="L19" s="181" t="s">
        <v>200</v>
      </c>
      <c r="M19" s="181" t="s">
        <v>200</v>
      </c>
      <c r="N19" s="233"/>
      <c r="O19" s="224"/>
    </row>
    <row r="20" spans="1:16" x14ac:dyDescent="0.25">
      <c r="A20" s="284"/>
      <c r="B20" s="285"/>
      <c r="C20" s="56"/>
      <c r="D20" s="53" t="s">
        <v>243</v>
      </c>
      <c r="E20" s="181"/>
      <c r="F20" s="183"/>
      <c r="G20" s="106"/>
      <c r="H20" s="106"/>
      <c r="I20" s="106"/>
      <c r="J20" s="106"/>
      <c r="K20" s="106"/>
      <c r="L20" s="106"/>
      <c r="M20" s="106"/>
      <c r="N20" s="233"/>
      <c r="O20" s="224"/>
    </row>
    <row r="21" spans="1:16" ht="15.75" thickBot="1" x14ac:dyDescent="0.3">
      <c r="A21" s="284"/>
      <c r="B21" s="285"/>
      <c r="C21" s="138"/>
      <c r="D21" s="138"/>
      <c r="E21" s="184"/>
      <c r="F21" s="184"/>
      <c r="G21" s="149"/>
      <c r="H21" s="149"/>
      <c r="I21" s="149"/>
      <c r="J21" s="149"/>
      <c r="K21" s="149"/>
      <c r="L21" s="149"/>
      <c r="M21" s="149"/>
      <c r="N21" s="233"/>
      <c r="O21" s="224"/>
    </row>
    <row r="22" spans="1:16" x14ac:dyDescent="0.25">
      <c r="A22" s="288" t="s">
        <v>314</v>
      </c>
      <c r="B22" s="289" t="s">
        <v>492</v>
      </c>
      <c r="C22" s="54" t="s">
        <v>473</v>
      </c>
      <c r="D22" s="54"/>
      <c r="E22" s="117"/>
      <c r="F22" s="157"/>
      <c r="G22" s="117"/>
      <c r="H22" s="117"/>
      <c r="I22" s="117"/>
      <c r="J22" s="117"/>
      <c r="K22" s="117"/>
      <c r="L22" s="117"/>
      <c r="M22" s="117"/>
      <c r="N22" s="233"/>
      <c r="O22" s="224"/>
      <c r="P22" s="8" t="e">
        <f>LEN(#REF!)</f>
        <v>#REF!</v>
      </c>
    </row>
    <row r="23" spans="1:16" x14ac:dyDescent="0.25">
      <c r="A23" s="224" t="s">
        <v>315</v>
      </c>
      <c r="B23" s="233" t="s">
        <v>492</v>
      </c>
      <c r="C23" s="54" t="s">
        <v>474</v>
      </c>
      <c r="D23" s="54"/>
      <c r="E23" s="117"/>
      <c r="F23" s="157"/>
      <c r="G23" s="117"/>
      <c r="H23" s="117"/>
      <c r="I23" s="117"/>
      <c r="J23" s="117"/>
      <c r="K23" s="117"/>
      <c r="L23" s="117"/>
      <c r="M23" s="117"/>
      <c r="N23" s="233"/>
      <c r="O23" s="224"/>
      <c r="P23" s="8"/>
    </row>
    <row r="24" spans="1:16" x14ac:dyDescent="0.25">
      <c r="A24" s="224" t="s">
        <v>316</v>
      </c>
      <c r="B24" s="233" t="s">
        <v>492</v>
      </c>
      <c r="D24" s="54"/>
      <c r="E24" s="117"/>
      <c r="F24" s="157"/>
      <c r="G24" s="117"/>
      <c r="H24" s="117"/>
      <c r="I24" s="117"/>
      <c r="J24" s="117"/>
      <c r="K24" s="117"/>
      <c r="L24" s="117"/>
      <c r="M24" s="117"/>
      <c r="N24" s="233"/>
      <c r="O24" s="224"/>
      <c r="P24" s="8">
        <f>LEN(C23)</f>
        <v>76</v>
      </c>
    </row>
    <row r="25" spans="1:16" x14ac:dyDescent="0.25">
      <c r="A25" s="224" t="s">
        <v>317</v>
      </c>
      <c r="B25" s="233" t="s">
        <v>492</v>
      </c>
      <c r="C25" s="54"/>
      <c r="D25" s="54"/>
      <c r="E25" s="117"/>
      <c r="F25" s="157"/>
      <c r="G25" s="117"/>
      <c r="H25" s="117"/>
      <c r="I25" s="117"/>
      <c r="J25" s="117"/>
      <c r="K25" s="117"/>
      <c r="L25" s="117"/>
      <c r="M25" s="117"/>
      <c r="N25" s="233"/>
      <c r="O25" s="224"/>
      <c r="P25" s="8">
        <f t="shared" ref="P25:P26" si="0">LEN(C25)</f>
        <v>0</v>
      </c>
    </row>
    <row r="26" spans="1:16" x14ac:dyDescent="0.25">
      <c r="A26" s="224" t="s">
        <v>426</v>
      </c>
      <c r="B26" s="233" t="s">
        <v>492</v>
      </c>
      <c r="C26" s="53"/>
      <c r="D26" s="53"/>
      <c r="E26" s="117"/>
      <c r="F26" s="157"/>
      <c r="G26" s="117"/>
      <c r="H26" s="117"/>
      <c r="I26" s="117"/>
      <c r="J26" s="117"/>
      <c r="K26" s="117"/>
      <c r="L26" s="117"/>
      <c r="M26" s="117"/>
      <c r="N26" s="233"/>
      <c r="O26" s="224"/>
      <c r="P26" s="8">
        <f t="shared" si="0"/>
        <v>0</v>
      </c>
    </row>
    <row r="27" spans="1:16" x14ac:dyDescent="0.25">
      <c r="A27" s="224" t="s">
        <v>427</v>
      </c>
      <c r="B27" s="233" t="s">
        <v>492</v>
      </c>
      <c r="C27" s="56"/>
      <c r="D27" s="56"/>
      <c r="E27" s="117"/>
      <c r="F27" s="157"/>
      <c r="G27" s="117"/>
      <c r="H27" s="117"/>
      <c r="I27" s="117"/>
      <c r="J27" s="117"/>
      <c r="K27" s="117"/>
      <c r="L27" s="117"/>
      <c r="M27" s="117"/>
      <c r="N27" s="233"/>
      <c r="O27" s="224"/>
    </row>
    <row r="28" spans="1:16" x14ac:dyDescent="0.25">
      <c r="A28" s="224" t="s">
        <v>318</v>
      </c>
      <c r="B28" s="233" t="s">
        <v>492</v>
      </c>
      <c r="C28" s="56"/>
      <c r="D28" s="56"/>
      <c r="E28" s="117"/>
      <c r="F28" s="157"/>
      <c r="G28" s="117"/>
      <c r="H28" s="117"/>
      <c r="I28" s="117"/>
      <c r="J28" s="117"/>
      <c r="K28" s="117"/>
      <c r="L28" s="117"/>
      <c r="M28" s="117"/>
      <c r="N28" s="233"/>
      <c r="O28" s="224"/>
    </row>
    <row r="29" spans="1:16" x14ac:dyDescent="0.25">
      <c r="A29" s="224" t="s">
        <v>319</v>
      </c>
      <c r="B29" s="233" t="s">
        <v>492</v>
      </c>
      <c r="C29" s="56"/>
      <c r="D29" s="56"/>
      <c r="E29" s="117"/>
      <c r="F29" s="157"/>
      <c r="G29" s="117"/>
      <c r="H29" s="117"/>
      <c r="I29" s="117"/>
      <c r="J29" s="117"/>
      <c r="K29" s="117"/>
      <c r="L29" s="117"/>
      <c r="M29" s="117"/>
      <c r="N29" s="233"/>
      <c r="O29" s="224"/>
    </row>
    <row r="30" spans="1:16" x14ac:dyDescent="0.25">
      <c r="A30" s="224" t="s">
        <v>320</v>
      </c>
      <c r="B30" s="233" t="s">
        <v>492</v>
      </c>
      <c r="C30" s="56"/>
      <c r="D30" s="56"/>
      <c r="E30" s="117"/>
      <c r="F30" s="157"/>
      <c r="G30" s="117"/>
      <c r="H30" s="117"/>
      <c r="I30" s="117"/>
      <c r="J30" s="117"/>
      <c r="K30" s="117"/>
      <c r="L30" s="117"/>
      <c r="M30" s="117"/>
      <c r="N30" s="233"/>
      <c r="O30" s="224"/>
    </row>
    <row r="31" spans="1:16" x14ac:dyDescent="0.25">
      <c r="A31" s="224" t="s">
        <v>612</v>
      </c>
      <c r="B31" s="233" t="s">
        <v>491</v>
      </c>
      <c r="C31" s="44" t="s">
        <v>496</v>
      </c>
      <c r="D31" s="56"/>
      <c r="E31" s="244"/>
      <c r="F31" s="248"/>
      <c r="G31" s="244"/>
      <c r="H31" s="244"/>
      <c r="I31" s="244"/>
      <c r="J31" s="244"/>
      <c r="K31" s="244"/>
      <c r="L31" s="244"/>
      <c r="M31" s="244"/>
      <c r="N31" s="233"/>
      <c r="O31" s="224"/>
    </row>
    <row r="32" spans="1:16" x14ac:dyDescent="0.25">
      <c r="A32" s="224"/>
      <c r="B32" s="233"/>
      <c r="C32" s="233"/>
      <c r="D32" s="233"/>
      <c r="E32" s="233"/>
      <c r="F32" s="233"/>
      <c r="G32" s="233"/>
      <c r="H32" s="233"/>
      <c r="I32" s="233"/>
      <c r="J32" s="233"/>
      <c r="K32" s="233"/>
      <c r="L32" s="233"/>
      <c r="M32" s="233"/>
      <c r="N32" s="233"/>
      <c r="O32" s="224"/>
    </row>
    <row r="33" spans="1:15" x14ac:dyDescent="0.25">
      <c r="A33" s="224"/>
      <c r="B33" s="224"/>
      <c r="C33" s="224"/>
      <c r="D33" s="224"/>
      <c r="E33" s="224"/>
      <c r="F33" s="224"/>
      <c r="G33" s="224"/>
      <c r="H33" s="224"/>
      <c r="I33" s="224"/>
      <c r="J33" s="224"/>
      <c r="K33" s="224"/>
      <c r="L33" s="224"/>
      <c r="M33" s="224"/>
      <c r="N33" s="224"/>
      <c r="O33" s="224"/>
    </row>
  </sheetData>
  <mergeCells count="5">
    <mergeCell ref="C7:M7"/>
    <mergeCell ref="E9:G9"/>
    <mergeCell ref="H9:J9"/>
    <mergeCell ref="K9:M9"/>
    <mergeCell ref="C6:M6"/>
  </mergeCells>
  <hyperlinks>
    <hyperlink ref="A1" location="TLAB2" display="TLAB2"/>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D27" sqref="D27"/>
    </sheetView>
  </sheetViews>
  <sheetFormatPr defaultColWidth="9.140625" defaultRowHeight="15" x14ac:dyDescent="0.25"/>
  <cols>
    <col min="1" max="2" width="20.7109375" style="4" customWidth="1"/>
    <col min="3" max="3" width="3.7109375" style="4" customWidth="1"/>
    <col min="4" max="4" width="18.42578125" style="4" customWidth="1"/>
    <col min="5" max="5" width="11.85546875" style="27" customWidth="1"/>
    <col min="6" max="6" width="11.85546875" style="185" customWidth="1"/>
    <col min="7" max="7" width="11.85546875" style="27" customWidth="1"/>
    <col min="8" max="13" width="10.7109375" style="27" customWidth="1"/>
    <col min="14" max="15" width="20.7109375" style="4" customWidth="1"/>
    <col min="16" max="16" width="12.7109375" style="4" bestFit="1" customWidth="1"/>
    <col min="17" max="16384" width="9.140625" style="4"/>
  </cols>
  <sheetData>
    <row r="1" spans="1:16" ht="15.75" thickBot="1" x14ac:dyDescent="0.3">
      <c r="A1" s="62" t="s">
        <v>222</v>
      </c>
      <c r="B1" s="252"/>
      <c r="C1" s="252"/>
      <c r="D1" s="252"/>
      <c r="E1" s="252"/>
      <c r="F1" s="252"/>
      <c r="G1" s="252"/>
      <c r="H1" s="252"/>
      <c r="I1" s="252"/>
      <c r="J1" s="252"/>
      <c r="K1" s="252"/>
      <c r="L1" s="252"/>
      <c r="M1" s="252"/>
      <c r="N1" s="224"/>
      <c r="O1" s="224"/>
      <c r="P1" s="8" t="s">
        <v>54</v>
      </c>
    </row>
    <row r="2" spans="1:16" ht="36.75" x14ac:dyDescent="0.25">
      <c r="A2" s="237" t="s">
        <v>484</v>
      </c>
      <c r="B2" s="233" t="s">
        <v>586</v>
      </c>
      <c r="C2" s="233"/>
      <c r="D2" s="233"/>
      <c r="E2" s="233"/>
      <c r="F2" s="233"/>
      <c r="G2" s="233"/>
      <c r="H2" s="233"/>
      <c r="I2" s="233"/>
      <c r="J2" s="233"/>
      <c r="K2" s="233"/>
      <c r="L2" s="233"/>
      <c r="M2" s="233"/>
      <c r="N2" s="293" t="s">
        <v>593</v>
      </c>
      <c r="O2" s="224" t="s">
        <v>592</v>
      </c>
      <c r="P2" s="8"/>
    </row>
    <row r="3" spans="1:16" x14ac:dyDescent="0.25">
      <c r="A3" s="237" t="s">
        <v>483</v>
      </c>
      <c r="B3" s="233" t="s">
        <v>482</v>
      </c>
      <c r="C3" s="44" t="str">
        <f>"Protocol: "&amp;Summary!$D$1</f>
        <v>Protocol: CDISCPILOT01</v>
      </c>
      <c r="D3" s="44"/>
      <c r="E3" s="73"/>
      <c r="F3" s="182"/>
      <c r="G3" s="73"/>
      <c r="H3" s="73"/>
      <c r="I3" s="73"/>
      <c r="J3" s="73"/>
      <c r="K3" s="73"/>
      <c r="L3" s="73"/>
      <c r="M3" s="122" t="s">
        <v>75</v>
      </c>
      <c r="N3" s="233"/>
      <c r="O3" s="224"/>
    </row>
    <row r="4" spans="1:16" x14ac:dyDescent="0.25">
      <c r="A4" s="237" t="s">
        <v>483</v>
      </c>
      <c r="B4" s="233" t="s">
        <v>12</v>
      </c>
      <c r="C4" s="44" t="str">
        <f>"Population: "&amp;Index!E33</f>
        <v xml:space="preserve">Population: Safety </v>
      </c>
      <c r="D4" s="44"/>
      <c r="E4" s="73"/>
      <c r="F4" s="182"/>
      <c r="G4" s="73"/>
      <c r="H4" s="73"/>
      <c r="I4" s="73"/>
      <c r="J4" s="73"/>
      <c r="K4" s="73"/>
      <c r="L4" s="73"/>
      <c r="M4" s="73"/>
      <c r="N4" s="233"/>
      <c r="O4" s="224"/>
    </row>
    <row r="5" spans="1:16" x14ac:dyDescent="0.25">
      <c r="A5" s="240"/>
      <c r="B5" s="233"/>
      <c r="C5" s="56"/>
      <c r="D5" s="56"/>
      <c r="E5" s="117"/>
      <c r="F5" s="157"/>
      <c r="G5" s="117"/>
      <c r="H5" s="117"/>
      <c r="I5" s="117"/>
      <c r="J5" s="117"/>
      <c r="K5" s="117"/>
      <c r="L5" s="117"/>
      <c r="M5" s="117"/>
      <c r="N5" s="233"/>
      <c r="O5" s="224"/>
    </row>
    <row r="6" spans="1:16" x14ac:dyDescent="0.25">
      <c r="A6" s="237" t="s">
        <v>485</v>
      </c>
      <c r="B6" s="233"/>
      <c r="C6" s="311" t="str">
        <f>Index!B33&amp;" "&amp;Index!C33</f>
        <v>Table 14.6.3</v>
      </c>
      <c r="D6" s="311"/>
      <c r="E6" s="311"/>
      <c r="F6" s="311"/>
      <c r="G6" s="311"/>
      <c r="H6" s="311"/>
      <c r="I6" s="311"/>
      <c r="J6" s="311"/>
      <c r="K6" s="311"/>
      <c r="L6" s="311"/>
      <c r="M6" s="311"/>
      <c r="N6" s="233"/>
      <c r="O6" s="224"/>
      <c r="P6" s="8">
        <f>LEN(C6)</f>
        <v>12</v>
      </c>
    </row>
    <row r="7" spans="1:16" x14ac:dyDescent="0.25">
      <c r="A7" s="237" t="s">
        <v>543</v>
      </c>
      <c r="B7" s="233"/>
      <c r="C7" s="311" t="str">
        <f>Index!D33&amp;""</f>
        <v>Frequency of Normal and Abnormal (Clinically Significant Change from Previous Visit) Laboratory Values During Treatment</v>
      </c>
      <c r="D7" s="311"/>
      <c r="E7" s="311"/>
      <c r="F7" s="311"/>
      <c r="G7" s="311"/>
      <c r="H7" s="311"/>
      <c r="I7" s="311"/>
      <c r="J7" s="311"/>
      <c r="K7" s="311"/>
      <c r="L7" s="311"/>
      <c r="M7" s="311"/>
      <c r="N7" s="233"/>
      <c r="O7" s="224"/>
      <c r="P7" s="8"/>
    </row>
    <row r="8" spans="1:16" ht="15.75" thickBot="1" x14ac:dyDescent="0.3">
      <c r="A8" s="237"/>
      <c r="B8" s="233"/>
      <c r="C8" s="45"/>
      <c r="D8" s="45"/>
      <c r="E8" s="46"/>
      <c r="F8" s="179"/>
      <c r="G8" s="46"/>
      <c r="H8" s="46"/>
      <c r="I8" s="46"/>
      <c r="J8" s="46"/>
      <c r="K8" s="46"/>
      <c r="L8" s="46"/>
      <c r="M8" s="65"/>
      <c r="N8" s="233"/>
      <c r="O8" s="224"/>
    </row>
    <row r="9" spans="1:16" x14ac:dyDescent="0.25">
      <c r="A9" s="237"/>
      <c r="B9" s="233"/>
      <c r="C9" s="56"/>
      <c r="D9" s="56"/>
      <c r="E9" s="331" t="s">
        <v>174</v>
      </c>
      <c r="F9" s="331"/>
      <c r="G9" s="331"/>
      <c r="H9" s="331" t="s">
        <v>89</v>
      </c>
      <c r="I9" s="331"/>
      <c r="J9" s="331"/>
      <c r="K9" s="331" t="s">
        <v>176</v>
      </c>
      <c r="L9" s="331"/>
      <c r="M9" s="331"/>
      <c r="N9" s="233" t="s">
        <v>560</v>
      </c>
      <c r="O9" s="224" t="s">
        <v>493</v>
      </c>
    </row>
    <row r="10" spans="1:16" ht="19.899999999999999" customHeight="1" x14ac:dyDescent="0.25">
      <c r="A10" s="284"/>
      <c r="B10" s="285"/>
      <c r="C10" s="56"/>
      <c r="D10" s="56"/>
      <c r="E10" s="123"/>
      <c r="F10" s="154" t="s">
        <v>235</v>
      </c>
      <c r="G10" s="154"/>
      <c r="H10" s="123"/>
      <c r="I10" s="154" t="s">
        <v>235</v>
      </c>
      <c r="J10" s="154"/>
      <c r="K10" s="123"/>
      <c r="L10" s="154" t="s">
        <v>235</v>
      </c>
      <c r="M10" s="154"/>
      <c r="N10" s="233"/>
      <c r="O10" s="224"/>
    </row>
    <row r="11" spans="1:16" ht="19.899999999999999" customHeight="1" x14ac:dyDescent="0.25">
      <c r="A11" s="284"/>
      <c r="B11" s="285"/>
      <c r="C11" s="56"/>
      <c r="D11" s="56"/>
      <c r="E11" s="123" t="s">
        <v>233</v>
      </c>
      <c r="F11" s="123" t="s">
        <v>236</v>
      </c>
      <c r="G11" s="123" t="s">
        <v>237</v>
      </c>
      <c r="H11" s="123" t="s">
        <v>233</v>
      </c>
      <c r="I11" s="123" t="s">
        <v>236</v>
      </c>
      <c r="J11" s="123" t="s">
        <v>237</v>
      </c>
      <c r="K11" s="123" t="s">
        <v>233</v>
      </c>
      <c r="L11" s="123" t="s">
        <v>236</v>
      </c>
      <c r="M11" s="123" t="s">
        <v>237</v>
      </c>
      <c r="N11" s="258" t="s">
        <v>540</v>
      </c>
      <c r="O11" s="224" t="s">
        <v>493</v>
      </c>
    </row>
    <row r="12" spans="1:16" ht="13.15" customHeight="1" thickBot="1" x14ac:dyDescent="0.3">
      <c r="A12" s="284"/>
      <c r="B12" s="285"/>
      <c r="C12" s="57" t="s">
        <v>472</v>
      </c>
      <c r="D12" s="57"/>
      <c r="E12" s="72" t="s">
        <v>234</v>
      </c>
      <c r="F12" s="72" t="s">
        <v>234</v>
      </c>
      <c r="G12" s="72" t="s">
        <v>234</v>
      </c>
      <c r="H12" s="72" t="s">
        <v>234</v>
      </c>
      <c r="I12" s="72" t="s">
        <v>234</v>
      </c>
      <c r="J12" s="72" t="s">
        <v>234</v>
      </c>
      <c r="K12" s="72" t="s">
        <v>234</v>
      </c>
      <c r="L12" s="72" t="s">
        <v>234</v>
      </c>
      <c r="M12" s="72" t="s">
        <v>234</v>
      </c>
      <c r="N12" s="233"/>
      <c r="O12" s="224"/>
    </row>
    <row r="13" spans="1:16" x14ac:dyDescent="0.25">
      <c r="A13" s="237" t="s">
        <v>566</v>
      </c>
      <c r="B13" s="233" t="s">
        <v>587</v>
      </c>
      <c r="C13" s="74" t="s">
        <v>240</v>
      </c>
      <c r="D13" s="74"/>
      <c r="E13" s="150"/>
      <c r="F13" s="133"/>
      <c r="G13" s="133"/>
      <c r="H13" s="133"/>
      <c r="I13" s="133"/>
      <c r="J13" s="133"/>
      <c r="K13" s="133"/>
      <c r="L13" s="150"/>
      <c r="M13" s="150"/>
      <c r="N13" s="233"/>
      <c r="O13" s="224"/>
    </row>
    <row r="14" spans="1:16" x14ac:dyDescent="0.25">
      <c r="A14" s="284" t="s">
        <v>566</v>
      </c>
      <c r="B14" s="285" t="s">
        <v>588</v>
      </c>
      <c r="C14" s="94"/>
      <c r="D14" s="94" t="s">
        <v>241</v>
      </c>
      <c r="E14" s="181" t="s">
        <v>200</v>
      </c>
      <c r="F14" s="181" t="s">
        <v>200</v>
      </c>
      <c r="G14" s="181" t="s">
        <v>200</v>
      </c>
      <c r="H14" s="181" t="s">
        <v>200</v>
      </c>
      <c r="I14" s="181" t="s">
        <v>200</v>
      </c>
      <c r="J14" s="181" t="s">
        <v>200</v>
      </c>
      <c r="K14" s="181" t="s">
        <v>200</v>
      </c>
      <c r="L14" s="181" t="s">
        <v>200</v>
      </c>
      <c r="M14" s="181" t="s">
        <v>200</v>
      </c>
      <c r="N14" s="233"/>
      <c r="O14" s="224"/>
    </row>
    <row r="15" spans="1:16" x14ac:dyDescent="0.25">
      <c r="A15" s="284"/>
      <c r="B15" s="285"/>
      <c r="C15" s="94"/>
      <c r="D15" s="94" t="s">
        <v>242</v>
      </c>
      <c r="E15" s="181" t="s">
        <v>200</v>
      </c>
      <c r="F15" s="181" t="s">
        <v>200</v>
      </c>
      <c r="G15" s="181" t="s">
        <v>200</v>
      </c>
      <c r="H15" s="181" t="s">
        <v>200</v>
      </c>
      <c r="I15" s="181" t="s">
        <v>200</v>
      </c>
      <c r="J15" s="181" t="s">
        <v>200</v>
      </c>
      <c r="K15" s="181" t="s">
        <v>200</v>
      </c>
      <c r="L15" s="181" t="s">
        <v>200</v>
      </c>
      <c r="M15" s="181" t="s">
        <v>200</v>
      </c>
      <c r="N15" s="233"/>
      <c r="O15" s="224"/>
    </row>
    <row r="16" spans="1:16" x14ac:dyDescent="0.25">
      <c r="A16" s="284"/>
      <c r="B16" s="285"/>
      <c r="C16" s="94"/>
      <c r="D16" s="94" t="s">
        <v>243</v>
      </c>
      <c r="E16" s="181"/>
      <c r="F16" s="183"/>
      <c r="G16" s="106"/>
      <c r="H16" s="106"/>
      <c r="I16" s="106"/>
      <c r="J16" s="106"/>
      <c r="K16" s="106"/>
      <c r="L16" s="106"/>
      <c r="M16" s="106"/>
      <c r="N16" s="233"/>
      <c r="O16" s="224"/>
    </row>
    <row r="17" spans="1:16" x14ac:dyDescent="0.25">
      <c r="A17" s="284"/>
      <c r="B17" s="285"/>
      <c r="C17" s="74" t="s">
        <v>244</v>
      </c>
      <c r="D17" s="74"/>
      <c r="E17" s="150"/>
      <c r="F17" s="133"/>
      <c r="G17" s="133"/>
      <c r="H17" s="133"/>
      <c r="I17" s="133"/>
      <c r="J17" s="133"/>
      <c r="K17" s="133"/>
      <c r="L17" s="150"/>
      <c r="M17" s="150"/>
      <c r="N17" s="233"/>
      <c r="O17" s="224"/>
    </row>
    <row r="18" spans="1:16" x14ac:dyDescent="0.25">
      <c r="A18" s="284"/>
      <c r="B18" s="285"/>
      <c r="C18" s="56"/>
      <c r="D18" s="94" t="s">
        <v>245</v>
      </c>
      <c r="E18" s="181" t="s">
        <v>200</v>
      </c>
      <c r="F18" s="181" t="s">
        <v>200</v>
      </c>
      <c r="G18" s="181" t="s">
        <v>200</v>
      </c>
      <c r="H18" s="181" t="s">
        <v>200</v>
      </c>
      <c r="I18" s="181" t="s">
        <v>200</v>
      </c>
      <c r="J18" s="181" t="s">
        <v>200</v>
      </c>
      <c r="K18" s="181" t="s">
        <v>200</v>
      </c>
      <c r="L18" s="181" t="s">
        <v>200</v>
      </c>
      <c r="M18" s="181" t="s">
        <v>200</v>
      </c>
      <c r="N18" s="233"/>
      <c r="O18" s="224"/>
    </row>
    <row r="19" spans="1:16" x14ac:dyDescent="0.25">
      <c r="A19" s="284"/>
      <c r="B19" s="285"/>
      <c r="C19" s="56"/>
      <c r="D19" s="94" t="s">
        <v>246</v>
      </c>
      <c r="E19" s="181" t="s">
        <v>200</v>
      </c>
      <c r="F19" s="181" t="s">
        <v>200</v>
      </c>
      <c r="G19" s="181" t="s">
        <v>200</v>
      </c>
      <c r="H19" s="181" t="s">
        <v>200</v>
      </c>
      <c r="I19" s="181" t="s">
        <v>200</v>
      </c>
      <c r="J19" s="181" t="s">
        <v>200</v>
      </c>
      <c r="K19" s="181" t="s">
        <v>200</v>
      </c>
      <c r="L19" s="181" t="s">
        <v>200</v>
      </c>
      <c r="M19" s="181" t="s">
        <v>200</v>
      </c>
      <c r="N19" s="233"/>
      <c r="O19" s="224"/>
    </row>
    <row r="20" spans="1:16" x14ac:dyDescent="0.25">
      <c r="A20" s="284"/>
      <c r="B20" s="285"/>
      <c r="C20" s="56"/>
      <c r="D20" s="53" t="s">
        <v>243</v>
      </c>
      <c r="E20" s="181"/>
      <c r="F20" s="183"/>
      <c r="G20" s="106"/>
      <c r="H20" s="106"/>
      <c r="I20" s="106"/>
      <c r="J20" s="106"/>
      <c r="K20" s="106"/>
      <c r="L20" s="106"/>
      <c r="M20" s="106"/>
      <c r="N20" s="233"/>
      <c r="O20" s="224"/>
    </row>
    <row r="21" spans="1:16" ht="15.75" thickBot="1" x14ac:dyDescent="0.3">
      <c r="A21" s="284"/>
      <c r="B21" s="285"/>
      <c r="C21" s="138"/>
      <c r="D21" s="138"/>
      <c r="E21" s="184"/>
      <c r="F21" s="184"/>
      <c r="G21" s="149"/>
      <c r="H21" s="149"/>
      <c r="I21" s="149"/>
      <c r="J21" s="149"/>
      <c r="K21" s="149"/>
      <c r="L21" s="149"/>
      <c r="M21" s="149"/>
      <c r="N21" s="233"/>
      <c r="O21" s="224"/>
    </row>
    <row r="22" spans="1:16" x14ac:dyDescent="0.25">
      <c r="A22" s="288" t="s">
        <v>314</v>
      </c>
      <c r="B22" s="289" t="s">
        <v>492</v>
      </c>
      <c r="C22" s="54" t="s">
        <v>475</v>
      </c>
      <c r="D22" s="54"/>
      <c r="E22" s="117"/>
      <c r="F22" s="157"/>
      <c r="G22" s="117"/>
      <c r="H22" s="117"/>
      <c r="I22" s="117"/>
      <c r="J22" s="117"/>
      <c r="K22" s="117"/>
      <c r="L22" s="117"/>
      <c r="M22" s="117"/>
      <c r="N22" s="233"/>
      <c r="O22" s="224"/>
      <c r="P22" s="8" t="e">
        <f>LEN(#REF!)</f>
        <v>#REF!</v>
      </c>
    </row>
    <row r="23" spans="1:16" x14ac:dyDescent="0.25">
      <c r="A23" s="224" t="s">
        <v>315</v>
      </c>
      <c r="B23" s="233" t="s">
        <v>492</v>
      </c>
      <c r="C23" s="54" t="s">
        <v>476</v>
      </c>
      <c r="D23" s="54"/>
      <c r="E23" s="117"/>
      <c r="F23" s="157"/>
      <c r="G23" s="117"/>
      <c r="H23" s="117"/>
      <c r="I23" s="117"/>
      <c r="J23" s="117"/>
      <c r="K23" s="117"/>
      <c r="L23" s="117"/>
      <c r="M23" s="117"/>
      <c r="N23" s="233"/>
      <c r="O23" s="224"/>
      <c r="P23" s="8">
        <f>LEN(C22)</f>
        <v>123</v>
      </c>
    </row>
    <row r="24" spans="1:16" x14ac:dyDescent="0.25">
      <c r="A24" s="224" t="s">
        <v>316</v>
      </c>
      <c r="B24" s="233" t="s">
        <v>492</v>
      </c>
      <c r="D24" s="54"/>
      <c r="E24" s="117"/>
      <c r="F24" s="157"/>
      <c r="G24" s="117"/>
      <c r="H24" s="117"/>
      <c r="I24" s="117"/>
      <c r="J24" s="117"/>
      <c r="K24" s="117"/>
      <c r="L24" s="117"/>
      <c r="M24" s="117"/>
      <c r="N24" s="233"/>
      <c r="O24" s="224"/>
      <c r="P24" s="8">
        <f>LEN(C23)</f>
        <v>107</v>
      </c>
    </row>
    <row r="25" spans="1:16" x14ac:dyDescent="0.25">
      <c r="A25" s="224" t="s">
        <v>317</v>
      </c>
      <c r="B25" s="233" t="s">
        <v>492</v>
      </c>
      <c r="C25" s="54"/>
      <c r="D25" s="54"/>
      <c r="E25" s="117"/>
      <c r="F25" s="157"/>
      <c r="G25" s="117"/>
      <c r="H25" s="117"/>
      <c r="I25" s="117"/>
      <c r="J25" s="117"/>
      <c r="K25" s="117"/>
      <c r="L25" s="117"/>
      <c r="M25" s="117"/>
      <c r="N25" s="233"/>
      <c r="O25" s="224"/>
      <c r="P25" s="8">
        <f t="shared" ref="P25:P30" si="0">LEN(C25)</f>
        <v>0</v>
      </c>
    </row>
    <row r="26" spans="1:16" x14ac:dyDescent="0.25">
      <c r="A26" s="224" t="s">
        <v>426</v>
      </c>
      <c r="B26" s="233" t="s">
        <v>492</v>
      </c>
      <c r="C26" s="53"/>
      <c r="D26" s="53"/>
      <c r="E26" s="117"/>
      <c r="F26" s="157"/>
      <c r="G26" s="117"/>
      <c r="H26" s="117"/>
      <c r="I26" s="117"/>
      <c r="J26" s="117"/>
      <c r="K26" s="117"/>
      <c r="L26" s="117"/>
      <c r="M26" s="117"/>
      <c r="N26" s="233"/>
      <c r="O26" s="224"/>
      <c r="P26" s="8">
        <f t="shared" si="0"/>
        <v>0</v>
      </c>
    </row>
    <row r="27" spans="1:16" x14ac:dyDescent="0.25">
      <c r="A27" s="224" t="s">
        <v>427</v>
      </c>
      <c r="B27" s="233" t="s">
        <v>492</v>
      </c>
      <c r="C27" s="56"/>
      <c r="D27" s="56"/>
      <c r="E27" s="117"/>
      <c r="F27" s="157"/>
      <c r="G27" s="117"/>
      <c r="H27" s="117"/>
      <c r="I27" s="117"/>
      <c r="J27" s="117"/>
      <c r="K27" s="117"/>
      <c r="L27" s="117"/>
      <c r="M27" s="117"/>
      <c r="N27" s="233"/>
      <c r="O27" s="224"/>
      <c r="P27" s="8">
        <f t="shared" si="0"/>
        <v>0</v>
      </c>
    </row>
    <row r="28" spans="1:16" x14ac:dyDescent="0.25">
      <c r="A28" s="224" t="s">
        <v>318</v>
      </c>
      <c r="B28" s="233" t="s">
        <v>492</v>
      </c>
      <c r="C28" s="56"/>
      <c r="D28" s="56"/>
      <c r="E28" s="117"/>
      <c r="F28" s="157"/>
      <c r="G28" s="117"/>
      <c r="H28" s="117"/>
      <c r="I28" s="117"/>
      <c r="J28" s="117"/>
      <c r="K28" s="117"/>
      <c r="L28" s="117"/>
      <c r="M28" s="117"/>
      <c r="N28" s="233"/>
      <c r="O28" s="224"/>
      <c r="P28" s="8">
        <f t="shared" si="0"/>
        <v>0</v>
      </c>
    </row>
    <row r="29" spans="1:16" x14ac:dyDescent="0.25">
      <c r="A29" s="224" t="s">
        <v>319</v>
      </c>
      <c r="B29" s="233" t="s">
        <v>492</v>
      </c>
      <c r="C29" s="56"/>
      <c r="D29" s="56"/>
      <c r="E29" s="117"/>
      <c r="F29" s="157"/>
      <c r="G29" s="117"/>
      <c r="H29" s="117"/>
      <c r="I29" s="117"/>
      <c r="J29" s="117"/>
      <c r="K29" s="117"/>
      <c r="L29" s="117"/>
      <c r="M29" s="117"/>
      <c r="N29" s="233"/>
      <c r="O29" s="224"/>
      <c r="P29" s="8">
        <f t="shared" si="0"/>
        <v>0</v>
      </c>
    </row>
    <row r="30" spans="1:16" x14ac:dyDescent="0.25">
      <c r="A30" s="224" t="s">
        <v>320</v>
      </c>
      <c r="B30" s="233" t="s">
        <v>492</v>
      </c>
      <c r="C30" s="56"/>
      <c r="D30" s="56"/>
      <c r="E30" s="244"/>
      <c r="F30" s="248"/>
      <c r="G30" s="244"/>
      <c r="H30" s="244"/>
      <c r="I30" s="244"/>
      <c r="J30" s="244"/>
      <c r="K30" s="244"/>
      <c r="L30" s="244"/>
      <c r="M30" s="244"/>
      <c r="N30" s="233"/>
      <c r="O30" s="224"/>
      <c r="P30" s="8">
        <f t="shared" si="0"/>
        <v>0</v>
      </c>
    </row>
    <row r="31" spans="1:16" x14ac:dyDescent="0.25">
      <c r="A31" s="224" t="s">
        <v>490</v>
      </c>
      <c r="B31" s="233" t="s">
        <v>491</v>
      </c>
      <c r="C31" s="44" t="s">
        <v>496</v>
      </c>
      <c r="N31" s="233"/>
      <c r="O31" s="224"/>
    </row>
    <row r="32" spans="1:16" x14ac:dyDescent="0.25">
      <c r="A32" s="224"/>
      <c r="B32" s="233"/>
      <c r="C32" s="233"/>
      <c r="D32" s="233"/>
      <c r="E32" s="233"/>
      <c r="F32" s="233"/>
      <c r="G32" s="233"/>
      <c r="H32" s="233"/>
      <c r="I32" s="233"/>
      <c r="J32" s="233"/>
      <c r="K32" s="233"/>
      <c r="L32" s="233"/>
      <c r="M32" s="233"/>
      <c r="N32" s="233"/>
      <c r="O32" s="224"/>
    </row>
    <row r="33" spans="1:15" x14ac:dyDescent="0.25">
      <c r="A33" s="224"/>
      <c r="B33" s="224"/>
      <c r="C33" s="224"/>
      <c r="D33" s="224"/>
      <c r="E33" s="224"/>
      <c r="F33" s="224"/>
      <c r="G33" s="224"/>
      <c r="H33" s="224"/>
      <c r="I33" s="224"/>
      <c r="J33" s="224"/>
      <c r="K33" s="224"/>
      <c r="L33" s="224"/>
      <c r="M33" s="224"/>
      <c r="N33" s="224"/>
      <c r="O33" s="224"/>
    </row>
  </sheetData>
  <mergeCells count="5">
    <mergeCell ref="C6:M6"/>
    <mergeCell ref="E9:G9"/>
    <mergeCell ref="H9:J9"/>
    <mergeCell ref="K9:M9"/>
    <mergeCell ref="C7:M7"/>
  </mergeCells>
  <hyperlinks>
    <hyperlink ref="A1" location="TLAB3" display="TLAB3"/>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A30" sqref="A30:A31"/>
    </sheetView>
  </sheetViews>
  <sheetFormatPr defaultColWidth="9.140625" defaultRowHeight="15" x14ac:dyDescent="0.25"/>
  <cols>
    <col min="1" max="2" width="20.7109375" style="4" customWidth="1"/>
    <col min="3" max="3" width="3.7109375" style="4" customWidth="1"/>
    <col min="4" max="4" width="18.28515625" style="4" customWidth="1"/>
    <col min="5" max="5" width="12.28515625" style="4" customWidth="1"/>
    <col min="6" max="6" width="11.85546875" style="4" customWidth="1"/>
    <col min="7" max="7" width="12.7109375" style="4" customWidth="1"/>
    <col min="8" max="8" width="12.7109375" style="19" customWidth="1"/>
    <col min="9" max="9" width="12.7109375" style="4" customWidth="1"/>
    <col min="10" max="15" width="12.7109375" style="20" customWidth="1"/>
    <col min="16" max="17" width="20.7109375" style="4" customWidth="1"/>
    <col min="18" max="18" width="12.7109375" style="4" bestFit="1" customWidth="1"/>
    <col min="19" max="16384" width="9.140625" style="4"/>
  </cols>
  <sheetData>
    <row r="1" spans="1:18" ht="15.75" thickBot="1" x14ac:dyDescent="0.3">
      <c r="A1" s="62" t="s">
        <v>223</v>
      </c>
      <c r="B1" s="252"/>
      <c r="C1" s="224"/>
      <c r="D1" s="224"/>
      <c r="E1" s="224"/>
      <c r="F1" s="224"/>
      <c r="G1" s="224"/>
      <c r="H1" s="224"/>
      <c r="I1" s="224"/>
      <c r="J1" s="224"/>
      <c r="K1" s="224"/>
      <c r="L1" s="224"/>
      <c r="M1" s="224"/>
      <c r="N1" s="224"/>
      <c r="O1" s="224"/>
      <c r="P1" s="224"/>
      <c r="Q1" s="224"/>
      <c r="R1" s="8" t="s">
        <v>54</v>
      </c>
    </row>
    <row r="2" spans="1:18" x14ac:dyDescent="0.25">
      <c r="A2" s="252"/>
      <c r="B2" s="233"/>
      <c r="C2" s="233"/>
      <c r="D2" s="233"/>
      <c r="E2" s="233"/>
      <c r="F2" s="233"/>
      <c r="G2" s="233"/>
      <c r="H2" s="233"/>
      <c r="I2" s="233"/>
      <c r="J2" s="233"/>
      <c r="K2" s="233"/>
      <c r="L2" s="233"/>
      <c r="M2" s="233"/>
      <c r="N2" s="233"/>
      <c r="O2" s="233"/>
      <c r="P2" s="233" t="s">
        <v>591</v>
      </c>
      <c r="Q2" s="224" t="s">
        <v>592</v>
      </c>
      <c r="R2" s="8"/>
    </row>
    <row r="3" spans="1:18" x14ac:dyDescent="0.25">
      <c r="A3" s="237" t="s">
        <v>484</v>
      </c>
      <c r="B3" s="233" t="s">
        <v>586</v>
      </c>
      <c r="C3" s="44" t="str">
        <f>"Protocol: "&amp;Summary!$D$1</f>
        <v>Protocol: CDISCPILOT01</v>
      </c>
      <c r="D3" s="44"/>
      <c r="E3" s="44"/>
      <c r="F3" s="44"/>
      <c r="G3" s="44"/>
      <c r="H3" s="134"/>
      <c r="I3" s="44"/>
      <c r="J3" s="122"/>
      <c r="K3" s="122"/>
      <c r="L3" s="122"/>
      <c r="M3" s="122"/>
      <c r="N3" s="122"/>
      <c r="O3" s="122" t="s">
        <v>75</v>
      </c>
      <c r="P3" s="233"/>
      <c r="Q3" s="224"/>
    </row>
    <row r="4" spans="1:18" x14ac:dyDescent="0.25">
      <c r="A4" s="237" t="s">
        <v>483</v>
      </c>
      <c r="B4" s="233" t="s">
        <v>482</v>
      </c>
      <c r="C4" s="44" t="str">
        <f>"Population: "&amp;Index!E34</f>
        <v xml:space="preserve">Population: Safety </v>
      </c>
      <c r="D4" s="44"/>
      <c r="E4" s="44"/>
      <c r="F4" s="44"/>
      <c r="G4" s="44"/>
      <c r="H4" s="134"/>
      <c r="I4" s="44"/>
      <c r="J4" s="122"/>
      <c r="K4" s="122"/>
      <c r="L4" s="122"/>
      <c r="M4" s="122"/>
      <c r="N4" s="122"/>
      <c r="O4" s="122"/>
      <c r="P4" s="233"/>
      <c r="Q4" s="224"/>
    </row>
    <row r="5" spans="1:18" x14ac:dyDescent="0.25">
      <c r="A5" s="237" t="s">
        <v>483</v>
      </c>
      <c r="B5" s="233" t="s">
        <v>12</v>
      </c>
      <c r="C5" s="56"/>
      <c r="D5" s="56"/>
      <c r="E5" s="56"/>
      <c r="F5" s="56"/>
      <c r="G5" s="56"/>
      <c r="H5" s="140"/>
      <c r="I5" s="56"/>
      <c r="J5" s="141"/>
      <c r="K5" s="141"/>
      <c r="L5" s="141"/>
      <c r="M5" s="141"/>
      <c r="N5" s="141"/>
      <c r="O5" s="141"/>
      <c r="P5" s="233"/>
      <c r="Q5" s="224"/>
    </row>
    <row r="6" spans="1:18" x14ac:dyDescent="0.25">
      <c r="A6" s="240"/>
      <c r="B6" s="233"/>
      <c r="C6" s="311" t="str">
        <f>Index!B34&amp;" "&amp;Index!C34</f>
        <v>Table 14.6.4</v>
      </c>
      <c r="D6" s="311"/>
      <c r="E6" s="311"/>
      <c r="F6" s="311"/>
      <c r="G6" s="311"/>
      <c r="H6" s="311"/>
      <c r="I6" s="311"/>
      <c r="J6" s="311"/>
      <c r="K6" s="311"/>
      <c r="L6" s="311"/>
      <c r="M6" s="311"/>
      <c r="N6" s="311"/>
      <c r="O6" s="311"/>
      <c r="P6" s="233"/>
      <c r="Q6" s="224"/>
      <c r="R6" s="8">
        <f>LEN(C6)</f>
        <v>12</v>
      </c>
    </row>
    <row r="7" spans="1:18" x14ac:dyDescent="0.25">
      <c r="A7" s="237" t="s">
        <v>485</v>
      </c>
      <c r="B7" s="233"/>
      <c r="C7" s="311" t="str">
        <f>Index!D34&amp;""</f>
        <v>Shifts of Laboratory values during Treatment, categorized based on threshold ranges, by Visit</v>
      </c>
      <c r="D7" s="311"/>
      <c r="E7" s="311"/>
      <c r="F7" s="311"/>
      <c r="G7" s="311"/>
      <c r="H7" s="311"/>
      <c r="I7" s="311"/>
      <c r="J7" s="311"/>
      <c r="K7" s="311"/>
      <c r="L7" s="311"/>
      <c r="M7" s="311"/>
      <c r="N7" s="311"/>
      <c r="O7" s="311"/>
      <c r="P7" s="233"/>
      <c r="Q7" s="224"/>
      <c r="R7" s="8"/>
    </row>
    <row r="8" spans="1:18" ht="15.75" thickBot="1" x14ac:dyDescent="0.3">
      <c r="A8" s="237" t="s">
        <v>543</v>
      </c>
      <c r="B8" s="233"/>
      <c r="C8" s="45"/>
      <c r="D8" s="45"/>
      <c r="E8" s="45"/>
      <c r="F8" s="46"/>
      <c r="G8" s="46"/>
      <c r="H8" s="179"/>
      <c r="I8" s="46"/>
      <c r="J8" s="197"/>
      <c r="K8" s="197"/>
      <c r="L8" s="197"/>
      <c r="M8" s="197"/>
      <c r="N8" s="197"/>
      <c r="O8" s="198"/>
      <c r="P8" s="233"/>
      <c r="Q8" s="224"/>
    </row>
    <row r="9" spans="1:18" ht="43.5" customHeight="1" x14ac:dyDescent="0.25">
      <c r="A9" s="252"/>
      <c r="B9" s="233"/>
      <c r="C9" s="56"/>
      <c r="D9" s="56"/>
      <c r="E9" s="56"/>
      <c r="F9" s="77"/>
      <c r="G9" s="331" t="s">
        <v>354</v>
      </c>
      <c r="H9" s="331"/>
      <c r="I9" s="331"/>
      <c r="J9" s="331" t="s">
        <v>355</v>
      </c>
      <c r="K9" s="331"/>
      <c r="L9" s="331"/>
      <c r="M9" s="331" t="s">
        <v>356</v>
      </c>
      <c r="N9" s="331"/>
      <c r="O9" s="331"/>
      <c r="P9" s="233" t="s">
        <v>560</v>
      </c>
      <c r="Q9" s="224" t="s">
        <v>493</v>
      </c>
    </row>
    <row r="10" spans="1:18" ht="19.899999999999999" customHeight="1" x14ac:dyDescent="0.25">
      <c r="A10" s="252"/>
      <c r="B10" s="233"/>
      <c r="C10" s="56"/>
      <c r="D10" s="56"/>
      <c r="E10" s="56"/>
      <c r="F10" s="77"/>
      <c r="G10" s="77" t="s">
        <v>249</v>
      </c>
      <c r="H10" s="77" t="s">
        <v>250</v>
      </c>
      <c r="I10" s="77" t="s">
        <v>251</v>
      </c>
      <c r="J10" s="77" t="s">
        <v>249</v>
      </c>
      <c r="K10" s="77" t="s">
        <v>250</v>
      </c>
      <c r="L10" s="77" t="s">
        <v>251</v>
      </c>
      <c r="M10" s="77" t="s">
        <v>249</v>
      </c>
      <c r="N10" s="77" t="s">
        <v>250</v>
      </c>
      <c r="O10" s="77" t="s">
        <v>251</v>
      </c>
      <c r="P10" s="233" t="s">
        <v>594</v>
      </c>
      <c r="Q10" s="224" t="s">
        <v>493</v>
      </c>
    </row>
    <row r="11" spans="1:18" ht="15.6" customHeight="1" x14ac:dyDescent="0.25">
      <c r="A11" s="237" t="s">
        <v>566</v>
      </c>
      <c r="B11" s="233" t="s">
        <v>587</v>
      </c>
      <c r="C11" s="56"/>
      <c r="D11" s="56"/>
      <c r="E11" s="56"/>
      <c r="F11" s="77" t="s">
        <v>248</v>
      </c>
      <c r="G11" s="199" t="s">
        <v>150</v>
      </c>
      <c r="H11" s="77" t="s">
        <v>150</v>
      </c>
      <c r="I11" s="77" t="s">
        <v>150</v>
      </c>
      <c r="J11" s="199" t="s">
        <v>150</v>
      </c>
      <c r="K11" s="77" t="s">
        <v>150</v>
      </c>
      <c r="L11" s="77" t="s">
        <v>150</v>
      </c>
      <c r="M11" s="199" t="s">
        <v>150</v>
      </c>
      <c r="N11" s="77" t="s">
        <v>150</v>
      </c>
      <c r="O11" s="77" t="s">
        <v>150</v>
      </c>
      <c r="P11" s="233"/>
      <c r="Q11" s="224"/>
    </row>
    <row r="12" spans="1:18" ht="13.15" customHeight="1" thickBot="1" x14ac:dyDescent="0.3">
      <c r="A12" s="284" t="s">
        <v>566</v>
      </c>
      <c r="B12" s="285" t="s">
        <v>588</v>
      </c>
      <c r="C12" s="57" t="s">
        <v>472</v>
      </c>
      <c r="D12" s="57"/>
      <c r="E12" s="57" t="s">
        <v>369</v>
      </c>
      <c r="F12" s="136" t="s">
        <v>239</v>
      </c>
      <c r="G12" s="136" t="s">
        <v>88</v>
      </c>
      <c r="H12" s="136" t="s">
        <v>234</v>
      </c>
      <c r="I12" s="136" t="s">
        <v>234</v>
      </c>
      <c r="J12" s="136" t="s">
        <v>88</v>
      </c>
      <c r="K12" s="136" t="s">
        <v>234</v>
      </c>
      <c r="L12" s="136" t="s">
        <v>234</v>
      </c>
      <c r="M12" s="136" t="s">
        <v>88</v>
      </c>
      <c r="N12" s="136" t="s">
        <v>234</v>
      </c>
      <c r="O12" s="136" t="s">
        <v>234</v>
      </c>
      <c r="P12" s="233"/>
      <c r="Q12" s="224"/>
    </row>
    <row r="13" spans="1:18" x14ac:dyDescent="0.25">
      <c r="A13" s="284" t="s">
        <v>566</v>
      </c>
      <c r="B13" s="233" t="s">
        <v>585</v>
      </c>
      <c r="C13" s="74" t="s">
        <v>247</v>
      </c>
      <c r="D13" s="48"/>
      <c r="E13" s="48"/>
      <c r="F13" s="48"/>
      <c r="G13" s="48"/>
      <c r="H13" s="50"/>
      <c r="I13" s="50"/>
      <c r="J13" s="137"/>
      <c r="K13" s="137"/>
      <c r="L13" s="137"/>
      <c r="M13" s="137"/>
      <c r="N13" s="174"/>
      <c r="O13" s="174"/>
      <c r="P13" s="233"/>
      <c r="Q13" s="224"/>
    </row>
    <row r="14" spans="1:18" x14ac:dyDescent="0.25">
      <c r="A14" s="284"/>
      <c r="B14" s="285"/>
      <c r="C14" s="94" t="s">
        <v>241</v>
      </c>
      <c r="D14" s="94"/>
      <c r="E14" s="94">
        <v>2</v>
      </c>
      <c r="F14" s="51" t="s">
        <v>27</v>
      </c>
      <c r="G14" s="51" t="s">
        <v>16</v>
      </c>
      <c r="H14" s="51" t="s">
        <v>16</v>
      </c>
      <c r="I14" s="51" t="s">
        <v>16</v>
      </c>
      <c r="J14" s="51" t="s">
        <v>16</v>
      </c>
      <c r="K14" s="51" t="s">
        <v>16</v>
      </c>
      <c r="L14" s="51" t="s">
        <v>16</v>
      </c>
      <c r="M14" s="51" t="s">
        <v>16</v>
      </c>
      <c r="N14" s="51" t="s">
        <v>16</v>
      </c>
      <c r="O14" s="51" t="s">
        <v>16</v>
      </c>
      <c r="P14" s="233"/>
      <c r="Q14" s="224"/>
    </row>
    <row r="15" spans="1:18" x14ac:dyDescent="0.25">
      <c r="A15" s="284" t="s">
        <v>486</v>
      </c>
      <c r="B15" s="233" t="s">
        <v>595</v>
      </c>
      <c r="C15" s="94"/>
      <c r="D15" s="94"/>
      <c r="E15" s="94"/>
      <c r="F15" s="51" t="s">
        <v>233</v>
      </c>
      <c r="G15" s="51" t="s">
        <v>200</v>
      </c>
      <c r="H15" s="51" t="s">
        <v>200</v>
      </c>
      <c r="I15" s="51" t="s">
        <v>200</v>
      </c>
      <c r="J15" s="51" t="s">
        <v>200</v>
      </c>
      <c r="K15" s="51" t="s">
        <v>200</v>
      </c>
      <c r="L15" s="51" t="s">
        <v>200</v>
      </c>
      <c r="M15" s="51" t="s">
        <v>200</v>
      </c>
      <c r="N15" s="51" t="s">
        <v>200</v>
      </c>
      <c r="O15" s="51" t="s">
        <v>200</v>
      </c>
      <c r="P15" s="233"/>
      <c r="Q15" s="224"/>
    </row>
    <row r="16" spans="1:18" x14ac:dyDescent="0.25">
      <c r="A16" s="252"/>
      <c r="B16" s="233"/>
      <c r="C16" s="94"/>
      <c r="D16" s="94"/>
      <c r="E16" s="94"/>
      <c r="F16" s="51" t="s">
        <v>236</v>
      </c>
      <c r="G16" s="51" t="s">
        <v>200</v>
      </c>
      <c r="H16" s="51" t="s">
        <v>200</v>
      </c>
      <c r="I16" s="51" t="s">
        <v>200</v>
      </c>
      <c r="J16" s="51" t="s">
        <v>200</v>
      </c>
      <c r="K16" s="51" t="s">
        <v>200</v>
      </c>
      <c r="L16" s="51" t="s">
        <v>200</v>
      </c>
      <c r="M16" s="51" t="s">
        <v>200</v>
      </c>
      <c r="N16" s="51" t="s">
        <v>200</v>
      </c>
      <c r="O16" s="51" t="s">
        <v>200</v>
      </c>
      <c r="P16" s="233"/>
      <c r="Q16" s="224"/>
    </row>
    <row r="17" spans="1:18" x14ac:dyDescent="0.25">
      <c r="A17" s="252"/>
      <c r="B17" s="233"/>
      <c r="C17" s="94"/>
      <c r="D17" s="94"/>
      <c r="E17" s="94"/>
      <c r="F17" s="51" t="s">
        <v>237</v>
      </c>
      <c r="G17" s="51" t="s">
        <v>200</v>
      </c>
      <c r="H17" s="51" t="s">
        <v>200</v>
      </c>
      <c r="I17" s="51" t="s">
        <v>200</v>
      </c>
      <c r="J17" s="51" t="s">
        <v>200</v>
      </c>
      <c r="K17" s="51" t="s">
        <v>200</v>
      </c>
      <c r="L17" s="51" t="s">
        <v>200</v>
      </c>
      <c r="M17" s="51" t="s">
        <v>200</v>
      </c>
      <c r="N17" s="51" t="s">
        <v>200</v>
      </c>
      <c r="O17" s="51" t="s">
        <v>200</v>
      </c>
      <c r="P17" s="233"/>
      <c r="Q17" s="224"/>
    </row>
    <row r="18" spans="1:18" x14ac:dyDescent="0.25">
      <c r="A18" s="252"/>
      <c r="B18" s="233"/>
      <c r="C18" s="94"/>
      <c r="D18" s="94"/>
      <c r="E18" s="94"/>
      <c r="F18" s="51"/>
      <c r="G18" s="51"/>
      <c r="H18" s="51"/>
      <c r="I18" s="51"/>
      <c r="J18" s="51"/>
      <c r="K18" s="51"/>
      <c r="L18" s="51"/>
      <c r="M18" s="51"/>
      <c r="N18" s="51"/>
      <c r="O18" s="51"/>
      <c r="P18" s="233"/>
      <c r="Q18" s="224"/>
    </row>
    <row r="19" spans="1:18" x14ac:dyDescent="0.25">
      <c r="A19" s="252"/>
      <c r="B19" s="233"/>
      <c r="C19" s="94"/>
      <c r="D19" s="94"/>
      <c r="E19" s="94">
        <v>4</v>
      </c>
      <c r="F19" s="51" t="s">
        <v>27</v>
      </c>
      <c r="G19" s="51" t="s">
        <v>16</v>
      </c>
      <c r="H19" s="51" t="s">
        <v>16</v>
      </c>
      <c r="I19" s="51" t="s">
        <v>16</v>
      </c>
      <c r="J19" s="51" t="s">
        <v>16</v>
      </c>
      <c r="K19" s="51" t="s">
        <v>16</v>
      </c>
      <c r="L19" s="51" t="s">
        <v>16</v>
      </c>
      <c r="M19" s="51" t="s">
        <v>16</v>
      </c>
      <c r="N19" s="51" t="s">
        <v>16</v>
      </c>
      <c r="O19" s="51" t="s">
        <v>16</v>
      </c>
      <c r="P19" s="233"/>
      <c r="Q19" s="224"/>
    </row>
    <row r="20" spans="1:18" x14ac:dyDescent="0.25">
      <c r="A20" s="252"/>
      <c r="B20" s="233"/>
      <c r="C20" s="94" t="s">
        <v>252</v>
      </c>
      <c r="D20" s="94"/>
      <c r="E20" s="94"/>
      <c r="F20" s="51" t="s">
        <v>233</v>
      </c>
      <c r="G20" s="51" t="s">
        <v>200</v>
      </c>
      <c r="H20" s="51" t="s">
        <v>200</v>
      </c>
      <c r="I20" s="51" t="s">
        <v>200</v>
      </c>
      <c r="J20" s="51" t="s">
        <v>200</v>
      </c>
      <c r="K20" s="51" t="s">
        <v>200</v>
      </c>
      <c r="L20" s="51" t="s">
        <v>200</v>
      </c>
      <c r="M20" s="51" t="s">
        <v>200</v>
      </c>
      <c r="N20" s="51" t="s">
        <v>200</v>
      </c>
      <c r="O20" s="51" t="s">
        <v>200</v>
      </c>
      <c r="P20" s="233"/>
      <c r="Q20" s="224"/>
    </row>
    <row r="21" spans="1:18" ht="15.75" thickBot="1" x14ac:dyDescent="0.3">
      <c r="A21" s="284"/>
      <c r="B21" s="285"/>
      <c r="C21" s="138"/>
      <c r="D21" s="138"/>
      <c r="E21" s="138"/>
      <c r="F21" s="132" t="s">
        <v>243</v>
      </c>
      <c r="G21" s="132"/>
      <c r="H21" s="132"/>
      <c r="I21" s="102"/>
      <c r="J21" s="139"/>
      <c r="K21" s="139"/>
      <c r="L21" s="139"/>
      <c r="M21" s="139"/>
      <c r="N21" s="139"/>
      <c r="O21" s="139"/>
      <c r="P21" s="233"/>
      <c r="Q21" s="224"/>
    </row>
    <row r="22" spans="1:18" ht="29.25" customHeight="1" x14ac:dyDescent="0.25">
      <c r="A22" s="288" t="s">
        <v>314</v>
      </c>
      <c r="B22" s="289" t="s">
        <v>492</v>
      </c>
      <c r="C22" s="318" t="s">
        <v>477</v>
      </c>
      <c r="D22" s="318"/>
      <c r="E22" s="318"/>
      <c r="F22" s="318"/>
      <c r="G22" s="318"/>
      <c r="H22" s="318"/>
      <c r="I22" s="318"/>
      <c r="J22" s="318"/>
      <c r="K22" s="318"/>
      <c r="L22" s="318"/>
      <c r="M22" s="318"/>
      <c r="N22" s="318"/>
      <c r="O22" s="318"/>
      <c r="P22" s="233"/>
      <c r="Q22" s="224"/>
      <c r="R22" s="8">
        <f>LEN(C22)</f>
        <v>200</v>
      </c>
    </row>
    <row r="23" spans="1:18" x14ac:dyDescent="0.25">
      <c r="A23" s="224" t="s">
        <v>315</v>
      </c>
      <c r="B23" s="233" t="s">
        <v>492</v>
      </c>
      <c r="C23" s="54" t="s">
        <v>253</v>
      </c>
      <c r="D23" s="54"/>
      <c r="E23" s="54"/>
      <c r="F23" s="56"/>
      <c r="G23" s="56"/>
      <c r="H23" s="140"/>
      <c r="I23" s="56"/>
      <c r="J23" s="141"/>
      <c r="K23" s="141"/>
      <c r="L23" s="141"/>
      <c r="M23" s="141"/>
      <c r="N23" s="141"/>
      <c r="O23" s="141"/>
      <c r="P23" s="233"/>
      <c r="Q23" s="224"/>
      <c r="R23" s="8"/>
    </row>
    <row r="24" spans="1:18" x14ac:dyDescent="0.25">
      <c r="A24" s="224" t="s">
        <v>316</v>
      </c>
      <c r="B24" s="233" t="s">
        <v>492</v>
      </c>
      <c r="C24" s="54"/>
      <c r="D24" s="54"/>
      <c r="E24" s="54"/>
      <c r="F24" s="56"/>
      <c r="G24" s="56"/>
      <c r="H24" s="140"/>
      <c r="I24" s="56"/>
      <c r="J24" s="141"/>
      <c r="K24" s="141"/>
      <c r="L24" s="141"/>
      <c r="M24" s="141"/>
      <c r="N24" s="141"/>
      <c r="O24" s="141"/>
      <c r="P24" s="233"/>
      <c r="Q24" s="224"/>
      <c r="R24" s="8">
        <f t="shared" ref="R24:R26" si="0">LEN(C24)</f>
        <v>0</v>
      </c>
    </row>
    <row r="25" spans="1:18" x14ac:dyDescent="0.25">
      <c r="A25" s="224" t="s">
        <v>317</v>
      </c>
      <c r="B25" s="233" t="s">
        <v>492</v>
      </c>
      <c r="C25" s="54"/>
      <c r="D25" s="54"/>
      <c r="E25" s="54"/>
      <c r="F25" s="56"/>
      <c r="G25" s="56"/>
      <c r="H25" s="140"/>
      <c r="I25" s="56"/>
      <c r="J25" s="141"/>
      <c r="K25" s="141"/>
      <c r="L25" s="141"/>
      <c r="M25" s="141"/>
      <c r="N25" s="141"/>
      <c r="O25" s="141"/>
      <c r="P25" s="233"/>
      <c r="Q25" s="224"/>
      <c r="R25" s="8">
        <f t="shared" si="0"/>
        <v>0</v>
      </c>
    </row>
    <row r="26" spans="1:18" x14ac:dyDescent="0.25">
      <c r="A26" s="224" t="s">
        <v>426</v>
      </c>
      <c r="B26" s="233" t="s">
        <v>492</v>
      </c>
      <c r="C26" s="53"/>
      <c r="D26" s="53"/>
      <c r="E26" s="53"/>
      <c r="F26" s="56"/>
      <c r="G26" s="56"/>
      <c r="H26" s="140"/>
      <c r="I26" s="56"/>
      <c r="J26" s="141"/>
      <c r="K26" s="141"/>
      <c r="L26" s="141"/>
      <c r="M26" s="141"/>
      <c r="N26" s="141"/>
      <c r="O26" s="141"/>
      <c r="P26" s="233"/>
      <c r="Q26" s="224"/>
      <c r="R26" s="8">
        <f t="shared" si="0"/>
        <v>0</v>
      </c>
    </row>
    <row r="27" spans="1:18" x14ac:dyDescent="0.25">
      <c r="A27" s="224" t="s">
        <v>427</v>
      </c>
      <c r="B27" s="233" t="s">
        <v>492</v>
      </c>
      <c r="C27" s="56"/>
      <c r="D27" s="56"/>
      <c r="E27" s="56"/>
      <c r="F27" s="56"/>
      <c r="G27" s="56"/>
      <c r="H27" s="140"/>
      <c r="I27" s="56"/>
      <c r="J27" s="141"/>
      <c r="K27" s="141"/>
      <c r="L27" s="141"/>
      <c r="M27" s="141"/>
      <c r="N27" s="141"/>
      <c r="O27" s="141"/>
      <c r="P27" s="233"/>
      <c r="Q27" s="224"/>
    </row>
    <row r="28" spans="1:18" x14ac:dyDescent="0.25">
      <c r="A28" s="224" t="s">
        <v>318</v>
      </c>
      <c r="B28" s="233" t="s">
        <v>492</v>
      </c>
      <c r="C28" s="56"/>
      <c r="D28" s="56"/>
      <c r="E28" s="56"/>
      <c r="F28" s="56"/>
      <c r="G28" s="56"/>
      <c r="H28" s="140"/>
      <c r="I28" s="56"/>
      <c r="J28" s="141"/>
      <c r="K28" s="141"/>
      <c r="L28" s="141"/>
      <c r="M28" s="141"/>
      <c r="N28" s="141"/>
      <c r="O28" s="141"/>
      <c r="P28" s="233"/>
      <c r="Q28" s="224"/>
    </row>
    <row r="29" spans="1:18" x14ac:dyDescent="0.25">
      <c r="A29" s="224" t="s">
        <v>319</v>
      </c>
      <c r="B29" s="233" t="s">
        <v>492</v>
      </c>
      <c r="C29" s="56"/>
      <c r="D29" s="56"/>
      <c r="E29" s="56"/>
      <c r="F29" s="56"/>
      <c r="G29" s="56"/>
      <c r="H29" s="140"/>
      <c r="I29" s="56"/>
      <c r="J29" s="141"/>
      <c r="K29" s="141"/>
      <c r="L29" s="141"/>
      <c r="M29" s="141"/>
      <c r="N29" s="141"/>
      <c r="O29" s="141"/>
      <c r="P29" s="233"/>
      <c r="Q29" s="224"/>
    </row>
    <row r="30" spans="1:18" x14ac:dyDescent="0.25">
      <c r="A30" s="224" t="s">
        <v>320</v>
      </c>
      <c r="B30" s="233" t="s">
        <v>492</v>
      </c>
      <c r="C30" s="56"/>
      <c r="D30" s="56"/>
      <c r="E30" s="56"/>
      <c r="F30" s="56"/>
      <c r="G30" s="56"/>
      <c r="H30" s="140"/>
      <c r="I30" s="56"/>
      <c r="J30" s="141"/>
      <c r="K30" s="141"/>
      <c r="L30" s="141"/>
      <c r="M30" s="141"/>
      <c r="N30" s="141"/>
      <c r="O30" s="141"/>
      <c r="P30" s="233"/>
      <c r="Q30" s="224"/>
    </row>
    <row r="31" spans="1:18" x14ac:dyDescent="0.25">
      <c r="A31" s="224" t="s">
        <v>612</v>
      </c>
      <c r="B31" s="233" t="s">
        <v>491</v>
      </c>
      <c r="C31" s="44" t="s">
        <v>496</v>
      </c>
      <c r="D31" s="56"/>
      <c r="E31" s="56"/>
      <c r="F31" s="56"/>
      <c r="G31" s="56"/>
      <c r="H31" s="140"/>
      <c r="I31" s="56"/>
      <c r="J31" s="141"/>
      <c r="K31" s="141"/>
      <c r="L31" s="141"/>
      <c r="M31" s="141"/>
      <c r="N31" s="141"/>
      <c r="O31" s="141"/>
      <c r="P31" s="233"/>
      <c r="Q31" s="224"/>
    </row>
    <row r="32" spans="1:18" x14ac:dyDescent="0.25">
      <c r="A32" s="224"/>
      <c r="B32" s="233"/>
      <c r="C32" s="233"/>
      <c r="D32" s="233"/>
      <c r="E32" s="233"/>
      <c r="F32" s="233"/>
      <c r="G32" s="233"/>
      <c r="H32" s="233"/>
      <c r="I32" s="233"/>
      <c r="J32" s="233"/>
      <c r="K32" s="233"/>
      <c r="L32" s="233"/>
      <c r="M32" s="233"/>
      <c r="N32" s="233"/>
      <c r="O32" s="233"/>
      <c r="P32" s="233"/>
      <c r="Q32" s="224"/>
    </row>
    <row r="33" spans="1:17" x14ac:dyDescent="0.25">
      <c r="A33" s="224"/>
      <c r="B33" s="224"/>
      <c r="C33" s="224"/>
      <c r="D33" s="224"/>
      <c r="E33" s="224"/>
      <c r="F33" s="224"/>
      <c r="G33" s="224"/>
      <c r="H33" s="224"/>
      <c r="I33" s="224"/>
      <c r="J33" s="224"/>
      <c r="K33" s="224"/>
      <c r="L33" s="224"/>
      <c r="M33" s="224"/>
      <c r="N33" s="224"/>
      <c r="O33" s="224"/>
      <c r="P33" s="224"/>
      <c r="Q33" s="224"/>
    </row>
  </sheetData>
  <mergeCells count="6">
    <mergeCell ref="C22:O22"/>
    <mergeCell ref="C6:O6"/>
    <mergeCell ref="C7:O7"/>
    <mergeCell ref="G9:I9"/>
    <mergeCell ref="J9:L9"/>
    <mergeCell ref="M9:O9"/>
  </mergeCells>
  <hyperlinks>
    <hyperlink ref="A1" location="TLAB4" display="TLAB4"/>
  </hyperlinks>
  <pageMargins left="0.7" right="0.7" top="0.75" bottom="0.75" header="0.3" footer="0.3"/>
  <pageSetup paperSize="9" orientation="portrait"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A30" sqref="A30"/>
    </sheetView>
  </sheetViews>
  <sheetFormatPr defaultColWidth="9.140625" defaultRowHeight="15" x14ac:dyDescent="0.25"/>
  <cols>
    <col min="1" max="2" width="20.7109375" style="4" customWidth="1"/>
    <col min="3" max="3" width="3.7109375" style="4" customWidth="1"/>
    <col min="4" max="4" width="16.28515625" style="4" customWidth="1"/>
    <col min="5" max="5" width="11.85546875" style="4" customWidth="1"/>
    <col min="6" max="6" width="10.7109375" style="4" customWidth="1"/>
    <col min="7" max="7" width="10.7109375" style="19" customWidth="1"/>
    <col min="8" max="8" width="10.7109375" style="4" customWidth="1"/>
    <col min="9" max="14" width="10.7109375" style="20" customWidth="1"/>
    <col min="15" max="15" width="23" style="23" customWidth="1"/>
    <col min="16" max="16" width="20.7109375" style="4" customWidth="1"/>
    <col min="17" max="17" width="12.7109375" style="4" bestFit="1" customWidth="1"/>
    <col min="18" max="16384" width="9.140625" style="4"/>
  </cols>
  <sheetData>
    <row r="1" spans="1:17" ht="15.75" thickBot="1" x14ac:dyDescent="0.3">
      <c r="A1" s="62" t="s">
        <v>224</v>
      </c>
      <c r="B1" s="252"/>
      <c r="C1" s="224"/>
      <c r="D1" s="224"/>
      <c r="E1" s="224"/>
      <c r="F1" s="224"/>
      <c r="G1" s="224"/>
      <c r="H1" s="224"/>
      <c r="I1" s="224"/>
      <c r="J1" s="224"/>
      <c r="K1" s="224"/>
      <c r="L1" s="224"/>
      <c r="M1" s="224"/>
      <c r="N1" s="224"/>
      <c r="O1" s="224"/>
      <c r="P1" s="224"/>
      <c r="Q1" s="8" t="s">
        <v>54</v>
      </c>
    </row>
    <row r="2" spans="1:17" x14ac:dyDescent="0.25">
      <c r="A2" s="237" t="s">
        <v>484</v>
      </c>
      <c r="B2" s="233" t="s">
        <v>586</v>
      </c>
      <c r="C2" s="233"/>
      <c r="D2" s="233"/>
      <c r="E2" s="233"/>
      <c r="F2" s="233"/>
      <c r="G2" s="233"/>
      <c r="H2" s="233"/>
      <c r="I2" s="233"/>
      <c r="J2" s="233"/>
      <c r="K2" s="233"/>
      <c r="L2" s="233"/>
      <c r="M2" s="233"/>
      <c r="N2" s="233"/>
      <c r="O2" s="233" t="s">
        <v>591</v>
      </c>
      <c r="P2" s="224" t="s">
        <v>592</v>
      </c>
      <c r="Q2" s="8"/>
    </row>
    <row r="3" spans="1:17" x14ac:dyDescent="0.25">
      <c r="A3" s="237" t="s">
        <v>483</v>
      </c>
      <c r="B3" s="233" t="s">
        <v>482</v>
      </c>
      <c r="C3" s="44" t="str">
        <f>"Protocol: "&amp;Summary!$D$1</f>
        <v>Protocol: CDISCPILOT01</v>
      </c>
      <c r="D3" s="44"/>
      <c r="E3" s="44"/>
      <c r="F3" s="44"/>
      <c r="G3" s="134"/>
      <c r="H3" s="44"/>
      <c r="I3" s="122"/>
      <c r="J3" s="122"/>
      <c r="K3" s="122"/>
      <c r="L3" s="122"/>
      <c r="M3" s="122"/>
      <c r="N3" s="116" t="s">
        <v>75</v>
      </c>
      <c r="O3" s="233"/>
      <c r="P3" s="224"/>
    </row>
    <row r="4" spans="1:17" x14ac:dyDescent="0.25">
      <c r="A4" s="237" t="s">
        <v>483</v>
      </c>
      <c r="B4" s="233" t="s">
        <v>12</v>
      </c>
      <c r="C4" s="44" t="str">
        <f>"Population: "&amp;Index!E35</f>
        <v xml:space="preserve">Population: Safety </v>
      </c>
      <c r="D4" s="44"/>
      <c r="E4" s="44"/>
      <c r="F4" s="44"/>
      <c r="G4" s="134"/>
      <c r="H4" s="44"/>
      <c r="I4" s="122"/>
      <c r="J4" s="122"/>
      <c r="K4" s="122"/>
      <c r="L4" s="122"/>
      <c r="M4" s="122"/>
      <c r="N4" s="122"/>
      <c r="O4" s="233"/>
      <c r="P4" s="224"/>
    </row>
    <row r="5" spans="1:17" x14ac:dyDescent="0.25">
      <c r="A5" s="237"/>
      <c r="B5" s="233"/>
      <c r="C5" s="56"/>
      <c r="D5" s="56"/>
      <c r="E5" s="56"/>
      <c r="F5" s="56"/>
      <c r="G5" s="140"/>
      <c r="H5" s="56"/>
      <c r="I5" s="141"/>
      <c r="J5" s="141"/>
      <c r="K5" s="141"/>
      <c r="L5" s="141"/>
      <c r="M5" s="141"/>
      <c r="N5" s="141"/>
      <c r="O5" s="233"/>
      <c r="P5" s="224"/>
    </row>
    <row r="6" spans="1:17" x14ac:dyDescent="0.25">
      <c r="A6" s="240"/>
      <c r="B6" s="233"/>
      <c r="C6" s="308" t="str">
        <f>Index!B35&amp;" "&amp;Index!C35</f>
        <v>Table 14.6.5</v>
      </c>
      <c r="D6" s="308"/>
      <c r="E6" s="308"/>
      <c r="F6" s="308"/>
      <c r="G6" s="308"/>
      <c r="H6" s="308"/>
      <c r="I6" s="308"/>
      <c r="J6" s="308"/>
      <c r="K6" s="308"/>
      <c r="L6" s="308"/>
      <c r="M6" s="308"/>
      <c r="N6" s="308"/>
      <c r="O6" s="233"/>
      <c r="P6" s="224"/>
      <c r="Q6" s="8">
        <f>LEN(C6)</f>
        <v>12</v>
      </c>
    </row>
    <row r="7" spans="1:17" x14ac:dyDescent="0.25">
      <c r="A7" s="237" t="s">
        <v>485</v>
      </c>
      <c r="B7" s="233"/>
      <c r="C7" s="311" t="str">
        <f>Index!D35&amp;""</f>
        <v>Shifts of Laboratory values during Treatment, categorized based on threshold ranges</v>
      </c>
      <c r="D7" s="311"/>
      <c r="E7" s="311"/>
      <c r="F7" s="311"/>
      <c r="G7" s="311"/>
      <c r="H7" s="311"/>
      <c r="I7" s="311"/>
      <c r="J7" s="311"/>
      <c r="K7" s="311"/>
      <c r="L7" s="311"/>
      <c r="M7" s="311"/>
      <c r="N7" s="311"/>
      <c r="O7" s="233"/>
      <c r="P7" s="224"/>
      <c r="Q7" s="8"/>
    </row>
    <row r="8" spans="1:17" ht="15.75" thickBot="1" x14ac:dyDescent="0.3">
      <c r="A8" s="237" t="s">
        <v>543</v>
      </c>
      <c r="B8" s="233"/>
      <c r="C8" s="170"/>
      <c r="D8" s="170"/>
      <c r="E8" s="67"/>
      <c r="F8" s="67"/>
      <c r="G8" s="171"/>
      <c r="H8" s="67"/>
      <c r="I8" s="172"/>
      <c r="J8" s="172"/>
      <c r="K8" s="172"/>
      <c r="L8" s="172"/>
      <c r="M8" s="172"/>
      <c r="N8" s="173"/>
      <c r="O8" s="233"/>
      <c r="P8" s="224"/>
    </row>
    <row r="9" spans="1:17" ht="45" customHeight="1" x14ac:dyDescent="0.25">
      <c r="A9" s="252"/>
      <c r="B9" s="233"/>
      <c r="C9" s="56"/>
      <c r="D9" s="56"/>
      <c r="E9" s="77"/>
      <c r="F9" s="331" t="s">
        <v>354</v>
      </c>
      <c r="G9" s="331"/>
      <c r="H9" s="331"/>
      <c r="I9" s="331" t="s">
        <v>355</v>
      </c>
      <c r="J9" s="331"/>
      <c r="K9" s="331"/>
      <c r="L9" s="331" t="s">
        <v>356</v>
      </c>
      <c r="M9" s="331"/>
      <c r="N9" s="331"/>
      <c r="O9" s="233" t="s">
        <v>560</v>
      </c>
      <c r="P9" s="224" t="s">
        <v>493</v>
      </c>
    </row>
    <row r="10" spans="1:17" ht="19.899999999999999" customHeight="1" x14ac:dyDescent="0.25">
      <c r="A10" s="252"/>
      <c r="B10" s="233"/>
      <c r="C10" s="56"/>
      <c r="D10" s="56"/>
      <c r="E10" s="77"/>
      <c r="F10" s="77" t="s">
        <v>249</v>
      </c>
      <c r="G10" s="77" t="s">
        <v>250</v>
      </c>
      <c r="H10" s="77" t="s">
        <v>251</v>
      </c>
      <c r="I10" s="77" t="s">
        <v>249</v>
      </c>
      <c r="J10" s="77" t="s">
        <v>250</v>
      </c>
      <c r="K10" s="77" t="s">
        <v>251</v>
      </c>
      <c r="L10" s="77" t="s">
        <v>249</v>
      </c>
      <c r="M10" s="77" t="s">
        <v>250</v>
      </c>
      <c r="N10" s="77" t="s">
        <v>251</v>
      </c>
      <c r="O10" s="233" t="s">
        <v>594</v>
      </c>
      <c r="P10" s="224" t="s">
        <v>493</v>
      </c>
    </row>
    <row r="11" spans="1:17" ht="15.6" customHeight="1" x14ac:dyDescent="0.25">
      <c r="A11" s="252"/>
      <c r="B11" s="233"/>
      <c r="C11" s="56"/>
      <c r="D11" s="56"/>
      <c r="E11" s="77" t="s">
        <v>248</v>
      </c>
      <c r="F11" s="199" t="s">
        <v>150</v>
      </c>
      <c r="G11" s="77" t="s">
        <v>150</v>
      </c>
      <c r="H11" s="77" t="s">
        <v>150</v>
      </c>
      <c r="I11" s="199" t="s">
        <v>150</v>
      </c>
      <c r="J11" s="77" t="s">
        <v>150</v>
      </c>
      <c r="K11" s="77" t="s">
        <v>150</v>
      </c>
      <c r="L11" s="199" t="s">
        <v>150</v>
      </c>
      <c r="M11" s="77" t="s">
        <v>150</v>
      </c>
      <c r="N11" s="77" t="s">
        <v>150</v>
      </c>
      <c r="O11" s="233"/>
      <c r="P11" s="224"/>
    </row>
    <row r="12" spans="1:17" ht="13.15" customHeight="1" thickBot="1" x14ac:dyDescent="0.3">
      <c r="A12" s="237" t="s">
        <v>566</v>
      </c>
      <c r="B12" s="233" t="s">
        <v>587</v>
      </c>
      <c r="C12" s="57" t="s">
        <v>472</v>
      </c>
      <c r="D12" s="57"/>
      <c r="E12" s="136" t="s">
        <v>239</v>
      </c>
      <c r="F12" s="136" t="s">
        <v>88</v>
      </c>
      <c r="G12" s="136" t="s">
        <v>234</v>
      </c>
      <c r="H12" s="136" t="s">
        <v>234</v>
      </c>
      <c r="I12" s="136" t="s">
        <v>88</v>
      </c>
      <c r="J12" s="136" t="s">
        <v>234</v>
      </c>
      <c r="K12" s="136" t="s">
        <v>234</v>
      </c>
      <c r="L12" s="136" t="s">
        <v>88</v>
      </c>
      <c r="M12" s="136" t="s">
        <v>234</v>
      </c>
      <c r="N12" s="136" t="s">
        <v>234</v>
      </c>
      <c r="O12" s="233"/>
      <c r="P12" s="224"/>
    </row>
    <row r="13" spans="1:17" x14ac:dyDescent="0.25">
      <c r="A13" s="284" t="s">
        <v>566</v>
      </c>
      <c r="B13" s="285" t="s">
        <v>588</v>
      </c>
      <c r="C13" s="74" t="s">
        <v>247</v>
      </c>
      <c r="D13" s="74"/>
      <c r="E13" s="74"/>
      <c r="F13" s="74"/>
      <c r="G13" s="151"/>
      <c r="H13" s="151"/>
      <c r="I13" s="201"/>
      <c r="J13" s="201"/>
      <c r="K13" s="201"/>
      <c r="L13" s="201"/>
      <c r="M13" s="202"/>
      <c r="N13" s="202"/>
      <c r="O13" s="233"/>
      <c r="P13" s="224"/>
    </row>
    <row r="14" spans="1:17" x14ac:dyDescent="0.25">
      <c r="A14" s="284" t="s">
        <v>486</v>
      </c>
      <c r="B14" s="233" t="s">
        <v>595</v>
      </c>
      <c r="C14" s="94" t="s">
        <v>241</v>
      </c>
      <c r="D14" s="94"/>
      <c r="E14" s="51" t="s">
        <v>27</v>
      </c>
      <c r="F14" s="51" t="s">
        <v>16</v>
      </c>
      <c r="G14" s="51" t="s">
        <v>16</v>
      </c>
      <c r="H14" s="51" t="s">
        <v>16</v>
      </c>
      <c r="I14" s="51" t="s">
        <v>16</v>
      </c>
      <c r="J14" s="51" t="s">
        <v>16</v>
      </c>
      <c r="K14" s="51" t="s">
        <v>16</v>
      </c>
      <c r="L14" s="51" t="s">
        <v>16</v>
      </c>
      <c r="M14" s="51" t="s">
        <v>16</v>
      </c>
      <c r="N14" s="51" t="s">
        <v>16</v>
      </c>
      <c r="O14" s="233"/>
      <c r="P14" s="224"/>
    </row>
    <row r="15" spans="1:17" x14ac:dyDescent="0.25">
      <c r="A15" s="284"/>
      <c r="B15" s="285"/>
      <c r="C15" s="94"/>
      <c r="D15" s="94"/>
      <c r="E15" s="51" t="s">
        <v>233</v>
      </c>
      <c r="F15" s="51" t="s">
        <v>200</v>
      </c>
      <c r="G15" s="51" t="s">
        <v>200</v>
      </c>
      <c r="H15" s="51" t="s">
        <v>200</v>
      </c>
      <c r="I15" s="51" t="s">
        <v>200</v>
      </c>
      <c r="J15" s="51" t="s">
        <v>200</v>
      </c>
      <c r="K15" s="51" t="s">
        <v>200</v>
      </c>
      <c r="L15" s="51" t="s">
        <v>200</v>
      </c>
      <c r="M15" s="51" t="s">
        <v>200</v>
      </c>
      <c r="N15" s="51" t="s">
        <v>200</v>
      </c>
      <c r="O15" s="233"/>
      <c r="P15" s="224"/>
    </row>
    <row r="16" spans="1:17" x14ac:dyDescent="0.25">
      <c r="A16" s="284"/>
      <c r="B16" s="285"/>
      <c r="C16" s="94"/>
      <c r="D16" s="94"/>
      <c r="E16" s="51" t="s">
        <v>236</v>
      </c>
      <c r="F16" s="51" t="s">
        <v>200</v>
      </c>
      <c r="G16" s="51" t="s">
        <v>200</v>
      </c>
      <c r="H16" s="51" t="s">
        <v>200</v>
      </c>
      <c r="I16" s="51" t="s">
        <v>200</v>
      </c>
      <c r="J16" s="51" t="s">
        <v>200</v>
      </c>
      <c r="K16" s="51" t="s">
        <v>200</v>
      </c>
      <c r="L16" s="51" t="s">
        <v>200</v>
      </c>
      <c r="M16" s="51" t="s">
        <v>200</v>
      </c>
      <c r="N16" s="51" t="s">
        <v>200</v>
      </c>
      <c r="O16" s="233"/>
      <c r="P16" s="224"/>
    </row>
    <row r="17" spans="1:17" x14ac:dyDescent="0.25">
      <c r="A17" s="252"/>
      <c r="B17" s="233"/>
      <c r="C17" s="94"/>
      <c r="D17" s="94"/>
      <c r="E17" s="51" t="s">
        <v>237</v>
      </c>
      <c r="F17" s="51" t="s">
        <v>200</v>
      </c>
      <c r="G17" s="51" t="s">
        <v>200</v>
      </c>
      <c r="H17" s="51" t="s">
        <v>200</v>
      </c>
      <c r="I17" s="51" t="s">
        <v>200</v>
      </c>
      <c r="J17" s="51" t="s">
        <v>200</v>
      </c>
      <c r="K17" s="51" t="s">
        <v>200</v>
      </c>
      <c r="L17" s="51" t="s">
        <v>200</v>
      </c>
      <c r="M17" s="51" t="s">
        <v>200</v>
      </c>
      <c r="N17" s="51" t="s">
        <v>200</v>
      </c>
      <c r="O17" s="233"/>
      <c r="P17" s="224"/>
    </row>
    <row r="18" spans="1:17" x14ac:dyDescent="0.25">
      <c r="A18" s="252"/>
      <c r="B18" s="233"/>
      <c r="C18" s="94" t="s">
        <v>252</v>
      </c>
      <c r="D18" s="94"/>
      <c r="E18" s="94" t="s">
        <v>252</v>
      </c>
      <c r="F18" s="94"/>
      <c r="G18" s="99"/>
      <c r="H18" s="53"/>
      <c r="I18" s="175"/>
      <c r="J18" s="175"/>
      <c r="K18" s="175"/>
      <c r="L18" s="175"/>
      <c r="M18" s="175"/>
      <c r="N18" s="175"/>
      <c r="O18" s="233"/>
      <c r="P18" s="224"/>
    </row>
    <row r="19" spans="1:17" ht="15.75" thickBot="1" x14ac:dyDescent="0.3">
      <c r="A19" s="284"/>
      <c r="B19" s="233"/>
      <c r="C19" s="112"/>
      <c r="D19" s="112"/>
      <c r="E19" s="132"/>
      <c r="F19" s="132"/>
      <c r="G19" s="132"/>
      <c r="H19" s="102"/>
      <c r="I19" s="139"/>
      <c r="J19" s="139"/>
      <c r="K19" s="139"/>
      <c r="L19" s="139"/>
      <c r="M19" s="139"/>
      <c r="N19" s="139"/>
      <c r="O19" s="233"/>
      <c r="P19" s="224"/>
    </row>
    <row r="20" spans="1:17" ht="27" customHeight="1" x14ac:dyDescent="0.25">
      <c r="A20" s="288" t="s">
        <v>314</v>
      </c>
      <c r="B20" s="289" t="s">
        <v>492</v>
      </c>
      <c r="C20" s="318" t="str">
        <f>TLAB4!C22</f>
        <v>[1] A subject is counted only once for each analyte. A change will be considered shifting from normal at baseline to abnormal, or from abnormal at Baseline to normal at any visit during the treatment.</v>
      </c>
      <c r="D20" s="318"/>
      <c r="E20" s="318"/>
      <c r="F20" s="318"/>
      <c r="G20" s="318"/>
      <c r="H20" s="318"/>
      <c r="I20" s="318"/>
      <c r="J20" s="318"/>
      <c r="K20" s="318"/>
      <c r="L20" s="318"/>
      <c r="M20" s="318"/>
      <c r="N20" s="318"/>
      <c r="O20" s="233"/>
      <c r="P20" s="224"/>
      <c r="Q20" s="8">
        <f>LEN(C20)</f>
        <v>200</v>
      </c>
    </row>
    <row r="21" spans="1:17" x14ac:dyDescent="0.25">
      <c r="A21" s="224" t="s">
        <v>315</v>
      </c>
      <c r="B21" s="233" t="s">
        <v>492</v>
      </c>
      <c r="C21" s="54" t="str">
        <f>TLAB4!C23</f>
        <v>The treatment period is defined as any planned visit after Week 0 (Visit 3), up to and including Week 24 (Visit 12).</v>
      </c>
      <c r="D21" s="54"/>
      <c r="E21" s="56"/>
      <c r="F21" s="56"/>
      <c r="G21" s="140"/>
      <c r="H21" s="56"/>
      <c r="I21" s="141"/>
      <c r="J21" s="141"/>
      <c r="K21" s="141"/>
      <c r="L21" s="141"/>
      <c r="M21" s="141"/>
      <c r="N21" s="141"/>
      <c r="O21" s="233"/>
      <c r="P21" s="224"/>
      <c r="Q21" s="8"/>
    </row>
    <row r="22" spans="1:17" x14ac:dyDescent="0.25">
      <c r="A22" s="224" t="s">
        <v>316</v>
      </c>
      <c r="B22" s="233" t="s">
        <v>492</v>
      </c>
      <c r="C22" s="54"/>
      <c r="D22" s="54"/>
      <c r="E22" s="56"/>
      <c r="F22" s="56"/>
      <c r="G22" s="140"/>
      <c r="H22" s="56"/>
      <c r="I22" s="141"/>
      <c r="J22" s="141"/>
      <c r="K22" s="141"/>
      <c r="L22" s="141"/>
      <c r="M22" s="141"/>
      <c r="N22" s="141"/>
      <c r="O22" s="233"/>
      <c r="P22" s="224"/>
      <c r="Q22" s="8">
        <f t="shared" ref="Q22:Q24" si="0">LEN(C22)</f>
        <v>0</v>
      </c>
    </row>
    <row r="23" spans="1:17" x14ac:dyDescent="0.25">
      <c r="A23" s="224" t="s">
        <v>317</v>
      </c>
      <c r="B23" s="233" t="s">
        <v>492</v>
      </c>
      <c r="C23" s="54"/>
      <c r="D23" s="54"/>
      <c r="E23" s="56"/>
      <c r="F23" s="56"/>
      <c r="G23" s="140"/>
      <c r="H23" s="56"/>
      <c r="I23" s="141"/>
      <c r="J23" s="141"/>
      <c r="K23" s="141"/>
      <c r="L23" s="141"/>
      <c r="M23" s="141"/>
      <c r="N23" s="141"/>
      <c r="O23" s="233"/>
      <c r="P23" s="224"/>
      <c r="Q23" s="8">
        <f t="shared" si="0"/>
        <v>0</v>
      </c>
    </row>
    <row r="24" spans="1:17" x14ac:dyDescent="0.25">
      <c r="A24" s="224" t="s">
        <v>426</v>
      </c>
      <c r="B24" s="233" t="s">
        <v>492</v>
      </c>
      <c r="C24" s="53"/>
      <c r="D24" s="53"/>
      <c r="E24" s="56"/>
      <c r="F24" s="56"/>
      <c r="G24" s="140"/>
      <c r="H24" s="56"/>
      <c r="I24" s="141"/>
      <c r="J24" s="141"/>
      <c r="K24" s="141"/>
      <c r="L24" s="141"/>
      <c r="M24" s="141"/>
      <c r="N24" s="141"/>
      <c r="O24" s="233"/>
      <c r="P24" s="224"/>
      <c r="Q24" s="8">
        <f t="shared" si="0"/>
        <v>0</v>
      </c>
    </row>
    <row r="25" spans="1:17" x14ac:dyDescent="0.25">
      <c r="A25" s="224" t="s">
        <v>427</v>
      </c>
      <c r="B25" s="233" t="s">
        <v>492</v>
      </c>
      <c r="C25" s="56"/>
      <c r="D25" s="56"/>
      <c r="E25" s="56"/>
      <c r="F25" s="56"/>
      <c r="G25" s="140"/>
      <c r="H25" s="56"/>
      <c r="I25" s="141"/>
      <c r="J25" s="141"/>
      <c r="K25" s="141"/>
      <c r="L25" s="141"/>
      <c r="M25" s="141"/>
      <c r="N25" s="141"/>
      <c r="O25" s="233"/>
      <c r="P25" s="224"/>
    </row>
    <row r="26" spans="1:17" x14ac:dyDescent="0.25">
      <c r="A26" s="224" t="s">
        <v>318</v>
      </c>
      <c r="B26" s="233" t="s">
        <v>492</v>
      </c>
      <c r="C26" s="56"/>
      <c r="D26" s="56"/>
      <c r="E26" s="56"/>
      <c r="F26" s="56"/>
      <c r="G26" s="140"/>
      <c r="H26" s="56"/>
      <c r="I26" s="141"/>
      <c r="J26" s="141"/>
      <c r="K26" s="141"/>
      <c r="L26" s="141"/>
      <c r="M26" s="141"/>
      <c r="N26" s="141"/>
      <c r="O26" s="233"/>
      <c r="P26" s="224"/>
    </row>
    <row r="27" spans="1:17" x14ac:dyDescent="0.25">
      <c r="A27" s="224" t="s">
        <v>319</v>
      </c>
      <c r="B27" s="233" t="s">
        <v>492</v>
      </c>
      <c r="C27" s="56"/>
      <c r="D27" s="56"/>
      <c r="E27" s="56"/>
      <c r="F27" s="56"/>
      <c r="G27" s="140"/>
      <c r="H27" s="56"/>
      <c r="I27" s="141"/>
      <c r="J27" s="141"/>
      <c r="K27" s="141"/>
      <c r="L27" s="141"/>
      <c r="M27" s="141"/>
      <c r="N27" s="141"/>
      <c r="O27" s="233"/>
      <c r="P27" s="224"/>
    </row>
    <row r="28" spans="1:17" x14ac:dyDescent="0.25">
      <c r="A28" s="224" t="s">
        <v>320</v>
      </c>
      <c r="B28" s="233" t="s">
        <v>492</v>
      </c>
      <c r="O28" s="233"/>
      <c r="P28" s="224"/>
    </row>
    <row r="29" spans="1:17" x14ac:dyDescent="0.25">
      <c r="A29" s="224" t="s">
        <v>612</v>
      </c>
      <c r="B29" s="233" t="s">
        <v>491</v>
      </c>
      <c r="C29" s="44" t="s">
        <v>496</v>
      </c>
      <c r="O29" s="233"/>
      <c r="P29" s="224"/>
    </row>
    <row r="30" spans="1:17" x14ac:dyDescent="0.25">
      <c r="A30" s="224"/>
      <c r="B30" s="233"/>
      <c r="C30" s="233"/>
      <c r="D30" s="233"/>
      <c r="E30" s="233"/>
      <c r="F30" s="233"/>
      <c r="G30" s="233"/>
      <c r="H30" s="233"/>
      <c r="I30" s="233"/>
      <c r="J30" s="233"/>
      <c r="K30" s="233"/>
      <c r="L30" s="233"/>
      <c r="M30" s="233"/>
      <c r="N30" s="233"/>
      <c r="O30" s="233"/>
      <c r="P30" s="224"/>
    </row>
    <row r="31" spans="1:17" x14ac:dyDescent="0.25">
      <c r="A31" s="224"/>
      <c r="B31" s="224"/>
      <c r="C31" s="224"/>
      <c r="D31" s="224"/>
      <c r="E31" s="224"/>
      <c r="F31" s="224"/>
      <c r="G31" s="224"/>
      <c r="H31" s="224"/>
      <c r="I31" s="224"/>
      <c r="J31" s="224"/>
      <c r="K31" s="224"/>
      <c r="L31" s="224"/>
      <c r="M31" s="224"/>
      <c r="N31" s="224"/>
      <c r="O31" s="224"/>
      <c r="P31" s="224"/>
    </row>
  </sheetData>
  <mergeCells count="6">
    <mergeCell ref="C20:N20"/>
    <mergeCell ref="C6:N6"/>
    <mergeCell ref="F9:H9"/>
    <mergeCell ref="I9:K9"/>
    <mergeCell ref="L9:N9"/>
    <mergeCell ref="C7:N7"/>
  </mergeCells>
  <hyperlinks>
    <hyperlink ref="A1" location="TLAB5" display="TLAB5"/>
  </hyperlinks>
  <pageMargins left="0.7" right="0.7" top="0.75" bottom="0.75" header="0.3" footer="0.3"/>
  <pageSetup paperSize="9" orientation="portrait"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0" workbookViewId="0">
      <selection activeCell="B23" sqref="B23"/>
    </sheetView>
  </sheetViews>
  <sheetFormatPr defaultColWidth="9.140625" defaultRowHeight="15" x14ac:dyDescent="0.25"/>
  <cols>
    <col min="1" max="1" width="16.140625" style="4" bestFit="1" customWidth="1"/>
    <col min="2" max="2" width="28.42578125" style="4" customWidth="1"/>
    <col min="3" max="3" width="7.7109375" style="4" customWidth="1"/>
    <col min="4" max="4" width="24.5703125" style="4" customWidth="1"/>
    <col min="5" max="5" width="11.85546875" style="4" customWidth="1"/>
    <col min="6" max="6" width="12.7109375" style="4" customWidth="1"/>
    <col min="7" max="7" width="15.5703125" style="19" customWidth="1"/>
    <col min="8" max="11" width="12.7109375" style="20" customWidth="1"/>
    <col min="12" max="12" width="13.140625" style="23" customWidth="1"/>
    <col min="13" max="13" width="20.140625" style="23" customWidth="1"/>
    <col min="14" max="14" width="20.28515625" style="4" bestFit="1" customWidth="1"/>
    <col min="15" max="15" width="12.7109375" style="4" bestFit="1" customWidth="1"/>
    <col min="16" max="16384" width="9.140625" style="4"/>
  </cols>
  <sheetData>
    <row r="1" spans="1:15" ht="15.75" thickBot="1" x14ac:dyDescent="0.3">
      <c r="A1" s="62" t="s">
        <v>225</v>
      </c>
      <c r="B1" s="224"/>
      <c r="C1" s="224"/>
      <c r="D1" s="224"/>
      <c r="E1" s="224"/>
      <c r="F1" s="224"/>
      <c r="G1" s="224"/>
      <c r="H1" s="224"/>
      <c r="I1" s="224"/>
      <c r="J1" s="224"/>
      <c r="K1" s="224"/>
      <c r="L1" s="258" t="s">
        <v>590</v>
      </c>
      <c r="M1" s="224"/>
      <c r="N1" s="224"/>
      <c r="O1" s="8" t="s">
        <v>54</v>
      </c>
    </row>
    <row r="2" spans="1:15" ht="24.75" x14ac:dyDescent="0.25">
      <c r="A2" s="237" t="s">
        <v>484</v>
      </c>
      <c r="B2" s="233" t="s">
        <v>596</v>
      </c>
      <c r="C2" s="233"/>
      <c r="D2" s="233"/>
      <c r="E2" s="233"/>
      <c r="F2" s="233"/>
      <c r="G2" s="233"/>
      <c r="H2" s="233"/>
      <c r="I2" s="233"/>
      <c r="J2" s="233"/>
      <c r="K2" s="233"/>
      <c r="L2" s="233"/>
      <c r="M2" s="293" t="s">
        <v>598</v>
      </c>
      <c r="N2" s="224" t="s">
        <v>592</v>
      </c>
      <c r="O2" s="8"/>
    </row>
    <row r="3" spans="1:15" x14ac:dyDescent="0.25">
      <c r="A3" s="237" t="s">
        <v>483</v>
      </c>
      <c r="B3" s="233" t="s">
        <v>482</v>
      </c>
      <c r="C3" s="44" t="str">
        <f>"Protocol: "&amp;Summary!$D$1</f>
        <v>Protocol: CDISCPILOT01</v>
      </c>
      <c r="D3" s="44"/>
      <c r="E3" s="44"/>
      <c r="F3" s="44"/>
      <c r="G3" s="134"/>
      <c r="H3" s="122"/>
      <c r="I3" s="122"/>
      <c r="J3" s="122"/>
      <c r="K3" s="122"/>
      <c r="L3" s="116" t="s">
        <v>75</v>
      </c>
      <c r="M3" s="233"/>
      <c r="N3" s="224"/>
    </row>
    <row r="4" spans="1:15" x14ac:dyDescent="0.25">
      <c r="A4" s="237" t="s">
        <v>483</v>
      </c>
      <c r="B4" s="233" t="s">
        <v>12</v>
      </c>
      <c r="C4" s="44" t="str">
        <f>"Population: "&amp;Index!E36</f>
        <v xml:space="preserve">Population: Safety </v>
      </c>
      <c r="D4" s="44"/>
      <c r="E4" s="44"/>
      <c r="F4" s="44"/>
      <c r="G4" s="134"/>
      <c r="H4" s="122"/>
      <c r="I4" s="122"/>
      <c r="J4" s="122"/>
      <c r="K4" s="122"/>
      <c r="L4" s="188"/>
      <c r="M4" s="233"/>
      <c r="N4" s="224"/>
    </row>
    <row r="5" spans="1:15" x14ac:dyDescent="0.25">
      <c r="A5" s="240"/>
      <c r="B5" s="233"/>
      <c r="C5" s="56"/>
      <c r="D5" s="56"/>
      <c r="E5" s="56"/>
      <c r="F5" s="56"/>
      <c r="G5" s="140"/>
      <c r="H5" s="141"/>
      <c r="I5" s="141"/>
      <c r="J5" s="141"/>
      <c r="K5" s="141"/>
      <c r="L5" s="188"/>
      <c r="M5" s="233"/>
      <c r="N5" s="224"/>
    </row>
    <row r="6" spans="1:15" x14ac:dyDescent="0.25">
      <c r="A6" s="237" t="s">
        <v>485</v>
      </c>
      <c r="B6" s="233"/>
      <c r="C6" s="308" t="str">
        <f>Index!B36&amp;" "&amp;Index!C36</f>
        <v>Table 14.6.6</v>
      </c>
      <c r="D6" s="308"/>
      <c r="E6" s="308"/>
      <c r="F6" s="308"/>
      <c r="G6" s="308"/>
      <c r="H6" s="308"/>
      <c r="I6" s="308"/>
      <c r="J6" s="308"/>
      <c r="K6" s="308"/>
      <c r="L6" s="308"/>
      <c r="M6" s="233"/>
      <c r="N6" s="224"/>
      <c r="O6" s="8">
        <f>LEN(C6)</f>
        <v>12</v>
      </c>
    </row>
    <row r="7" spans="1:15" x14ac:dyDescent="0.25">
      <c r="A7" s="237" t="s">
        <v>543</v>
      </c>
      <c r="B7" s="233"/>
      <c r="C7" s="319" t="str">
        <f>Index!D36&amp;""</f>
        <v>Shift of Hy's Law values during Treatment</v>
      </c>
      <c r="D7" s="319"/>
      <c r="E7" s="319"/>
      <c r="F7" s="319"/>
      <c r="G7" s="319"/>
      <c r="H7" s="319"/>
      <c r="I7" s="319"/>
      <c r="J7" s="319"/>
      <c r="K7" s="319"/>
      <c r="L7" s="319"/>
      <c r="M7" s="233"/>
      <c r="N7" s="224"/>
      <c r="O7" s="8"/>
    </row>
    <row r="8" spans="1:15" ht="15.75" thickBot="1" x14ac:dyDescent="0.3">
      <c r="A8" s="237"/>
      <c r="B8" s="233"/>
      <c r="C8" s="45"/>
      <c r="D8" s="45"/>
      <c r="E8" s="46"/>
      <c r="F8" s="46"/>
      <c r="G8" s="179"/>
      <c r="H8" s="197"/>
      <c r="I8" s="197"/>
      <c r="J8" s="197"/>
      <c r="K8" s="197"/>
      <c r="L8" s="180"/>
      <c r="M8" s="233"/>
      <c r="N8" s="224"/>
    </row>
    <row r="9" spans="1:15" ht="37.15" customHeight="1" x14ac:dyDescent="0.25">
      <c r="A9" s="252"/>
      <c r="B9" s="233"/>
      <c r="C9" s="56"/>
      <c r="D9" s="56"/>
      <c r="E9" s="77"/>
      <c r="F9" s="331" t="s">
        <v>341</v>
      </c>
      <c r="G9" s="331"/>
      <c r="H9" s="331" t="s">
        <v>357</v>
      </c>
      <c r="I9" s="331"/>
      <c r="J9" s="331" t="s">
        <v>356</v>
      </c>
      <c r="K9" s="331"/>
      <c r="L9" s="195"/>
      <c r="M9" s="233" t="s">
        <v>560</v>
      </c>
      <c r="N9" s="224" t="s">
        <v>493</v>
      </c>
    </row>
    <row r="10" spans="1:15" ht="19.899999999999999" customHeight="1" x14ac:dyDescent="0.25">
      <c r="A10" s="252"/>
      <c r="B10" s="233"/>
      <c r="C10" s="56"/>
      <c r="D10" s="56"/>
      <c r="E10" s="77"/>
      <c r="F10" s="77" t="s">
        <v>259</v>
      </c>
      <c r="G10" s="77" t="s">
        <v>260</v>
      </c>
      <c r="H10" s="77" t="s">
        <v>259</v>
      </c>
      <c r="I10" s="77" t="s">
        <v>260</v>
      </c>
      <c r="J10" s="77" t="s">
        <v>259</v>
      </c>
      <c r="K10" s="77" t="s">
        <v>260</v>
      </c>
      <c r="L10" s="154"/>
      <c r="M10" s="233" t="s">
        <v>597</v>
      </c>
      <c r="N10" s="224"/>
    </row>
    <row r="11" spans="1:15" ht="120" x14ac:dyDescent="0.25">
      <c r="A11" s="252"/>
      <c r="B11" s="233"/>
      <c r="C11" s="56" t="s">
        <v>478</v>
      </c>
      <c r="D11" s="56"/>
      <c r="E11" s="77"/>
      <c r="F11" s="199" t="s">
        <v>150</v>
      </c>
      <c r="G11" s="77" t="s">
        <v>150</v>
      </c>
      <c r="H11" s="199" t="s">
        <v>150</v>
      </c>
      <c r="I11" s="77" t="s">
        <v>150</v>
      </c>
      <c r="J11" s="199" t="s">
        <v>150</v>
      </c>
      <c r="K11" s="77" t="s">
        <v>150</v>
      </c>
      <c r="L11" s="188" t="s">
        <v>238</v>
      </c>
      <c r="M11" s="233"/>
      <c r="N11" s="281" t="s">
        <v>603</v>
      </c>
    </row>
    <row r="12" spans="1:15" ht="13.15" customHeight="1" thickBot="1" x14ac:dyDescent="0.3">
      <c r="A12" s="252"/>
      <c r="B12" s="233"/>
      <c r="C12" s="57"/>
      <c r="D12" s="57"/>
      <c r="E12" s="136"/>
      <c r="F12" s="136" t="s">
        <v>88</v>
      </c>
      <c r="G12" s="136" t="s">
        <v>234</v>
      </c>
      <c r="H12" s="136" t="s">
        <v>88</v>
      </c>
      <c r="I12" s="136" t="s">
        <v>234</v>
      </c>
      <c r="J12" s="136" t="s">
        <v>88</v>
      </c>
      <c r="K12" s="136" t="s">
        <v>234</v>
      </c>
      <c r="L12" s="191" t="s">
        <v>254</v>
      </c>
      <c r="M12" s="233"/>
      <c r="N12" s="224"/>
    </row>
    <row r="13" spans="1:15" x14ac:dyDescent="0.25">
      <c r="A13" s="252"/>
      <c r="B13" s="233"/>
      <c r="D13" s="48"/>
      <c r="E13" s="48"/>
      <c r="F13" s="48"/>
      <c r="G13" s="50"/>
      <c r="H13" s="137"/>
      <c r="I13" s="137"/>
      <c r="J13" s="137"/>
      <c r="K13" s="174"/>
      <c r="L13" s="188"/>
      <c r="M13" s="233"/>
      <c r="N13" s="224"/>
    </row>
    <row r="14" spans="1:15" x14ac:dyDescent="0.25">
      <c r="A14" s="237" t="s">
        <v>566</v>
      </c>
      <c r="B14" s="233" t="s">
        <v>588</v>
      </c>
      <c r="C14" s="74" t="s">
        <v>255</v>
      </c>
      <c r="D14" s="94"/>
      <c r="E14" s="94" t="s">
        <v>27</v>
      </c>
      <c r="F14" s="51" t="s">
        <v>16</v>
      </c>
      <c r="G14" s="51" t="s">
        <v>16</v>
      </c>
      <c r="H14" s="51" t="s">
        <v>16</v>
      </c>
      <c r="I14" s="51" t="s">
        <v>16</v>
      </c>
      <c r="J14" s="51" t="s">
        <v>16</v>
      </c>
      <c r="K14" s="51" t="s">
        <v>16</v>
      </c>
      <c r="L14" s="194" t="s">
        <v>66</v>
      </c>
      <c r="M14" s="233"/>
      <c r="N14" s="224"/>
    </row>
    <row r="15" spans="1:15" x14ac:dyDescent="0.25">
      <c r="A15" s="288" t="s">
        <v>561</v>
      </c>
      <c r="B15" s="258" t="s">
        <v>601</v>
      </c>
      <c r="C15" s="94"/>
      <c r="D15" s="94"/>
      <c r="E15" s="94" t="s">
        <v>256</v>
      </c>
      <c r="F15" s="51" t="s">
        <v>200</v>
      </c>
      <c r="G15" s="51" t="s">
        <v>200</v>
      </c>
      <c r="H15" s="51" t="s">
        <v>200</v>
      </c>
      <c r="I15" s="51" t="s">
        <v>200</v>
      </c>
      <c r="J15" s="51" t="s">
        <v>200</v>
      </c>
      <c r="K15" s="51" t="s">
        <v>200</v>
      </c>
      <c r="L15" s="194"/>
      <c r="M15" s="233"/>
      <c r="N15" s="224"/>
    </row>
    <row r="16" spans="1:15" x14ac:dyDescent="0.25">
      <c r="A16" s="252"/>
      <c r="B16" s="233"/>
      <c r="C16" s="94"/>
      <c r="D16" s="94"/>
      <c r="E16" s="94" t="s">
        <v>257</v>
      </c>
      <c r="F16" s="51" t="s">
        <v>200</v>
      </c>
      <c r="G16" s="51" t="s">
        <v>200</v>
      </c>
      <c r="H16" s="51" t="s">
        <v>200</v>
      </c>
      <c r="I16" s="51" t="s">
        <v>200</v>
      </c>
      <c r="J16" s="51" t="s">
        <v>200</v>
      </c>
      <c r="K16" s="51" t="s">
        <v>200</v>
      </c>
      <c r="L16" s="194"/>
      <c r="M16" s="233"/>
      <c r="N16" s="224"/>
    </row>
    <row r="17" spans="1:15" x14ac:dyDescent="0.25">
      <c r="A17" s="252"/>
      <c r="B17" s="233"/>
      <c r="C17" s="94"/>
      <c r="D17" s="94"/>
      <c r="E17" s="51"/>
      <c r="F17" s="51"/>
      <c r="G17" s="51"/>
      <c r="H17" s="51"/>
      <c r="I17" s="51"/>
      <c r="J17" s="51"/>
      <c r="K17" s="51"/>
      <c r="L17" s="194"/>
      <c r="M17" s="233"/>
      <c r="N17" s="224"/>
    </row>
    <row r="18" spans="1:15" x14ac:dyDescent="0.25">
      <c r="A18" s="252"/>
      <c r="B18" s="233"/>
      <c r="C18" s="74" t="s">
        <v>258</v>
      </c>
      <c r="D18" s="94"/>
      <c r="E18" s="94" t="s">
        <v>27</v>
      </c>
      <c r="F18" s="51" t="s">
        <v>16</v>
      </c>
      <c r="G18" s="51" t="s">
        <v>16</v>
      </c>
      <c r="H18" s="51" t="s">
        <v>16</v>
      </c>
      <c r="I18" s="51" t="s">
        <v>16</v>
      </c>
      <c r="J18" s="51" t="s">
        <v>16</v>
      </c>
      <c r="K18" s="51" t="s">
        <v>16</v>
      </c>
      <c r="L18" s="194" t="s">
        <v>66</v>
      </c>
      <c r="M18" s="233"/>
      <c r="N18" s="224"/>
    </row>
    <row r="19" spans="1:15" x14ac:dyDescent="0.25">
      <c r="A19" s="288" t="s">
        <v>575</v>
      </c>
      <c r="B19" s="258" t="s">
        <v>602</v>
      </c>
      <c r="C19" s="74" t="s">
        <v>255</v>
      </c>
      <c r="D19" s="94"/>
      <c r="E19" s="94" t="s">
        <v>256</v>
      </c>
      <c r="F19" s="51" t="s">
        <v>200</v>
      </c>
      <c r="G19" s="51" t="s">
        <v>200</v>
      </c>
      <c r="H19" s="51" t="s">
        <v>200</v>
      </c>
      <c r="I19" s="51" t="s">
        <v>200</v>
      </c>
      <c r="J19" s="51" t="s">
        <v>200</v>
      </c>
      <c r="K19" s="51" t="s">
        <v>200</v>
      </c>
      <c r="L19" s="194"/>
      <c r="M19" s="233"/>
      <c r="N19" s="224"/>
    </row>
    <row r="20" spans="1:15" x14ac:dyDescent="0.25">
      <c r="A20" s="252"/>
      <c r="B20" s="233"/>
      <c r="C20" s="94"/>
      <c r="D20" s="94"/>
      <c r="E20" s="94" t="s">
        <v>257</v>
      </c>
      <c r="F20" s="51" t="s">
        <v>200</v>
      </c>
      <c r="G20" s="51" t="s">
        <v>200</v>
      </c>
      <c r="H20" s="51" t="s">
        <v>200</v>
      </c>
      <c r="I20" s="51" t="s">
        <v>200</v>
      </c>
      <c r="J20" s="51" t="s">
        <v>200</v>
      </c>
      <c r="K20" s="51" t="s">
        <v>200</v>
      </c>
      <c r="L20" s="194"/>
      <c r="M20" s="233"/>
      <c r="N20" s="224"/>
    </row>
    <row r="21" spans="1:15" ht="15.75" thickBot="1" x14ac:dyDescent="0.3">
      <c r="A21" s="284"/>
      <c r="B21" s="233"/>
      <c r="C21" s="138"/>
      <c r="D21" s="138"/>
      <c r="E21" s="132"/>
      <c r="F21" s="132"/>
      <c r="G21" s="132"/>
      <c r="H21" s="139"/>
      <c r="I21" s="139"/>
      <c r="J21" s="139"/>
      <c r="K21" s="139"/>
      <c r="L21" s="156"/>
      <c r="M21" s="233"/>
      <c r="N21" s="224"/>
    </row>
    <row r="22" spans="1:15" ht="30" customHeight="1" x14ac:dyDescent="0.25">
      <c r="A22" s="288" t="s">
        <v>314</v>
      </c>
      <c r="B22" s="289" t="s">
        <v>492</v>
      </c>
      <c r="C22" s="318" t="str">
        <f>TLAB4!C22</f>
        <v>[1] A subject is counted only once for each analyte. A change will be considered shifting from normal at baseline to abnormal, or from abnormal at Baseline to normal at any visit during the treatment.</v>
      </c>
      <c r="D22" s="318"/>
      <c r="E22" s="318"/>
      <c r="F22" s="318"/>
      <c r="G22" s="318"/>
      <c r="H22" s="318"/>
      <c r="I22" s="318"/>
      <c r="J22" s="318"/>
      <c r="K22" s="318"/>
      <c r="L22" s="318"/>
      <c r="M22" s="233"/>
      <c r="N22" s="224"/>
      <c r="O22" s="8">
        <f>LEN(C22)</f>
        <v>200</v>
      </c>
    </row>
    <row r="23" spans="1:15" x14ac:dyDescent="0.25">
      <c r="A23" s="224" t="s">
        <v>315</v>
      </c>
      <c r="B23" s="233" t="s">
        <v>492</v>
      </c>
      <c r="C23" s="54" t="str">
        <f>TLAB4!C23</f>
        <v>The treatment period is defined as any planned visit after Week 0 (Visit 3), up to and including Week 24 (Visit 12).</v>
      </c>
      <c r="D23" s="54"/>
      <c r="E23" s="56"/>
      <c r="F23" s="56"/>
      <c r="G23" s="140"/>
      <c r="H23" s="141"/>
      <c r="I23" s="141"/>
      <c r="J23" s="141"/>
      <c r="K23" s="141"/>
      <c r="L23" s="188"/>
      <c r="M23" s="233"/>
      <c r="N23" s="224"/>
      <c r="O23" s="8"/>
    </row>
    <row r="24" spans="1:15" x14ac:dyDescent="0.25">
      <c r="A24" s="224" t="s">
        <v>316</v>
      </c>
      <c r="B24" s="233" t="s">
        <v>492</v>
      </c>
      <c r="C24" s="54">
        <f>TLAB4!C24</f>
        <v>0</v>
      </c>
      <c r="D24" s="54"/>
      <c r="E24" s="56"/>
      <c r="F24" s="56"/>
      <c r="G24" s="140"/>
      <c r="H24" s="141"/>
      <c r="I24" s="141"/>
      <c r="J24" s="141"/>
      <c r="K24" s="141"/>
      <c r="L24" s="188"/>
      <c r="M24" s="233"/>
      <c r="N24" s="224"/>
      <c r="O24" s="8">
        <f t="shared" ref="O24:O26" si="0">LEN(C24)</f>
        <v>1</v>
      </c>
    </row>
    <row r="25" spans="1:15" x14ac:dyDescent="0.25">
      <c r="A25" s="224" t="s">
        <v>317</v>
      </c>
      <c r="B25" s="233" t="s">
        <v>492</v>
      </c>
      <c r="C25" s="54"/>
      <c r="D25" s="54"/>
      <c r="E25" s="56"/>
      <c r="F25" s="56"/>
      <c r="G25" s="140"/>
      <c r="H25" s="141"/>
      <c r="I25" s="141"/>
      <c r="J25" s="141"/>
      <c r="K25" s="141"/>
      <c r="L25" s="188"/>
      <c r="M25" s="233"/>
      <c r="N25" s="224"/>
      <c r="O25" s="8">
        <f t="shared" si="0"/>
        <v>0</v>
      </c>
    </row>
    <row r="26" spans="1:15" x14ac:dyDescent="0.25">
      <c r="A26" s="224" t="s">
        <v>426</v>
      </c>
      <c r="B26" s="233" t="s">
        <v>492</v>
      </c>
      <c r="C26" s="53"/>
      <c r="D26" s="53"/>
      <c r="E26" s="56"/>
      <c r="F26" s="56"/>
      <c r="G26" s="140"/>
      <c r="H26" s="141"/>
      <c r="I26" s="141"/>
      <c r="J26" s="141"/>
      <c r="K26" s="141"/>
      <c r="L26" s="188"/>
      <c r="M26" s="233"/>
      <c r="N26" s="224"/>
      <c r="O26" s="8">
        <f t="shared" si="0"/>
        <v>0</v>
      </c>
    </row>
    <row r="27" spans="1:15" x14ac:dyDescent="0.25">
      <c r="A27" s="224" t="s">
        <v>427</v>
      </c>
      <c r="B27" s="233" t="s">
        <v>492</v>
      </c>
      <c r="C27" s="56"/>
      <c r="D27" s="56"/>
      <c r="E27" s="56"/>
      <c r="F27" s="56"/>
      <c r="G27" s="140"/>
      <c r="H27" s="141"/>
      <c r="I27" s="141"/>
      <c r="J27" s="141"/>
      <c r="K27" s="141"/>
      <c r="L27" s="188"/>
      <c r="M27" s="233"/>
      <c r="N27" s="224"/>
    </row>
    <row r="28" spans="1:15" x14ac:dyDescent="0.25">
      <c r="A28" s="224" t="s">
        <v>318</v>
      </c>
      <c r="B28" s="233" t="s">
        <v>492</v>
      </c>
      <c r="C28" s="56"/>
      <c r="D28" s="56"/>
      <c r="E28" s="56"/>
      <c r="F28" s="56"/>
      <c r="G28" s="140"/>
      <c r="H28" s="141"/>
      <c r="I28" s="141"/>
      <c r="J28" s="141"/>
      <c r="K28" s="141"/>
      <c r="L28" s="188"/>
      <c r="M28" s="233"/>
      <c r="N28" s="224"/>
    </row>
    <row r="29" spans="1:15" x14ac:dyDescent="0.25">
      <c r="A29" s="224" t="s">
        <v>319</v>
      </c>
      <c r="B29" s="233" t="s">
        <v>492</v>
      </c>
      <c r="C29" s="56"/>
      <c r="D29" s="56"/>
      <c r="E29" s="56"/>
      <c r="F29" s="56"/>
      <c r="G29" s="140"/>
      <c r="H29" s="141"/>
      <c r="I29" s="141"/>
      <c r="J29" s="141"/>
      <c r="K29" s="141"/>
      <c r="L29" s="188"/>
      <c r="M29" s="233"/>
      <c r="N29" s="224"/>
    </row>
    <row r="30" spans="1:15" x14ac:dyDescent="0.25">
      <c r="A30" s="224" t="s">
        <v>320</v>
      </c>
      <c r="B30" s="233" t="s">
        <v>492</v>
      </c>
      <c r="C30" s="56"/>
      <c r="D30" s="56"/>
      <c r="E30" s="56"/>
      <c r="F30" s="56"/>
      <c r="G30" s="140"/>
      <c r="H30" s="141"/>
      <c r="I30" s="141"/>
      <c r="J30" s="141"/>
      <c r="K30" s="141"/>
      <c r="L30" s="188"/>
      <c r="M30" s="233"/>
      <c r="N30" s="224"/>
    </row>
    <row r="31" spans="1:15" x14ac:dyDescent="0.25">
      <c r="A31" s="224" t="s">
        <v>612</v>
      </c>
      <c r="B31" s="233" t="s">
        <v>491</v>
      </c>
      <c r="C31" s="44" t="s">
        <v>496</v>
      </c>
      <c r="D31" s="56"/>
      <c r="E31" s="56"/>
      <c r="F31" s="56"/>
      <c r="G31" s="140"/>
      <c r="H31" s="141"/>
      <c r="I31" s="141"/>
      <c r="J31" s="141"/>
      <c r="K31" s="141"/>
      <c r="L31" s="256"/>
      <c r="M31" s="233"/>
      <c r="N31" s="224"/>
    </row>
    <row r="32" spans="1:15" x14ac:dyDescent="0.25">
      <c r="A32" s="224"/>
      <c r="B32" s="233"/>
      <c r="C32" s="233"/>
      <c r="D32" s="233"/>
      <c r="E32" s="233"/>
      <c r="F32" s="233"/>
      <c r="G32" s="233"/>
      <c r="H32" s="233"/>
      <c r="I32" s="233"/>
      <c r="J32" s="233"/>
      <c r="K32" s="233"/>
      <c r="L32" s="233"/>
      <c r="M32" s="233"/>
      <c r="N32" s="224"/>
    </row>
    <row r="33" spans="1:14" x14ac:dyDescent="0.25">
      <c r="A33" s="224"/>
      <c r="B33" s="224"/>
      <c r="C33" s="224"/>
      <c r="D33" s="224"/>
      <c r="E33" s="224"/>
      <c r="F33" s="224"/>
      <c r="G33" s="224"/>
      <c r="H33" s="224"/>
      <c r="I33" s="224"/>
      <c r="J33" s="224"/>
      <c r="K33" s="224"/>
      <c r="L33" s="224"/>
      <c r="M33" s="224"/>
      <c r="N33" s="224"/>
    </row>
  </sheetData>
  <mergeCells count="6">
    <mergeCell ref="C22:L22"/>
    <mergeCell ref="C6:L6"/>
    <mergeCell ref="F9:G9"/>
    <mergeCell ref="H9:I9"/>
    <mergeCell ref="J9:K9"/>
    <mergeCell ref="C7:L7"/>
  </mergeCells>
  <hyperlinks>
    <hyperlink ref="A1" location="TLAB6" display="TLAB6"/>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activeCell="M2" sqref="M2"/>
    </sheetView>
  </sheetViews>
  <sheetFormatPr defaultColWidth="9.140625" defaultRowHeight="15" x14ac:dyDescent="0.25"/>
  <cols>
    <col min="1" max="1" width="17.28515625" style="4" bestFit="1" customWidth="1"/>
    <col min="2" max="2" width="13.140625" style="4" bestFit="1" customWidth="1"/>
    <col min="3" max="3" width="23.140625" style="4" customWidth="1"/>
    <col min="4" max="4" width="26.28515625" style="4" customWidth="1"/>
    <col min="5" max="5" width="34.140625" style="19" customWidth="1"/>
    <col min="6" max="6" width="17.28515625" style="4" bestFit="1" customWidth="1"/>
    <col min="7" max="11" width="10.7109375" style="20" customWidth="1"/>
    <col min="12" max="12" width="10.7109375" style="21" customWidth="1"/>
    <col min="13" max="13" width="15.42578125" style="21" customWidth="1"/>
    <col min="14" max="14" width="10.7109375" style="4" customWidth="1"/>
    <col min="15" max="15" width="12.7109375" style="4" bestFit="1" customWidth="1"/>
    <col min="16" max="16384" width="9.140625" style="4"/>
  </cols>
  <sheetData>
    <row r="1" spans="1:15" ht="15.75" thickBot="1" x14ac:dyDescent="0.3">
      <c r="A1" s="62" t="s">
        <v>166</v>
      </c>
      <c r="B1" s="252"/>
      <c r="C1" s="224"/>
      <c r="D1" s="224"/>
      <c r="E1" s="224"/>
      <c r="F1" s="224"/>
      <c r="G1" s="224"/>
      <c r="H1" s="224"/>
      <c r="I1" s="224"/>
      <c r="J1" s="224"/>
      <c r="K1" s="224"/>
      <c r="L1" s="224"/>
      <c r="M1" s="224"/>
      <c r="N1" s="224"/>
      <c r="O1" s="8" t="s">
        <v>54</v>
      </c>
    </row>
    <row r="2" spans="1:15" ht="59.25" customHeight="1" x14ac:dyDescent="0.25">
      <c r="A2" s="237" t="s">
        <v>484</v>
      </c>
      <c r="B2" s="233" t="s">
        <v>604</v>
      </c>
      <c r="C2" s="233"/>
      <c r="D2" s="233"/>
      <c r="E2" s="233"/>
      <c r="F2" s="233"/>
      <c r="G2" s="233"/>
      <c r="H2" s="233"/>
      <c r="I2" s="233"/>
      <c r="J2" s="233"/>
      <c r="K2" s="233"/>
      <c r="L2" s="233"/>
      <c r="M2" s="293" t="s">
        <v>605</v>
      </c>
      <c r="N2" s="224" t="s">
        <v>592</v>
      </c>
      <c r="O2" s="8"/>
    </row>
    <row r="3" spans="1:15" x14ac:dyDescent="0.25">
      <c r="A3" s="237" t="s">
        <v>483</v>
      </c>
      <c r="B3" s="233" t="s">
        <v>482</v>
      </c>
      <c r="C3" s="44" t="str">
        <f>"Protocol: "&amp;Summary!$D$1</f>
        <v>Protocol: CDISCPILOT01</v>
      </c>
      <c r="D3" s="44"/>
      <c r="E3" s="134"/>
      <c r="F3" s="44"/>
      <c r="G3" s="122"/>
      <c r="H3" s="122"/>
      <c r="I3" s="122"/>
      <c r="J3" s="122"/>
      <c r="K3" s="122"/>
      <c r="L3" s="116" t="s">
        <v>75</v>
      </c>
      <c r="M3" s="233"/>
      <c r="N3" s="224"/>
    </row>
    <row r="4" spans="1:15" x14ac:dyDescent="0.25">
      <c r="A4" s="237" t="s">
        <v>483</v>
      </c>
      <c r="B4" s="233" t="s">
        <v>12</v>
      </c>
      <c r="C4" s="44" t="str">
        <f>"Population: "&amp;Index!E37</f>
        <v xml:space="preserve">Population: Safety </v>
      </c>
      <c r="D4" s="44"/>
      <c r="E4" s="134"/>
      <c r="F4" s="44"/>
      <c r="G4" s="122"/>
      <c r="H4" s="122"/>
      <c r="I4" s="122"/>
      <c r="J4" s="122"/>
      <c r="K4" s="122"/>
      <c r="L4" s="125"/>
      <c r="M4" s="233"/>
      <c r="N4" s="224"/>
    </row>
    <row r="5" spans="1:15" x14ac:dyDescent="0.25">
      <c r="A5" s="240"/>
      <c r="B5" s="233"/>
      <c r="C5" s="56"/>
      <c r="D5" s="56"/>
      <c r="E5" s="140"/>
      <c r="F5" s="56"/>
      <c r="G5" s="141"/>
      <c r="H5" s="141"/>
      <c r="I5" s="141"/>
      <c r="J5" s="141"/>
      <c r="K5" s="141"/>
      <c r="L5" s="125"/>
      <c r="M5" s="233"/>
      <c r="N5" s="224"/>
    </row>
    <row r="6" spans="1:15" x14ac:dyDescent="0.25">
      <c r="A6" s="237" t="s">
        <v>485</v>
      </c>
      <c r="B6" s="233"/>
      <c r="C6" s="311" t="str">
        <f>Index!B37&amp;" "&amp;Index!C37</f>
        <v>Table 14.7.1</v>
      </c>
      <c r="D6" s="311"/>
      <c r="E6" s="311"/>
      <c r="F6" s="311"/>
      <c r="G6" s="311"/>
      <c r="H6" s="311"/>
      <c r="I6" s="311"/>
      <c r="J6" s="311"/>
      <c r="K6" s="311"/>
      <c r="L6" s="311"/>
      <c r="M6" s="233"/>
      <c r="N6" s="224"/>
      <c r="O6" s="8">
        <f>LEN(C6)</f>
        <v>12</v>
      </c>
    </row>
    <row r="7" spans="1:15" x14ac:dyDescent="0.25">
      <c r="A7" s="237" t="s">
        <v>543</v>
      </c>
      <c r="B7" s="233"/>
      <c r="C7" s="311" t="str">
        <f>Index!D37&amp;""</f>
        <v>Summary of Vital Signs at Baseline and End of Treatment</v>
      </c>
      <c r="D7" s="311"/>
      <c r="E7" s="311"/>
      <c r="F7" s="311"/>
      <c r="G7" s="311"/>
      <c r="H7" s="311"/>
      <c r="I7" s="311"/>
      <c r="J7" s="311"/>
      <c r="K7" s="311"/>
      <c r="L7" s="311"/>
      <c r="M7" s="233"/>
      <c r="N7" s="224"/>
      <c r="O7" s="8"/>
    </row>
    <row r="8" spans="1:15" ht="15.75" thickBot="1" x14ac:dyDescent="0.3">
      <c r="A8" s="284"/>
      <c r="B8" s="233"/>
      <c r="C8" s="45"/>
      <c r="D8" s="46"/>
      <c r="E8" s="179"/>
      <c r="F8" s="46"/>
      <c r="G8" s="197"/>
      <c r="H8" s="197"/>
      <c r="I8" s="197"/>
      <c r="J8" s="197"/>
      <c r="K8" s="197"/>
      <c r="L8" s="204"/>
      <c r="M8" s="233"/>
      <c r="N8" s="224"/>
    </row>
    <row r="9" spans="1:15" x14ac:dyDescent="0.25">
      <c r="A9" s="284"/>
      <c r="B9" s="233"/>
      <c r="C9" s="56"/>
      <c r="D9" s="77"/>
      <c r="E9" s="124"/>
      <c r="F9" s="124"/>
      <c r="G9" s="207"/>
      <c r="H9" s="207"/>
      <c r="I9" s="207"/>
      <c r="J9" s="207"/>
      <c r="K9" s="208"/>
      <c r="L9" s="208"/>
      <c r="M9" s="233"/>
      <c r="N9" s="224"/>
    </row>
    <row r="10" spans="1:15" ht="36.75" thickBot="1" x14ac:dyDescent="0.3">
      <c r="A10" s="284"/>
      <c r="B10" s="233"/>
      <c r="C10" s="57" t="s">
        <v>170</v>
      </c>
      <c r="D10" s="57" t="s">
        <v>171</v>
      </c>
      <c r="E10" s="80" t="s">
        <v>173</v>
      </c>
      <c r="F10" s="80" t="s">
        <v>186</v>
      </c>
      <c r="G10" s="209" t="s">
        <v>27</v>
      </c>
      <c r="H10" s="209" t="s">
        <v>28</v>
      </c>
      <c r="I10" s="209" t="s">
        <v>30</v>
      </c>
      <c r="J10" s="209" t="s">
        <v>32</v>
      </c>
      <c r="K10" s="210" t="s">
        <v>177</v>
      </c>
      <c r="L10" s="210" t="s">
        <v>65</v>
      </c>
      <c r="M10" s="233"/>
      <c r="N10" s="224"/>
    </row>
    <row r="11" spans="1:15" x14ac:dyDescent="0.25">
      <c r="A11" s="284"/>
      <c r="B11" s="233"/>
      <c r="C11" s="48"/>
      <c r="D11" s="48"/>
      <c r="E11" s="50"/>
      <c r="F11" s="50"/>
      <c r="G11" s="137"/>
      <c r="H11" s="137"/>
      <c r="I11" s="137"/>
      <c r="J11" s="137"/>
      <c r="K11" s="174"/>
      <c r="L11" s="125"/>
      <c r="M11" s="233"/>
      <c r="N11" s="224"/>
    </row>
    <row r="12" spans="1:15" ht="24" x14ac:dyDescent="0.25">
      <c r="A12" s="237" t="s">
        <v>566</v>
      </c>
      <c r="B12" s="233" t="s">
        <v>599</v>
      </c>
      <c r="C12" s="53" t="s">
        <v>479</v>
      </c>
      <c r="D12" s="51" t="s">
        <v>172</v>
      </c>
      <c r="E12" s="99" t="s">
        <v>341</v>
      </c>
      <c r="F12" s="53" t="s">
        <v>150</v>
      </c>
      <c r="G12" s="175" t="s">
        <v>14</v>
      </c>
      <c r="H12" s="175" t="s">
        <v>29</v>
      </c>
      <c r="I12" s="175" t="s">
        <v>31</v>
      </c>
      <c r="J12" s="175" t="s">
        <v>29</v>
      </c>
      <c r="K12" s="175" t="s">
        <v>16</v>
      </c>
      <c r="L12" s="205" t="s">
        <v>14</v>
      </c>
      <c r="M12" s="233"/>
      <c r="N12" s="224"/>
    </row>
    <row r="13" spans="1:15" x14ac:dyDescent="0.25">
      <c r="A13" s="237" t="s">
        <v>566</v>
      </c>
      <c r="B13" s="233" t="s">
        <v>600</v>
      </c>
      <c r="C13" s="53"/>
      <c r="D13" s="51"/>
      <c r="E13" s="99"/>
      <c r="F13" s="53" t="s">
        <v>161</v>
      </c>
      <c r="G13" s="175" t="s">
        <v>14</v>
      </c>
      <c r="H13" s="175" t="s">
        <v>29</v>
      </c>
      <c r="I13" s="175" t="s">
        <v>31</v>
      </c>
      <c r="J13" s="175" t="s">
        <v>29</v>
      </c>
      <c r="K13" s="175" t="s">
        <v>16</v>
      </c>
      <c r="L13" s="205" t="s">
        <v>14</v>
      </c>
      <c r="M13" s="233"/>
      <c r="N13" s="224"/>
    </row>
    <row r="14" spans="1:15" x14ac:dyDescent="0.25">
      <c r="A14" s="284" t="s">
        <v>566</v>
      </c>
      <c r="B14" s="233" t="s">
        <v>560</v>
      </c>
      <c r="C14" s="53"/>
      <c r="D14" s="51"/>
      <c r="E14" s="99"/>
      <c r="F14" s="53" t="s">
        <v>175</v>
      </c>
      <c r="G14" s="175" t="s">
        <v>14</v>
      </c>
      <c r="H14" s="175" t="s">
        <v>29</v>
      </c>
      <c r="I14" s="175" t="s">
        <v>31</v>
      </c>
      <c r="J14" s="175" t="s">
        <v>29</v>
      </c>
      <c r="K14" s="175" t="s">
        <v>16</v>
      </c>
      <c r="L14" s="205" t="s">
        <v>14</v>
      </c>
      <c r="M14" s="233"/>
      <c r="N14" s="224"/>
    </row>
    <row r="15" spans="1:15" x14ac:dyDescent="0.25">
      <c r="A15" s="284" t="s">
        <v>566</v>
      </c>
      <c r="B15" s="233" t="s">
        <v>600</v>
      </c>
      <c r="C15" s="53"/>
      <c r="D15" s="51"/>
      <c r="E15" s="99"/>
      <c r="F15" s="53"/>
      <c r="G15" s="175"/>
      <c r="H15" s="175"/>
      <c r="I15" s="175"/>
      <c r="J15" s="175"/>
      <c r="K15" s="175"/>
      <c r="L15" s="205"/>
      <c r="M15" s="233"/>
      <c r="N15" s="224"/>
    </row>
    <row r="16" spans="1:15" x14ac:dyDescent="0.25">
      <c r="A16" s="284" t="s">
        <v>486</v>
      </c>
      <c r="B16" s="233" t="s">
        <v>584</v>
      </c>
      <c r="C16" s="53"/>
      <c r="D16" s="51"/>
      <c r="E16" s="99" t="s">
        <v>342</v>
      </c>
      <c r="F16" s="53" t="s">
        <v>150</v>
      </c>
      <c r="G16" s="175" t="s">
        <v>14</v>
      </c>
      <c r="H16" s="175" t="s">
        <v>29</v>
      </c>
      <c r="I16" s="175" t="s">
        <v>31</v>
      </c>
      <c r="J16" s="175" t="s">
        <v>29</v>
      </c>
      <c r="K16" s="175" t="s">
        <v>16</v>
      </c>
      <c r="L16" s="205" t="s">
        <v>14</v>
      </c>
      <c r="M16" s="233"/>
      <c r="N16" s="224"/>
    </row>
    <row r="17" spans="1:14" x14ac:dyDescent="0.25">
      <c r="A17" s="284"/>
      <c r="B17" s="233"/>
      <c r="C17" s="53"/>
      <c r="D17" s="51"/>
      <c r="E17" s="99"/>
      <c r="F17" s="53" t="s">
        <v>161</v>
      </c>
      <c r="G17" s="175" t="s">
        <v>14</v>
      </c>
      <c r="H17" s="175" t="s">
        <v>29</v>
      </c>
      <c r="I17" s="175" t="s">
        <v>31</v>
      </c>
      <c r="J17" s="175" t="s">
        <v>29</v>
      </c>
      <c r="K17" s="175" t="s">
        <v>16</v>
      </c>
      <c r="L17" s="205" t="s">
        <v>14</v>
      </c>
      <c r="M17" s="233"/>
      <c r="N17" s="224"/>
    </row>
    <row r="18" spans="1:14" x14ac:dyDescent="0.25">
      <c r="A18" s="284"/>
      <c r="B18" s="233"/>
      <c r="C18" s="53"/>
      <c r="D18" s="51"/>
      <c r="E18" s="99"/>
      <c r="F18" s="53" t="s">
        <v>175</v>
      </c>
      <c r="G18" s="175" t="s">
        <v>14</v>
      </c>
      <c r="H18" s="175" t="s">
        <v>29</v>
      </c>
      <c r="I18" s="175" t="s">
        <v>31</v>
      </c>
      <c r="J18" s="175" t="s">
        <v>29</v>
      </c>
      <c r="K18" s="175" t="s">
        <v>16</v>
      </c>
      <c r="L18" s="205" t="s">
        <v>14</v>
      </c>
      <c r="M18" s="233"/>
      <c r="N18" s="224"/>
    </row>
    <row r="19" spans="1:14" x14ac:dyDescent="0.25">
      <c r="A19" s="284"/>
      <c r="B19" s="233"/>
      <c r="C19" s="53"/>
      <c r="D19" s="51"/>
      <c r="E19" s="99"/>
      <c r="F19" s="53"/>
      <c r="G19" s="175"/>
      <c r="H19" s="175"/>
      <c r="I19" s="175"/>
      <c r="J19" s="175"/>
      <c r="K19" s="175"/>
      <c r="L19" s="125"/>
      <c r="M19" s="233"/>
      <c r="N19" s="224"/>
    </row>
    <row r="20" spans="1:14" x14ac:dyDescent="0.25">
      <c r="A20" s="284"/>
      <c r="B20" s="233"/>
      <c r="C20" s="53"/>
      <c r="D20" s="51"/>
      <c r="E20" s="99" t="s">
        <v>343</v>
      </c>
      <c r="F20" s="53" t="s">
        <v>150</v>
      </c>
      <c r="G20" s="175" t="s">
        <v>14</v>
      </c>
      <c r="H20" s="175" t="s">
        <v>29</v>
      </c>
      <c r="I20" s="175" t="s">
        <v>31</v>
      </c>
      <c r="J20" s="175" t="s">
        <v>29</v>
      </c>
      <c r="K20" s="175" t="s">
        <v>16</v>
      </c>
      <c r="L20" s="205" t="s">
        <v>14</v>
      </c>
      <c r="M20" s="233"/>
      <c r="N20" s="224"/>
    </row>
    <row r="21" spans="1:14" x14ac:dyDescent="0.25">
      <c r="A21" s="284"/>
      <c r="B21" s="233"/>
      <c r="C21" s="53"/>
      <c r="D21" s="51"/>
      <c r="E21" s="99"/>
      <c r="F21" s="53" t="s">
        <v>161</v>
      </c>
      <c r="G21" s="175" t="s">
        <v>14</v>
      </c>
      <c r="H21" s="175" t="s">
        <v>29</v>
      </c>
      <c r="I21" s="175" t="s">
        <v>31</v>
      </c>
      <c r="J21" s="175" t="s">
        <v>29</v>
      </c>
      <c r="K21" s="175" t="s">
        <v>16</v>
      </c>
      <c r="L21" s="205" t="s">
        <v>14</v>
      </c>
      <c r="M21" s="233"/>
      <c r="N21" s="224"/>
    </row>
    <row r="22" spans="1:14" x14ac:dyDescent="0.25">
      <c r="A22" s="284"/>
      <c r="B22" s="233"/>
      <c r="C22" s="53"/>
      <c r="D22" s="51"/>
      <c r="E22" s="99"/>
      <c r="F22" s="53" t="s">
        <v>175</v>
      </c>
      <c r="G22" s="175" t="s">
        <v>14</v>
      </c>
      <c r="H22" s="175" t="s">
        <v>29</v>
      </c>
      <c r="I22" s="175" t="s">
        <v>31</v>
      </c>
      <c r="J22" s="175" t="s">
        <v>29</v>
      </c>
      <c r="K22" s="175" t="s">
        <v>16</v>
      </c>
      <c r="L22" s="205" t="s">
        <v>14</v>
      </c>
      <c r="M22" s="233"/>
      <c r="N22" s="224"/>
    </row>
    <row r="23" spans="1:14" x14ac:dyDescent="0.25">
      <c r="A23" s="284"/>
      <c r="B23" s="233"/>
      <c r="C23" s="53"/>
      <c r="D23" s="51"/>
      <c r="E23" s="99"/>
      <c r="F23" s="53"/>
      <c r="G23" s="175"/>
      <c r="H23" s="175"/>
      <c r="I23" s="175"/>
      <c r="J23" s="175"/>
      <c r="K23" s="175"/>
      <c r="L23" s="205"/>
      <c r="M23" s="233"/>
      <c r="N23" s="224"/>
    </row>
    <row r="24" spans="1:14" ht="24" x14ac:dyDescent="0.25">
      <c r="A24" s="284"/>
      <c r="B24" s="233"/>
      <c r="C24" s="53"/>
      <c r="D24" s="51" t="s">
        <v>178</v>
      </c>
      <c r="E24" s="99" t="s">
        <v>341</v>
      </c>
      <c r="F24" s="53" t="s">
        <v>150</v>
      </c>
      <c r="G24" s="175" t="s">
        <v>14</v>
      </c>
      <c r="H24" s="175" t="s">
        <v>29</v>
      </c>
      <c r="I24" s="175" t="s">
        <v>31</v>
      </c>
      <c r="J24" s="175" t="s">
        <v>29</v>
      </c>
      <c r="K24" s="175" t="s">
        <v>16</v>
      </c>
      <c r="L24" s="205" t="s">
        <v>14</v>
      </c>
      <c r="M24" s="233"/>
      <c r="N24" s="224"/>
    </row>
    <row r="25" spans="1:14" x14ac:dyDescent="0.25">
      <c r="A25" s="284"/>
      <c r="B25" s="233"/>
      <c r="C25" s="53"/>
      <c r="D25" s="51"/>
      <c r="E25" s="99"/>
      <c r="F25" s="53" t="s">
        <v>161</v>
      </c>
      <c r="G25" s="175" t="s">
        <v>14</v>
      </c>
      <c r="H25" s="175" t="s">
        <v>29</v>
      </c>
      <c r="I25" s="175" t="s">
        <v>31</v>
      </c>
      <c r="J25" s="175" t="s">
        <v>29</v>
      </c>
      <c r="K25" s="175" t="s">
        <v>16</v>
      </c>
      <c r="L25" s="205" t="s">
        <v>14</v>
      </c>
      <c r="M25" s="233"/>
      <c r="N25" s="224"/>
    </row>
    <row r="26" spans="1:14" x14ac:dyDescent="0.25">
      <c r="A26" s="284"/>
      <c r="B26" s="233"/>
      <c r="C26" s="53"/>
      <c r="D26" s="51"/>
      <c r="E26" s="99"/>
      <c r="F26" s="53" t="s">
        <v>175</v>
      </c>
      <c r="G26" s="175" t="s">
        <v>14</v>
      </c>
      <c r="H26" s="175" t="s">
        <v>29</v>
      </c>
      <c r="I26" s="175" t="s">
        <v>31</v>
      </c>
      <c r="J26" s="175" t="s">
        <v>29</v>
      </c>
      <c r="K26" s="175" t="s">
        <v>16</v>
      </c>
      <c r="L26" s="205" t="s">
        <v>14</v>
      </c>
      <c r="M26" s="233"/>
      <c r="N26" s="224"/>
    </row>
    <row r="27" spans="1:14" x14ac:dyDescent="0.25">
      <c r="A27" s="284"/>
      <c r="B27" s="233"/>
      <c r="C27" s="53"/>
      <c r="D27" s="51"/>
      <c r="E27" s="99"/>
      <c r="F27" s="53"/>
      <c r="G27" s="175"/>
      <c r="H27" s="175"/>
      <c r="I27" s="175"/>
      <c r="J27" s="175"/>
      <c r="K27" s="175"/>
      <c r="L27" s="205"/>
      <c r="M27" s="233"/>
      <c r="N27" s="224"/>
    </row>
    <row r="28" spans="1:14" x14ac:dyDescent="0.25">
      <c r="A28" s="284"/>
      <c r="B28" s="233"/>
      <c r="C28" s="53"/>
      <c r="D28" s="51"/>
      <c r="E28" s="99" t="s">
        <v>342</v>
      </c>
      <c r="F28" s="53" t="s">
        <v>150</v>
      </c>
      <c r="G28" s="175" t="s">
        <v>14</v>
      </c>
      <c r="H28" s="175" t="s">
        <v>29</v>
      </c>
      <c r="I28" s="175" t="s">
        <v>31</v>
      </c>
      <c r="J28" s="175" t="s">
        <v>29</v>
      </c>
      <c r="K28" s="175" t="s">
        <v>16</v>
      </c>
      <c r="L28" s="205" t="s">
        <v>14</v>
      </c>
      <c r="M28" s="233"/>
      <c r="N28" s="224"/>
    </row>
    <row r="29" spans="1:14" x14ac:dyDescent="0.25">
      <c r="A29" s="284"/>
      <c r="B29" s="233"/>
      <c r="C29" s="53"/>
      <c r="D29" s="51"/>
      <c r="E29" s="99"/>
      <c r="F29" s="53" t="s">
        <v>161</v>
      </c>
      <c r="G29" s="175" t="s">
        <v>14</v>
      </c>
      <c r="H29" s="175" t="s">
        <v>29</v>
      </c>
      <c r="I29" s="175" t="s">
        <v>31</v>
      </c>
      <c r="J29" s="175" t="s">
        <v>29</v>
      </c>
      <c r="K29" s="175" t="s">
        <v>16</v>
      </c>
      <c r="L29" s="205" t="s">
        <v>14</v>
      </c>
      <c r="M29" s="233"/>
      <c r="N29" s="224"/>
    </row>
    <row r="30" spans="1:14" x14ac:dyDescent="0.25">
      <c r="A30" s="284"/>
      <c r="B30" s="233"/>
      <c r="C30" s="53"/>
      <c r="D30" s="51"/>
      <c r="E30" s="99"/>
      <c r="F30" s="53" t="s">
        <v>175</v>
      </c>
      <c r="G30" s="175" t="s">
        <v>14</v>
      </c>
      <c r="H30" s="175" t="s">
        <v>29</v>
      </c>
      <c r="I30" s="175" t="s">
        <v>31</v>
      </c>
      <c r="J30" s="175" t="s">
        <v>29</v>
      </c>
      <c r="K30" s="175" t="s">
        <v>16</v>
      </c>
      <c r="L30" s="205" t="s">
        <v>14</v>
      </c>
      <c r="M30" s="233"/>
      <c r="N30" s="224"/>
    </row>
    <row r="31" spans="1:14" x14ac:dyDescent="0.25">
      <c r="A31" s="284"/>
      <c r="B31" s="233"/>
      <c r="C31" s="53"/>
      <c r="D31" s="51"/>
      <c r="E31" s="99"/>
      <c r="F31" s="53"/>
      <c r="G31" s="175"/>
      <c r="H31" s="175"/>
      <c r="I31" s="175"/>
      <c r="J31" s="175"/>
      <c r="K31" s="175"/>
      <c r="L31" s="125"/>
      <c r="M31" s="233"/>
      <c r="N31" s="224"/>
    </row>
    <row r="32" spans="1:14" x14ac:dyDescent="0.25">
      <c r="A32" s="284"/>
      <c r="B32" s="233"/>
      <c r="C32" s="53"/>
      <c r="D32" s="51"/>
      <c r="E32" s="99" t="s">
        <v>343</v>
      </c>
      <c r="F32" s="53" t="s">
        <v>150</v>
      </c>
      <c r="G32" s="175" t="s">
        <v>14</v>
      </c>
      <c r="H32" s="175" t="s">
        <v>29</v>
      </c>
      <c r="I32" s="175" t="s">
        <v>31</v>
      </c>
      <c r="J32" s="175" t="s">
        <v>29</v>
      </c>
      <c r="K32" s="175" t="s">
        <v>16</v>
      </c>
      <c r="L32" s="205" t="s">
        <v>14</v>
      </c>
      <c r="M32" s="233"/>
      <c r="N32" s="224"/>
    </row>
    <row r="33" spans="1:14" x14ac:dyDescent="0.25">
      <c r="A33" s="284"/>
      <c r="B33" s="233"/>
      <c r="C33" s="105"/>
      <c r="D33" s="51"/>
      <c r="E33" s="99"/>
      <c r="F33" s="53" t="s">
        <v>161</v>
      </c>
      <c r="G33" s="175" t="s">
        <v>14</v>
      </c>
      <c r="H33" s="175" t="s">
        <v>29</v>
      </c>
      <c r="I33" s="175" t="s">
        <v>31</v>
      </c>
      <c r="J33" s="175" t="s">
        <v>29</v>
      </c>
      <c r="K33" s="175" t="s">
        <v>16</v>
      </c>
      <c r="L33" s="205" t="s">
        <v>14</v>
      </c>
      <c r="M33" s="233"/>
      <c r="N33" s="224"/>
    </row>
    <row r="34" spans="1:14" x14ac:dyDescent="0.25">
      <c r="A34" s="284"/>
      <c r="B34" s="233"/>
      <c r="C34" s="53"/>
      <c r="D34" s="51"/>
      <c r="E34" s="99"/>
      <c r="F34" s="53" t="s">
        <v>175</v>
      </c>
      <c r="G34" s="175" t="s">
        <v>14</v>
      </c>
      <c r="H34" s="175" t="s">
        <v>29</v>
      </c>
      <c r="I34" s="175" t="s">
        <v>31</v>
      </c>
      <c r="J34" s="175" t="s">
        <v>29</v>
      </c>
      <c r="K34" s="175" t="s">
        <v>16</v>
      </c>
      <c r="L34" s="205" t="s">
        <v>14</v>
      </c>
      <c r="M34" s="233"/>
      <c r="N34" s="224"/>
    </row>
    <row r="35" spans="1:14" x14ac:dyDescent="0.25">
      <c r="A35" s="284"/>
      <c r="B35" s="233"/>
      <c r="C35" s="53"/>
      <c r="D35" s="51"/>
      <c r="E35" s="99"/>
      <c r="F35" s="53"/>
      <c r="G35" s="175"/>
      <c r="H35" s="175"/>
      <c r="I35" s="175"/>
      <c r="J35" s="175"/>
      <c r="K35" s="175"/>
      <c r="L35" s="205"/>
      <c r="M35" s="233"/>
      <c r="N35" s="224"/>
    </row>
    <row r="36" spans="1:14" ht="24" x14ac:dyDescent="0.25">
      <c r="A36" s="284"/>
      <c r="B36" s="233"/>
      <c r="C36" s="53"/>
      <c r="D36" s="51" t="s">
        <v>181</v>
      </c>
      <c r="E36" s="99" t="s">
        <v>341</v>
      </c>
      <c r="F36" s="53" t="s">
        <v>150</v>
      </c>
      <c r="G36" s="175" t="s">
        <v>14</v>
      </c>
      <c r="H36" s="175" t="s">
        <v>29</v>
      </c>
      <c r="I36" s="175" t="s">
        <v>31</v>
      </c>
      <c r="J36" s="175" t="s">
        <v>29</v>
      </c>
      <c r="K36" s="175" t="s">
        <v>16</v>
      </c>
      <c r="L36" s="205" t="s">
        <v>14</v>
      </c>
      <c r="M36" s="233"/>
      <c r="N36" s="224"/>
    </row>
    <row r="37" spans="1:14" x14ac:dyDescent="0.25">
      <c r="A37" s="284"/>
      <c r="B37" s="233"/>
      <c r="C37" s="53"/>
      <c r="D37" s="51"/>
      <c r="E37" s="99"/>
      <c r="F37" s="53" t="s">
        <v>161</v>
      </c>
      <c r="G37" s="175" t="s">
        <v>14</v>
      </c>
      <c r="H37" s="175" t="s">
        <v>29</v>
      </c>
      <c r="I37" s="175" t="s">
        <v>31</v>
      </c>
      <c r="J37" s="175" t="s">
        <v>29</v>
      </c>
      <c r="K37" s="175" t="s">
        <v>16</v>
      </c>
      <c r="L37" s="205" t="s">
        <v>14</v>
      </c>
      <c r="M37" s="233"/>
      <c r="N37" s="224"/>
    </row>
    <row r="38" spans="1:14" x14ac:dyDescent="0.25">
      <c r="A38" s="284"/>
      <c r="B38" s="233"/>
      <c r="C38" s="53"/>
      <c r="D38" s="51"/>
      <c r="E38" s="99"/>
      <c r="F38" s="53" t="s">
        <v>175</v>
      </c>
      <c r="G38" s="175" t="s">
        <v>14</v>
      </c>
      <c r="H38" s="175" t="s">
        <v>29</v>
      </c>
      <c r="I38" s="175" t="s">
        <v>31</v>
      </c>
      <c r="J38" s="175" t="s">
        <v>29</v>
      </c>
      <c r="K38" s="175" t="s">
        <v>16</v>
      </c>
      <c r="L38" s="205" t="s">
        <v>14</v>
      </c>
      <c r="M38" s="233"/>
      <c r="N38" s="224"/>
    </row>
    <row r="39" spans="1:14" x14ac:dyDescent="0.25">
      <c r="A39" s="284"/>
      <c r="B39" s="233"/>
      <c r="C39" s="53"/>
      <c r="D39" s="51"/>
      <c r="E39" s="99"/>
      <c r="F39" s="53"/>
      <c r="G39" s="175"/>
      <c r="H39" s="175"/>
      <c r="I39" s="175"/>
      <c r="J39" s="175"/>
      <c r="K39" s="175"/>
      <c r="L39" s="205"/>
      <c r="M39" s="233"/>
      <c r="N39" s="224"/>
    </row>
    <row r="40" spans="1:14" x14ac:dyDescent="0.25">
      <c r="A40" s="284"/>
      <c r="B40" s="233"/>
      <c r="C40" s="53"/>
      <c r="D40" s="51"/>
      <c r="E40" s="99" t="s">
        <v>342</v>
      </c>
      <c r="F40" s="53" t="s">
        <v>150</v>
      </c>
      <c r="G40" s="175" t="s">
        <v>14</v>
      </c>
      <c r="H40" s="175" t="s">
        <v>29</v>
      </c>
      <c r="I40" s="175" t="s">
        <v>31</v>
      </c>
      <c r="J40" s="175" t="s">
        <v>29</v>
      </c>
      <c r="K40" s="175" t="s">
        <v>16</v>
      </c>
      <c r="L40" s="205" t="s">
        <v>14</v>
      </c>
      <c r="M40" s="233"/>
      <c r="N40" s="224"/>
    </row>
    <row r="41" spans="1:14" x14ac:dyDescent="0.25">
      <c r="A41" s="284"/>
      <c r="B41" s="233"/>
      <c r="C41" s="53"/>
      <c r="D41" s="51"/>
      <c r="E41" s="99"/>
      <c r="F41" s="53" t="s">
        <v>161</v>
      </c>
      <c r="G41" s="175" t="s">
        <v>14</v>
      </c>
      <c r="H41" s="175" t="s">
        <v>29</v>
      </c>
      <c r="I41" s="175" t="s">
        <v>31</v>
      </c>
      <c r="J41" s="175" t="s">
        <v>29</v>
      </c>
      <c r="K41" s="175" t="s">
        <v>16</v>
      </c>
      <c r="L41" s="205" t="s">
        <v>14</v>
      </c>
      <c r="M41" s="233"/>
      <c r="N41" s="224"/>
    </row>
    <row r="42" spans="1:14" x14ac:dyDescent="0.25">
      <c r="A42" s="284"/>
      <c r="B42" s="233"/>
      <c r="C42" s="53"/>
      <c r="D42" s="51"/>
      <c r="E42" s="99"/>
      <c r="F42" s="53" t="s">
        <v>175</v>
      </c>
      <c r="G42" s="175" t="s">
        <v>14</v>
      </c>
      <c r="H42" s="175" t="s">
        <v>29</v>
      </c>
      <c r="I42" s="175" t="s">
        <v>31</v>
      </c>
      <c r="J42" s="175" t="s">
        <v>29</v>
      </c>
      <c r="K42" s="175" t="s">
        <v>16</v>
      </c>
      <c r="L42" s="205" t="s">
        <v>14</v>
      </c>
      <c r="M42" s="233"/>
      <c r="N42" s="224"/>
    </row>
    <row r="43" spans="1:14" x14ac:dyDescent="0.25">
      <c r="A43" s="284"/>
      <c r="B43" s="233"/>
      <c r="C43" s="53"/>
      <c r="D43" s="51"/>
      <c r="E43" s="99"/>
      <c r="F43" s="53"/>
      <c r="G43" s="175"/>
      <c r="H43" s="175"/>
      <c r="I43" s="175"/>
      <c r="J43" s="175"/>
      <c r="K43" s="175"/>
      <c r="L43" s="125"/>
      <c r="M43" s="233"/>
      <c r="N43" s="224"/>
    </row>
    <row r="44" spans="1:14" x14ac:dyDescent="0.25">
      <c r="A44" s="284"/>
      <c r="B44" s="233"/>
      <c r="C44" s="53"/>
      <c r="D44" s="51"/>
      <c r="E44" s="99" t="s">
        <v>343</v>
      </c>
      <c r="F44" s="53" t="s">
        <v>150</v>
      </c>
      <c r="G44" s="175" t="s">
        <v>14</v>
      </c>
      <c r="H44" s="175" t="s">
        <v>29</v>
      </c>
      <c r="I44" s="175" t="s">
        <v>31</v>
      </c>
      <c r="J44" s="175" t="s">
        <v>29</v>
      </c>
      <c r="K44" s="175" t="s">
        <v>16</v>
      </c>
      <c r="L44" s="205" t="s">
        <v>14</v>
      </c>
      <c r="M44" s="233"/>
      <c r="N44" s="224"/>
    </row>
    <row r="45" spans="1:14" x14ac:dyDescent="0.25">
      <c r="A45" s="284"/>
      <c r="B45" s="233"/>
      <c r="C45" s="53"/>
      <c r="D45" s="51"/>
      <c r="E45" s="99"/>
      <c r="F45" s="53" t="s">
        <v>161</v>
      </c>
      <c r="G45" s="175" t="s">
        <v>14</v>
      </c>
      <c r="H45" s="175" t="s">
        <v>29</v>
      </c>
      <c r="I45" s="175" t="s">
        <v>31</v>
      </c>
      <c r="J45" s="175" t="s">
        <v>29</v>
      </c>
      <c r="K45" s="175" t="s">
        <v>16</v>
      </c>
      <c r="L45" s="205" t="s">
        <v>14</v>
      </c>
      <c r="M45" s="233"/>
      <c r="N45" s="224"/>
    </row>
    <row r="46" spans="1:14" x14ac:dyDescent="0.25">
      <c r="A46" s="284"/>
      <c r="B46" s="233"/>
      <c r="C46" s="53"/>
      <c r="D46" s="51"/>
      <c r="E46" s="99"/>
      <c r="F46" s="53" t="s">
        <v>175</v>
      </c>
      <c r="G46" s="175" t="s">
        <v>14</v>
      </c>
      <c r="H46" s="175" t="s">
        <v>29</v>
      </c>
      <c r="I46" s="175" t="s">
        <v>31</v>
      </c>
      <c r="J46" s="175" t="s">
        <v>29</v>
      </c>
      <c r="K46" s="175" t="s">
        <v>16</v>
      </c>
      <c r="L46" s="205" t="s">
        <v>14</v>
      </c>
      <c r="M46" s="233"/>
      <c r="N46" s="224"/>
    </row>
    <row r="47" spans="1:14" x14ac:dyDescent="0.25">
      <c r="A47" s="284"/>
      <c r="B47" s="233"/>
      <c r="C47" s="53"/>
      <c r="D47" s="99"/>
      <c r="E47" s="99"/>
      <c r="F47" s="53"/>
      <c r="G47" s="175"/>
      <c r="H47" s="175"/>
      <c r="I47" s="175"/>
      <c r="J47" s="175"/>
      <c r="K47" s="175"/>
      <c r="L47" s="125"/>
      <c r="M47" s="233"/>
      <c r="N47" s="224"/>
    </row>
    <row r="48" spans="1:14" x14ac:dyDescent="0.25">
      <c r="A48" s="284"/>
      <c r="B48" s="233"/>
      <c r="C48" s="76" t="s">
        <v>179</v>
      </c>
      <c r="D48" s="99"/>
      <c r="E48" s="99"/>
      <c r="F48" s="53"/>
      <c r="G48" s="175"/>
      <c r="H48" s="175"/>
      <c r="I48" s="175"/>
      <c r="J48" s="175"/>
      <c r="K48" s="175"/>
      <c r="L48" s="125"/>
      <c r="M48" s="233"/>
      <c r="N48" s="224"/>
    </row>
    <row r="49" spans="1:15" x14ac:dyDescent="0.25">
      <c r="A49" s="284"/>
      <c r="B49" s="233"/>
      <c r="C49" s="76" t="s">
        <v>180</v>
      </c>
      <c r="D49" s="51"/>
      <c r="E49" s="99"/>
      <c r="F49" s="53"/>
      <c r="G49" s="175"/>
      <c r="H49" s="175"/>
      <c r="I49" s="175"/>
      <c r="J49" s="175"/>
      <c r="K49" s="175"/>
      <c r="L49" s="125"/>
      <c r="M49" s="233"/>
      <c r="N49" s="224"/>
    </row>
    <row r="50" spans="1:15" ht="15.75" thickBot="1" x14ac:dyDescent="0.3">
      <c r="A50" s="284"/>
      <c r="B50" s="233"/>
      <c r="C50" s="212" t="s">
        <v>182</v>
      </c>
      <c r="D50" s="132"/>
      <c r="E50" s="132"/>
      <c r="F50" s="102"/>
      <c r="G50" s="139"/>
      <c r="H50" s="139"/>
      <c r="I50" s="139"/>
      <c r="J50" s="139"/>
      <c r="K50" s="139"/>
      <c r="L50" s="206"/>
      <c r="M50" s="233"/>
      <c r="N50" s="224"/>
    </row>
    <row r="51" spans="1:15" x14ac:dyDescent="0.25">
      <c r="A51" s="288" t="s">
        <v>314</v>
      </c>
      <c r="B51" s="289" t="s">
        <v>492</v>
      </c>
      <c r="C51" s="54" t="s">
        <v>184</v>
      </c>
      <c r="D51" s="56"/>
      <c r="E51" s="140"/>
      <c r="F51" s="56"/>
      <c r="G51" s="141"/>
      <c r="H51" s="141"/>
      <c r="I51" s="141"/>
      <c r="J51" s="141"/>
      <c r="K51" s="141"/>
      <c r="L51" s="125"/>
      <c r="M51" s="233"/>
      <c r="N51" s="224"/>
      <c r="O51" s="8">
        <f>LEN(C51)</f>
        <v>45</v>
      </c>
    </row>
    <row r="52" spans="1:15" x14ac:dyDescent="0.25">
      <c r="A52" s="224" t="s">
        <v>315</v>
      </c>
      <c r="B52" s="233" t="s">
        <v>492</v>
      </c>
      <c r="C52" s="54" t="s">
        <v>183</v>
      </c>
      <c r="D52" s="56"/>
      <c r="E52" s="140"/>
      <c r="F52" s="56"/>
      <c r="G52" s="141"/>
      <c r="H52" s="141"/>
      <c r="I52" s="141"/>
      <c r="J52" s="141"/>
      <c r="K52" s="141"/>
      <c r="L52" s="125"/>
      <c r="M52" s="233"/>
      <c r="N52" s="224"/>
      <c r="O52" s="8"/>
    </row>
    <row r="53" spans="1:15" x14ac:dyDescent="0.25">
      <c r="A53" s="224" t="s">
        <v>316</v>
      </c>
      <c r="B53" s="233" t="s">
        <v>492</v>
      </c>
      <c r="C53" s="54"/>
      <c r="D53" s="56"/>
      <c r="E53" s="140"/>
      <c r="F53" s="56"/>
      <c r="G53" s="141"/>
      <c r="H53" s="141"/>
      <c r="I53" s="141"/>
      <c r="J53" s="141"/>
      <c r="K53" s="141"/>
      <c r="L53" s="125"/>
      <c r="M53" s="233"/>
      <c r="N53" s="224"/>
      <c r="O53" s="8">
        <f t="shared" ref="O53:O55" si="0">LEN(C53)</f>
        <v>0</v>
      </c>
    </row>
    <row r="54" spans="1:15" x14ac:dyDescent="0.25">
      <c r="A54" s="224" t="s">
        <v>317</v>
      </c>
      <c r="B54" s="233" t="s">
        <v>492</v>
      </c>
      <c r="C54" s="54"/>
      <c r="D54" s="56"/>
      <c r="E54" s="140"/>
      <c r="F54" s="56"/>
      <c r="G54" s="141"/>
      <c r="H54" s="141"/>
      <c r="I54" s="141"/>
      <c r="J54" s="141"/>
      <c r="K54" s="141"/>
      <c r="L54" s="125"/>
      <c r="M54" s="233"/>
      <c r="N54" s="224"/>
      <c r="O54" s="8">
        <f t="shared" si="0"/>
        <v>0</v>
      </c>
    </row>
    <row r="55" spans="1:15" x14ac:dyDescent="0.25">
      <c r="A55" s="224" t="s">
        <v>426</v>
      </c>
      <c r="B55" s="233" t="s">
        <v>492</v>
      </c>
      <c r="C55" s="53"/>
      <c r="D55" s="56"/>
      <c r="E55" s="140"/>
      <c r="F55" s="56"/>
      <c r="G55" s="141"/>
      <c r="H55" s="141"/>
      <c r="I55" s="141"/>
      <c r="J55" s="141"/>
      <c r="K55" s="141"/>
      <c r="L55" s="125"/>
      <c r="M55" s="233"/>
      <c r="N55" s="224"/>
      <c r="O55" s="8">
        <f t="shared" si="0"/>
        <v>0</v>
      </c>
    </row>
    <row r="56" spans="1:15" x14ac:dyDescent="0.25">
      <c r="A56" s="224" t="s">
        <v>427</v>
      </c>
      <c r="B56" s="233" t="s">
        <v>492</v>
      </c>
      <c r="C56" s="56"/>
      <c r="D56" s="56"/>
      <c r="E56" s="140"/>
      <c r="F56" s="56"/>
      <c r="G56" s="141"/>
      <c r="H56" s="141"/>
      <c r="I56" s="141"/>
      <c r="J56" s="141"/>
      <c r="K56" s="141"/>
      <c r="L56" s="125"/>
      <c r="M56" s="233"/>
      <c r="N56" s="224"/>
      <c r="O56" s="8">
        <f>LEN(C56)</f>
        <v>0</v>
      </c>
    </row>
    <row r="57" spans="1:15" x14ac:dyDescent="0.25">
      <c r="A57" s="224" t="s">
        <v>318</v>
      </c>
      <c r="B57" s="233" t="s">
        <v>492</v>
      </c>
      <c r="C57" s="56"/>
      <c r="D57" s="56"/>
      <c r="E57" s="140"/>
      <c r="F57" s="56"/>
      <c r="G57" s="141"/>
      <c r="H57" s="141"/>
      <c r="I57" s="141"/>
      <c r="J57" s="141"/>
      <c r="K57" s="141"/>
      <c r="L57" s="125"/>
      <c r="M57" s="233"/>
      <c r="N57" s="224"/>
      <c r="O57" s="8"/>
    </row>
    <row r="58" spans="1:15" x14ac:dyDescent="0.25">
      <c r="A58" s="224" t="s">
        <v>319</v>
      </c>
      <c r="B58" s="233" t="s">
        <v>492</v>
      </c>
      <c r="C58" s="56"/>
      <c r="D58" s="56"/>
      <c r="E58" s="140"/>
      <c r="F58" s="56"/>
      <c r="G58" s="141"/>
      <c r="H58" s="141"/>
      <c r="I58" s="141"/>
      <c r="J58" s="141"/>
      <c r="K58" s="141"/>
      <c r="L58" s="125"/>
      <c r="M58" s="233"/>
      <c r="N58" s="224"/>
      <c r="O58" s="8">
        <f t="shared" ref="O58:O59" si="1">LEN(C58)</f>
        <v>0</v>
      </c>
    </row>
    <row r="59" spans="1:15" x14ac:dyDescent="0.25">
      <c r="A59" s="224" t="s">
        <v>320</v>
      </c>
      <c r="B59" s="233" t="s">
        <v>492</v>
      </c>
      <c r="C59" s="56"/>
      <c r="D59" s="56"/>
      <c r="E59" s="140"/>
      <c r="F59" s="56"/>
      <c r="G59" s="141"/>
      <c r="H59" s="141"/>
      <c r="I59" s="141"/>
      <c r="J59" s="141"/>
      <c r="K59" s="141"/>
      <c r="L59" s="125"/>
      <c r="M59" s="233"/>
      <c r="N59" s="224"/>
      <c r="O59" s="8">
        <f t="shared" si="1"/>
        <v>0</v>
      </c>
    </row>
    <row r="60" spans="1:15" x14ac:dyDescent="0.25">
      <c r="A60" s="224" t="s">
        <v>490</v>
      </c>
      <c r="B60" s="233" t="s">
        <v>491</v>
      </c>
      <c r="C60" s="44" t="s">
        <v>496</v>
      </c>
      <c r="D60" s="56"/>
      <c r="E60" s="140"/>
      <c r="F60" s="56"/>
      <c r="G60" s="141"/>
      <c r="H60" s="141"/>
      <c r="I60" s="141"/>
      <c r="J60" s="141"/>
      <c r="K60" s="141"/>
      <c r="L60" s="125"/>
      <c r="M60" s="233"/>
      <c r="N60" s="224"/>
    </row>
    <row r="61" spans="1:15" x14ac:dyDescent="0.25">
      <c r="A61" s="224"/>
      <c r="B61" s="233"/>
      <c r="C61" s="233"/>
      <c r="D61" s="233"/>
      <c r="E61" s="233"/>
      <c r="F61" s="233"/>
      <c r="G61" s="233"/>
      <c r="H61" s="233"/>
      <c r="I61" s="233"/>
      <c r="J61" s="233"/>
      <c r="K61" s="233"/>
      <c r="L61" s="233"/>
      <c r="M61" s="233"/>
      <c r="N61" s="224"/>
    </row>
    <row r="62" spans="1:15" x14ac:dyDescent="0.25">
      <c r="A62" s="224"/>
      <c r="B62" s="224"/>
      <c r="C62" s="224"/>
      <c r="D62" s="224"/>
      <c r="E62" s="224"/>
      <c r="F62" s="224"/>
      <c r="G62" s="224"/>
      <c r="H62" s="224"/>
      <c r="I62" s="224"/>
      <c r="J62" s="224"/>
      <c r="K62" s="224"/>
      <c r="L62" s="224"/>
      <c r="M62" s="224"/>
      <c r="N62" s="224"/>
    </row>
  </sheetData>
  <mergeCells count="2">
    <mergeCell ref="C6:L6"/>
    <mergeCell ref="C7:L7"/>
  </mergeCells>
  <hyperlinks>
    <hyperlink ref="A1" location="TVIT1" display="TVIT1"/>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election activeCell="M12" sqref="M12"/>
    </sheetView>
  </sheetViews>
  <sheetFormatPr defaultColWidth="9.140625" defaultRowHeight="15" x14ac:dyDescent="0.25"/>
  <cols>
    <col min="1" max="1" width="17.28515625" style="4" bestFit="1" customWidth="1"/>
    <col min="2" max="2" width="13.140625" style="4" bestFit="1" customWidth="1"/>
    <col min="3" max="3" width="23.140625" style="4" customWidth="1"/>
    <col min="4" max="4" width="27.28515625" style="4" customWidth="1"/>
    <col min="5" max="5" width="37.28515625" style="19" customWidth="1"/>
    <col min="6" max="6" width="19" style="4" customWidth="1"/>
    <col min="7" max="11" width="10.7109375" style="27" customWidth="1"/>
    <col min="12" max="12" width="10.7109375" style="23" customWidth="1"/>
    <col min="13" max="13" width="15.7109375" style="4" customWidth="1"/>
    <col min="14" max="14" width="17.28515625" style="4" customWidth="1"/>
    <col min="15" max="15" width="12.7109375" style="4" bestFit="1" customWidth="1"/>
    <col min="16" max="16384" width="9.140625" style="4"/>
  </cols>
  <sheetData>
    <row r="1" spans="1:15" ht="15.75" thickBot="1" x14ac:dyDescent="0.3">
      <c r="A1" s="62" t="s">
        <v>167</v>
      </c>
      <c r="B1" s="252"/>
      <c r="C1" s="224"/>
      <c r="D1" s="224"/>
      <c r="E1" s="224"/>
      <c r="F1" s="224"/>
      <c r="G1" s="224"/>
      <c r="H1" s="224"/>
      <c r="I1" s="224"/>
      <c r="J1" s="224"/>
      <c r="K1" s="224"/>
      <c r="L1" s="224"/>
      <c r="M1" s="224"/>
      <c r="N1" s="224"/>
      <c r="O1" s="8" t="s">
        <v>54</v>
      </c>
    </row>
    <row r="2" spans="1:15" ht="36.75" x14ac:dyDescent="0.25">
      <c r="A2" s="237" t="s">
        <v>484</v>
      </c>
      <c r="B2" s="233" t="s">
        <v>604</v>
      </c>
      <c r="C2" s="233"/>
      <c r="D2" s="233"/>
      <c r="E2" s="233"/>
      <c r="F2" s="233"/>
      <c r="G2" s="233"/>
      <c r="H2" s="233"/>
      <c r="I2" s="233"/>
      <c r="J2" s="233"/>
      <c r="K2" s="233"/>
      <c r="L2" s="233"/>
      <c r="M2" s="293" t="s">
        <v>605</v>
      </c>
      <c r="N2" s="224" t="s">
        <v>592</v>
      </c>
      <c r="O2" s="8"/>
    </row>
    <row r="3" spans="1:15" x14ac:dyDescent="0.25">
      <c r="A3" s="237" t="s">
        <v>483</v>
      </c>
      <c r="B3" s="233" t="s">
        <v>482</v>
      </c>
      <c r="C3" s="44" t="str">
        <f>"Protocol: "&amp;Summary!$D$1</f>
        <v>Protocol: CDISCPILOT01</v>
      </c>
      <c r="D3" s="44"/>
      <c r="E3" s="134"/>
      <c r="F3" s="44"/>
      <c r="G3" s="73"/>
      <c r="H3" s="73"/>
      <c r="I3" s="73"/>
      <c r="J3" s="73"/>
      <c r="K3" s="73"/>
      <c r="L3" s="203" t="s">
        <v>75</v>
      </c>
      <c r="M3" s="233"/>
      <c r="N3" s="224"/>
    </row>
    <row r="4" spans="1:15" x14ac:dyDescent="0.25">
      <c r="A4" s="237" t="s">
        <v>483</v>
      </c>
      <c r="B4" s="233" t="s">
        <v>12</v>
      </c>
      <c r="C4" s="44" t="str">
        <f>"Population: "&amp;Index!E38</f>
        <v xml:space="preserve">Population: Safety </v>
      </c>
      <c r="D4" s="44"/>
      <c r="E4" s="134"/>
      <c r="F4" s="44"/>
      <c r="G4" s="73"/>
      <c r="H4" s="73"/>
      <c r="I4" s="73"/>
      <c r="J4" s="73"/>
      <c r="K4" s="73"/>
      <c r="L4" s="188"/>
      <c r="M4" s="233"/>
      <c r="N4" s="224"/>
    </row>
    <row r="5" spans="1:15" x14ac:dyDescent="0.25">
      <c r="A5" s="240"/>
      <c r="B5" s="233"/>
      <c r="C5" s="56"/>
      <c r="D5" s="56"/>
      <c r="E5" s="140"/>
      <c r="F5" s="56"/>
      <c r="G5" s="186"/>
      <c r="H5" s="186"/>
      <c r="I5" s="186"/>
      <c r="J5" s="186"/>
      <c r="K5" s="186"/>
      <c r="L5" s="188"/>
      <c r="M5" s="233"/>
      <c r="N5" s="224"/>
    </row>
    <row r="6" spans="1:15" x14ac:dyDescent="0.25">
      <c r="A6" s="237" t="s">
        <v>485</v>
      </c>
      <c r="B6" s="233"/>
      <c r="C6" s="308" t="str">
        <f>Index!B38&amp;" "&amp;Index!C38</f>
        <v>Table 14.7.2.1</v>
      </c>
      <c r="D6" s="308"/>
      <c r="E6" s="308"/>
      <c r="F6" s="308"/>
      <c r="G6" s="308"/>
      <c r="H6" s="308"/>
      <c r="I6" s="308"/>
      <c r="J6" s="308"/>
      <c r="K6" s="308"/>
      <c r="L6" s="308"/>
      <c r="M6" s="233"/>
      <c r="N6" s="224"/>
      <c r="O6" s="8">
        <f>LEN(C6)</f>
        <v>14</v>
      </c>
    </row>
    <row r="7" spans="1:15" x14ac:dyDescent="0.25">
      <c r="A7" s="237" t="s">
        <v>543</v>
      </c>
      <c r="B7" s="233"/>
      <c r="C7" s="319" t="str">
        <f>Index!D38&amp;""</f>
        <v>Summary of Vital Signs Change From Baseline at End of Treatment</v>
      </c>
      <c r="D7" s="319"/>
      <c r="E7" s="319"/>
      <c r="F7" s="319"/>
      <c r="G7" s="319"/>
      <c r="H7" s="319"/>
      <c r="I7" s="319"/>
      <c r="J7" s="319"/>
      <c r="K7" s="319"/>
      <c r="L7" s="319"/>
      <c r="M7" s="233"/>
      <c r="N7" s="224"/>
      <c r="O7" s="8"/>
    </row>
    <row r="8" spans="1:15" ht="15.75" thickBot="1" x14ac:dyDescent="0.3">
      <c r="A8" s="284"/>
      <c r="B8" s="233"/>
      <c r="C8" s="45"/>
      <c r="D8" s="46"/>
      <c r="E8" s="179"/>
      <c r="F8" s="46"/>
      <c r="G8" s="46"/>
      <c r="H8" s="46"/>
      <c r="I8" s="46"/>
      <c r="J8" s="46"/>
      <c r="K8" s="46"/>
      <c r="L8" s="180"/>
      <c r="M8" s="233"/>
      <c r="N8" s="224"/>
    </row>
    <row r="9" spans="1:15" x14ac:dyDescent="0.25">
      <c r="A9" s="284"/>
      <c r="B9" s="233"/>
      <c r="C9" s="56"/>
      <c r="D9" s="77"/>
      <c r="E9" s="124"/>
      <c r="F9" s="124"/>
      <c r="G9" s="214"/>
      <c r="H9" s="214"/>
      <c r="I9" s="214"/>
      <c r="J9" s="214"/>
      <c r="K9" s="193"/>
      <c r="L9" s="193"/>
      <c r="M9" s="233"/>
      <c r="N9" s="224"/>
    </row>
    <row r="10" spans="1:15" ht="24.75" thickBot="1" x14ac:dyDescent="0.3">
      <c r="A10" s="284"/>
      <c r="B10" s="233"/>
      <c r="C10" s="57" t="s">
        <v>170</v>
      </c>
      <c r="D10" s="57" t="s">
        <v>171</v>
      </c>
      <c r="E10" s="80" t="s">
        <v>173</v>
      </c>
      <c r="F10" s="80" t="s">
        <v>186</v>
      </c>
      <c r="G10" s="71" t="s">
        <v>27</v>
      </c>
      <c r="H10" s="71" t="s">
        <v>28</v>
      </c>
      <c r="I10" s="71" t="s">
        <v>30</v>
      </c>
      <c r="J10" s="71" t="s">
        <v>32</v>
      </c>
      <c r="K10" s="219" t="s">
        <v>177</v>
      </c>
      <c r="L10" s="219" t="s">
        <v>65</v>
      </c>
      <c r="M10" s="233"/>
      <c r="N10" s="224"/>
    </row>
    <row r="11" spans="1:15" x14ac:dyDescent="0.25">
      <c r="A11" s="284"/>
      <c r="B11" s="233"/>
      <c r="C11" s="74"/>
      <c r="D11" s="74"/>
      <c r="E11" s="151"/>
      <c r="F11" s="151"/>
      <c r="G11" s="189"/>
      <c r="H11" s="189"/>
      <c r="I11" s="189"/>
      <c r="J11" s="189"/>
      <c r="K11" s="192"/>
      <c r="L11" s="188"/>
      <c r="M11" s="233"/>
      <c r="N11" s="224"/>
    </row>
    <row r="12" spans="1:15" x14ac:dyDescent="0.25">
      <c r="A12" s="237" t="s">
        <v>566</v>
      </c>
      <c r="B12" s="233" t="s">
        <v>599</v>
      </c>
      <c r="C12" s="53" t="s">
        <v>479</v>
      </c>
      <c r="D12" s="51" t="s">
        <v>172</v>
      </c>
      <c r="E12" s="99" t="s">
        <v>341</v>
      </c>
      <c r="F12" s="53" t="s">
        <v>161</v>
      </c>
      <c r="G12" s="106" t="s">
        <v>14</v>
      </c>
      <c r="H12" s="106" t="s">
        <v>29</v>
      </c>
      <c r="I12" s="106" t="s">
        <v>31</v>
      </c>
      <c r="J12" s="106" t="s">
        <v>29</v>
      </c>
      <c r="K12" s="106" t="s">
        <v>16</v>
      </c>
      <c r="L12" s="194" t="s">
        <v>14</v>
      </c>
      <c r="M12" s="233"/>
      <c r="N12" s="224"/>
    </row>
    <row r="13" spans="1:15" x14ac:dyDescent="0.25">
      <c r="A13" s="237" t="s">
        <v>566</v>
      </c>
      <c r="B13" s="233" t="s">
        <v>600</v>
      </c>
      <c r="C13" s="53"/>
      <c r="D13" s="51"/>
      <c r="E13" s="99"/>
      <c r="F13" s="53" t="s">
        <v>175</v>
      </c>
      <c r="G13" s="106" t="s">
        <v>14</v>
      </c>
      <c r="H13" s="106" t="s">
        <v>29</v>
      </c>
      <c r="I13" s="106" t="s">
        <v>31</v>
      </c>
      <c r="J13" s="106" t="s">
        <v>29</v>
      </c>
      <c r="K13" s="106" t="s">
        <v>16</v>
      </c>
      <c r="L13" s="194" t="s">
        <v>14</v>
      </c>
      <c r="M13" s="233"/>
      <c r="N13" s="224"/>
    </row>
    <row r="14" spans="1:15" x14ac:dyDescent="0.25">
      <c r="A14" s="284" t="s">
        <v>566</v>
      </c>
      <c r="B14" s="233" t="s">
        <v>560</v>
      </c>
      <c r="C14" s="53"/>
      <c r="D14" s="51"/>
      <c r="E14" s="99"/>
      <c r="F14" s="53"/>
      <c r="G14" s="106"/>
      <c r="H14" s="106"/>
      <c r="I14" s="106"/>
      <c r="J14" s="106"/>
      <c r="K14" s="106"/>
      <c r="L14" s="194"/>
      <c r="M14" s="233"/>
      <c r="N14" s="224"/>
    </row>
    <row r="15" spans="1:15" x14ac:dyDescent="0.25">
      <c r="A15" s="284" t="s">
        <v>566</v>
      </c>
      <c r="B15" s="233" t="s">
        <v>585</v>
      </c>
      <c r="C15" s="53"/>
      <c r="D15" s="51"/>
      <c r="E15" s="99" t="s">
        <v>342</v>
      </c>
      <c r="F15" s="53" t="s">
        <v>161</v>
      </c>
      <c r="G15" s="106" t="s">
        <v>14</v>
      </c>
      <c r="H15" s="106" t="s">
        <v>29</v>
      </c>
      <c r="I15" s="106" t="s">
        <v>31</v>
      </c>
      <c r="J15" s="106" t="s">
        <v>29</v>
      </c>
      <c r="K15" s="106" t="s">
        <v>16</v>
      </c>
      <c r="L15" s="194" t="s">
        <v>14</v>
      </c>
      <c r="M15" s="233"/>
      <c r="N15" s="224"/>
    </row>
    <row r="16" spans="1:15" x14ac:dyDescent="0.25">
      <c r="A16" s="284" t="s">
        <v>486</v>
      </c>
      <c r="B16" s="233" t="s">
        <v>582</v>
      </c>
      <c r="C16" s="53"/>
      <c r="D16" s="51"/>
      <c r="E16" s="99"/>
      <c r="F16" s="53" t="s">
        <v>175</v>
      </c>
      <c r="G16" s="106" t="s">
        <v>14</v>
      </c>
      <c r="H16" s="106" t="s">
        <v>29</v>
      </c>
      <c r="I16" s="106" t="s">
        <v>31</v>
      </c>
      <c r="J16" s="106" t="s">
        <v>29</v>
      </c>
      <c r="K16" s="106" t="s">
        <v>16</v>
      </c>
      <c r="L16" s="194" t="s">
        <v>14</v>
      </c>
      <c r="M16" s="233"/>
      <c r="N16" s="224"/>
    </row>
    <row r="17" spans="1:14" x14ac:dyDescent="0.25">
      <c r="A17" s="284"/>
      <c r="B17" s="233"/>
      <c r="C17" s="53"/>
      <c r="D17" s="51"/>
      <c r="E17" s="99"/>
      <c r="F17" s="53"/>
      <c r="G17" s="106"/>
      <c r="H17" s="106"/>
      <c r="I17" s="106"/>
      <c r="J17" s="106"/>
      <c r="K17" s="106"/>
      <c r="L17" s="188"/>
      <c r="M17" s="233"/>
      <c r="N17" s="224"/>
    </row>
    <row r="18" spans="1:14" x14ac:dyDescent="0.25">
      <c r="A18" s="284"/>
      <c r="B18" s="233"/>
      <c r="C18" s="53"/>
      <c r="D18" s="51"/>
      <c r="E18" s="99" t="s">
        <v>343</v>
      </c>
      <c r="F18" s="53" t="s">
        <v>161</v>
      </c>
      <c r="G18" s="106" t="s">
        <v>14</v>
      </c>
      <c r="H18" s="106" t="s">
        <v>29</v>
      </c>
      <c r="I18" s="106" t="s">
        <v>31</v>
      </c>
      <c r="J18" s="106" t="s">
        <v>29</v>
      </c>
      <c r="K18" s="106" t="s">
        <v>16</v>
      </c>
      <c r="L18" s="194" t="s">
        <v>14</v>
      </c>
      <c r="M18" s="233"/>
      <c r="N18" s="224"/>
    </row>
    <row r="19" spans="1:14" x14ac:dyDescent="0.25">
      <c r="A19" s="284"/>
      <c r="B19" s="233"/>
      <c r="C19" s="53"/>
      <c r="D19" s="51"/>
      <c r="E19" s="99"/>
      <c r="F19" s="53" t="s">
        <v>175</v>
      </c>
      <c r="G19" s="106" t="s">
        <v>14</v>
      </c>
      <c r="H19" s="106" t="s">
        <v>29</v>
      </c>
      <c r="I19" s="106" t="s">
        <v>31</v>
      </c>
      <c r="J19" s="106" t="s">
        <v>29</v>
      </c>
      <c r="K19" s="106" t="s">
        <v>16</v>
      </c>
      <c r="L19" s="194" t="s">
        <v>14</v>
      </c>
      <c r="M19" s="233"/>
      <c r="N19" s="224"/>
    </row>
    <row r="20" spans="1:14" x14ac:dyDescent="0.25">
      <c r="A20" s="284"/>
      <c r="B20" s="233"/>
      <c r="C20" s="53"/>
      <c r="D20" s="51"/>
      <c r="E20" s="99"/>
      <c r="F20" s="53"/>
      <c r="G20" s="106"/>
      <c r="H20" s="106"/>
      <c r="I20" s="106"/>
      <c r="J20" s="106"/>
      <c r="K20" s="106"/>
      <c r="L20" s="194"/>
      <c r="M20" s="233"/>
      <c r="N20" s="224"/>
    </row>
    <row r="21" spans="1:14" x14ac:dyDescent="0.25">
      <c r="A21" s="284"/>
      <c r="B21" s="233"/>
      <c r="C21" s="53"/>
      <c r="D21" s="51" t="s">
        <v>178</v>
      </c>
      <c r="E21" s="99" t="s">
        <v>341</v>
      </c>
      <c r="F21" s="53" t="s">
        <v>161</v>
      </c>
      <c r="G21" s="106" t="s">
        <v>14</v>
      </c>
      <c r="H21" s="106" t="s">
        <v>29</v>
      </c>
      <c r="I21" s="106" t="s">
        <v>31</v>
      </c>
      <c r="J21" s="106" t="s">
        <v>29</v>
      </c>
      <c r="K21" s="106" t="s">
        <v>16</v>
      </c>
      <c r="L21" s="194" t="s">
        <v>14</v>
      </c>
      <c r="M21" s="233"/>
      <c r="N21" s="224"/>
    </row>
    <row r="22" spans="1:14" x14ac:dyDescent="0.25">
      <c r="A22" s="284"/>
      <c r="B22" s="233"/>
      <c r="C22" s="53"/>
      <c r="D22" s="51"/>
      <c r="E22" s="99"/>
      <c r="F22" s="53" t="s">
        <v>175</v>
      </c>
      <c r="G22" s="106" t="s">
        <v>14</v>
      </c>
      <c r="H22" s="106" t="s">
        <v>29</v>
      </c>
      <c r="I22" s="106" t="s">
        <v>31</v>
      </c>
      <c r="J22" s="106" t="s">
        <v>29</v>
      </c>
      <c r="K22" s="106" t="s">
        <v>16</v>
      </c>
      <c r="L22" s="194" t="s">
        <v>14</v>
      </c>
      <c r="M22" s="233"/>
      <c r="N22" s="224"/>
    </row>
    <row r="23" spans="1:14" x14ac:dyDescent="0.25">
      <c r="A23" s="284"/>
      <c r="B23" s="233"/>
      <c r="C23" s="53"/>
      <c r="D23" s="51"/>
      <c r="E23" s="99"/>
      <c r="F23" s="53"/>
      <c r="G23" s="106"/>
      <c r="H23" s="106"/>
      <c r="I23" s="106"/>
      <c r="J23" s="106"/>
      <c r="K23" s="106"/>
      <c r="L23" s="194"/>
      <c r="M23" s="233"/>
      <c r="N23" s="224"/>
    </row>
    <row r="24" spans="1:14" x14ac:dyDescent="0.25">
      <c r="A24" s="284"/>
      <c r="B24" s="233"/>
      <c r="C24" s="53"/>
      <c r="D24" s="51"/>
      <c r="E24" s="99" t="s">
        <v>342</v>
      </c>
      <c r="F24" s="53" t="s">
        <v>161</v>
      </c>
      <c r="G24" s="106" t="s">
        <v>14</v>
      </c>
      <c r="H24" s="106" t="s">
        <v>29</v>
      </c>
      <c r="I24" s="106" t="s">
        <v>31</v>
      </c>
      <c r="J24" s="106" t="s">
        <v>29</v>
      </c>
      <c r="K24" s="106" t="s">
        <v>16</v>
      </c>
      <c r="L24" s="194" t="s">
        <v>14</v>
      </c>
      <c r="M24" s="233"/>
      <c r="N24" s="224"/>
    </row>
    <row r="25" spans="1:14" x14ac:dyDescent="0.25">
      <c r="A25" s="284"/>
      <c r="B25" s="233"/>
      <c r="C25" s="53"/>
      <c r="D25" s="51"/>
      <c r="E25" s="99"/>
      <c r="F25" s="53" t="s">
        <v>175</v>
      </c>
      <c r="G25" s="106" t="s">
        <v>14</v>
      </c>
      <c r="H25" s="106" t="s">
        <v>29</v>
      </c>
      <c r="I25" s="106" t="s">
        <v>31</v>
      </c>
      <c r="J25" s="106" t="s">
        <v>29</v>
      </c>
      <c r="K25" s="106" t="s">
        <v>16</v>
      </c>
      <c r="L25" s="194" t="s">
        <v>14</v>
      </c>
      <c r="M25" s="233"/>
      <c r="N25" s="224"/>
    </row>
    <row r="26" spans="1:14" x14ac:dyDescent="0.25">
      <c r="A26" s="284"/>
      <c r="B26" s="233"/>
      <c r="C26" s="53"/>
      <c r="D26" s="51"/>
      <c r="E26" s="99"/>
      <c r="F26" s="53"/>
      <c r="G26" s="106"/>
      <c r="H26" s="106"/>
      <c r="I26" s="106"/>
      <c r="J26" s="106"/>
      <c r="K26" s="106"/>
      <c r="L26" s="188"/>
      <c r="M26" s="233"/>
      <c r="N26" s="224"/>
    </row>
    <row r="27" spans="1:14" x14ac:dyDescent="0.25">
      <c r="A27" s="284"/>
      <c r="B27" s="233"/>
      <c r="C27" s="53"/>
      <c r="D27" s="51"/>
      <c r="E27" s="99" t="s">
        <v>343</v>
      </c>
      <c r="F27" s="53" t="s">
        <v>161</v>
      </c>
      <c r="G27" s="106" t="s">
        <v>14</v>
      </c>
      <c r="H27" s="106" t="s">
        <v>29</v>
      </c>
      <c r="I27" s="106" t="s">
        <v>31</v>
      </c>
      <c r="J27" s="106" t="s">
        <v>29</v>
      </c>
      <c r="K27" s="106" t="s">
        <v>16</v>
      </c>
      <c r="L27" s="194" t="s">
        <v>14</v>
      </c>
      <c r="M27" s="233"/>
      <c r="N27" s="224"/>
    </row>
    <row r="28" spans="1:14" x14ac:dyDescent="0.25">
      <c r="A28" s="284"/>
      <c r="B28" s="233"/>
      <c r="C28" s="53"/>
      <c r="D28" s="51"/>
      <c r="E28" s="99"/>
      <c r="F28" s="53" t="s">
        <v>175</v>
      </c>
      <c r="G28" s="106" t="s">
        <v>14</v>
      </c>
      <c r="H28" s="106" t="s">
        <v>29</v>
      </c>
      <c r="I28" s="106" t="s">
        <v>31</v>
      </c>
      <c r="J28" s="106" t="s">
        <v>29</v>
      </c>
      <c r="K28" s="106" t="s">
        <v>16</v>
      </c>
      <c r="L28" s="194" t="s">
        <v>14</v>
      </c>
      <c r="M28" s="233"/>
      <c r="N28" s="224"/>
    </row>
    <row r="29" spans="1:14" x14ac:dyDescent="0.25">
      <c r="A29" s="284"/>
      <c r="B29" s="233"/>
      <c r="C29" s="53"/>
      <c r="D29" s="51"/>
      <c r="E29" s="99"/>
      <c r="F29" s="53"/>
      <c r="G29" s="106"/>
      <c r="H29" s="106"/>
      <c r="I29" s="106"/>
      <c r="J29" s="106"/>
      <c r="K29" s="106"/>
      <c r="L29" s="194"/>
      <c r="M29" s="233"/>
      <c r="N29" s="224"/>
    </row>
    <row r="30" spans="1:14" x14ac:dyDescent="0.25">
      <c r="A30" s="284"/>
      <c r="B30" s="233"/>
      <c r="C30" s="53"/>
      <c r="D30" s="51" t="s">
        <v>181</v>
      </c>
      <c r="E30" s="99" t="s">
        <v>341</v>
      </c>
      <c r="F30" s="53" t="s">
        <v>161</v>
      </c>
      <c r="G30" s="106" t="s">
        <v>14</v>
      </c>
      <c r="H30" s="106" t="s">
        <v>29</v>
      </c>
      <c r="I30" s="106" t="s">
        <v>31</v>
      </c>
      <c r="J30" s="106" t="s">
        <v>29</v>
      </c>
      <c r="K30" s="106" t="s">
        <v>16</v>
      </c>
      <c r="L30" s="194" t="s">
        <v>14</v>
      </c>
      <c r="M30" s="233"/>
      <c r="N30" s="224"/>
    </row>
    <row r="31" spans="1:14" x14ac:dyDescent="0.25">
      <c r="A31" s="284"/>
      <c r="B31" s="233"/>
      <c r="C31" s="53"/>
      <c r="D31" s="51"/>
      <c r="E31" s="99"/>
      <c r="F31" s="53" t="s">
        <v>175</v>
      </c>
      <c r="G31" s="106" t="s">
        <v>14</v>
      </c>
      <c r="H31" s="106" t="s">
        <v>29</v>
      </c>
      <c r="I31" s="106" t="s">
        <v>31</v>
      </c>
      <c r="J31" s="106" t="s">
        <v>29</v>
      </c>
      <c r="K31" s="106" t="s">
        <v>16</v>
      </c>
      <c r="L31" s="194" t="s">
        <v>14</v>
      </c>
      <c r="M31" s="233"/>
      <c r="N31" s="224"/>
    </row>
    <row r="32" spans="1:14" x14ac:dyDescent="0.25">
      <c r="A32" s="284"/>
      <c r="B32" s="233"/>
      <c r="C32" s="53"/>
      <c r="D32" s="51"/>
      <c r="E32" s="99"/>
      <c r="F32" s="53"/>
      <c r="G32" s="106"/>
      <c r="H32" s="106"/>
      <c r="I32" s="106"/>
      <c r="J32" s="106"/>
      <c r="K32" s="106"/>
      <c r="L32" s="194"/>
      <c r="M32" s="233"/>
      <c r="N32" s="224"/>
    </row>
    <row r="33" spans="1:15" x14ac:dyDescent="0.25">
      <c r="A33" s="284"/>
      <c r="B33" s="233"/>
      <c r="C33" s="53"/>
      <c r="D33" s="51"/>
      <c r="E33" s="99" t="s">
        <v>342</v>
      </c>
      <c r="F33" s="53" t="s">
        <v>161</v>
      </c>
      <c r="G33" s="106" t="s">
        <v>14</v>
      </c>
      <c r="H33" s="106" t="s">
        <v>29</v>
      </c>
      <c r="I33" s="106" t="s">
        <v>31</v>
      </c>
      <c r="J33" s="106" t="s">
        <v>29</v>
      </c>
      <c r="K33" s="106" t="s">
        <v>16</v>
      </c>
      <c r="L33" s="194" t="s">
        <v>14</v>
      </c>
      <c r="M33" s="233"/>
      <c r="N33" s="224"/>
    </row>
    <row r="34" spans="1:15" x14ac:dyDescent="0.25">
      <c r="A34" s="284"/>
      <c r="B34" s="233"/>
      <c r="C34" s="53"/>
      <c r="D34" s="51"/>
      <c r="E34" s="99"/>
      <c r="F34" s="53" t="s">
        <v>175</v>
      </c>
      <c r="G34" s="106" t="s">
        <v>14</v>
      </c>
      <c r="H34" s="106" t="s">
        <v>29</v>
      </c>
      <c r="I34" s="106" t="s">
        <v>31</v>
      </c>
      <c r="J34" s="106" t="s">
        <v>29</v>
      </c>
      <c r="K34" s="106" t="s">
        <v>16</v>
      </c>
      <c r="L34" s="194" t="s">
        <v>14</v>
      </c>
      <c r="M34" s="233"/>
      <c r="N34" s="224"/>
    </row>
    <row r="35" spans="1:15" x14ac:dyDescent="0.25">
      <c r="A35" s="284"/>
      <c r="B35" s="233"/>
      <c r="C35" s="53"/>
      <c r="D35" s="51"/>
      <c r="E35" s="99"/>
      <c r="F35" s="53"/>
      <c r="G35" s="106"/>
      <c r="H35" s="106"/>
      <c r="I35" s="106"/>
      <c r="J35" s="106"/>
      <c r="K35" s="106"/>
      <c r="L35" s="188"/>
      <c r="M35" s="233"/>
      <c r="N35" s="224"/>
    </row>
    <row r="36" spans="1:15" x14ac:dyDescent="0.25">
      <c r="A36" s="284"/>
      <c r="B36" s="233"/>
      <c r="C36" s="53"/>
      <c r="D36" s="51"/>
      <c r="E36" s="99" t="s">
        <v>343</v>
      </c>
      <c r="F36" s="53" t="s">
        <v>161</v>
      </c>
      <c r="G36" s="106" t="s">
        <v>14</v>
      </c>
      <c r="H36" s="106" t="s">
        <v>29</v>
      </c>
      <c r="I36" s="106" t="s">
        <v>31</v>
      </c>
      <c r="J36" s="106" t="s">
        <v>29</v>
      </c>
      <c r="K36" s="106" t="s">
        <v>16</v>
      </c>
      <c r="L36" s="194" t="s">
        <v>14</v>
      </c>
      <c r="M36" s="233"/>
      <c r="N36" s="224"/>
    </row>
    <row r="37" spans="1:15" x14ac:dyDescent="0.25">
      <c r="A37" s="284"/>
      <c r="B37" s="233"/>
      <c r="C37" s="53"/>
      <c r="D37" s="51"/>
      <c r="E37" s="99"/>
      <c r="F37" s="53" t="s">
        <v>175</v>
      </c>
      <c r="G37" s="106" t="s">
        <v>14</v>
      </c>
      <c r="H37" s="106" t="s">
        <v>29</v>
      </c>
      <c r="I37" s="106" t="s">
        <v>31</v>
      </c>
      <c r="J37" s="106" t="s">
        <v>29</v>
      </c>
      <c r="K37" s="106" t="s">
        <v>16</v>
      </c>
      <c r="L37" s="194" t="s">
        <v>14</v>
      </c>
      <c r="M37" s="233"/>
      <c r="N37" s="224"/>
    </row>
    <row r="38" spans="1:15" x14ac:dyDescent="0.25">
      <c r="A38" s="284"/>
      <c r="B38" s="233"/>
      <c r="C38" s="76" t="s">
        <v>179</v>
      </c>
      <c r="D38" s="99"/>
      <c r="E38" s="99"/>
      <c r="F38" s="53"/>
      <c r="G38" s="106"/>
      <c r="H38" s="106"/>
      <c r="I38" s="106"/>
      <c r="J38" s="106"/>
      <c r="K38" s="106"/>
      <c r="L38" s="188"/>
      <c r="M38" s="233"/>
      <c r="N38" s="224"/>
    </row>
    <row r="39" spans="1:15" x14ac:dyDescent="0.25">
      <c r="A39" s="284"/>
      <c r="B39" s="233"/>
      <c r="C39" s="76" t="s">
        <v>180</v>
      </c>
      <c r="D39" s="51"/>
      <c r="E39" s="99"/>
      <c r="F39" s="53"/>
      <c r="G39" s="106"/>
      <c r="H39" s="106"/>
      <c r="I39" s="106"/>
      <c r="J39" s="106"/>
      <c r="K39" s="106"/>
      <c r="L39" s="188"/>
      <c r="M39" s="233"/>
      <c r="N39" s="224"/>
    </row>
    <row r="40" spans="1:15" ht="15.75" thickBot="1" x14ac:dyDescent="0.3">
      <c r="A40" s="284"/>
      <c r="B40" s="233"/>
      <c r="C40" s="212" t="s">
        <v>182</v>
      </c>
      <c r="D40" s="132"/>
      <c r="E40" s="132"/>
      <c r="F40" s="102"/>
      <c r="G40" s="149"/>
      <c r="H40" s="149"/>
      <c r="I40" s="149"/>
      <c r="J40" s="149"/>
      <c r="K40" s="149"/>
      <c r="L40" s="156"/>
      <c r="M40" s="233"/>
      <c r="N40" s="224"/>
    </row>
    <row r="41" spans="1:15" x14ac:dyDescent="0.25">
      <c r="A41" s="288" t="s">
        <v>314</v>
      </c>
      <c r="B41" s="289" t="s">
        <v>492</v>
      </c>
      <c r="C41" s="54" t="s">
        <v>184</v>
      </c>
      <c r="D41" s="56"/>
      <c r="E41" s="140"/>
      <c r="F41" s="56"/>
      <c r="G41" s="186"/>
      <c r="H41" s="186"/>
      <c r="I41" s="186"/>
      <c r="J41" s="186"/>
      <c r="K41" s="186"/>
      <c r="L41" s="188"/>
      <c r="M41" s="233"/>
      <c r="N41" s="224"/>
      <c r="O41" s="8">
        <f>LEN(C41)</f>
        <v>45</v>
      </c>
    </row>
    <row r="42" spans="1:15" x14ac:dyDescent="0.25">
      <c r="A42" s="224" t="s">
        <v>315</v>
      </c>
      <c r="B42" s="233" t="s">
        <v>492</v>
      </c>
      <c r="C42" s="54" t="s">
        <v>183</v>
      </c>
      <c r="D42" s="56"/>
      <c r="E42" s="140"/>
      <c r="F42" s="56"/>
      <c r="G42" s="186"/>
      <c r="H42" s="186"/>
      <c r="I42" s="186"/>
      <c r="J42" s="186"/>
      <c r="K42" s="186"/>
      <c r="L42" s="188"/>
      <c r="M42" s="233"/>
      <c r="N42" s="224"/>
      <c r="O42" s="8">
        <f t="shared" ref="O42:O49" si="0">LEN(C42)</f>
        <v>83</v>
      </c>
    </row>
    <row r="43" spans="1:15" x14ac:dyDescent="0.25">
      <c r="A43" s="224" t="s">
        <v>316</v>
      </c>
      <c r="B43" s="233" t="s">
        <v>492</v>
      </c>
      <c r="C43" s="54"/>
      <c r="D43" s="56"/>
      <c r="E43" s="140"/>
      <c r="F43" s="56"/>
      <c r="G43" s="186"/>
      <c r="H43" s="186"/>
      <c r="I43" s="186"/>
      <c r="J43" s="186"/>
      <c r="K43" s="186"/>
      <c r="L43" s="188"/>
      <c r="M43" s="233"/>
      <c r="N43" s="224"/>
      <c r="O43" s="8">
        <f t="shared" si="0"/>
        <v>0</v>
      </c>
    </row>
    <row r="44" spans="1:15" x14ac:dyDescent="0.25">
      <c r="A44" s="224" t="s">
        <v>317</v>
      </c>
      <c r="B44" s="233" t="s">
        <v>492</v>
      </c>
      <c r="C44" s="54"/>
      <c r="D44" s="56"/>
      <c r="E44" s="140"/>
      <c r="F44" s="56"/>
      <c r="G44" s="186"/>
      <c r="H44" s="186"/>
      <c r="I44" s="186"/>
      <c r="J44" s="186"/>
      <c r="K44" s="186"/>
      <c r="L44" s="188"/>
      <c r="M44" s="233"/>
      <c r="N44" s="224"/>
      <c r="O44" s="8">
        <f t="shared" si="0"/>
        <v>0</v>
      </c>
    </row>
    <row r="45" spans="1:15" x14ac:dyDescent="0.25">
      <c r="A45" s="224" t="s">
        <v>426</v>
      </c>
      <c r="B45" s="233" t="s">
        <v>492</v>
      </c>
      <c r="C45" s="53"/>
      <c r="D45" s="56"/>
      <c r="E45" s="140"/>
      <c r="F45" s="56"/>
      <c r="G45" s="186"/>
      <c r="H45" s="186"/>
      <c r="I45" s="186"/>
      <c r="J45" s="186"/>
      <c r="K45" s="186"/>
      <c r="L45" s="188"/>
      <c r="M45" s="233"/>
      <c r="N45" s="224"/>
      <c r="O45" s="8">
        <f t="shared" si="0"/>
        <v>0</v>
      </c>
    </row>
    <row r="46" spans="1:15" x14ac:dyDescent="0.25">
      <c r="A46" s="224" t="s">
        <v>427</v>
      </c>
      <c r="B46" s="233" t="s">
        <v>492</v>
      </c>
      <c r="C46" s="56"/>
      <c r="D46" s="56"/>
      <c r="E46" s="218"/>
      <c r="F46" s="56"/>
      <c r="G46" s="186"/>
      <c r="H46" s="186"/>
      <c r="I46" s="186"/>
      <c r="J46" s="186"/>
      <c r="K46" s="186"/>
      <c r="L46" s="188"/>
      <c r="M46" s="233"/>
      <c r="N46" s="224"/>
      <c r="O46" s="8">
        <f t="shared" si="0"/>
        <v>0</v>
      </c>
    </row>
    <row r="47" spans="1:15" x14ac:dyDescent="0.25">
      <c r="A47" s="224" t="s">
        <v>318</v>
      </c>
      <c r="B47" s="233" t="s">
        <v>492</v>
      </c>
      <c r="C47" s="56"/>
      <c r="D47" s="56"/>
      <c r="E47" s="218"/>
      <c r="F47" s="56"/>
      <c r="G47" s="186"/>
      <c r="H47" s="186"/>
      <c r="I47" s="186"/>
      <c r="J47" s="186"/>
      <c r="K47" s="186"/>
      <c r="L47" s="188"/>
      <c r="M47" s="233"/>
      <c r="N47" s="224"/>
      <c r="O47" s="8">
        <f t="shared" si="0"/>
        <v>0</v>
      </c>
    </row>
    <row r="48" spans="1:15" x14ac:dyDescent="0.25">
      <c r="A48" s="224" t="s">
        <v>319</v>
      </c>
      <c r="B48" s="233" t="s">
        <v>492</v>
      </c>
      <c r="C48" s="56"/>
      <c r="D48" s="56"/>
      <c r="E48" s="218"/>
      <c r="F48" s="56"/>
      <c r="G48" s="186"/>
      <c r="H48" s="186"/>
      <c r="I48" s="186"/>
      <c r="J48" s="186"/>
      <c r="K48" s="186"/>
      <c r="L48" s="188"/>
      <c r="M48" s="233"/>
      <c r="N48" s="224"/>
      <c r="O48" s="8">
        <f t="shared" si="0"/>
        <v>0</v>
      </c>
    </row>
    <row r="49" spans="1:15" x14ac:dyDescent="0.25">
      <c r="A49" s="224" t="s">
        <v>320</v>
      </c>
      <c r="B49" s="233" t="s">
        <v>492</v>
      </c>
      <c r="C49" s="56"/>
      <c r="D49" s="56"/>
      <c r="E49" s="140"/>
      <c r="F49" s="56"/>
      <c r="G49" s="186"/>
      <c r="H49" s="186"/>
      <c r="I49" s="186"/>
      <c r="J49" s="186"/>
      <c r="K49" s="186"/>
      <c r="L49" s="188"/>
      <c r="M49" s="233"/>
      <c r="N49" s="224"/>
      <c r="O49" s="8">
        <f t="shared" si="0"/>
        <v>0</v>
      </c>
    </row>
    <row r="50" spans="1:15" x14ac:dyDescent="0.25">
      <c r="A50" s="224" t="s">
        <v>490</v>
      </c>
      <c r="B50" s="233" t="s">
        <v>491</v>
      </c>
      <c r="C50" s="44" t="s">
        <v>496</v>
      </c>
      <c r="D50" s="56"/>
      <c r="E50" s="140"/>
      <c r="F50" s="56"/>
      <c r="G50" s="255"/>
      <c r="H50" s="255"/>
      <c r="I50" s="255"/>
      <c r="J50" s="255"/>
      <c r="K50" s="255"/>
      <c r="L50" s="256"/>
      <c r="M50" s="233"/>
      <c r="N50" s="224"/>
      <c r="O50" s="8"/>
    </row>
    <row r="51" spans="1:15" x14ac:dyDescent="0.25">
      <c r="A51" s="224"/>
      <c r="B51" s="233"/>
      <c r="C51" s="233"/>
      <c r="D51" s="233"/>
      <c r="E51" s="233"/>
      <c r="F51" s="233"/>
      <c r="G51" s="233"/>
      <c r="H51" s="233"/>
      <c r="I51" s="233"/>
      <c r="J51" s="233"/>
      <c r="K51" s="233"/>
      <c r="L51" s="233"/>
      <c r="M51" s="233"/>
      <c r="N51" s="224"/>
    </row>
    <row r="52" spans="1:15" x14ac:dyDescent="0.25">
      <c r="A52" s="224"/>
      <c r="B52" s="224"/>
      <c r="C52" s="224"/>
      <c r="D52" s="224"/>
      <c r="E52" s="224"/>
      <c r="F52" s="224"/>
      <c r="G52" s="224"/>
      <c r="H52" s="224"/>
      <c r="I52" s="224"/>
      <c r="J52" s="224"/>
      <c r="K52" s="224"/>
      <c r="L52" s="224"/>
      <c r="M52" s="224"/>
      <c r="N52" s="224"/>
    </row>
  </sheetData>
  <mergeCells count="2">
    <mergeCell ref="C6:L6"/>
    <mergeCell ref="C7:L7"/>
  </mergeCells>
  <hyperlinks>
    <hyperlink ref="A1" location="TVIT2" display="TVIT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B10" sqref="B10:B21"/>
    </sheetView>
  </sheetViews>
  <sheetFormatPr defaultColWidth="9.140625" defaultRowHeight="15" x14ac:dyDescent="0.25"/>
  <cols>
    <col min="1" max="1" width="20.7109375" style="4" customWidth="1"/>
    <col min="2" max="2" width="34" style="4" customWidth="1"/>
    <col min="3" max="3" width="61.42578125" style="4" customWidth="1"/>
    <col min="4" max="4" width="16.85546875" style="27" customWidth="1"/>
    <col min="5" max="6" width="18.42578125" style="4" customWidth="1"/>
    <col min="7" max="8" width="20.42578125" style="4" customWidth="1"/>
    <col min="9" max="9" width="20.7109375" style="4" customWidth="1"/>
    <col min="10" max="10" width="12.85546875" style="4" customWidth="1"/>
    <col min="11" max="16384" width="9.140625" style="4"/>
  </cols>
  <sheetData>
    <row r="1" spans="1:10" ht="15.75" thickBot="1" x14ac:dyDescent="0.3">
      <c r="A1" s="63" t="s">
        <v>7</v>
      </c>
      <c r="B1" s="232"/>
      <c r="C1" s="227"/>
      <c r="D1" s="242"/>
      <c r="E1" s="227"/>
      <c r="F1" s="227"/>
      <c r="G1" s="227"/>
      <c r="H1" s="253"/>
      <c r="I1" s="235"/>
      <c r="J1" s="8" t="s">
        <v>54</v>
      </c>
    </row>
    <row r="2" spans="1:10" x14ac:dyDescent="0.25">
      <c r="A2" s="237" t="s">
        <v>484</v>
      </c>
      <c r="B2" s="233" t="s">
        <v>481</v>
      </c>
      <c r="C2" s="235"/>
      <c r="D2" s="249"/>
      <c r="E2" s="235"/>
      <c r="F2" s="235"/>
      <c r="G2" s="235"/>
      <c r="H2" s="226"/>
      <c r="I2" s="235"/>
      <c r="J2" s="8"/>
    </row>
    <row r="3" spans="1:10" x14ac:dyDescent="0.25">
      <c r="A3" s="237" t="s">
        <v>483</v>
      </c>
      <c r="B3" s="233" t="s">
        <v>482</v>
      </c>
      <c r="C3" s="44" t="str">
        <f>"Protocol: "&amp;Summary!$D$1</f>
        <v>Protocol: CDISCPILOT01</v>
      </c>
      <c r="D3" s="73"/>
      <c r="E3" s="44"/>
      <c r="F3" s="44"/>
      <c r="G3" s="122" t="s">
        <v>75</v>
      </c>
      <c r="H3" s="226"/>
      <c r="I3" s="235"/>
    </row>
    <row r="4" spans="1:10" x14ac:dyDescent="0.25">
      <c r="A4" s="237" t="s">
        <v>483</v>
      </c>
      <c r="B4" s="233" t="s">
        <v>12</v>
      </c>
      <c r="C4" s="44" t="str">
        <f>"Population: "&amp;Index!E3</f>
        <v>Population: Intent-to-treat</v>
      </c>
      <c r="D4" s="73"/>
      <c r="E4" s="44"/>
      <c r="F4" s="44"/>
      <c r="G4" s="44"/>
      <c r="H4" s="226"/>
      <c r="I4" s="235"/>
      <c r="J4" s="9"/>
    </row>
    <row r="5" spans="1:10" x14ac:dyDescent="0.25">
      <c r="A5" s="240"/>
      <c r="B5" s="233"/>
      <c r="C5" s="56"/>
      <c r="D5" s="61"/>
      <c r="E5" s="56"/>
      <c r="F5" s="56"/>
      <c r="G5" s="56"/>
      <c r="H5" s="226"/>
      <c r="I5" s="235"/>
    </row>
    <row r="6" spans="1:10" x14ac:dyDescent="0.25">
      <c r="A6" s="237" t="s">
        <v>485</v>
      </c>
      <c r="B6" s="233"/>
      <c r="C6" s="308" t="str">
        <f>Index!B3&amp;" "&amp;Index!C3</f>
        <v>Table 14.1.2.1</v>
      </c>
      <c r="D6" s="308"/>
      <c r="E6" s="308"/>
      <c r="F6" s="308"/>
      <c r="G6" s="308"/>
      <c r="H6" s="226"/>
      <c r="I6" s="235"/>
      <c r="J6" s="8">
        <f>LEN(C6)</f>
        <v>14</v>
      </c>
    </row>
    <row r="7" spans="1:10" x14ac:dyDescent="0.25">
      <c r="A7" s="237" t="s">
        <v>485</v>
      </c>
      <c r="B7" s="233"/>
      <c r="C7" s="309" t="str">
        <f>Index!D3</f>
        <v>Summary of Patient Disposition</v>
      </c>
      <c r="D7" s="309"/>
      <c r="E7" s="309"/>
      <c r="F7" s="309"/>
      <c r="G7" s="309"/>
      <c r="H7" s="226"/>
      <c r="I7" s="235"/>
      <c r="J7" s="8"/>
    </row>
    <row r="8" spans="1:10" ht="15.75" thickBot="1" x14ac:dyDescent="0.3">
      <c r="A8" s="240"/>
      <c r="B8" s="233"/>
      <c r="C8" s="55"/>
      <c r="D8" s="55"/>
      <c r="E8" s="55"/>
      <c r="F8" s="55"/>
      <c r="G8" s="55"/>
      <c r="H8" s="226"/>
      <c r="I8" s="235"/>
      <c r="J8" s="8"/>
    </row>
    <row r="9" spans="1:10" ht="37.5" thickBot="1" x14ac:dyDescent="0.3">
      <c r="A9" s="240"/>
      <c r="B9" s="233"/>
      <c r="C9" s="47"/>
      <c r="D9" s="71" t="s">
        <v>437</v>
      </c>
      <c r="E9" s="71" t="s">
        <v>438</v>
      </c>
      <c r="F9" s="71" t="s">
        <v>439</v>
      </c>
      <c r="G9" s="72" t="s">
        <v>392</v>
      </c>
      <c r="H9" s="226"/>
      <c r="I9" s="235"/>
    </row>
    <row r="10" spans="1:10" x14ac:dyDescent="0.25">
      <c r="A10" s="240"/>
      <c r="B10" s="233"/>
      <c r="C10" s="48"/>
      <c r="D10" s="49"/>
      <c r="E10" s="50"/>
      <c r="F10" s="50"/>
      <c r="G10" s="48"/>
      <c r="H10" s="226"/>
      <c r="I10" s="235"/>
    </row>
    <row r="11" spans="1:10" x14ac:dyDescent="0.25">
      <c r="A11" s="237" t="s">
        <v>486</v>
      </c>
      <c r="B11" s="233" t="s">
        <v>487</v>
      </c>
      <c r="C11" s="51" t="s">
        <v>96</v>
      </c>
      <c r="D11" s="60" t="s">
        <v>440</v>
      </c>
      <c r="E11" s="60" t="s">
        <v>440</v>
      </c>
      <c r="F11" s="60" t="s">
        <v>440</v>
      </c>
      <c r="G11" s="60" t="s">
        <v>440</v>
      </c>
      <c r="H11" s="226"/>
      <c r="I11" s="235"/>
    </row>
    <row r="12" spans="1:10" x14ac:dyDescent="0.25">
      <c r="A12" s="237"/>
      <c r="B12" s="233"/>
      <c r="C12" s="51"/>
      <c r="D12" s="60"/>
      <c r="E12" s="52"/>
      <c r="F12" s="52"/>
      <c r="G12" s="52"/>
      <c r="H12" s="226"/>
      <c r="I12" s="235"/>
    </row>
    <row r="13" spans="1:10" x14ac:dyDescent="0.25">
      <c r="A13" s="237" t="s">
        <v>486</v>
      </c>
      <c r="B13" s="233" t="s">
        <v>488</v>
      </c>
      <c r="C13" s="54" t="s">
        <v>98</v>
      </c>
      <c r="D13" s="60" t="s">
        <v>19</v>
      </c>
      <c r="E13" s="60" t="s">
        <v>19</v>
      </c>
      <c r="F13" s="60" t="s">
        <v>19</v>
      </c>
      <c r="G13" s="60" t="s">
        <v>19</v>
      </c>
      <c r="H13" s="226"/>
      <c r="I13" s="235"/>
    </row>
    <row r="14" spans="1:10" x14ac:dyDescent="0.25">
      <c r="A14" s="237" t="s">
        <v>486</v>
      </c>
      <c r="B14" s="233"/>
      <c r="C14" s="54" t="s">
        <v>20</v>
      </c>
      <c r="D14" s="60" t="s">
        <v>19</v>
      </c>
      <c r="E14" s="60" t="s">
        <v>19</v>
      </c>
      <c r="F14" s="60" t="s">
        <v>19</v>
      </c>
      <c r="G14" s="60" t="s">
        <v>19</v>
      </c>
      <c r="H14" s="226"/>
      <c r="I14" s="235"/>
    </row>
    <row r="15" spans="1:10" x14ac:dyDescent="0.25">
      <c r="A15" s="237"/>
      <c r="B15" s="233"/>
      <c r="C15" s="66" t="s">
        <v>17</v>
      </c>
      <c r="D15" s="60" t="s">
        <v>19</v>
      </c>
      <c r="E15" s="60" t="s">
        <v>19</v>
      </c>
      <c r="F15" s="60" t="s">
        <v>19</v>
      </c>
      <c r="G15" s="60" t="s">
        <v>19</v>
      </c>
      <c r="H15" s="226"/>
      <c r="I15" s="235"/>
    </row>
    <row r="16" spans="1:10" x14ac:dyDescent="0.25">
      <c r="A16" s="237"/>
      <c r="B16" s="233"/>
      <c r="C16" s="66" t="s">
        <v>17</v>
      </c>
      <c r="D16" s="60" t="s">
        <v>19</v>
      </c>
      <c r="E16" s="60" t="s">
        <v>19</v>
      </c>
      <c r="F16" s="60" t="s">
        <v>19</v>
      </c>
      <c r="G16" s="60" t="s">
        <v>19</v>
      </c>
      <c r="H16" s="226"/>
      <c r="I16" s="235"/>
    </row>
    <row r="17" spans="1:10" x14ac:dyDescent="0.25">
      <c r="A17" s="237"/>
      <c r="B17" s="233"/>
      <c r="C17" s="66"/>
      <c r="D17" s="60"/>
      <c r="E17" s="60"/>
      <c r="F17" s="60"/>
      <c r="G17" s="60"/>
      <c r="H17" s="226"/>
      <c r="I17" s="235"/>
    </row>
    <row r="18" spans="1:10" x14ac:dyDescent="0.25">
      <c r="A18" s="237" t="s">
        <v>486</v>
      </c>
      <c r="B18" s="233" t="s">
        <v>489</v>
      </c>
      <c r="C18" s="54" t="s">
        <v>100</v>
      </c>
      <c r="D18" s="60" t="s">
        <v>19</v>
      </c>
      <c r="E18" s="60" t="s">
        <v>19</v>
      </c>
      <c r="F18" s="60" t="s">
        <v>19</v>
      </c>
      <c r="G18" s="60" t="s">
        <v>19</v>
      </c>
      <c r="H18" s="226"/>
      <c r="I18" s="235"/>
    </row>
    <row r="19" spans="1:10" x14ac:dyDescent="0.25">
      <c r="A19" s="237"/>
      <c r="B19" s="233"/>
      <c r="C19" s="54"/>
      <c r="D19" s="60"/>
      <c r="E19" s="60"/>
      <c r="F19" s="60"/>
      <c r="G19" s="60"/>
      <c r="H19" s="226"/>
      <c r="I19" s="235"/>
    </row>
    <row r="20" spans="1:10" x14ac:dyDescent="0.25">
      <c r="A20" s="237" t="s">
        <v>486</v>
      </c>
      <c r="B20" s="233" t="s">
        <v>494</v>
      </c>
      <c r="C20" s="54" t="s">
        <v>51</v>
      </c>
      <c r="D20" s="60" t="s">
        <v>19</v>
      </c>
      <c r="E20" s="60" t="s">
        <v>19</v>
      </c>
      <c r="F20" s="60" t="s">
        <v>19</v>
      </c>
      <c r="G20" s="60" t="s">
        <v>19</v>
      </c>
      <c r="H20" s="226"/>
      <c r="I20" s="235"/>
    </row>
    <row r="21" spans="1:10" x14ac:dyDescent="0.25">
      <c r="A21" s="237" t="s">
        <v>486</v>
      </c>
      <c r="B21" s="233" t="s">
        <v>498</v>
      </c>
      <c r="C21" s="54" t="s">
        <v>311</v>
      </c>
      <c r="D21" s="60" t="s">
        <v>19</v>
      </c>
      <c r="E21" s="60" t="s">
        <v>19</v>
      </c>
      <c r="F21" s="60" t="s">
        <v>19</v>
      </c>
      <c r="G21" s="60" t="s">
        <v>19</v>
      </c>
      <c r="H21" s="226"/>
      <c r="I21" s="235"/>
    </row>
    <row r="22" spans="1:10" x14ac:dyDescent="0.25">
      <c r="A22" s="237" t="s">
        <v>486</v>
      </c>
      <c r="B22" s="233" t="s">
        <v>538</v>
      </c>
      <c r="C22" s="54" t="s">
        <v>309</v>
      </c>
      <c r="D22" s="60" t="s">
        <v>19</v>
      </c>
      <c r="E22" s="60" t="s">
        <v>19</v>
      </c>
      <c r="F22" s="60" t="s">
        <v>19</v>
      </c>
      <c r="G22" s="60" t="s">
        <v>19</v>
      </c>
      <c r="H22" s="226"/>
      <c r="I22" s="235"/>
    </row>
    <row r="23" spans="1:10" x14ac:dyDescent="0.25">
      <c r="A23" s="237"/>
      <c r="B23" s="233"/>
      <c r="C23" s="54" t="s">
        <v>52</v>
      </c>
      <c r="D23" s="60" t="s">
        <v>19</v>
      </c>
      <c r="E23" s="60" t="s">
        <v>19</v>
      </c>
      <c r="F23" s="60" t="s">
        <v>19</v>
      </c>
      <c r="G23" s="60" t="s">
        <v>19</v>
      </c>
      <c r="H23" s="226"/>
      <c r="I23" s="235"/>
    </row>
    <row r="24" spans="1:10" x14ac:dyDescent="0.25">
      <c r="A24" s="237"/>
      <c r="B24" s="233"/>
      <c r="C24" s="54" t="s">
        <v>310</v>
      </c>
      <c r="D24" s="60" t="s">
        <v>19</v>
      </c>
      <c r="E24" s="60" t="s">
        <v>19</v>
      </c>
      <c r="F24" s="60" t="s">
        <v>19</v>
      </c>
      <c r="G24" s="60" t="s">
        <v>19</v>
      </c>
      <c r="H24" s="226"/>
      <c r="I24" s="235"/>
    </row>
    <row r="25" spans="1:10" x14ac:dyDescent="0.25">
      <c r="A25" s="237"/>
      <c r="B25" s="233"/>
      <c r="C25" s="66" t="s">
        <v>21</v>
      </c>
      <c r="D25" s="60" t="s">
        <v>19</v>
      </c>
      <c r="E25" s="60" t="s">
        <v>19</v>
      </c>
      <c r="F25" s="60" t="s">
        <v>19</v>
      </c>
      <c r="G25" s="60" t="s">
        <v>19</v>
      </c>
      <c r="H25" s="226"/>
      <c r="I25" s="235"/>
    </row>
    <row r="26" spans="1:10" ht="15.75" thickBot="1" x14ac:dyDescent="0.3">
      <c r="A26" s="237"/>
      <c r="B26" s="233"/>
      <c r="C26" s="55"/>
      <c r="D26" s="67"/>
      <c r="E26" s="55"/>
      <c r="F26" s="55"/>
      <c r="G26" s="55"/>
      <c r="H26" s="226"/>
      <c r="I26" s="235"/>
    </row>
    <row r="27" spans="1:10" x14ac:dyDescent="0.25">
      <c r="A27" s="224" t="s">
        <v>314</v>
      </c>
      <c r="B27" s="233" t="s">
        <v>492</v>
      </c>
      <c r="C27" s="54" t="s">
        <v>95</v>
      </c>
      <c r="D27" s="60"/>
      <c r="E27" s="56"/>
      <c r="F27" s="54"/>
      <c r="G27" s="54"/>
      <c r="H27" s="226"/>
      <c r="I27" s="235"/>
      <c r="J27" s="8">
        <f>LEN(C27)</f>
        <v>28</v>
      </c>
    </row>
    <row r="28" spans="1:10" x14ac:dyDescent="0.25">
      <c r="A28" s="224" t="s">
        <v>315</v>
      </c>
      <c r="B28" s="233" t="s">
        <v>492</v>
      </c>
      <c r="C28" s="54" t="s">
        <v>99</v>
      </c>
      <c r="D28" s="60"/>
      <c r="E28" s="56"/>
      <c r="F28" s="54"/>
      <c r="G28" s="54"/>
      <c r="H28" s="226"/>
      <c r="I28" s="235"/>
      <c r="J28" s="8">
        <f t="shared" ref="J28:J36" si="0">LEN(C28)</f>
        <v>91</v>
      </c>
    </row>
    <row r="29" spans="1:10" x14ac:dyDescent="0.25">
      <c r="A29" s="224" t="s">
        <v>316</v>
      </c>
      <c r="B29" s="233" t="s">
        <v>492</v>
      </c>
      <c r="C29" s="54" t="s">
        <v>101</v>
      </c>
      <c r="D29" s="60"/>
      <c r="E29" s="56"/>
      <c r="F29" s="54"/>
      <c r="G29" s="54"/>
      <c r="H29" s="226"/>
      <c r="I29" s="235"/>
      <c r="J29" s="8">
        <f t="shared" si="0"/>
        <v>116</v>
      </c>
    </row>
    <row r="30" spans="1:10" x14ac:dyDescent="0.25">
      <c r="A30" s="224" t="s">
        <v>317</v>
      </c>
      <c r="B30" s="233" t="s">
        <v>492</v>
      </c>
      <c r="C30" s="54" t="s">
        <v>330</v>
      </c>
      <c r="D30" s="60"/>
      <c r="E30" s="56"/>
      <c r="F30" s="54"/>
      <c r="G30" s="54"/>
      <c r="H30" s="226"/>
      <c r="I30" s="235"/>
      <c r="J30" s="8">
        <f t="shared" si="0"/>
        <v>73</v>
      </c>
    </row>
    <row r="31" spans="1:10" x14ac:dyDescent="0.25">
      <c r="A31" s="224" t="s">
        <v>426</v>
      </c>
      <c r="B31" s="233" t="s">
        <v>492</v>
      </c>
      <c r="C31" s="54" t="s">
        <v>102</v>
      </c>
      <c r="D31" s="60"/>
      <c r="E31" s="56"/>
      <c r="F31" s="54"/>
      <c r="G31" s="54"/>
      <c r="H31" s="226"/>
      <c r="I31" s="235"/>
      <c r="J31" s="8">
        <f t="shared" si="0"/>
        <v>66</v>
      </c>
    </row>
    <row r="32" spans="1:10" x14ac:dyDescent="0.25">
      <c r="A32" s="224" t="s">
        <v>427</v>
      </c>
      <c r="B32" s="233" t="s">
        <v>492</v>
      </c>
      <c r="C32" s="54"/>
      <c r="D32" s="60"/>
      <c r="E32" s="56"/>
      <c r="F32" s="54"/>
      <c r="G32" s="54"/>
      <c r="H32" s="226"/>
      <c r="I32" s="235"/>
      <c r="J32" s="8">
        <f t="shared" si="0"/>
        <v>0</v>
      </c>
    </row>
    <row r="33" spans="1:10" x14ac:dyDescent="0.25">
      <c r="A33" s="224" t="s">
        <v>318</v>
      </c>
      <c r="B33" s="233" t="s">
        <v>492</v>
      </c>
      <c r="C33" s="54"/>
      <c r="D33" s="60"/>
      <c r="E33" s="56"/>
      <c r="F33" s="54"/>
      <c r="G33" s="54"/>
      <c r="H33" s="226"/>
      <c r="I33" s="235"/>
      <c r="J33" s="8">
        <f t="shared" si="0"/>
        <v>0</v>
      </c>
    </row>
    <row r="34" spans="1:10" x14ac:dyDescent="0.25">
      <c r="A34" s="224" t="s">
        <v>319</v>
      </c>
      <c r="B34" s="233" t="s">
        <v>492</v>
      </c>
      <c r="C34" s="54"/>
      <c r="D34" s="60"/>
      <c r="E34" s="56"/>
      <c r="F34" s="54"/>
      <c r="G34" s="54"/>
      <c r="H34" s="226"/>
      <c r="I34" s="235"/>
      <c r="J34" s="8">
        <f t="shared" si="0"/>
        <v>0</v>
      </c>
    </row>
    <row r="35" spans="1:10" x14ac:dyDescent="0.25">
      <c r="A35" s="224" t="s">
        <v>320</v>
      </c>
      <c r="B35" s="233" t="s">
        <v>492</v>
      </c>
      <c r="D35" s="60"/>
      <c r="E35" s="54"/>
      <c r="F35" s="54"/>
      <c r="G35" s="54"/>
      <c r="H35" s="226"/>
      <c r="I35" s="235"/>
      <c r="J35" s="8">
        <f t="shared" si="0"/>
        <v>0</v>
      </c>
    </row>
    <row r="36" spans="1:10" x14ac:dyDescent="0.25">
      <c r="A36" s="224" t="s">
        <v>612</v>
      </c>
      <c r="B36" s="233" t="s">
        <v>491</v>
      </c>
      <c r="C36" s="44" t="s">
        <v>496</v>
      </c>
      <c r="D36" s="223"/>
      <c r="E36" s="54"/>
      <c r="F36" s="54"/>
      <c r="G36" s="54"/>
      <c r="H36" s="226"/>
      <c r="I36" s="235"/>
      <c r="J36" s="8">
        <f t="shared" si="0"/>
        <v>90</v>
      </c>
    </row>
    <row r="37" spans="1:10" x14ac:dyDescent="0.25">
      <c r="A37" s="225"/>
      <c r="B37" s="234"/>
      <c r="C37" s="235"/>
      <c r="D37" s="250"/>
      <c r="E37" s="251"/>
      <c r="F37" s="251"/>
      <c r="G37" s="251"/>
      <c r="H37" s="226"/>
      <c r="I37" s="235"/>
      <c r="J37" s="8"/>
    </row>
    <row r="38" spans="1:10" x14ac:dyDescent="0.25">
      <c r="A38" s="241"/>
      <c r="B38" s="241"/>
      <c r="C38" s="226"/>
      <c r="D38" s="243"/>
      <c r="E38" s="227"/>
      <c r="F38" s="227"/>
      <c r="G38" s="227"/>
      <c r="H38" s="226"/>
      <c r="I38" s="235"/>
    </row>
    <row r="39" spans="1:10" x14ac:dyDescent="0.25">
      <c r="A39" s="7" t="s">
        <v>55</v>
      </c>
      <c r="B39" s="7"/>
    </row>
    <row r="40" spans="1:10" x14ac:dyDescent="0.25">
      <c r="C40" s="28"/>
    </row>
  </sheetData>
  <mergeCells count="2">
    <mergeCell ref="C6:G6"/>
    <mergeCell ref="C7:G7"/>
  </mergeCells>
  <hyperlinks>
    <hyperlink ref="A1" location="TDISP1" display="Index"/>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A40" sqref="A40"/>
    </sheetView>
  </sheetViews>
  <sheetFormatPr defaultColWidth="9.140625" defaultRowHeight="15" x14ac:dyDescent="0.25"/>
  <cols>
    <col min="1" max="1" width="17.28515625" style="4" bestFit="1" customWidth="1"/>
    <col min="2" max="2" width="13.5703125" style="4" customWidth="1"/>
    <col min="3" max="3" width="33.28515625" style="4" customWidth="1"/>
    <col min="4" max="4" width="35.5703125" style="19" customWidth="1"/>
    <col min="5" max="5" width="17.42578125" style="4" customWidth="1"/>
    <col min="6" max="10" width="10.7109375" style="20" customWidth="1"/>
    <col min="11" max="11" width="10.7109375" style="21" customWidth="1"/>
    <col min="12" max="12" width="19.140625" style="4" customWidth="1"/>
    <col min="13" max="13" width="17.85546875" style="4" customWidth="1"/>
    <col min="14" max="14" width="12.7109375" style="4" bestFit="1" customWidth="1"/>
    <col min="15" max="16384" width="9.140625" style="4"/>
  </cols>
  <sheetData>
    <row r="1" spans="1:14" ht="15.75" thickBot="1" x14ac:dyDescent="0.3">
      <c r="A1" s="62" t="s">
        <v>232</v>
      </c>
      <c r="B1" s="252"/>
      <c r="C1" s="224"/>
      <c r="D1" s="224"/>
      <c r="E1" s="224"/>
      <c r="F1" s="224"/>
      <c r="G1" s="224"/>
      <c r="H1" s="224"/>
      <c r="I1" s="224"/>
      <c r="J1" s="224"/>
      <c r="K1" s="224"/>
      <c r="L1" s="224"/>
      <c r="M1" s="224"/>
      <c r="N1" s="8" t="s">
        <v>54</v>
      </c>
    </row>
    <row r="2" spans="1:14" x14ac:dyDescent="0.25">
      <c r="A2" s="237" t="s">
        <v>484</v>
      </c>
      <c r="B2" s="233" t="s">
        <v>604</v>
      </c>
      <c r="C2" s="233"/>
      <c r="D2" s="233"/>
      <c r="E2" s="233"/>
      <c r="F2" s="233"/>
      <c r="G2" s="233"/>
      <c r="H2" s="233"/>
      <c r="I2" s="233"/>
      <c r="J2" s="233"/>
      <c r="K2" s="233"/>
      <c r="L2" s="293" t="s">
        <v>607</v>
      </c>
      <c r="M2" s="224" t="s">
        <v>592</v>
      </c>
      <c r="N2" s="8"/>
    </row>
    <row r="3" spans="1:14" x14ac:dyDescent="0.25">
      <c r="A3" s="237" t="s">
        <v>483</v>
      </c>
      <c r="B3" s="233" t="s">
        <v>482</v>
      </c>
      <c r="C3" s="44" t="str">
        <f>"Protocol: "&amp;Summary!$D$1</f>
        <v>Protocol: CDISCPILOT01</v>
      </c>
      <c r="D3" s="134"/>
      <c r="E3" s="44"/>
      <c r="F3" s="122"/>
      <c r="G3" s="122"/>
      <c r="H3" s="122"/>
      <c r="I3" s="122"/>
      <c r="J3" s="122"/>
      <c r="K3" s="116" t="s">
        <v>75</v>
      </c>
      <c r="L3" s="233"/>
      <c r="M3" s="224"/>
    </row>
    <row r="4" spans="1:14" x14ac:dyDescent="0.25">
      <c r="A4" s="237" t="s">
        <v>483</v>
      </c>
      <c r="B4" s="233" t="s">
        <v>12</v>
      </c>
      <c r="C4" s="44" t="str">
        <f>"Population: "&amp;Index!E39</f>
        <v xml:space="preserve">Population: Safety </v>
      </c>
      <c r="D4" s="134"/>
      <c r="E4" s="44"/>
      <c r="F4" s="122"/>
      <c r="G4" s="122"/>
      <c r="H4" s="122"/>
      <c r="I4" s="122"/>
      <c r="J4" s="122"/>
      <c r="K4" s="125"/>
      <c r="L4" s="233"/>
      <c r="M4" s="224"/>
    </row>
    <row r="5" spans="1:14" x14ac:dyDescent="0.25">
      <c r="A5" s="240"/>
      <c r="B5" s="233"/>
      <c r="C5" s="56"/>
      <c r="D5" s="140"/>
      <c r="E5" s="56"/>
      <c r="F5" s="141"/>
      <c r="G5" s="141"/>
      <c r="H5" s="141"/>
      <c r="I5" s="141"/>
      <c r="J5" s="141"/>
      <c r="K5" s="125"/>
      <c r="L5" s="233"/>
      <c r="M5" s="224"/>
    </row>
    <row r="6" spans="1:14" x14ac:dyDescent="0.25">
      <c r="A6" s="237" t="s">
        <v>485</v>
      </c>
      <c r="B6" s="233"/>
      <c r="C6" s="308" t="str">
        <f>Index!B39&amp;" "&amp;Index!C39</f>
        <v>Table 14.7.3</v>
      </c>
      <c r="D6" s="308"/>
      <c r="E6" s="308"/>
      <c r="F6" s="308"/>
      <c r="G6" s="308"/>
      <c r="H6" s="308"/>
      <c r="I6" s="308"/>
      <c r="J6" s="308"/>
      <c r="K6" s="308"/>
      <c r="L6" s="233"/>
      <c r="M6" s="224"/>
    </row>
    <row r="7" spans="1:14" x14ac:dyDescent="0.25">
      <c r="A7" s="237" t="s">
        <v>543</v>
      </c>
      <c r="B7" s="233"/>
      <c r="C7" s="332" t="str">
        <f>Index!D39&amp;""</f>
        <v>Summary of Weight Change from Baseline at End of Treatment</v>
      </c>
      <c r="D7" s="332"/>
      <c r="E7" s="332"/>
      <c r="F7" s="332"/>
      <c r="G7" s="332"/>
      <c r="H7" s="332"/>
      <c r="I7" s="332"/>
      <c r="J7" s="332"/>
      <c r="K7" s="332"/>
      <c r="L7" s="233"/>
      <c r="M7" s="224"/>
      <c r="N7" s="8">
        <f>LEN(C7)</f>
        <v>58</v>
      </c>
    </row>
    <row r="8" spans="1:14" ht="15.75" thickBot="1" x14ac:dyDescent="0.3">
      <c r="A8" s="284"/>
      <c r="B8" s="233"/>
      <c r="C8" s="170"/>
      <c r="D8" s="171"/>
      <c r="E8" s="67"/>
      <c r="F8" s="172"/>
      <c r="G8" s="172"/>
      <c r="H8" s="172"/>
      <c r="I8" s="172"/>
      <c r="J8" s="172"/>
      <c r="K8" s="125"/>
      <c r="L8" s="233"/>
      <c r="M8" s="224"/>
    </row>
    <row r="9" spans="1:14" x14ac:dyDescent="0.25">
      <c r="A9" s="284"/>
      <c r="B9" s="233"/>
      <c r="C9" s="56"/>
      <c r="D9" s="124"/>
      <c r="E9" s="124"/>
      <c r="F9" s="207"/>
      <c r="G9" s="207"/>
      <c r="H9" s="207"/>
      <c r="I9" s="207"/>
      <c r="J9" s="208"/>
      <c r="K9" s="208"/>
      <c r="L9" s="233"/>
      <c r="M9" s="224"/>
    </row>
    <row r="10" spans="1:14" ht="24.75" thickBot="1" x14ac:dyDescent="0.3">
      <c r="A10" s="284"/>
      <c r="B10" s="233"/>
      <c r="C10" s="57" t="s">
        <v>170</v>
      </c>
      <c r="D10" s="80" t="s">
        <v>173</v>
      </c>
      <c r="E10" s="80" t="s">
        <v>186</v>
      </c>
      <c r="F10" s="209" t="s">
        <v>27</v>
      </c>
      <c r="G10" s="209" t="s">
        <v>28</v>
      </c>
      <c r="H10" s="209" t="s">
        <v>30</v>
      </c>
      <c r="I10" s="209" t="s">
        <v>32</v>
      </c>
      <c r="J10" s="210" t="s">
        <v>177</v>
      </c>
      <c r="K10" s="210" t="s">
        <v>65</v>
      </c>
      <c r="L10" s="233"/>
      <c r="M10" s="224"/>
    </row>
    <row r="11" spans="1:14" x14ac:dyDescent="0.25">
      <c r="A11" s="284"/>
      <c r="B11" s="233"/>
      <c r="C11" s="74"/>
      <c r="D11" s="151"/>
      <c r="E11" s="151"/>
      <c r="F11" s="201"/>
      <c r="G11" s="201"/>
      <c r="H11" s="201"/>
      <c r="I11" s="201"/>
      <c r="J11" s="202"/>
      <c r="K11" s="125"/>
      <c r="L11" s="233"/>
      <c r="M11" s="224"/>
    </row>
    <row r="12" spans="1:14" x14ac:dyDescent="0.25">
      <c r="A12" s="288" t="s">
        <v>566</v>
      </c>
      <c r="B12" s="283" t="s">
        <v>560</v>
      </c>
      <c r="C12" s="168" t="s">
        <v>480</v>
      </c>
      <c r="D12" s="294" t="s">
        <v>341</v>
      </c>
      <c r="E12" s="161" t="s">
        <v>150</v>
      </c>
      <c r="F12" s="295" t="s">
        <v>14</v>
      </c>
      <c r="G12" s="295" t="s">
        <v>29</v>
      </c>
      <c r="H12" s="295" t="s">
        <v>31</v>
      </c>
      <c r="I12" s="295" t="s">
        <v>29</v>
      </c>
      <c r="J12" s="295" t="s">
        <v>16</v>
      </c>
      <c r="K12" s="296" t="s">
        <v>14</v>
      </c>
      <c r="L12" s="233"/>
      <c r="M12" s="224"/>
    </row>
    <row r="13" spans="1:14" ht="15.75" customHeight="1" x14ac:dyDescent="0.25">
      <c r="A13" s="288" t="s">
        <v>566</v>
      </c>
      <c r="B13" s="283" t="s">
        <v>585</v>
      </c>
      <c r="C13" s="168"/>
      <c r="D13" s="294"/>
      <c r="E13" s="161" t="s">
        <v>161</v>
      </c>
      <c r="F13" s="295" t="s">
        <v>14</v>
      </c>
      <c r="G13" s="295" t="s">
        <v>29</v>
      </c>
      <c r="H13" s="295" t="s">
        <v>31</v>
      </c>
      <c r="I13" s="295" t="s">
        <v>29</v>
      </c>
      <c r="J13" s="295" t="s">
        <v>16</v>
      </c>
      <c r="K13" s="296" t="s">
        <v>14</v>
      </c>
      <c r="L13" s="233"/>
      <c r="M13" s="224"/>
    </row>
    <row r="14" spans="1:14" x14ac:dyDescent="0.25">
      <c r="A14" s="288" t="s">
        <v>486</v>
      </c>
      <c r="B14" s="283" t="s">
        <v>606</v>
      </c>
      <c r="C14" s="168"/>
      <c r="D14" s="294"/>
      <c r="E14" s="161" t="s">
        <v>175</v>
      </c>
      <c r="F14" s="295" t="s">
        <v>14</v>
      </c>
      <c r="G14" s="295" t="s">
        <v>29</v>
      </c>
      <c r="H14" s="295" t="s">
        <v>31</v>
      </c>
      <c r="I14" s="295" t="s">
        <v>29</v>
      </c>
      <c r="J14" s="295" t="s">
        <v>16</v>
      </c>
      <c r="K14" s="296" t="s">
        <v>14</v>
      </c>
      <c r="L14" s="233"/>
      <c r="M14" s="224"/>
    </row>
    <row r="15" spans="1:14" x14ac:dyDescent="0.25">
      <c r="A15" s="284"/>
      <c r="B15" s="233"/>
      <c r="C15" s="168"/>
      <c r="D15" s="99"/>
      <c r="E15" s="53"/>
      <c r="F15" s="175"/>
      <c r="G15" s="175"/>
      <c r="H15" s="175"/>
      <c r="I15" s="175"/>
      <c r="J15" s="175"/>
      <c r="K15" s="205"/>
      <c r="L15" s="233"/>
      <c r="M15" s="224"/>
    </row>
    <row r="16" spans="1:14" x14ac:dyDescent="0.25">
      <c r="A16" s="284"/>
      <c r="B16" s="233"/>
      <c r="C16" s="168"/>
      <c r="D16" s="99" t="s">
        <v>342</v>
      </c>
      <c r="E16" s="53" t="s">
        <v>150</v>
      </c>
      <c r="F16" s="175" t="s">
        <v>14</v>
      </c>
      <c r="G16" s="175" t="s">
        <v>29</v>
      </c>
      <c r="H16" s="175" t="s">
        <v>31</v>
      </c>
      <c r="I16" s="175" t="s">
        <v>29</v>
      </c>
      <c r="J16" s="175" t="s">
        <v>16</v>
      </c>
      <c r="K16" s="205" t="s">
        <v>14</v>
      </c>
      <c r="L16" s="233"/>
      <c r="M16" s="224"/>
    </row>
    <row r="17" spans="1:13" x14ac:dyDescent="0.25">
      <c r="A17" s="284"/>
      <c r="B17" s="233"/>
      <c r="C17" s="168"/>
      <c r="D17" s="99"/>
      <c r="E17" s="53" t="s">
        <v>161</v>
      </c>
      <c r="F17" s="175" t="s">
        <v>14</v>
      </c>
      <c r="G17" s="175" t="s">
        <v>29</v>
      </c>
      <c r="H17" s="175" t="s">
        <v>31</v>
      </c>
      <c r="I17" s="175" t="s">
        <v>29</v>
      </c>
      <c r="J17" s="175" t="s">
        <v>16</v>
      </c>
      <c r="K17" s="205" t="s">
        <v>14</v>
      </c>
      <c r="L17" s="233"/>
      <c r="M17" s="224"/>
    </row>
    <row r="18" spans="1:13" x14ac:dyDescent="0.25">
      <c r="A18" s="284"/>
      <c r="B18" s="233"/>
      <c r="C18" s="168"/>
      <c r="D18" s="99"/>
      <c r="E18" s="53" t="s">
        <v>175</v>
      </c>
      <c r="F18" s="175" t="s">
        <v>14</v>
      </c>
      <c r="G18" s="175" t="s">
        <v>29</v>
      </c>
      <c r="H18" s="175" t="s">
        <v>31</v>
      </c>
      <c r="I18" s="175" t="s">
        <v>29</v>
      </c>
      <c r="J18" s="175" t="s">
        <v>16</v>
      </c>
      <c r="K18" s="205" t="s">
        <v>14</v>
      </c>
      <c r="L18" s="233"/>
      <c r="M18" s="224"/>
    </row>
    <row r="19" spans="1:13" x14ac:dyDescent="0.25">
      <c r="A19" s="284"/>
      <c r="B19" s="233"/>
      <c r="C19" s="168"/>
      <c r="D19" s="99"/>
      <c r="E19" s="53"/>
      <c r="F19" s="175"/>
      <c r="G19" s="175"/>
      <c r="H19" s="175"/>
      <c r="I19" s="175"/>
      <c r="J19" s="175"/>
      <c r="K19" s="125"/>
      <c r="L19" s="233"/>
      <c r="M19" s="224"/>
    </row>
    <row r="20" spans="1:13" x14ac:dyDescent="0.25">
      <c r="A20" s="284"/>
      <c r="B20" s="233"/>
      <c r="C20" s="168"/>
      <c r="D20" s="99" t="s">
        <v>343</v>
      </c>
      <c r="E20" s="53" t="s">
        <v>150</v>
      </c>
      <c r="F20" s="175" t="s">
        <v>14</v>
      </c>
      <c r="G20" s="175" t="s">
        <v>29</v>
      </c>
      <c r="H20" s="175" t="s">
        <v>31</v>
      </c>
      <c r="I20" s="175" t="s">
        <v>29</v>
      </c>
      <c r="J20" s="175" t="s">
        <v>16</v>
      </c>
      <c r="K20" s="205" t="s">
        <v>14</v>
      </c>
      <c r="L20" s="233"/>
      <c r="M20" s="224"/>
    </row>
    <row r="21" spans="1:13" x14ac:dyDescent="0.25">
      <c r="A21" s="284"/>
      <c r="B21" s="233"/>
      <c r="C21" s="168"/>
      <c r="D21" s="99"/>
      <c r="E21" s="53" t="s">
        <v>161</v>
      </c>
      <c r="F21" s="175" t="s">
        <v>14</v>
      </c>
      <c r="G21" s="175" t="s">
        <v>29</v>
      </c>
      <c r="H21" s="175" t="s">
        <v>31</v>
      </c>
      <c r="I21" s="175" t="s">
        <v>29</v>
      </c>
      <c r="J21" s="175" t="s">
        <v>16</v>
      </c>
      <c r="K21" s="205" t="s">
        <v>14</v>
      </c>
      <c r="L21" s="233"/>
      <c r="M21" s="224"/>
    </row>
    <row r="22" spans="1:13" x14ac:dyDescent="0.25">
      <c r="A22" s="284"/>
      <c r="B22" s="233"/>
      <c r="C22" s="168"/>
      <c r="D22" s="99"/>
      <c r="E22" s="53" t="s">
        <v>175</v>
      </c>
      <c r="F22" s="175" t="s">
        <v>14</v>
      </c>
      <c r="G22" s="175" t="s">
        <v>29</v>
      </c>
      <c r="H22" s="175" t="s">
        <v>31</v>
      </c>
      <c r="I22" s="175" t="s">
        <v>29</v>
      </c>
      <c r="J22" s="175" t="s">
        <v>16</v>
      </c>
      <c r="K22" s="205" t="s">
        <v>14</v>
      </c>
      <c r="L22" s="233"/>
      <c r="M22" s="224"/>
    </row>
    <row r="23" spans="1:13" x14ac:dyDescent="0.25">
      <c r="A23" s="284"/>
      <c r="B23" s="233"/>
      <c r="C23" s="168"/>
      <c r="D23" s="99"/>
      <c r="E23" s="53"/>
      <c r="F23" s="175"/>
      <c r="G23" s="175"/>
      <c r="H23" s="175"/>
      <c r="I23" s="175"/>
      <c r="J23" s="175"/>
      <c r="K23" s="205"/>
      <c r="L23" s="233"/>
      <c r="M23" s="224"/>
    </row>
    <row r="24" spans="1:13" x14ac:dyDescent="0.25">
      <c r="A24" s="288" t="s">
        <v>486</v>
      </c>
      <c r="B24" s="283" t="s">
        <v>582</v>
      </c>
      <c r="C24" s="292" t="s">
        <v>203</v>
      </c>
      <c r="D24" s="294" t="s">
        <v>341</v>
      </c>
      <c r="E24" s="161" t="s">
        <v>150</v>
      </c>
      <c r="F24" s="295" t="s">
        <v>14</v>
      </c>
      <c r="G24" s="295" t="s">
        <v>29</v>
      </c>
      <c r="H24" s="295" t="s">
        <v>31</v>
      </c>
      <c r="I24" s="295" t="s">
        <v>29</v>
      </c>
      <c r="J24" s="295" t="s">
        <v>16</v>
      </c>
      <c r="K24" s="296" t="s">
        <v>14</v>
      </c>
      <c r="L24" s="233"/>
      <c r="M24" s="224"/>
    </row>
    <row r="25" spans="1:13" x14ac:dyDescent="0.25">
      <c r="A25" s="284"/>
      <c r="B25" s="233"/>
      <c r="C25" s="168"/>
      <c r="D25" s="99"/>
      <c r="E25" s="53" t="s">
        <v>161</v>
      </c>
      <c r="F25" s="175" t="s">
        <v>14</v>
      </c>
      <c r="G25" s="175" t="s">
        <v>29</v>
      </c>
      <c r="H25" s="175" t="s">
        <v>31</v>
      </c>
      <c r="I25" s="175" t="s">
        <v>29</v>
      </c>
      <c r="J25" s="175" t="s">
        <v>16</v>
      </c>
      <c r="K25" s="205" t="s">
        <v>14</v>
      </c>
      <c r="L25" s="233"/>
      <c r="M25" s="224"/>
    </row>
    <row r="26" spans="1:13" x14ac:dyDescent="0.25">
      <c r="A26" s="284"/>
      <c r="B26" s="233"/>
      <c r="C26" s="168"/>
      <c r="D26" s="99"/>
      <c r="E26" s="53" t="s">
        <v>175</v>
      </c>
      <c r="F26" s="175" t="s">
        <v>14</v>
      </c>
      <c r="G26" s="175" t="s">
        <v>29</v>
      </c>
      <c r="H26" s="175" t="s">
        <v>31</v>
      </c>
      <c r="I26" s="175" t="s">
        <v>29</v>
      </c>
      <c r="J26" s="175" t="s">
        <v>16</v>
      </c>
      <c r="K26" s="205" t="s">
        <v>14</v>
      </c>
      <c r="L26" s="233"/>
      <c r="M26" s="224"/>
    </row>
    <row r="27" spans="1:13" x14ac:dyDescent="0.25">
      <c r="A27" s="284"/>
      <c r="B27" s="233"/>
      <c r="C27" s="168"/>
      <c r="D27" s="99"/>
      <c r="E27" s="53"/>
      <c r="F27" s="175"/>
      <c r="G27" s="175"/>
      <c r="H27" s="175"/>
      <c r="I27" s="175"/>
      <c r="J27" s="175"/>
      <c r="K27" s="205"/>
      <c r="L27" s="233"/>
      <c r="M27" s="224"/>
    </row>
    <row r="28" spans="1:13" x14ac:dyDescent="0.25">
      <c r="A28" s="284"/>
      <c r="B28" s="233"/>
      <c r="C28" s="53"/>
      <c r="D28" s="99" t="s">
        <v>342</v>
      </c>
      <c r="E28" s="53" t="s">
        <v>150</v>
      </c>
      <c r="F28" s="175" t="s">
        <v>14</v>
      </c>
      <c r="G28" s="175" t="s">
        <v>29</v>
      </c>
      <c r="H28" s="175" t="s">
        <v>31</v>
      </c>
      <c r="I28" s="175" t="s">
        <v>29</v>
      </c>
      <c r="J28" s="175" t="s">
        <v>16</v>
      </c>
      <c r="K28" s="205" t="s">
        <v>14</v>
      </c>
      <c r="L28" s="233"/>
      <c r="M28" s="224"/>
    </row>
    <row r="29" spans="1:13" x14ac:dyDescent="0.25">
      <c r="A29" s="284"/>
      <c r="B29" s="233"/>
      <c r="C29" s="53"/>
      <c r="D29" s="99"/>
      <c r="E29" s="53" t="s">
        <v>161</v>
      </c>
      <c r="F29" s="175" t="s">
        <v>14</v>
      </c>
      <c r="G29" s="175" t="s">
        <v>29</v>
      </c>
      <c r="H29" s="175" t="s">
        <v>31</v>
      </c>
      <c r="I29" s="175" t="s">
        <v>29</v>
      </c>
      <c r="J29" s="175" t="s">
        <v>16</v>
      </c>
      <c r="K29" s="205" t="s">
        <v>14</v>
      </c>
      <c r="L29" s="233"/>
      <c r="M29" s="224"/>
    </row>
    <row r="30" spans="1:13" x14ac:dyDescent="0.25">
      <c r="A30" s="284"/>
      <c r="B30" s="233"/>
      <c r="C30" s="53"/>
      <c r="D30" s="99"/>
      <c r="E30" s="53" t="s">
        <v>175</v>
      </c>
      <c r="F30" s="175" t="s">
        <v>14</v>
      </c>
      <c r="G30" s="175" t="s">
        <v>29</v>
      </c>
      <c r="H30" s="175" t="s">
        <v>31</v>
      </c>
      <c r="I30" s="175" t="s">
        <v>29</v>
      </c>
      <c r="J30" s="175" t="s">
        <v>16</v>
      </c>
      <c r="K30" s="205" t="s">
        <v>14</v>
      </c>
      <c r="L30" s="233"/>
      <c r="M30" s="224"/>
    </row>
    <row r="31" spans="1:13" x14ac:dyDescent="0.25">
      <c r="A31" s="284"/>
      <c r="B31" s="233"/>
      <c r="C31" s="53"/>
      <c r="D31" s="99"/>
      <c r="E31" s="53"/>
      <c r="F31" s="175"/>
      <c r="G31" s="175"/>
      <c r="H31" s="175"/>
      <c r="I31" s="175"/>
      <c r="J31" s="175"/>
      <c r="K31" s="125"/>
      <c r="L31" s="233"/>
      <c r="M31" s="224"/>
    </row>
    <row r="32" spans="1:13" x14ac:dyDescent="0.25">
      <c r="A32" s="284"/>
      <c r="B32" s="233"/>
      <c r="C32" s="53"/>
      <c r="D32" s="99" t="s">
        <v>343</v>
      </c>
      <c r="E32" s="53" t="s">
        <v>150</v>
      </c>
      <c r="F32" s="175" t="s">
        <v>14</v>
      </c>
      <c r="G32" s="175" t="s">
        <v>29</v>
      </c>
      <c r="H32" s="175" t="s">
        <v>31</v>
      </c>
      <c r="I32" s="175" t="s">
        <v>29</v>
      </c>
      <c r="J32" s="175" t="s">
        <v>16</v>
      </c>
      <c r="K32" s="205" t="s">
        <v>14</v>
      </c>
      <c r="L32" s="233"/>
      <c r="M32" s="224"/>
    </row>
    <row r="33" spans="1:14" x14ac:dyDescent="0.25">
      <c r="A33" s="284"/>
      <c r="B33" s="233"/>
      <c r="C33" s="53"/>
      <c r="D33" s="99"/>
      <c r="E33" s="53" t="s">
        <v>161</v>
      </c>
      <c r="F33" s="175" t="s">
        <v>14</v>
      </c>
      <c r="G33" s="175" t="s">
        <v>29</v>
      </c>
      <c r="H33" s="175" t="s">
        <v>31</v>
      </c>
      <c r="I33" s="175" t="s">
        <v>29</v>
      </c>
      <c r="J33" s="175" t="s">
        <v>16</v>
      </c>
      <c r="K33" s="205" t="s">
        <v>14</v>
      </c>
      <c r="L33" s="233"/>
      <c r="M33" s="224"/>
    </row>
    <row r="34" spans="1:14" x14ac:dyDescent="0.25">
      <c r="A34" s="284"/>
      <c r="B34" s="233"/>
      <c r="C34" s="53"/>
      <c r="D34" s="99"/>
      <c r="E34" s="53" t="s">
        <v>175</v>
      </c>
      <c r="F34" s="175" t="s">
        <v>14</v>
      </c>
      <c r="G34" s="175" t="s">
        <v>29</v>
      </c>
      <c r="H34" s="175" t="s">
        <v>31</v>
      </c>
      <c r="I34" s="175" t="s">
        <v>29</v>
      </c>
      <c r="J34" s="175" t="s">
        <v>16</v>
      </c>
      <c r="K34" s="205" t="s">
        <v>14</v>
      </c>
      <c r="L34" s="233"/>
      <c r="M34" s="224"/>
    </row>
    <row r="35" spans="1:14" ht="15.75" thickBot="1" x14ac:dyDescent="0.3">
      <c r="A35" s="284"/>
      <c r="B35" s="233"/>
      <c r="C35" s="112"/>
      <c r="D35" s="132"/>
      <c r="E35" s="102"/>
      <c r="F35" s="139"/>
      <c r="G35" s="139"/>
      <c r="H35" s="139"/>
      <c r="I35" s="139"/>
      <c r="J35" s="139"/>
      <c r="K35" s="206"/>
      <c r="L35" s="233"/>
      <c r="M35" s="224"/>
    </row>
    <row r="36" spans="1:14" x14ac:dyDescent="0.25">
      <c r="A36" s="288" t="s">
        <v>314</v>
      </c>
      <c r="B36" s="289" t="s">
        <v>492</v>
      </c>
      <c r="C36" s="54" t="s">
        <v>204</v>
      </c>
      <c r="D36" s="140"/>
      <c r="E36" s="56"/>
      <c r="F36" s="141"/>
      <c r="G36" s="141"/>
      <c r="H36" s="141"/>
      <c r="I36" s="141"/>
      <c r="J36" s="141"/>
      <c r="K36" s="125"/>
      <c r="L36" s="233"/>
      <c r="M36" s="224"/>
      <c r="N36" s="8">
        <f>LEN(C36)</f>
        <v>26</v>
      </c>
    </row>
    <row r="37" spans="1:14" x14ac:dyDescent="0.25">
      <c r="A37" s="224" t="s">
        <v>315</v>
      </c>
      <c r="B37" s="233" t="s">
        <v>492</v>
      </c>
      <c r="C37" s="54" t="s">
        <v>183</v>
      </c>
      <c r="D37" s="140"/>
      <c r="E37" s="56"/>
      <c r="F37" s="141"/>
      <c r="G37" s="141"/>
      <c r="H37" s="141"/>
      <c r="I37" s="141"/>
      <c r="J37" s="141"/>
      <c r="K37" s="125"/>
      <c r="L37" s="233"/>
      <c r="M37" s="224"/>
      <c r="N37" s="8">
        <f t="shared" ref="N37:N39" si="0">LEN(C37)</f>
        <v>83</v>
      </c>
    </row>
    <row r="38" spans="1:14" x14ac:dyDescent="0.25">
      <c r="A38" s="224" t="s">
        <v>316</v>
      </c>
      <c r="B38" s="233" t="s">
        <v>492</v>
      </c>
      <c r="C38" s="54"/>
      <c r="D38" s="140"/>
      <c r="E38" s="56"/>
      <c r="F38" s="141"/>
      <c r="G38" s="141"/>
      <c r="H38" s="141"/>
      <c r="I38" s="141"/>
      <c r="J38" s="141"/>
      <c r="K38" s="125"/>
      <c r="L38" s="233"/>
      <c r="M38" s="224"/>
      <c r="N38" s="8">
        <f t="shared" si="0"/>
        <v>0</v>
      </c>
    </row>
    <row r="39" spans="1:14" x14ac:dyDescent="0.25">
      <c r="A39" s="224" t="s">
        <v>317</v>
      </c>
      <c r="B39" s="233" t="s">
        <v>492</v>
      </c>
      <c r="C39" s="54"/>
      <c r="D39" s="140"/>
      <c r="E39" s="56"/>
      <c r="F39" s="141"/>
      <c r="G39" s="141"/>
      <c r="H39" s="141"/>
      <c r="I39" s="141"/>
      <c r="J39" s="141"/>
      <c r="K39" s="125"/>
      <c r="L39" s="233"/>
      <c r="M39" s="224"/>
      <c r="N39" s="8">
        <f t="shared" si="0"/>
        <v>0</v>
      </c>
    </row>
    <row r="40" spans="1:14" x14ac:dyDescent="0.25">
      <c r="A40" s="224" t="s">
        <v>426</v>
      </c>
      <c r="B40" s="233" t="s">
        <v>492</v>
      </c>
      <c r="C40" s="53"/>
      <c r="D40" s="140"/>
      <c r="E40" s="56"/>
      <c r="F40" s="141"/>
      <c r="G40" s="141"/>
      <c r="H40" s="141"/>
      <c r="I40" s="141"/>
      <c r="J40" s="141"/>
      <c r="K40" s="125"/>
      <c r="L40" s="233"/>
      <c r="M40" s="224"/>
    </row>
    <row r="41" spans="1:14" x14ac:dyDescent="0.25">
      <c r="A41" s="224" t="s">
        <v>427</v>
      </c>
      <c r="B41" s="233" t="s">
        <v>492</v>
      </c>
      <c r="C41" s="56"/>
      <c r="D41" s="140"/>
      <c r="E41" s="56"/>
      <c r="F41" s="141"/>
      <c r="G41" s="141"/>
      <c r="H41" s="141"/>
      <c r="I41" s="141"/>
      <c r="J41" s="141"/>
      <c r="K41" s="125"/>
      <c r="L41" s="233"/>
      <c r="M41" s="224"/>
    </row>
    <row r="42" spans="1:14" x14ac:dyDescent="0.25">
      <c r="A42" s="224" t="s">
        <v>318</v>
      </c>
      <c r="B42" s="233" t="s">
        <v>492</v>
      </c>
      <c r="C42" s="56"/>
      <c r="D42" s="140"/>
      <c r="E42" s="56"/>
      <c r="F42" s="141"/>
      <c r="G42" s="141"/>
      <c r="H42" s="141"/>
      <c r="I42" s="141"/>
      <c r="J42" s="141"/>
      <c r="K42" s="125"/>
      <c r="L42" s="233"/>
      <c r="M42" s="224"/>
    </row>
    <row r="43" spans="1:14" x14ac:dyDescent="0.25">
      <c r="A43" s="224" t="s">
        <v>319</v>
      </c>
      <c r="B43" s="233" t="s">
        <v>492</v>
      </c>
      <c r="C43" s="56"/>
      <c r="D43" s="140"/>
      <c r="E43" s="56"/>
      <c r="F43" s="141"/>
      <c r="G43" s="141"/>
      <c r="H43" s="141"/>
      <c r="I43" s="141"/>
      <c r="J43" s="141"/>
      <c r="K43" s="125"/>
      <c r="L43" s="233"/>
      <c r="M43" s="224"/>
    </row>
    <row r="44" spans="1:14" x14ac:dyDescent="0.25">
      <c r="A44" s="224" t="s">
        <v>320</v>
      </c>
      <c r="B44" s="233" t="s">
        <v>492</v>
      </c>
      <c r="C44" s="56"/>
      <c r="D44" s="140"/>
      <c r="E44" s="56"/>
      <c r="F44" s="141"/>
      <c r="G44" s="141"/>
      <c r="H44" s="141"/>
      <c r="I44" s="141"/>
      <c r="J44" s="141"/>
      <c r="K44" s="125"/>
      <c r="L44" s="233"/>
      <c r="M44" s="224"/>
    </row>
    <row r="45" spans="1:14" x14ac:dyDescent="0.25">
      <c r="A45" s="224" t="s">
        <v>612</v>
      </c>
      <c r="B45" s="233" t="s">
        <v>491</v>
      </c>
      <c r="C45" s="44" t="s">
        <v>496</v>
      </c>
      <c r="L45" s="233"/>
      <c r="M45" s="224"/>
    </row>
    <row r="46" spans="1:14" x14ac:dyDescent="0.25">
      <c r="A46" s="224"/>
      <c r="B46" s="233"/>
      <c r="C46" s="233"/>
      <c r="D46" s="233"/>
      <c r="E46" s="233"/>
      <c r="F46" s="233"/>
      <c r="G46" s="233"/>
      <c r="H46" s="233"/>
      <c r="I46" s="233"/>
      <c r="J46" s="233"/>
      <c r="K46" s="233"/>
      <c r="L46" s="233"/>
      <c r="M46" s="224"/>
    </row>
    <row r="47" spans="1:14" x14ac:dyDescent="0.25">
      <c r="A47" s="224"/>
      <c r="B47" s="224"/>
      <c r="C47" s="224"/>
      <c r="D47" s="224"/>
      <c r="E47" s="224"/>
      <c r="F47" s="224"/>
      <c r="G47" s="224"/>
      <c r="H47" s="224"/>
      <c r="I47" s="224"/>
      <c r="J47" s="224"/>
      <c r="K47" s="224"/>
      <c r="L47" s="224"/>
      <c r="M47" s="224"/>
    </row>
  </sheetData>
  <mergeCells count="2">
    <mergeCell ref="C7:K7"/>
    <mergeCell ref="C6:K6"/>
  </mergeCells>
  <hyperlinks>
    <hyperlink ref="A1" location="TVIT3" display="TVIT3"/>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workbookViewId="0">
      <selection activeCell="C43" sqref="C43"/>
    </sheetView>
  </sheetViews>
  <sheetFormatPr defaultColWidth="9.140625" defaultRowHeight="15" x14ac:dyDescent="0.25"/>
  <cols>
    <col min="1" max="2" width="15.28515625" style="4" customWidth="1"/>
    <col min="3" max="3" width="35.28515625" style="4" customWidth="1"/>
    <col min="4" max="8" width="10.7109375" style="27" customWidth="1"/>
    <col min="9" max="9" width="10.7109375" style="23" customWidth="1"/>
    <col min="10" max="10" width="1.42578125" style="27" customWidth="1"/>
    <col min="11" max="15" width="10.7109375" style="27" customWidth="1"/>
    <col min="16" max="16" width="10.7109375" style="23" customWidth="1"/>
    <col min="17" max="17" width="16.85546875" style="4" customWidth="1"/>
    <col min="18" max="18" width="10.85546875" style="4" customWidth="1"/>
    <col min="19" max="19" width="12.7109375" style="4" bestFit="1" customWidth="1"/>
    <col min="20" max="16384" width="9.140625" style="4"/>
  </cols>
  <sheetData>
    <row r="1" spans="1:19" ht="15.75" thickBot="1" x14ac:dyDescent="0.3">
      <c r="A1" s="62" t="s">
        <v>337</v>
      </c>
      <c r="B1" s="252"/>
      <c r="C1" s="224"/>
      <c r="D1" s="224" t="s">
        <v>486</v>
      </c>
      <c r="E1" s="224"/>
      <c r="F1" s="224"/>
      <c r="G1" s="224"/>
      <c r="H1" s="224"/>
      <c r="I1" s="224"/>
      <c r="J1" s="224"/>
      <c r="K1" s="224" t="s">
        <v>486</v>
      </c>
      <c r="L1" s="224"/>
      <c r="M1" s="224"/>
      <c r="N1" s="224"/>
      <c r="O1" s="224"/>
      <c r="P1" s="224"/>
      <c r="Q1" s="224"/>
      <c r="R1" s="224"/>
      <c r="S1" s="8" t="s">
        <v>54</v>
      </c>
    </row>
    <row r="2" spans="1:19" ht="36.75" x14ac:dyDescent="0.25">
      <c r="A2" s="237" t="s">
        <v>484</v>
      </c>
      <c r="B2" s="233" t="s">
        <v>604</v>
      </c>
      <c r="C2" s="233"/>
      <c r="D2" s="233" t="s">
        <v>584</v>
      </c>
      <c r="E2" s="233"/>
      <c r="F2" s="233"/>
      <c r="G2" s="233"/>
      <c r="H2" s="233"/>
      <c r="I2" s="233"/>
      <c r="J2" s="233"/>
      <c r="K2" s="233" t="s">
        <v>582</v>
      </c>
      <c r="L2" s="233"/>
      <c r="M2" s="233"/>
      <c r="N2" s="233"/>
      <c r="O2" s="233"/>
      <c r="P2" s="233"/>
      <c r="Q2" s="293" t="s">
        <v>605</v>
      </c>
      <c r="R2" s="224" t="s">
        <v>592</v>
      </c>
      <c r="S2" s="8"/>
    </row>
    <row r="3" spans="1:19" x14ac:dyDescent="0.25">
      <c r="A3" s="237" t="s">
        <v>483</v>
      </c>
      <c r="B3" s="233" t="s">
        <v>482</v>
      </c>
      <c r="C3" s="44" t="str">
        <f>"Protocol: "&amp;Summary!$D$1</f>
        <v>Protocol: CDISCPILOT01</v>
      </c>
      <c r="D3" s="73"/>
      <c r="E3" s="73"/>
      <c r="F3" s="73"/>
      <c r="G3" s="73"/>
      <c r="H3" s="73"/>
      <c r="I3" s="188"/>
      <c r="J3" s="186"/>
      <c r="K3" s="73"/>
      <c r="L3" s="73"/>
      <c r="M3" s="73"/>
      <c r="N3" s="73"/>
      <c r="O3" s="73"/>
      <c r="P3" s="116" t="s">
        <v>75</v>
      </c>
      <c r="Q3" s="233"/>
      <c r="R3" s="224"/>
    </row>
    <row r="4" spans="1:19" x14ac:dyDescent="0.25">
      <c r="A4" s="237" t="s">
        <v>483</v>
      </c>
      <c r="B4" s="233" t="s">
        <v>12</v>
      </c>
      <c r="C4" s="44" t="str">
        <f>"Population: "&amp;Index!E40</f>
        <v xml:space="preserve">Population: Safety </v>
      </c>
      <c r="D4" s="73"/>
      <c r="E4" s="73"/>
      <c r="F4" s="73"/>
      <c r="G4" s="73"/>
      <c r="H4" s="73"/>
      <c r="I4" s="188"/>
      <c r="J4" s="186"/>
      <c r="K4" s="73"/>
      <c r="L4" s="73"/>
      <c r="M4" s="73"/>
      <c r="N4" s="73"/>
      <c r="O4" s="73"/>
      <c r="P4" s="82"/>
      <c r="Q4" s="233"/>
      <c r="R4" s="224"/>
    </row>
    <row r="5" spans="1:19" x14ac:dyDescent="0.25">
      <c r="A5" s="240"/>
      <c r="B5" s="233"/>
      <c r="C5" s="56"/>
      <c r="D5" s="186"/>
      <c r="E5" s="186"/>
      <c r="F5" s="186"/>
      <c r="G5" s="186"/>
      <c r="H5" s="186"/>
      <c r="I5" s="188"/>
      <c r="J5" s="186"/>
      <c r="K5" s="186"/>
      <c r="L5" s="186"/>
      <c r="M5" s="186"/>
      <c r="N5" s="186"/>
      <c r="O5" s="186"/>
      <c r="P5" s="188"/>
      <c r="Q5" s="233"/>
      <c r="R5" s="224"/>
    </row>
    <row r="6" spans="1:19" x14ac:dyDescent="0.25">
      <c r="A6" s="237" t="s">
        <v>485</v>
      </c>
      <c r="B6" s="233"/>
      <c r="C6" s="308" t="str">
        <f>Index!B40&amp;" "&amp;Index!C40</f>
        <v>Table 14.7.2.2</v>
      </c>
      <c r="D6" s="308"/>
      <c r="E6" s="308"/>
      <c r="F6" s="308"/>
      <c r="G6" s="308"/>
      <c r="H6" s="308"/>
      <c r="I6" s="308"/>
      <c r="J6" s="308"/>
      <c r="K6" s="308"/>
      <c r="L6" s="308"/>
      <c r="M6" s="308"/>
      <c r="N6" s="308"/>
      <c r="O6" s="308"/>
      <c r="P6" s="308"/>
      <c r="Q6" s="233"/>
      <c r="R6" s="224"/>
      <c r="S6" s="8">
        <f>LEN(C6)</f>
        <v>14</v>
      </c>
    </row>
    <row r="7" spans="1:19" x14ac:dyDescent="0.25">
      <c r="A7" s="237" t="s">
        <v>543</v>
      </c>
      <c r="B7" s="233"/>
      <c r="C7" s="319" t="str">
        <f>Index!D40&amp;""</f>
        <v>Summary of Vital Signs Change from Baseline by Visit</v>
      </c>
      <c r="D7" s="319"/>
      <c r="E7" s="319"/>
      <c r="F7" s="319"/>
      <c r="G7" s="319"/>
      <c r="H7" s="319"/>
      <c r="I7" s="319"/>
      <c r="J7" s="319"/>
      <c r="K7" s="319"/>
      <c r="L7" s="319"/>
      <c r="M7" s="319"/>
      <c r="N7" s="319"/>
      <c r="O7" s="319"/>
      <c r="P7" s="319"/>
      <c r="Q7" s="233"/>
      <c r="R7" s="224"/>
    </row>
    <row r="8" spans="1:19" x14ac:dyDescent="0.25">
      <c r="A8" s="284"/>
      <c r="B8" s="233"/>
      <c r="C8" s="213"/>
      <c r="D8" s="213"/>
      <c r="E8" s="213"/>
      <c r="F8" s="213"/>
      <c r="G8" s="213"/>
      <c r="H8" s="213"/>
      <c r="I8" s="213"/>
      <c r="J8" s="186"/>
      <c r="K8" s="213"/>
      <c r="L8" s="213"/>
      <c r="M8" s="213"/>
      <c r="N8" s="213"/>
      <c r="O8" s="213"/>
      <c r="P8" s="213"/>
      <c r="Q8" s="233"/>
      <c r="R8" s="224"/>
    </row>
    <row r="9" spans="1:19" ht="15.75" thickBot="1" x14ac:dyDescent="0.3">
      <c r="A9" s="284" t="s">
        <v>566</v>
      </c>
      <c r="B9" s="233" t="s">
        <v>599</v>
      </c>
      <c r="C9" s="159" t="s">
        <v>332</v>
      </c>
      <c r="D9" s="67"/>
      <c r="E9" s="67"/>
      <c r="F9" s="67"/>
      <c r="G9" s="67"/>
      <c r="H9" s="67"/>
      <c r="I9" s="188"/>
      <c r="J9" s="186"/>
      <c r="K9" s="67"/>
      <c r="L9" s="67"/>
      <c r="M9" s="67"/>
      <c r="N9" s="67"/>
      <c r="O9" s="67"/>
      <c r="P9" s="188"/>
      <c r="Q9" s="233"/>
      <c r="R9" s="224"/>
    </row>
    <row r="10" spans="1:19" x14ac:dyDescent="0.25">
      <c r="A10" s="284"/>
      <c r="B10" s="233"/>
      <c r="C10" s="56"/>
      <c r="D10" s="333" t="s">
        <v>333</v>
      </c>
      <c r="E10" s="333"/>
      <c r="F10" s="333"/>
      <c r="G10" s="333"/>
      <c r="H10" s="333"/>
      <c r="I10" s="333"/>
      <c r="J10" s="186"/>
      <c r="K10" s="333" t="s">
        <v>155</v>
      </c>
      <c r="L10" s="333"/>
      <c r="M10" s="333"/>
      <c r="N10" s="333"/>
      <c r="O10" s="333"/>
      <c r="P10" s="333"/>
      <c r="Q10" s="233"/>
      <c r="R10" s="224"/>
    </row>
    <row r="11" spans="1:19" ht="24.75" thickBot="1" x14ac:dyDescent="0.3">
      <c r="A11" s="284"/>
      <c r="B11" s="233"/>
      <c r="C11" s="136" t="s">
        <v>334</v>
      </c>
      <c r="D11" s="71" t="s">
        <v>27</v>
      </c>
      <c r="E11" s="71" t="s">
        <v>28</v>
      </c>
      <c r="F11" s="71" t="s">
        <v>30</v>
      </c>
      <c r="G11" s="71" t="s">
        <v>32</v>
      </c>
      <c r="H11" s="219" t="s">
        <v>177</v>
      </c>
      <c r="I11" s="219" t="s">
        <v>65</v>
      </c>
      <c r="J11" s="186"/>
      <c r="K11" s="71" t="s">
        <v>27</v>
      </c>
      <c r="L11" s="71" t="s">
        <v>28</v>
      </c>
      <c r="M11" s="71" t="s">
        <v>30</v>
      </c>
      <c r="N11" s="71" t="s">
        <v>32</v>
      </c>
      <c r="O11" s="219" t="s">
        <v>177</v>
      </c>
      <c r="P11" s="219" t="s">
        <v>65</v>
      </c>
      <c r="Q11" s="233"/>
      <c r="R11" s="224"/>
    </row>
    <row r="12" spans="1:19" x14ac:dyDescent="0.25">
      <c r="A12" s="288"/>
      <c r="B12" s="283"/>
      <c r="C12" s="74"/>
      <c r="D12" s="189"/>
      <c r="E12" s="189"/>
      <c r="F12" s="189"/>
      <c r="G12" s="189"/>
      <c r="H12" s="192"/>
      <c r="I12" s="188"/>
      <c r="J12" s="186"/>
      <c r="K12" s="189"/>
      <c r="L12" s="189"/>
      <c r="M12" s="189"/>
      <c r="N12" s="189"/>
      <c r="O12" s="192"/>
      <c r="P12" s="188"/>
      <c r="Q12" s="233"/>
      <c r="R12" s="224"/>
    </row>
    <row r="13" spans="1:19" x14ac:dyDescent="0.25">
      <c r="A13" s="284" t="s">
        <v>566</v>
      </c>
      <c r="B13" s="233" t="s">
        <v>608</v>
      </c>
      <c r="C13" s="99" t="s">
        <v>341</v>
      </c>
      <c r="D13" s="106"/>
      <c r="E13" s="106"/>
      <c r="F13" s="106"/>
      <c r="G13" s="106"/>
      <c r="H13" s="106"/>
      <c r="I13" s="194"/>
      <c r="J13" s="186"/>
      <c r="K13" s="106"/>
      <c r="L13" s="106"/>
      <c r="M13" s="106"/>
      <c r="N13" s="106"/>
      <c r="O13" s="106"/>
      <c r="P13" s="194"/>
      <c r="Q13" s="233"/>
      <c r="R13" s="224"/>
    </row>
    <row r="14" spans="1:19" x14ac:dyDescent="0.25">
      <c r="A14" s="288" t="s">
        <v>566</v>
      </c>
      <c r="B14" s="283" t="s">
        <v>585</v>
      </c>
      <c r="C14" s="53" t="s">
        <v>338</v>
      </c>
      <c r="D14" s="106" t="s">
        <v>14</v>
      </c>
      <c r="E14" s="106" t="s">
        <v>29</v>
      </c>
      <c r="F14" s="106" t="s">
        <v>31</v>
      </c>
      <c r="G14" s="106" t="s">
        <v>29</v>
      </c>
      <c r="H14" s="106" t="s">
        <v>16</v>
      </c>
      <c r="I14" s="194" t="s">
        <v>14</v>
      </c>
      <c r="J14" s="186"/>
      <c r="K14" s="106"/>
      <c r="L14" s="106"/>
      <c r="M14" s="106"/>
      <c r="N14" s="106"/>
      <c r="O14" s="106"/>
      <c r="P14" s="194"/>
      <c r="Q14" s="233"/>
      <c r="R14" s="224"/>
    </row>
    <row r="15" spans="1:19" x14ac:dyDescent="0.25">
      <c r="A15" s="284"/>
      <c r="B15" s="233"/>
      <c r="C15" s="53" t="s">
        <v>339</v>
      </c>
      <c r="D15" s="106" t="s">
        <v>14</v>
      </c>
      <c r="E15" s="106" t="s">
        <v>29</v>
      </c>
      <c r="F15" s="106" t="s">
        <v>31</v>
      </c>
      <c r="G15" s="106" t="s">
        <v>29</v>
      </c>
      <c r="H15" s="106" t="s">
        <v>16</v>
      </c>
      <c r="I15" s="194" t="s">
        <v>14</v>
      </c>
      <c r="J15" s="186"/>
      <c r="K15" s="106" t="s">
        <v>14</v>
      </c>
      <c r="L15" s="106" t="s">
        <v>29</v>
      </c>
      <c r="M15" s="106" t="s">
        <v>31</v>
      </c>
      <c r="N15" s="106" t="s">
        <v>29</v>
      </c>
      <c r="O15" s="106" t="s">
        <v>16</v>
      </c>
      <c r="P15" s="194" t="s">
        <v>14</v>
      </c>
      <c r="Q15" s="233"/>
      <c r="R15" s="224"/>
    </row>
    <row r="16" spans="1:19" x14ac:dyDescent="0.25">
      <c r="A16" s="284"/>
      <c r="B16" s="233"/>
      <c r="C16" s="53" t="s">
        <v>340</v>
      </c>
      <c r="D16" s="106" t="s">
        <v>14</v>
      </c>
      <c r="E16" s="106" t="s">
        <v>29</v>
      </c>
      <c r="F16" s="106" t="s">
        <v>31</v>
      </c>
      <c r="G16" s="106" t="s">
        <v>29</v>
      </c>
      <c r="H16" s="106" t="s">
        <v>16</v>
      </c>
      <c r="I16" s="194" t="s">
        <v>14</v>
      </c>
      <c r="J16" s="186"/>
      <c r="K16" s="106" t="s">
        <v>14</v>
      </c>
      <c r="L16" s="106" t="s">
        <v>29</v>
      </c>
      <c r="M16" s="106" t="s">
        <v>31</v>
      </c>
      <c r="N16" s="106" t="s">
        <v>29</v>
      </c>
      <c r="O16" s="106" t="s">
        <v>16</v>
      </c>
      <c r="P16" s="194" t="s">
        <v>14</v>
      </c>
      <c r="Q16" s="233"/>
      <c r="R16" s="224"/>
    </row>
    <row r="17" spans="1:18" x14ac:dyDescent="0.25">
      <c r="A17" s="284"/>
      <c r="B17" s="233"/>
      <c r="C17" s="76"/>
      <c r="D17" s="106"/>
      <c r="E17" s="106"/>
      <c r="F17" s="106"/>
      <c r="G17" s="106"/>
      <c r="H17" s="106"/>
      <c r="I17" s="194"/>
      <c r="J17" s="186"/>
      <c r="K17" s="106"/>
      <c r="L17" s="106"/>
      <c r="M17" s="106"/>
      <c r="N17" s="106"/>
      <c r="O17" s="106"/>
      <c r="P17" s="194"/>
      <c r="Q17" s="233"/>
      <c r="R17" s="224"/>
    </row>
    <row r="18" spans="1:18" x14ac:dyDescent="0.25">
      <c r="A18" s="284"/>
      <c r="B18" s="233"/>
      <c r="C18" s="99" t="s">
        <v>342</v>
      </c>
      <c r="D18" s="56"/>
      <c r="E18" s="56"/>
      <c r="F18" s="56"/>
      <c r="G18" s="56"/>
      <c r="H18" s="56"/>
      <c r="I18" s="56"/>
      <c r="J18" s="56"/>
      <c r="K18" s="56"/>
      <c r="L18" s="56"/>
      <c r="M18" s="56"/>
      <c r="N18" s="56"/>
      <c r="O18" s="56"/>
      <c r="P18" s="56"/>
      <c r="Q18" s="233"/>
      <c r="R18" s="224"/>
    </row>
    <row r="19" spans="1:18" x14ac:dyDescent="0.25">
      <c r="A19" s="284"/>
      <c r="B19" s="233"/>
      <c r="C19" s="53" t="s">
        <v>338</v>
      </c>
      <c r="D19" s="106" t="s">
        <v>14</v>
      </c>
      <c r="E19" s="106" t="s">
        <v>29</v>
      </c>
      <c r="F19" s="106" t="s">
        <v>31</v>
      </c>
      <c r="G19" s="106" t="s">
        <v>29</v>
      </c>
      <c r="H19" s="106" t="s">
        <v>16</v>
      </c>
      <c r="I19" s="194" t="s">
        <v>14</v>
      </c>
      <c r="J19" s="186"/>
      <c r="K19" s="106"/>
      <c r="L19" s="106"/>
      <c r="M19" s="106"/>
      <c r="N19" s="106"/>
      <c r="O19" s="106"/>
      <c r="P19" s="194"/>
      <c r="Q19" s="233"/>
      <c r="R19" s="224"/>
    </row>
    <row r="20" spans="1:18" x14ac:dyDescent="0.25">
      <c r="A20" s="284"/>
      <c r="B20" s="233"/>
      <c r="C20" s="53" t="s">
        <v>339</v>
      </c>
      <c r="D20" s="106" t="s">
        <v>14</v>
      </c>
      <c r="E20" s="106" t="s">
        <v>29</v>
      </c>
      <c r="F20" s="106" t="s">
        <v>31</v>
      </c>
      <c r="G20" s="106" t="s">
        <v>29</v>
      </c>
      <c r="H20" s="106" t="s">
        <v>16</v>
      </c>
      <c r="I20" s="194" t="s">
        <v>14</v>
      </c>
      <c r="J20" s="186"/>
      <c r="K20" s="106" t="s">
        <v>14</v>
      </c>
      <c r="L20" s="106" t="s">
        <v>29</v>
      </c>
      <c r="M20" s="106" t="s">
        <v>31</v>
      </c>
      <c r="N20" s="106" t="s">
        <v>29</v>
      </c>
      <c r="O20" s="106" t="s">
        <v>16</v>
      </c>
      <c r="P20" s="194" t="s">
        <v>14</v>
      </c>
      <c r="Q20" s="233"/>
      <c r="R20" s="224"/>
    </row>
    <row r="21" spans="1:18" x14ac:dyDescent="0.25">
      <c r="A21" s="284"/>
      <c r="B21" s="233"/>
      <c r="C21" s="53" t="s">
        <v>340</v>
      </c>
      <c r="D21" s="106" t="s">
        <v>14</v>
      </c>
      <c r="E21" s="106" t="s">
        <v>29</v>
      </c>
      <c r="F21" s="106" t="s">
        <v>31</v>
      </c>
      <c r="G21" s="106" t="s">
        <v>29</v>
      </c>
      <c r="H21" s="106" t="s">
        <v>16</v>
      </c>
      <c r="I21" s="194" t="s">
        <v>14</v>
      </c>
      <c r="J21" s="186"/>
      <c r="K21" s="106" t="s">
        <v>14</v>
      </c>
      <c r="L21" s="106" t="s">
        <v>29</v>
      </c>
      <c r="M21" s="106" t="s">
        <v>31</v>
      </c>
      <c r="N21" s="106" t="s">
        <v>29</v>
      </c>
      <c r="O21" s="106" t="s">
        <v>16</v>
      </c>
      <c r="P21" s="194" t="s">
        <v>14</v>
      </c>
      <c r="Q21" s="233"/>
      <c r="R21" s="224"/>
    </row>
    <row r="22" spans="1:18" x14ac:dyDescent="0.25">
      <c r="A22" s="284"/>
      <c r="B22" s="233"/>
      <c r="C22" s="53"/>
      <c r="D22" s="106"/>
      <c r="E22" s="106"/>
      <c r="F22" s="106"/>
      <c r="G22" s="106"/>
      <c r="H22" s="106"/>
      <c r="I22" s="194"/>
      <c r="J22" s="186"/>
      <c r="K22" s="106"/>
      <c r="L22" s="106"/>
      <c r="M22" s="106"/>
      <c r="N22" s="106"/>
      <c r="O22" s="106"/>
      <c r="P22" s="194"/>
      <c r="Q22" s="233"/>
      <c r="R22" s="224"/>
    </row>
    <row r="23" spans="1:18" x14ac:dyDescent="0.25">
      <c r="A23" s="284"/>
      <c r="B23" s="233"/>
      <c r="C23" s="99" t="s">
        <v>343</v>
      </c>
      <c r="D23" s="106"/>
      <c r="E23" s="106"/>
      <c r="F23" s="106"/>
      <c r="G23" s="106"/>
      <c r="H23" s="106"/>
      <c r="I23" s="194"/>
      <c r="J23" s="186"/>
      <c r="K23" s="106"/>
      <c r="L23" s="106"/>
      <c r="M23" s="106"/>
      <c r="N23" s="106"/>
      <c r="O23" s="106"/>
      <c r="P23" s="194"/>
      <c r="Q23" s="233"/>
      <c r="R23" s="224"/>
    </row>
    <row r="24" spans="1:18" x14ac:dyDescent="0.25">
      <c r="A24" s="284"/>
      <c r="B24" s="233"/>
      <c r="C24" s="53" t="s">
        <v>338</v>
      </c>
      <c r="D24" s="106" t="s">
        <v>14</v>
      </c>
      <c r="E24" s="106" t="s">
        <v>29</v>
      </c>
      <c r="F24" s="106" t="s">
        <v>31</v>
      </c>
      <c r="G24" s="106" t="s">
        <v>29</v>
      </c>
      <c r="H24" s="106" t="s">
        <v>16</v>
      </c>
      <c r="I24" s="194" t="s">
        <v>14</v>
      </c>
      <c r="J24" s="186"/>
      <c r="K24" s="106"/>
      <c r="L24" s="106"/>
      <c r="M24" s="106"/>
      <c r="N24" s="106"/>
      <c r="O24" s="106"/>
      <c r="P24" s="194"/>
      <c r="Q24" s="233"/>
      <c r="R24" s="224"/>
    </row>
    <row r="25" spans="1:18" x14ac:dyDescent="0.25">
      <c r="A25" s="284"/>
      <c r="B25" s="233"/>
      <c r="C25" s="53" t="s">
        <v>339</v>
      </c>
      <c r="D25" s="106" t="s">
        <v>14</v>
      </c>
      <c r="E25" s="106" t="s">
        <v>29</v>
      </c>
      <c r="F25" s="106" t="s">
        <v>31</v>
      </c>
      <c r="G25" s="106" t="s">
        <v>29</v>
      </c>
      <c r="H25" s="106" t="s">
        <v>16</v>
      </c>
      <c r="I25" s="194" t="s">
        <v>14</v>
      </c>
      <c r="J25" s="186"/>
      <c r="K25" s="106" t="s">
        <v>14</v>
      </c>
      <c r="L25" s="106" t="s">
        <v>29</v>
      </c>
      <c r="M25" s="106" t="s">
        <v>31</v>
      </c>
      <c r="N25" s="106" t="s">
        <v>29</v>
      </c>
      <c r="O25" s="106" t="s">
        <v>16</v>
      </c>
      <c r="P25" s="194" t="s">
        <v>14</v>
      </c>
      <c r="Q25" s="233"/>
      <c r="R25" s="224"/>
    </row>
    <row r="26" spans="1:18" x14ac:dyDescent="0.25">
      <c r="A26" s="284"/>
      <c r="B26" s="233"/>
      <c r="C26" s="53" t="s">
        <v>340</v>
      </c>
      <c r="D26" s="106" t="s">
        <v>14</v>
      </c>
      <c r="E26" s="106" t="s">
        <v>29</v>
      </c>
      <c r="F26" s="106" t="s">
        <v>31</v>
      </c>
      <c r="G26" s="106" t="s">
        <v>29</v>
      </c>
      <c r="H26" s="106" t="s">
        <v>16</v>
      </c>
      <c r="I26" s="194" t="s">
        <v>14</v>
      </c>
      <c r="J26" s="186"/>
      <c r="K26" s="106" t="s">
        <v>14</v>
      </c>
      <c r="L26" s="106" t="s">
        <v>29</v>
      </c>
      <c r="M26" s="106" t="s">
        <v>31</v>
      </c>
      <c r="N26" s="106" t="s">
        <v>29</v>
      </c>
      <c r="O26" s="106" t="s">
        <v>16</v>
      </c>
      <c r="P26" s="194" t="s">
        <v>14</v>
      </c>
      <c r="Q26" s="233"/>
      <c r="R26" s="224"/>
    </row>
    <row r="27" spans="1:18" x14ac:dyDescent="0.25">
      <c r="A27" s="284"/>
      <c r="B27" s="233"/>
      <c r="C27" s="53"/>
      <c r="D27" s="106"/>
      <c r="E27" s="106"/>
      <c r="F27" s="106"/>
      <c r="G27" s="106"/>
      <c r="H27" s="106"/>
      <c r="I27" s="194"/>
      <c r="J27" s="186"/>
      <c r="K27" s="106"/>
      <c r="L27" s="106"/>
      <c r="M27" s="106"/>
      <c r="N27" s="106"/>
      <c r="O27" s="106"/>
      <c r="P27" s="194"/>
      <c r="Q27" s="233"/>
      <c r="R27" s="224"/>
    </row>
    <row r="28" spans="1:18" x14ac:dyDescent="0.25">
      <c r="A28" s="284"/>
      <c r="B28" s="233"/>
      <c r="C28" s="53"/>
      <c r="D28" s="106"/>
      <c r="E28" s="106"/>
      <c r="F28" s="106"/>
      <c r="G28" s="106"/>
      <c r="H28" s="106"/>
      <c r="I28" s="194"/>
      <c r="J28" s="186"/>
      <c r="K28" s="106"/>
      <c r="L28" s="106"/>
      <c r="M28" s="106"/>
      <c r="N28" s="106"/>
      <c r="O28" s="106"/>
      <c r="P28" s="194"/>
      <c r="Q28" s="233"/>
      <c r="R28" s="224"/>
    </row>
    <row r="29" spans="1:18" x14ac:dyDescent="0.25">
      <c r="A29" s="284"/>
      <c r="B29" s="233"/>
      <c r="C29" s="211" t="s">
        <v>335</v>
      </c>
      <c r="D29" s="106"/>
      <c r="E29" s="106"/>
      <c r="F29" s="106"/>
      <c r="G29" s="106"/>
      <c r="H29" s="106"/>
      <c r="I29" s="188"/>
      <c r="J29" s="186"/>
      <c r="K29" s="106"/>
      <c r="L29" s="106"/>
      <c r="M29" s="106"/>
      <c r="N29" s="106"/>
      <c r="O29" s="106"/>
      <c r="P29" s="188"/>
      <c r="Q29" s="233"/>
      <c r="R29" s="224"/>
    </row>
    <row r="30" spans="1:18" x14ac:dyDescent="0.25">
      <c r="A30" s="284"/>
      <c r="B30" s="233"/>
      <c r="C30" s="211" t="s">
        <v>180</v>
      </c>
      <c r="D30" s="106"/>
      <c r="E30" s="106"/>
      <c r="F30" s="106"/>
      <c r="G30" s="106"/>
      <c r="H30" s="106"/>
      <c r="I30" s="188"/>
      <c r="J30" s="186"/>
      <c r="K30" s="106"/>
      <c r="L30" s="106"/>
      <c r="M30" s="106"/>
      <c r="N30" s="106"/>
      <c r="O30" s="106"/>
      <c r="P30" s="188"/>
      <c r="Q30" s="233"/>
      <c r="R30" s="224"/>
    </row>
    <row r="31" spans="1:18" x14ac:dyDescent="0.25">
      <c r="A31" s="284"/>
      <c r="B31" s="233"/>
      <c r="C31" s="211" t="s">
        <v>429</v>
      </c>
      <c r="D31" s="106"/>
      <c r="E31" s="106"/>
      <c r="F31" s="106"/>
      <c r="G31" s="106"/>
      <c r="H31" s="106"/>
      <c r="I31" s="188"/>
      <c r="J31" s="186"/>
      <c r="K31" s="106"/>
      <c r="L31" s="106"/>
      <c r="M31" s="106"/>
      <c r="N31" s="106"/>
      <c r="O31" s="106"/>
      <c r="P31" s="188"/>
      <c r="Q31" s="233"/>
      <c r="R31" s="224"/>
    </row>
    <row r="32" spans="1:18" x14ac:dyDescent="0.25">
      <c r="A32" s="284"/>
      <c r="B32" s="233"/>
      <c r="C32" s="211"/>
      <c r="D32" s="106"/>
      <c r="E32" s="106"/>
      <c r="F32" s="106"/>
      <c r="G32" s="106"/>
      <c r="H32" s="106"/>
      <c r="I32" s="188"/>
      <c r="J32" s="186"/>
      <c r="K32" s="106"/>
      <c r="L32" s="106"/>
      <c r="M32" s="106"/>
      <c r="N32" s="106"/>
      <c r="O32" s="106"/>
      <c r="P32" s="188"/>
      <c r="Q32" s="233"/>
      <c r="R32" s="224"/>
    </row>
    <row r="33" spans="1:19" ht="15.75" thickBot="1" x14ac:dyDescent="0.3">
      <c r="A33" s="284"/>
      <c r="B33" s="233"/>
      <c r="C33" s="112"/>
      <c r="D33" s="149"/>
      <c r="E33" s="149"/>
      <c r="F33" s="149"/>
      <c r="G33" s="149"/>
      <c r="H33" s="149"/>
      <c r="I33" s="156"/>
      <c r="J33" s="186"/>
      <c r="K33" s="149"/>
      <c r="L33" s="149"/>
      <c r="M33" s="149"/>
      <c r="N33" s="149"/>
      <c r="O33" s="149"/>
      <c r="P33" s="156"/>
      <c r="Q33" s="233"/>
      <c r="R33" s="224"/>
    </row>
    <row r="34" spans="1:19" x14ac:dyDescent="0.25">
      <c r="A34" s="288" t="s">
        <v>314</v>
      </c>
      <c r="B34" s="289" t="s">
        <v>492</v>
      </c>
      <c r="C34" s="54" t="s">
        <v>336</v>
      </c>
      <c r="D34" s="186"/>
      <c r="E34" s="186"/>
      <c r="F34" s="186"/>
      <c r="G34" s="186"/>
      <c r="H34" s="186"/>
      <c r="I34" s="188"/>
      <c r="J34" s="186"/>
      <c r="K34" s="186"/>
      <c r="L34" s="186"/>
      <c r="M34" s="186"/>
      <c r="N34" s="186"/>
      <c r="O34" s="186"/>
      <c r="P34" s="188"/>
      <c r="Q34" s="233"/>
      <c r="R34" s="224"/>
      <c r="S34" s="8">
        <f>LEN(C34)</f>
        <v>77</v>
      </c>
    </row>
    <row r="35" spans="1:19" x14ac:dyDescent="0.25">
      <c r="A35" s="224" t="s">
        <v>315</v>
      </c>
      <c r="B35" s="233" t="s">
        <v>492</v>
      </c>
      <c r="C35" s="54" t="s">
        <v>183</v>
      </c>
      <c r="D35" s="186"/>
      <c r="E35" s="186"/>
      <c r="F35" s="186"/>
      <c r="G35" s="186"/>
      <c r="H35" s="186"/>
      <c r="I35" s="188"/>
      <c r="J35" s="186"/>
      <c r="K35" s="186"/>
      <c r="L35" s="186"/>
      <c r="M35" s="186"/>
      <c r="N35" s="186"/>
      <c r="O35" s="186"/>
      <c r="P35" s="188"/>
      <c r="Q35" s="233"/>
      <c r="R35" s="224"/>
      <c r="S35" s="8">
        <f t="shared" ref="S35:S42" si="0">LEN(C35)</f>
        <v>83</v>
      </c>
    </row>
    <row r="36" spans="1:19" x14ac:dyDescent="0.25">
      <c r="A36" s="224" t="s">
        <v>316</v>
      </c>
      <c r="B36" s="233" t="s">
        <v>492</v>
      </c>
      <c r="C36" s="56"/>
      <c r="D36" s="186"/>
      <c r="E36" s="186"/>
      <c r="F36" s="186"/>
      <c r="G36" s="186"/>
      <c r="H36" s="186"/>
      <c r="I36" s="188"/>
      <c r="J36" s="186"/>
      <c r="K36" s="186"/>
      <c r="L36" s="186"/>
      <c r="M36" s="186"/>
      <c r="N36" s="186"/>
      <c r="O36" s="186"/>
      <c r="P36" s="188"/>
      <c r="Q36" s="233"/>
      <c r="R36" s="224"/>
      <c r="S36" s="8">
        <f t="shared" si="0"/>
        <v>0</v>
      </c>
    </row>
    <row r="37" spans="1:19" x14ac:dyDescent="0.25">
      <c r="A37" s="224" t="s">
        <v>317</v>
      </c>
      <c r="B37" s="233" t="s">
        <v>492</v>
      </c>
      <c r="C37" s="54"/>
      <c r="D37" s="186"/>
      <c r="E37" s="186"/>
      <c r="F37" s="186"/>
      <c r="G37" s="186"/>
      <c r="H37" s="186"/>
      <c r="I37" s="188"/>
      <c r="J37" s="186"/>
      <c r="K37" s="186"/>
      <c r="L37" s="186"/>
      <c r="M37" s="186"/>
      <c r="N37" s="186"/>
      <c r="O37" s="186"/>
      <c r="P37" s="188"/>
      <c r="Q37" s="233"/>
      <c r="R37" s="224"/>
      <c r="S37" s="8">
        <f t="shared" si="0"/>
        <v>0</v>
      </c>
    </row>
    <row r="38" spans="1:19" x14ac:dyDescent="0.25">
      <c r="A38" s="224" t="s">
        <v>426</v>
      </c>
      <c r="B38" s="233" t="s">
        <v>492</v>
      </c>
      <c r="C38" s="53"/>
      <c r="D38" s="186"/>
      <c r="E38" s="186"/>
      <c r="F38" s="186"/>
      <c r="G38" s="186"/>
      <c r="H38" s="186"/>
      <c r="I38" s="188"/>
      <c r="J38" s="186"/>
      <c r="K38" s="186"/>
      <c r="L38" s="186"/>
      <c r="M38" s="186"/>
      <c r="N38" s="186"/>
      <c r="O38" s="186"/>
      <c r="P38" s="188"/>
      <c r="Q38" s="233"/>
      <c r="R38" s="224"/>
      <c r="S38" s="8">
        <f t="shared" si="0"/>
        <v>0</v>
      </c>
    </row>
    <row r="39" spans="1:19" x14ac:dyDescent="0.25">
      <c r="A39" s="224" t="s">
        <v>427</v>
      </c>
      <c r="B39" s="233" t="s">
        <v>492</v>
      </c>
      <c r="C39" s="56"/>
      <c r="D39" s="186"/>
      <c r="E39" s="186"/>
      <c r="F39" s="186"/>
      <c r="G39" s="186"/>
      <c r="H39" s="186"/>
      <c r="I39" s="188"/>
      <c r="J39" s="186"/>
      <c r="K39" s="186"/>
      <c r="L39" s="186"/>
      <c r="M39" s="186"/>
      <c r="N39" s="186"/>
      <c r="O39" s="186"/>
      <c r="P39" s="188"/>
      <c r="Q39" s="233"/>
      <c r="R39" s="224"/>
      <c r="S39" s="8">
        <f t="shared" si="0"/>
        <v>0</v>
      </c>
    </row>
    <row r="40" spans="1:19" x14ac:dyDescent="0.25">
      <c r="A40" s="224" t="s">
        <v>318</v>
      </c>
      <c r="B40" s="233" t="s">
        <v>492</v>
      </c>
      <c r="C40" s="56"/>
      <c r="D40" s="186"/>
      <c r="E40" s="186"/>
      <c r="F40" s="186"/>
      <c r="G40" s="186"/>
      <c r="H40" s="186"/>
      <c r="I40" s="188"/>
      <c r="J40" s="186"/>
      <c r="K40" s="186"/>
      <c r="L40" s="186"/>
      <c r="M40" s="186"/>
      <c r="N40" s="186"/>
      <c r="O40" s="186"/>
      <c r="P40" s="188"/>
      <c r="Q40" s="233"/>
      <c r="R40" s="224"/>
      <c r="S40" s="8">
        <f t="shared" si="0"/>
        <v>0</v>
      </c>
    </row>
    <row r="41" spans="1:19" x14ac:dyDescent="0.25">
      <c r="A41" s="224" t="s">
        <v>319</v>
      </c>
      <c r="B41" s="233" t="s">
        <v>492</v>
      </c>
      <c r="C41" s="56"/>
      <c r="D41" s="186"/>
      <c r="E41" s="186"/>
      <c r="F41" s="186"/>
      <c r="G41" s="186"/>
      <c r="H41" s="186"/>
      <c r="I41" s="188"/>
      <c r="J41" s="186"/>
      <c r="K41" s="186"/>
      <c r="L41" s="186"/>
      <c r="M41" s="186"/>
      <c r="N41" s="186"/>
      <c r="O41" s="186"/>
      <c r="P41" s="188"/>
      <c r="Q41" s="233"/>
      <c r="R41" s="224"/>
      <c r="S41" s="8">
        <f t="shared" si="0"/>
        <v>0</v>
      </c>
    </row>
    <row r="42" spans="1:19" x14ac:dyDescent="0.25">
      <c r="A42" s="224" t="s">
        <v>320</v>
      </c>
      <c r="B42" s="233" t="s">
        <v>492</v>
      </c>
      <c r="C42" s="56"/>
      <c r="D42" s="186"/>
      <c r="E42" s="186"/>
      <c r="F42" s="186"/>
      <c r="G42" s="186"/>
      <c r="H42" s="186"/>
      <c r="I42" s="188"/>
      <c r="J42" s="186"/>
      <c r="K42" s="186"/>
      <c r="L42" s="186"/>
      <c r="M42" s="186"/>
      <c r="N42" s="186"/>
      <c r="O42" s="186"/>
      <c r="P42" s="188"/>
      <c r="Q42" s="233"/>
      <c r="R42" s="224"/>
      <c r="S42" s="8">
        <f t="shared" si="0"/>
        <v>0</v>
      </c>
    </row>
    <row r="43" spans="1:19" x14ac:dyDescent="0.25">
      <c r="A43" s="224" t="s">
        <v>612</v>
      </c>
      <c r="B43" s="233" t="s">
        <v>491</v>
      </c>
      <c r="C43" s="44" t="s">
        <v>496</v>
      </c>
      <c r="D43" s="255"/>
      <c r="E43" s="255"/>
      <c r="F43" s="255"/>
      <c r="G43" s="255"/>
      <c r="H43" s="255"/>
      <c r="I43" s="256"/>
      <c r="J43" s="255"/>
      <c r="K43" s="255"/>
      <c r="L43" s="255"/>
      <c r="M43" s="255"/>
      <c r="N43" s="255"/>
      <c r="O43" s="255"/>
      <c r="P43" s="256"/>
      <c r="Q43" s="233"/>
      <c r="R43" s="224"/>
      <c r="S43" s="8"/>
    </row>
    <row r="44" spans="1:19" x14ac:dyDescent="0.25">
      <c r="A44" s="224"/>
      <c r="B44" s="233"/>
      <c r="C44" s="233"/>
      <c r="D44" s="233"/>
      <c r="E44" s="233"/>
      <c r="F44" s="233"/>
      <c r="G44" s="233"/>
      <c r="H44" s="233"/>
      <c r="I44" s="233"/>
      <c r="J44" s="233"/>
      <c r="K44" s="233"/>
      <c r="L44" s="233"/>
      <c r="M44" s="233"/>
      <c r="N44" s="233"/>
      <c r="O44" s="233"/>
      <c r="P44" s="233"/>
      <c r="Q44" s="233"/>
      <c r="R44" s="224"/>
    </row>
    <row r="45" spans="1:19" x14ac:dyDescent="0.25">
      <c r="A45" s="224"/>
      <c r="B45" s="224"/>
      <c r="C45" s="224"/>
      <c r="D45" s="224"/>
      <c r="E45" s="224"/>
      <c r="F45" s="224"/>
      <c r="G45" s="224"/>
      <c r="H45" s="224"/>
      <c r="I45" s="224"/>
      <c r="J45" s="224"/>
      <c r="K45" s="224"/>
      <c r="L45" s="224"/>
      <c r="M45" s="224"/>
      <c r="N45" s="224"/>
      <c r="O45" s="224"/>
      <c r="P45" s="224"/>
      <c r="Q45" s="224"/>
      <c r="R45" s="224"/>
    </row>
    <row r="46" spans="1:19" x14ac:dyDescent="0.25">
      <c r="C46" s="28"/>
    </row>
  </sheetData>
  <mergeCells count="4">
    <mergeCell ref="C6:P6"/>
    <mergeCell ref="D10:I10"/>
    <mergeCell ref="K10:P10"/>
    <mergeCell ref="C7:P7"/>
  </mergeCells>
  <hyperlinks>
    <hyperlink ref="A1" location="TVIT4" display="TVIT4"/>
  </hyperlinks>
  <pageMargins left="0.7" right="0.7" top="0.75" bottom="0.75" header="0.3" footer="0.3"/>
  <pageSetup paperSize="9" orientation="portrait"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C14" sqref="C14:D19"/>
    </sheetView>
  </sheetViews>
  <sheetFormatPr defaultRowHeight="15" x14ac:dyDescent="0.25"/>
  <cols>
    <col min="1" max="1" width="17.28515625" bestFit="1" customWidth="1"/>
    <col min="2" max="2" width="29.85546875" style="196" bestFit="1" customWidth="1"/>
    <col min="3" max="3" width="3.28515625" customWidth="1"/>
    <col min="4" max="4" width="30" customWidth="1"/>
    <col min="5" max="5" width="10.140625" customWidth="1"/>
    <col min="6" max="7" width="15.7109375" style="187" customWidth="1"/>
    <col min="8" max="8" width="30.140625" style="187" customWidth="1"/>
    <col min="9" max="9" width="15.7109375" style="187" customWidth="1"/>
    <col min="10" max="10" width="10.7109375" customWidth="1"/>
    <col min="11" max="11" width="11.28515625" customWidth="1"/>
  </cols>
  <sheetData>
    <row r="1" spans="1:12" ht="15.75" thickBot="1" x14ac:dyDescent="0.3">
      <c r="A1" s="62" t="s">
        <v>187</v>
      </c>
      <c r="B1" s="252"/>
      <c r="C1" s="224"/>
      <c r="D1" s="224"/>
      <c r="E1" s="224"/>
      <c r="F1" s="224"/>
      <c r="G1" s="224"/>
      <c r="H1" s="224"/>
      <c r="I1" s="224"/>
      <c r="J1" s="224"/>
      <c r="K1" s="8" t="s">
        <v>54</v>
      </c>
      <c r="L1" s="4"/>
    </row>
    <row r="2" spans="1:12" s="196" customFormat="1" x14ac:dyDescent="0.25">
      <c r="A2" s="237" t="s">
        <v>484</v>
      </c>
      <c r="B2" s="233" t="s">
        <v>610</v>
      </c>
      <c r="C2" s="233"/>
      <c r="D2" s="233"/>
      <c r="E2" s="233"/>
      <c r="F2" s="233"/>
      <c r="G2" s="233"/>
      <c r="H2" s="233"/>
      <c r="I2" s="281"/>
      <c r="J2" s="224" t="s">
        <v>592</v>
      </c>
      <c r="K2" s="8"/>
      <c r="L2" s="4"/>
    </row>
    <row r="3" spans="1:12" x14ac:dyDescent="0.25">
      <c r="A3" s="237" t="s">
        <v>483</v>
      </c>
      <c r="B3" s="233" t="s">
        <v>482</v>
      </c>
      <c r="C3" s="44" t="str">
        <f>"Protocol: "&amp;Summary!$D$1</f>
        <v>Protocol: CDISCPILOT01</v>
      </c>
      <c r="D3" s="44"/>
      <c r="E3" s="44"/>
      <c r="F3" s="73"/>
      <c r="G3" s="73"/>
      <c r="H3" s="73"/>
      <c r="I3" s="233"/>
      <c r="J3" s="224"/>
      <c r="K3" s="4"/>
      <c r="L3" s="4"/>
    </row>
    <row r="4" spans="1:12" x14ac:dyDescent="0.25">
      <c r="A4" s="237" t="s">
        <v>483</v>
      </c>
      <c r="B4" s="233" t="s">
        <v>12</v>
      </c>
      <c r="C4" s="44" t="str">
        <f>"Population: "&amp;Index!E41</f>
        <v xml:space="preserve">Population: Safety </v>
      </c>
      <c r="D4" s="44"/>
      <c r="E4" s="44"/>
      <c r="F4" s="73"/>
      <c r="G4" s="73"/>
      <c r="H4" s="73"/>
      <c r="I4" s="233"/>
      <c r="J4" s="224"/>
      <c r="K4" s="4"/>
      <c r="L4" s="4"/>
    </row>
    <row r="5" spans="1:12" x14ac:dyDescent="0.25">
      <c r="A5" s="240"/>
      <c r="B5" s="233"/>
      <c r="C5" s="200"/>
      <c r="D5" s="200"/>
      <c r="E5" s="200"/>
      <c r="F5" s="217"/>
      <c r="G5" s="217"/>
      <c r="H5" s="217"/>
      <c r="I5" s="233"/>
      <c r="J5" s="224"/>
      <c r="K5" s="4"/>
      <c r="L5" s="4"/>
    </row>
    <row r="6" spans="1:12" s="196" customFormat="1" x14ac:dyDescent="0.25">
      <c r="A6" s="237" t="s">
        <v>485</v>
      </c>
      <c r="B6" s="233"/>
      <c r="C6" s="308" t="str">
        <f>Index!B41&amp;" "&amp;Index!C41</f>
        <v>Table 14.7.4</v>
      </c>
      <c r="D6" s="308"/>
      <c r="E6" s="308"/>
      <c r="F6" s="308"/>
      <c r="G6" s="308"/>
      <c r="H6" s="308"/>
      <c r="I6" s="233"/>
      <c r="J6" s="224"/>
      <c r="K6" s="4"/>
      <c r="L6" s="4"/>
    </row>
    <row r="7" spans="1:12" x14ac:dyDescent="0.25">
      <c r="A7" s="237" t="s">
        <v>543</v>
      </c>
      <c r="B7" s="233"/>
      <c r="C7" s="319" t="str">
        <f>Index!D41&amp;""</f>
        <v>Summary of Concomitant Medications</v>
      </c>
      <c r="D7" s="319"/>
      <c r="E7" s="319"/>
      <c r="F7" s="319"/>
      <c r="G7" s="319"/>
      <c r="H7" s="319"/>
      <c r="I7" s="233"/>
      <c r="J7" s="224"/>
      <c r="K7" s="8">
        <f>LEN(C7)</f>
        <v>34</v>
      </c>
      <c r="L7" s="4"/>
    </row>
    <row r="8" spans="1:12" ht="15.75" thickBot="1" x14ac:dyDescent="0.3">
      <c r="A8" s="284"/>
      <c r="B8" s="233"/>
      <c r="C8" s="45"/>
      <c r="D8" s="45"/>
      <c r="E8" s="45"/>
      <c r="F8" s="215"/>
      <c r="G8" s="46"/>
      <c r="H8" s="46"/>
      <c r="I8" s="233"/>
      <c r="J8" s="224"/>
      <c r="K8" s="4"/>
      <c r="L8" s="4"/>
    </row>
    <row r="9" spans="1:12" ht="24.75" x14ac:dyDescent="0.25">
      <c r="A9" s="284"/>
      <c r="B9" s="233"/>
      <c r="C9" s="56"/>
      <c r="D9" s="56"/>
      <c r="E9" s="56"/>
      <c r="F9" s="214" t="s">
        <v>441</v>
      </c>
      <c r="G9" s="214" t="s">
        <v>89</v>
      </c>
      <c r="H9" s="214" t="s">
        <v>90</v>
      </c>
      <c r="I9" s="233"/>
      <c r="J9" s="224"/>
      <c r="K9" s="4"/>
      <c r="L9" s="4"/>
    </row>
    <row r="10" spans="1:12" x14ac:dyDescent="0.25">
      <c r="A10" s="284"/>
      <c r="B10" s="233"/>
      <c r="C10" s="56"/>
      <c r="D10" s="56"/>
      <c r="E10" s="56"/>
      <c r="F10" s="189" t="s">
        <v>25</v>
      </c>
      <c r="G10" s="189" t="s">
        <v>25</v>
      </c>
      <c r="H10" s="189" t="s">
        <v>25</v>
      </c>
      <c r="I10" s="233"/>
      <c r="J10" s="224"/>
      <c r="K10" s="4"/>
      <c r="L10" s="4"/>
    </row>
    <row r="11" spans="1:12" s="13" customFormat="1" x14ac:dyDescent="0.25">
      <c r="A11" s="284"/>
      <c r="B11" s="233"/>
      <c r="C11" s="143" t="s">
        <v>189</v>
      </c>
      <c r="D11" s="143"/>
      <c r="E11" s="143"/>
      <c r="F11" s="190"/>
      <c r="G11" s="190"/>
      <c r="H11" s="190"/>
      <c r="I11" s="233"/>
      <c r="J11" s="224"/>
      <c r="K11" s="16"/>
      <c r="L11" s="16"/>
    </row>
    <row r="12" spans="1:12" s="15" customFormat="1" ht="15.75" thickBot="1" x14ac:dyDescent="0.25">
      <c r="A12" s="284"/>
      <c r="B12" s="233"/>
      <c r="C12" s="90"/>
      <c r="D12" s="89" t="s">
        <v>190</v>
      </c>
      <c r="E12" s="144"/>
      <c r="F12" s="90" t="s">
        <v>88</v>
      </c>
      <c r="G12" s="90" t="s">
        <v>88</v>
      </c>
      <c r="H12" s="90" t="s">
        <v>88</v>
      </c>
      <c r="I12" s="233"/>
      <c r="J12" s="224"/>
      <c r="K12" s="14"/>
      <c r="L12" s="14"/>
    </row>
    <row r="13" spans="1:12" x14ac:dyDescent="0.25">
      <c r="A13" s="284"/>
      <c r="B13" s="233"/>
      <c r="C13" s="48"/>
      <c r="D13" s="48"/>
      <c r="E13" s="48"/>
      <c r="F13" s="152"/>
      <c r="G13" s="152"/>
      <c r="H13" s="152"/>
      <c r="I13" s="233"/>
      <c r="J13" s="224"/>
      <c r="K13" s="4"/>
      <c r="L13" s="4"/>
    </row>
    <row r="14" spans="1:12" x14ac:dyDescent="0.25">
      <c r="A14" s="284"/>
      <c r="B14" s="233"/>
      <c r="C14" s="51" t="s">
        <v>191</v>
      </c>
      <c r="D14" s="51"/>
      <c r="E14" s="51"/>
      <c r="F14" s="106" t="s">
        <v>86</v>
      </c>
      <c r="G14" s="106" t="s">
        <v>86</v>
      </c>
      <c r="H14" s="106" t="s">
        <v>86</v>
      </c>
      <c r="I14" s="233"/>
      <c r="J14" s="224"/>
      <c r="K14" s="4"/>
      <c r="L14" s="4"/>
    </row>
    <row r="15" spans="1:12" x14ac:dyDescent="0.25">
      <c r="A15" s="284"/>
      <c r="B15" s="233"/>
      <c r="C15" s="53"/>
      <c r="D15" s="53"/>
      <c r="E15" s="53"/>
      <c r="F15" s="153"/>
      <c r="G15" s="153"/>
      <c r="H15" s="153"/>
      <c r="I15" s="233"/>
      <c r="J15" s="224"/>
      <c r="K15" s="4"/>
      <c r="L15" s="4"/>
    </row>
    <row r="16" spans="1:12" x14ac:dyDescent="0.25">
      <c r="A16" s="284" t="s">
        <v>566</v>
      </c>
      <c r="B16" s="258" t="s">
        <v>614</v>
      </c>
      <c r="C16" s="51" t="s">
        <v>192</v>
      </c>
      <c r="D16" s="51"/>
      <c r="E16" s="51"/>
      <c r="F16" s="106"/>
      <c r="G16" s="106"/>
      <c r="H16" s="106"/>
      <c r="I16" s="233"/>
      <c r="J16" s="224"/>
      <c r="K16" s="4"/>
      <c r="L16" s="4"/>
    </row>
    <row r="17" spans="1:12" x14ac:dyDescent="0.25">
      <c r="A17" s="288" t="s">
        <v>566</v>
      </c>
      <c r="B17" s="297" t="s">
        <v>615</v>
      </c>
      <c r="C17" s="51"/>
      <c r="D17" s="51" t="s">
        <v>191</v>
      </c>
      <c r="E17" s="51"/>
      <c r="F17" s="106" t="s">
        <v>86</v>
      </c>
      <c r="G17" s="106" t="s">
        <v>86</v>
      </c>
      <c r="H17" s="106" t="s">
        <v>86</v>
      </c>
      <c r="I17" s="233"/>
      <c r="J17" s="224"/>
      <c r="K17" s="4"/>
      <c r="L17" s="4"/>
    </row>
    <row r="18" spans="1:12" x14ac:dyDescent="0.25">
      <c r="A18" s="284" t="s">
        <v>486</v>
      </c>
      <c r="B18" s="233"/>
      <c r="C18" s="53"/>
      <c r="D18" s="53" t="s">
        <v>193</v>
      </c>
      <c r="E18" s="53"/>
      <c r="F18" s="106" t="s">
        <v>86</v>
      </c>
      <c r="G18" s="106" t="s">
        <v>86</v>
      </c>
      <c r="H18" s="106" t="s">
        <v>86</v>
      </c>
      <c r="I18" s="233"/>
      <c r="J18" s="224"/>
      <c r="K18" s="4"/>
      <c r="L18" s="4"/>
    </row>
    <row r="19" spans="1:12" x14ac:dyDescent="0.25">
      <c r="A19" s="284"/>
      <c r="B19" s="233"/>
      <c r="C19" s="53"/>
      <c r="D19" s="53" t="s">
        <v>194</v>
      </c>
      <c r="E19" s="53"/>
      <c r="F19" s="106" t="s">
        <v>86</v>
      </c>
      <c r="G19" s="106" t="s">
        <v>86</v>
      </c>
      <c r="H19" s="106" t="s">
        <v>86</v>
      </c>
      <c r="I19" s="233"/>
      <c r="J19" s="224"/>
      <c r="K19" s="4"/>
      <c r="L19" s="4"/>
    </row>
    <row r="20" spans="1:12" x14ac:dyDescent="0.25">
      <c r="A20" s="284"/>
      <c r="B20" s="233"/>
      <c r="C20" s="53"/>
      <c r="D20" s="53"/>
      <c r="E20" s="53"/>
      <c r="F20" s="106"/>
      <c r="G20" s="106"/>
      <c r="H20" s="106"/>
      <c r="I20" s="233"/>
      <c r="J20" s="224"/>
      <c r="K20" s="4"/>
      <c r="L20" s="4"/>
    </row>
    <row r="21" spans="1:12" x14ac:dyDescent="0.25">
      <c r="A21" s="284"/>
      <c r="B21" s="233"/>
      <c r="C21" s="51"/>
      <c r="D21" s="51"/>
      <c r="E21" s="53"/>
      <c r="F21" s="106"/>
      <c r="G21" s="106"/>
      <c r="H21" s="106"/>
      <c r="I21" s="233"/>
      <c r="J21" s="224"/>
      <c r="K21" s="4"/>
      <c r="L21" s="4"/>
    </row>
    <row r="22" spans="1:12" x14ac:dyDescent="0.25">
      <c r="A22" s="284"/>
      <c r="B22" s="233"/>
      <c r="C22" s="51" t="s">
        <v>195</v>
      </c>
      <c r="D22" s="51"/>
      <c r="E22" s="53"/>
      <c r="F22" s="106" t="s">
        <v>86</v>
      </c>
      <c r="G22" s="106" t="s">
        <v>86</v>
      </c>
      <c r="H22" s="106" t="s">
        <v>86</v>
      </c>
      <c r="I22" s="233"/>
      <c r="J22" s="224"/>
      <c r="K22" s="4"/>
      <c r="L22" s="4"/>
    </row>
    <row r="23" spans="1:12" x14ac:dyDescent="0.25">
      <c r="A23" s="284"/>
      <c r="B23" s="233"/>
      <c r="C23" s="53"/>
      <c r="D23" s="53" t="s">
        <v>191</v>
      </c>
      <c r="E23" s="53"/>
      <c r="F23" s="106" t="s">
        <v>86</v>
      </c>
      <c r="G23" s="106" t="s">
        <v>86</v>
      </c>
      <c r="H23" s="106" t="s">
        <v>86</v>
      </c>
      <c r="I23" s="233"/>
      <c r="J23" s="224"/>
      <c r="K23" s="4"/>
      <c r="L23" s="4"/>
    </row>
    <row r="24" spans="1:12" x14ac:dyDescent="0.25">
      <c r="A24" s="284"/>
      <c r="B24" s="233"/>
      <c r="C24" s="53"/>
      <c r="D24" s="53" t="s">
        <v>196</v>
      </c>
      <c r="E24" s="53"/>
      <c r="F24" s="106" t="s">
        <v>86</v>
      </c>
      <c r="G24" s="106" t="s">
        <v>86</v>
      </c>
      <c r="H24" s="106" t="s">
        <v>86</v>
      </c>
      <c r="I24" s="233"/>
      <c r="J24" s="224"/>
      <c r="K24" s="4"/>
      <c r="L24" s="4"/>
    </row>
    <row r="25" spans="1:12" x14ac:dyDescent="0.25">
      <c r="A25" s="284"/>
      <c r="B25" s="233"/>
      <c r="C25" s="53"/>
      <c r="D25" s="53" t="s">
        <v>197</v>
      </c>
      <c r="E25" s="53"/>
      <c r="F25" s="106" t="s">
        <v>86</v>
      </c>
      <c r="G25" s="106" t="s">
        <v>86</v>
      </c>
      <c r="H25" s="106" t="s">
        <v>86</v>
      </c>
      <c r="I25" s="233"/>
      <c r="J25" s="224"/>
      <c r="K25" s="4"/>
      <c r="L25" s="4"/>
    </row>
    <row r="26" spans="1:12" x14ac:dyDescent="0.25">
      <c r="A26" s="284"/>
      <c r="B26" s="233"/>
      <c r="C26" s="53"/>
      <c r="D26" s="53" t="s">
        <v>198</v>
      </c>
      <c r="E26" s="53"/>
      <c r="F26" s="106" t="s">
        <v>86</v>
      </c>
      <c r="G26" s="106" t="s">
        <v>86</v>
      </c>
      <c r="H26" s="106" t="s">
        <v>86</v>
      </c>
      <c r="I26" s="233"/>
      <c r="J26" s="224"/>
      <c r="K26" s="4"/>
      <c r="L26" s="4"/>
    </row>
    <row r="27" spans="1:12" x14ac:dyDescent="0.25">
      <c r="A27" s="284"/>
      <c r="B27" s="233"/>
      <c r="C27" s="53"/>
      <c r="D27" s="53" t="s">
        <v>199</v>
      </c>
      <c r="E27" s="53"/>
      <c r="F27" s="106" t="s">
        <v>86</v>
      </c>
      <c r="G27" s="106" t="s">
        <v>86</v>
      </c>
      <c r="H27" s="106" t="s">
        <v>86</v>
      </c>
      <c r="I27" s="233"/>
      <c r="J27" s="224"/>
      <c r="K27" s="4"/>
      <c r="L27" s="4"/>
    </row>
    <row r="28" spans="1:12" s="22" customFormat="1" ht="12.75" thickBot="1" x14ac:dyDescent="0.25">
      <c r="A28" s="284"/>
      <c r="B28" s="233"/>
      <c r="C28" s="55"/>
      <c r="D28" s="55"/>
      <c r="E28" s="55"/>
      <c r="F28" s="67"/>
      <c r="G28" s="67"/>
      <c r="H28" s="67"/>
      <c r="I28" s="233"/>
      <c r="J28" s="224"/>
      <c r="K28" s="3"/>
      <c r="L28" s="3"/>
    </row>
    <row r="29" spans="1:12" x14ac:dyDescent="0.25">
      <c r="A29" s="288" t="s">
        <v>314</v>
      </c>
      <c r="B29" s="289" t="s">
        <v>492</v>
      </c>
      <c r="C29" s="54" t="s">
        <v>201</v>
      </c>
      <c r="D29" s="54"/>
      <c r="E29" s="54"/>
      <c r="F29" s="194"/>
      <c r="G29" s="217"/>
      <c r="H29" s="217"/>
      <c r="I29" s="233"/>
      <c r="J29" s="224"/>
      <c r="K29" s="8">
        <f t="shared" ref="K29:K32" si="0">LEN(C29)</f>
        <v>93</v>
      </c>
    </row>
    <row r="30" spans="1:12" x14ac:dyDescent="0.25">
      <c r="A30" s="224" t="s">
        <v>315</v>
      </c>
      <c r="B30" s="233" t="s">
        <v>492</v>
      </c>
      <c r="C30" s="54" t="s">
        <v>91</v>
      </c>
      <c r="D30" s="54"/>
      <c r="E30" s="54"/>
      <c r="F30" s="194"/>
      <c r="G30" s="217"/>
      <c r="H30" s="217"/>
      <c r="I30" s="233"/>
      <c r="J30" s="224"/>
      <c r="K30" s="8">
        <f t="shared" si="0"/>
        <v>102</v>
      </c>
      <c r="L30" s="4"/>
    </row>
    <row r="31" spans="1:12" x14ac:dyDescent="0.25">
      <c r="A31" s="224" t="s">
        <v>316</v>
      </c>
      <c r="B31" s="233" t="s">
        <v>492</v>
      </c>
      <c r="C31" s="54"/>
      <c r="D31" s="54"/>
      <c r="E31" s="54"/>
      <c r="F31" s="194"/>
      <c r="G31" s="217"/>
      <c r="H31" s="217"/>
      <c r="I31" s="233"/>
      <c r="J31" s="224"/>
      <c r="K31" s="8">
        <f t="shared" si="0"/>
        <v>0</v>
      </c>
      <c r="L31" s="4"/>
    </row>
    <row r="32" spans="1:12" x14ac:dyDescent="0.25">
      <c r="A32" s="224" t="s">
        <v>317</v>
      </c>
      <c r="B32" s="233" t="s">
        <v>492</v>
      </c>
      <c r="C32" s="53"/>
      <c r="D32" s="53"/>
      <c r="E32" s="53"/>
      <c r="F32" s="106"/>
      <c r="G32" s="217"/>
      <c r="H32" s="217"/>
      <c r="I32" s="233"/>
      <c r="J32" s="224"/>
      <c r="K32" s="8">
        <f t="shared" si="0"/>
        <v>0</v>
      </c>
    </row>
    <row r="33" spans="1:12" x14ac:dyDescent="0.25">
      <c r="A33" s="224" t="s">
        <v>426</v>
      </c>
      <c r="B33" s="233" t="s">
        <v>492</v>
      </c>
      <c r="C33" s="200"/>
      <c r="D33" s="200"/>
      <c r="E33" s="200"/>
      <c r="F33" s="217"/>
      <c r="G33" s="217"/>
      <c r="H33" s="217"/>
      <c r="I33" s="233"/>
      <c r="J33" s="224"/>
      <c r="L33" s="4"/>
    </row>
    <row r="34" spans="1:12" x14ac:dyDescent="0.25">
      <c r="A34" s="224" t="s">
        <v>427</v>
      </c>
      <c r="B34" s="233" t="s">
        <v>492</v>
      </c>
      <c r="C34" s="200"/>
      <c r="D34" s="200"/>
      <c r="E34" s="200"/>
      <c r="F34" s="217"/>
      <c r="G34" s="217"/>
      <c r="H34" s="217"/>
      <c r="I34" s="233"/>
      <c r="J34" s="224"/>
    </row>
    <row r="35" spans="1:12" x14ac:dyDescent="0.25">
      <c r="A35" s="224" t="s">
        <v>318</v>
      </c>
      <c r="B35" s="233" t="s">
        <v>492</v>
      </c>
      <c r="C35" s="200"/>
      <c r="D35" s="200"/>
      <c r="E35" s="200"/>
      <c r="F35" s="217"/>
      <c r="G35" s="217"/>
      <c r="H35" s="217"/>
      <c r="I35" s="233"/>
      <c r="J35" s="224"/>
    </row>
    <row r="36" spans="1:12" x14ac:dyDescent="0.25">
      <c r="A36" s="224" t="s">
        <v>319</v>
      </c>
      <c r="B36" s="233" t="s">
        <v>492</v>
      </c>
      <c r="C36" s="200"/>
      <c r="D36" s="200"/>
      <c r="E36" s="200"/>
      <c r="F36" s="217"/>
      <c r="G36" s="217"/>
      <c r="H36" s="217"/>
      <c r="I36" s="233"/>
      <c r="J36" s="224"/>
    </row>
    <row r="37" spans="1:12" x14ac:dyDescent="0.25">
      <c r="A37" s="224" t="s">
        <v>320</v>
      </c>
      <c r="B37" s="233" t="s">
        <v>492</v>
      </c>
      <c r="C37" s="216"/>
      <c r="D37" s="200"/>
      <c r="E37" s="200"/>
      <c r="F37" s="217"/>
      <c r="G37" s="217"/>
      <c r="H37" s="217"/>
      <c r="I37" s="233"/>
      <c r="J37" s="224"/>
    </row>
    <row r="38" spans="1:12" s="196" customFormat="1" x14ac:dyDescent="0.25">
      <c r="A38" s="224" t="s">
        <v>612</v>
      </c>
      <c r="B38" s="233" t="s">
        <v>491</v>
      </c>
      <c r="C38" s="44" t="s">
        <v>496</v>
      </c>
      <c r="D38" s="200"/>
      <c r="E38" s="200"/>
      <c r="F38" s="217"/>
      <c r="G38" s="217"/>
      <c r="H38" s="217"/>
      <c r="I38" s="233"/>
      <c r="J38" s="224"/>
    </row>
    <row r="39" spans="1:12" x14ac:dyDescent="0.25">
      <c r="A39" s="224"/>
      <c r="B39" s="233"/>
      <c r="C39" s="233"/>
      <c r="D39" s="233"/>
      <c r="E39" s="233"/>
      <c r="F39" s="233"/>
      <c r="G39" s="233"/>
      <c r="H39" s="233"/>
      <c r="I39" s="233"/>
      <c r="J39" s="224"/>
    </row>
    <row r="40" spans="1:12" x14ac:dyDescent="0.25">
      <c r="A40" s="224"/>
      <c r="B40" s="224"/>
      <c r="C40" s="224"/>
      <c r="D40" s="224"/>
      <c r="E40" s="224"/>
      <c r="F40" s="224"/>
      <c r="G40" s="224"/>
      <c r="H40" s="224"/>
      <c r="I40" s="224"/>
      <c r="J40" s="224"/>
    </row>
  </sheetData>
  <mergeCells count="2">
    <mergeCell ref="C7:H7"/>
    <mergeCell ref="C6:H6"/>
  </mergeCells>
  <hyperlinks>
    <hyperlink ref="A1" location="TCONM" display="TCONM"/>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D43" sqref="D43"/>
    </sheetView>
  </sheetViews>
  <sheetFormatPr defaultRowHeight="15" x14ac:dyDescent="0.25"/>
  <cols>
    <col min="1" max="1" width="17.28515625" bestFit="1" customWidth="1"/>
    <col min="2" max="2" width="14" style="196" customWidth="1"/>
    <col min="3" max="3" width="3.28515625" customWidth="1"/>
    <col min="4" max="4" width="28.140625" customWidth="1"/>
    <col min="5" max="5" width="10.140625" customWidth="1"/>
    <col min="6" max="9" width="15.7109375" style="187" customWidth="1"/>
    <col min="10" max="10" width="10.7109375" customWidth="1"/>
    <col min="11" max="11" width="10.7109375" style="196" customWidth="1"/>
    <col min="12" max="12" width="11.28515625" customWidth="1"/>
  </cols>
  <sheetData>
    <row r="1" spans="1:13" ht="15.75" thickBot="1" x14ac:dyDescent="0.3">
      <c r="A1" s="62" t="s">
        <v>409</v>
      </c>
      <c r="B1" s="252"/>
      <c r="C1" s="224"/>
      <c r="D1" s="224"/>
      <c r="E1" s="224"/>
      <c r="F1" s="224"/>
      <c r="G1" s="224"/>
      <c r="H1" s="224"/>
      <c r="I1" s="224"/>
      <c r="J1" s="224"/>
      <c r="K1" s="224"/>
      <c r="L1" s="8" t="s">
        <v>54</v>
      </c>
      <c r="M1" s="4"/>
    </row>
    <row r="2" spans="1:13" s="196" customFormat="1" x14ac:dyDescent="0.25">
      <c r="A2" s="237" t="s">
        <v>484</v>
      </c>
      <c r="B2" s="233" t="s">
        <v>610</v>
      </c>
      <c r="C2" s="233"/>
      <c r="D2" s="233"/>
      <c r="E2" s="233"/>
      <c r="F2" s="233"/>
      <c r="G2" s="233"/>
      <c r="H2" s="233"/>
      <c r="I2" s="233"/>
      <c r="J2" s="233"/>
      <c r="K2" s="224"/>
      <c r="L2" s="8"/>
      <c r="M2" s="4"/>
    </row>
    <row r="3" spans="1:13" x14ac:dyDescent="0.25">
      <c r="A3" s="237" t="s">
        <v>483</v>
      </c>
      <c r="B3" s="233" t="s">
        <v>482</v>
      </c>
      <c r="C3" s="44" t="str">
        <f>"Protocol: "&amp;Summary!$D$1</f>
        <v>Protocol: CDISCPILOT01</v>
      </c>
      <c r="D3" s="44"/>
      <c r="E3" s="44"/>
      <c r="F3" s="73"/>
      <c r="G3" s="73"/>
      <c r="H3" s="73"/>
      <c r="I3" s="203" t="s">
        <v>75</v>
      </c>
      <c r="J3" s="233"/>
      <c r="K3" s="224"/>
      <c r="L3" s="4"/>
      <c r="M3" s="4"/>
    </row>
    <row r="4" spans="1:13" x14ac:dyDescent="0.25">
      <c r="A4" s="237" t="s">
        <v>483</v>
      </c>
      <c r="B4" s="233" t="s">
        <v>12</v>
      </c>
      <c r="C4" s="44" t="str">
        <f>"Population: "&amp;Index!E42</f>
        <v xml:space="preserve">Population: Safety </v>
      </c>
      <c r="D4" s="44"/>
      <c r="E4" s="44"/>
      <c r="F4" s="73"/>
      <c r="G4" s="73"/>
      <c r="H4" s="73"/>
      <c r="I4" s="73"/>
      <c r="J4" s="233"/>
      <c r="K4" s="224"/>
      <c r="L4" s="4"/>
      <c r="M4" s="4"/>
    </row>
    <row r="5" spans="1:13" x14ac:dyDescent="0.25">
      <c r="A5" s="240"/>
      <c r="B5" s="233"/>
      <c r="C5" s="56"/>
      <c r="D5" s="56"/>
      <c r="E5" s="56"/>
      <c r="F5" s="186"/>
      <c r="G5" s="186"/>
      <c r="H5" s="186"/>
      <c r="I5" s="186"/>
      <c r="J5" s="233"/>
      <c r="K5" s="224"/>
      <c r="L5" s="4"/>
      <c r="M5" s="4"/>
    </row>
    <row r="6" spans="1:13" x14ac:dyDescent="0.25">
      <c r="A6" s="237" t="s">
        <v>485</v>
      </c>
      <c r="B6" s="233"/>
      <c r="C6" s="311" t="str">
        <f>Index!B42&amp;" "&amp;Index!C42</f>
        <v>Table 14.7.5</v>
      </c>
      <c r="D6" s="311"/>
      <c r="E6" s="311"/>
      <c r="F6" s="311"/>
      <c r="G6" s="311"/>
      <c r="H6" s="311"/>
      <c r="I6" s="311"/>
      <c r="J6" s="233"/>
      <c r="K6" s="224"/>
      <c r="L6" s="8">
        <f>LEN(C6)</f>
        <v>12</v>
      </c>
      <c r="M6" s="4"/>
    </row>
    <row r="7" spans="1:13" s="196" customFormat="1" x14ac:dyDescent="0.25">
      <c r="A7" s="237" t="s">
        <v>543</v>
      </c>
      <c r="B7" s="233"/>
      <c r="C7" s="311" t="str">
        <f>Index!D42&amp;""</f>
        <v xml:space="preserve">Summary of Prior Medications </v>
      </c>
      <c r="D7" s="311"/>
      <c r="E7" s="311"/>
      <c r="F7" s="311"/>
      <c r="G7" s="311"/>
      <c r="H7" s="311"/>
      <c r="I7" s="311"/>
      <c r="J7" s="233"/>
      <c r="K7" s="224"/>
      <c r="L7" s="8"/>
      <c r="M7" s="4"/>
    </row>
    <row r="8" spans="1:13" ht="15.75" thickBot="1" x14ac:dyDescent="0.3">
      <c r="A8" s="284"/>
      <c r="B8" s="233"/>
      <c r="C8" s="45"/>
      <c r="D8" s="45"/>
      <c r="E8" s="45"/>
      <c r="F8" s="215"/>
      <c r="G8" s="46"/>
      <c r="H8" s="46"/>
      <c r="I8" s="65"/>
      <c r="J8" s="233"/>
      <c r="K8" s="224"/>
      <c r="L8" s="4"/>
      <c r="M8" s="4"/>
    </row>
    <row r="9" spans="1:13" ht="24.75" x14ac:dyDescent="0.25">
      <c r="A9" s="284"/>
      <c r="B9" s="233"/>
      <c r="C9" s="56"/>
      <c r="D9" s="56"/>
      <c r="E9" s="56"/>
      <c r="F9" s="214" t="s">
        <v>441</v>
      </c>
      <c r="G9" s="214" t="s">
        <v>89</v>
      </c>
      <c r="H9" s="214" t="s">
        <v>90</v>
      </c>
      <c r="I9" s="214" t="s">
        <v>13</v>
      </c>
      <c r="J9" s="233"/>
      <c r="K9" s="224"/>
      <c r="L9" s="4"/>
      <c r="M9" s="4"/>
    </row>
    <row r="10" spans="1:13" x14ac:dyDescent="0.25">
      <c r="A10" s="284"/>
      <c r="B10" s="233"/>
      <c r="C10" s="56"/>
      <c r="D10" s="56"/>
      <c r="E10" s="56"/>
      <c r="F10" s="189" t="s">
        <v>25</v>
      </c>
      <c r="G10" s="189" t="s">
        <v>25</v>
      </c>
      <c r="H10" s="189" t="s">
        <v>25</v>
      </c>
      <c r="I10" s="189" t="s">
        <v>25</v>
      </c>
      <c r="J10" s="233"/>
      <c r="K10" s="224"/>
      <c r="L10" s="4"/>
      <c r="M10" s="4"/>
    </row>
    <row r="11" spans="1:13" s="13" customFormat="1" x14ac:dyDescent="0.25">
      <c r="A11" s="284"/>
      <c r="B11" s="233"/>
      <c r="C11" s="143" t="s">
        <v>189</v>
      </c>
      <c r="D11" s="143"/>
      <c r="E11" s="143"/>
      <c r="F11" s="190"/>
      <c r="G11" s="190"/>
      <c r="H11" s="190"/>
      <c r="I11" s="190"/>
      <c r="J11" s="233"/>
      <c r="K11" s="224"/>
      <c r="L11" s="16"/>
      <c r="M11" s="16"/>
    </row>
    <row r="12" spans="1:13" s="15" customFormat="1" ht="15.75" thickBot="1" x14ac:dyDescent="0.25">
      <c r="A12" s="284"/>
      <c r="B12" s="233"/>
      <c r="C12" s="90"/>
      <c r="D12" s="89" t="s">
        <v>190</v>
      </c>
      <c r="E12" s="144"/>
      <c r="F12" s="90" t="s">
        <v>88</v>
      </c>
      <c r="G12" s="90" t="s">
        <v>88</v>
      </c>
      <c r="H12" s="90" t="s">
        <v>88</v>
      </c>
      <c r="I12" s="90" t="s">
        <v>88</v>
      </c>
      <c r="J12" s="233"/>
      <c r="K12" s="224"/>
      <c r="L12" s="14"/>
      <c r="M12" s="14"/>
    </row>
    <row r="13" spans="1:13" x14ac:dyDescent="0.25">
      <c r="A13" s="284"/>
      <c r="B13" s="233"/>
      <c r="C13" s="48"/>
      <c r="D13" s="48"/>
      <c r="E13" s="48"/>
      <c r="F13" s="152"/>
      <c r="G13" s="152"/>
      <c r="H13" s="152"/>
      <c r="I13" s="152"/>
      <c r="J13" s="233"/>
      <c r="K13" s="224"/>
      <c r="L13" s="4"/>
      <c r="M13" s="4"/>
    </row>
    <row r="14" spans="1:13" x14ac:dyDescent="0.25">
      <c r="A14" s="284"/>
      <c r="B14" s="233"/>
      <c r="C14" s="51" t="s">
        <v>407</v>
      </c>
      <c r="D14" s="51"/>
      <c r="E14" s="51"/>
      <c r="F14" s="106" t="s">
        <v>86</v>
      </c>
      <c r="G14" s="106" t="s">
        <v>86</v>
      </c>
      <c r="H14" s="106" t="s">
        <v>86</v>
      </c>
      <c r="I14" s="106" t="s">
        <v>86</v>
      </c>
      <c r="J14" s="233"/>
      <c r="K14" s="224"/>
      <c r="L14" s="4"/>
      <c r="M14" s="4"/>
    </row>
    <row r="15" spans="1:13" x14ac:dyDescent="0.25">
      <c r="A15" s="284"/>
      <c r="B15" s="233"/>
      <c r="C15" s="53"/>
      <c r="D15" s="53"/>
      <c r="E15" s="53"/>
      <c r="F15" s="153"/>
      <c r="G15" s="153"/>
      <c r="H15" s="153"/>
      <c r="I15" s="153"/>
      <c r="J15" s="233"/>
      <c r="K15" s="224"/>
      <c r="L15" s="4"/>
      <c r="M15" s="4"/>
    </row>
    <row r="16" spans="1:13" x14ac:dyDescent="0.25">
      <c r="A16" s="284" t="s">
        <v>566</v>
      </c>
      <c r="B16" s="258" t="s">
        <v>614</v>
      </c>
      <c r="C16" s="51" t="s">
        <v>192</v>
      </c>
      <c r="D16" s="51"/>
      <c r="E16" s="51"/>
      <c r="F16" s="106"/>
      <c r="G16" s="106"/>
      <c r="H16" s="106"/>
      <c r="I16" s="106"/>
      <c r="J16" s="233"/>
      <c r="K16" s="224"/>
      <c r="L16" s="4"/>
      <c r="M16" s="4"/>
    </row>
    <row r="17" spans="1:13" x14ac:dyDescent="0.25">
      <c r="A17" s="288" t="s">
        <v>566</v>
      </c>
      <c r="B17" s="297" t="s">
        <v>615</v>
      </c>
      <c r="C17" s="51"/>
      <c r="D17" s="51" t="s">
        <v>191</v>
      </c>
      <c r="E17" s="51"/>
      <c r="F17" s="106" t="s">
        <v>86</v>
      </c>
      <c r="G17" s="106" t="s">
        <v>86</v>
      </c>
      <c r="H17" s="106" t="s">
        <v>86</v>
      </c>
      <c r="I17" s="106" t="s">
        <v>86</v>
      </c>
      <c r="J17" s="233"/>
      <c r="K17" s="224"/>
      <c r="L17" s="4"/>
      <c r="M17" s="4"/>
    </row>
    <row r="18" spans="1:13" x14ac:dyDescent="0.25">
      <c r="A18" s="284" t="s">
        <v>486</v>
      </c>
      <c r="B18" s="233"/>
      <c r="C18" s="53"/>
      <c r="D18" s="53" t="s">
        <v>193</v>
      </c>
      <c r="E18" s="53"/>
      <c r="F18" s="106" t="s">
        <v>86</v>
      </c>
      <c r="G18" s="106" t="s">
        <v>86</v>
      </c>
      <c r="H18" s="106" t="s">
        <v>86</v>
      </c>
      <c r="I18" s="106" t="s">
        <v>86</v>
      </c>
      <c r="J18" s="233"/>
      <c r="K18" s="224"/>
      <c r="L18" s="4"/>
      <c r="M18" s="4"/>
    </row>
    <row r="19" spans="1:13" x14ac:dyDescent="0.25">
      <c r="A19" s="284"/>
      <c r="B19" s="233"/>
      <c r="C19" s="53"/>
      <c r="D19" s="53" t="s">
        <v>194</v>
      </c>
      <c r="E19" s="53"/>
      <c r="F19" s="106" t="s">
        <v>86</v>
      </c>
      <c r="G19" s="106" t="s">
        <v>86</v>
      </c>
      <c r="H19" s="106" t="s">
        <v>86</v>
      </c>
      <c r="I19" s="106" t="s">
        <v>86</v>
      </c>
      <c r="J19" s="233"/>
      <c r="K19" s="224"/>
      <c r="L19" s="4"/>
      <c r="M19" s="4"/>
    </row>
    <row r="20" spans="1:13" x14ac:dyDescent="0.25">
      <c r="A20" s="284"/>
      <c r="B20" s="233"/>
      <c r="C20" s="53"/>
      <c r="D20" s="53"/>
      <c r="E20" s="53"/>
      <c r="F20" s="106"/>
      <c r="G20" s="106"/>
      <c r="H20" s="106"/>
      <c r="I20" s="106"/>
      <c r="J20" s="233"/>
      <c r="K20" s="224"/>
      <c r="L20" s="4"/>
      <c r="M20" s="4"/>
    </row>
    <row r="21" spans="1:13" x14ac:dyDescent="0.25">
      <c r="A21" s="284"/>
      <c r="B21" s="233"/>
      <c r="C21" s="51"/>
      <c r="D21" s="51"/>
      <c r="E21" s="53"/>
      <c r="F21" s="106"/>
      <c r="G21" s="106"/>
      <c r="H21" s="106"/>
      <c r="I21" s="106"/>
      <c r="J21" s="233"/>
      <c r="K21" s="224"/>
      <c r="L21" s="4"/>
      <c r="M21" s="4"/>
    </row>
    <row r="22" spans="1:13" x14ac:dyDescent="0.25">
      <c r="A22" s="284"/>
      <c r="B22" s="233"/>
      <c r="C22" s="51" t="s">
        <v>195</v>
      </c>
      <c r="D22" s="51"/>
      <c r="E22" s="53"/>
      <c r="F22" s="106" t="s">
        <v>86</v>
      </c>
      <c r="G22" s="106" t="s">
        <v>86</v>
      </c>
      <c r="H22" s="106" t="s">
        <v>86</v>
      </c>
      <c r="I22" s="106" t="s">
        <v>86</v>
      </c>
      <c r="J22" s="233"/>
      <c r="K22" s="224"/>
      <c r="L22" s="4"/>
      <c r="M22" s="4"/>
    </row>
    <row r="23" spans="1:13" x14ac:dyDescent="0.25">
      <c r="A23" s="284"/>
      <c r="B23" s="233"/>
      <c r="C23" s="53"/>
      <c r="D23" s="53" t="s">
        <v>191</v>
      </c>
      <c r="E23" s="53"/>
      <c r="F23" s="106" t="s">
        <v>86</v>
      </c>
      <c r="G23" s="106" t="s">
        <v>86</v>
      </c>
      <c r="H23" s="106" t="s">
        <v>86</v>
      </c>
      <c r="I23" s="106" t="s">
        <v>86</v>
      </c>
      <c r="J23" s="233"/>
      <c r="K23" s="224"/>
      <c r="L23" s="4"/>
      <c r="M23" s="4"/>
    </row>
    <row r="24" spans="1:13" x14ac:dyDescent="0.25">
      <c r="A24" s="284"/>
      <c r="B24" s="233"/>
      <c r="C24" s="53"/>
      <c r="D24" s="53" t="s">
        <v>196</v>
      </c>
      <c r="E24" s="53"/>
      <c r="F24" s="106" t="s">
        <v>86</v>
      </c>
      <c r="G24" s="106" t="s">
        <v>86</v>
      </c>
      <c r="H24" s="106" t="s">
        <v>86</v>
      </c>
      <c r="I24" s="106" t="s">
        <v>86</v>
      </c>
      <c r="J24" s="233"/>
      <c r="K24" s="224"/>
      <c r="L24" s="4"/>
      <c r="M24" s="4"/>
    </row>
    <row r="25" spans="1:13" x14ac:dyDescent="0.25">
      <c r="A25" s="284"/>
      <c r="B25" s="233"/>
      <c r="C25" s="53"/>
      <c r="D25" s="53" t="s">
        <v>197</v>
      </c>
      <c r="E25" s="53"/>
      <c r="F25" s="106" t="s">
        <v>86</v>
      </c>
      <c r="G25" s="106" t="s">
        <v>86</v>
      </c>
      <c r="H25" s="106" t="s">
        <v>86</v>
      </c>
      <c r="I25" s="106" t="s">
        <v>86</v>
      </c>
      <c r="J25" s="233"/>
      <c r="K25" s="224"/>
      <c r="L25" s="4"/>
      <c r="M25" s="4"/>
    </row>
    <row r="26" spans="1:13" x14ac:dyDescent="0.25">
      <c r="A26" s="284"/>
      <c r="B26" s="233"/>
      <c r="C26" s="53"/>
      <c r="D26" s="53" t="s">
        <v>198</v>
      </c>
      <c r="E26" s="53"/>
      <c r="F26" s="106" t="s">
        <v>86</v>
      </c>
      <c r="G26" s="106" t="s">
        <v>86</v>
      </c>
      <c r="H26" s="106" t="s">
        <v>86</v>
      </c>
      <c r="I26" s="106" t="s">
        <v>86</v>
      </c>
      <c r="J26" s="233"/>
      <c r="K26" s="224"/>
      <c r="L26" s="4"/>
      <c r="M26" s="4"/>
    </row>
    <row r="27" spans="1:13" x14ac:dyDescent="0.25">
      <c r="A27" s="284"/>
      <c r="B27" s="233"/>
      <c r="C27" s="53"/>
      <c r="D27" s="53" t="s">
        <v>199</v>
      </c>
      <c r="E27" s="53"/>
      <c r="F27" s="106" t="s">
        <v>86</v>
      </c>
      <c r="G27" s="106" t="s">
        <v>86</v>
      </c>
      <c r="H27" s="106" t="s">
        <v>86</v>
      </c>
      <c r="I27" s="106" t="s">
        <v>86</v>
      </c>
      <c r="J27" s="233"/>
      <c r="K27" s="224"/>
      <c r="L27" s="4"/>
      <c r="M27" s="4"/>
    </row>
    <row r="28" spans="1:13" s="22" customFormat="1" ht="12.75" thickBot="1" x14ac:dyDescent="0.25">
      <c r="A28" s="284"/>
      <c r="B28" s="233"/>
      <c r="C28" s="55"/>
      <c r="D28" s="55"/>
      <c r="E28" s="55"/>
      <c r="F28" s="67"/>
      <c r="G28" s="67"/>
      <c r="H28" s="67"/>
      <c r="I28" s="67"/>
      <c r="J28" s="233"/>
      <c r="K28" s="224"/>
      <c r="L28" s="3"/>
      <c r="M28" s="3"/>
    </row>
    <row r="29" spans="1:13" x14ac:dyDescent="0.25">
      <c r="A29" s="288" t="s">
        <v>314</v>
      </c>
      <c r="B29" s="289" t="s">
        <v>492</v>
      </c>
      <c r="C29" s="54" t="str">
        <f>TCONM!C29</f>
        <v xml:space="preserve">A medication may be included in more than one ATC level category and appear more than once.  </v>
      </c>
      <c r="D29" s="54"/>
      <c r="E29" s="54"/>
      <c r="F29" s="194"/>
      <c r="G29" s="186"/>
      <c r="H29" s="186"/>
      <c r="I29" s="186"/>
      <c r="J29" s="233"/>
      <c r="K29" s="224"/>
      <c r="L29" s="8">
        <f>LEN(C29)</f>
        <v>93</v>
      </c>
    </row>
    <row r="30" spans="1:13" x14ac:dyDescent="0.25">
      <c r="A30" s="224" t="s">
        <v>315</v>
      </c>
      <c r="B30" s="233" t="s">
        <v>492</v>
      </c>
      <c r="C30" s="54" t="str">
        <f>TCONM!C30</f>
        <v xml:space="preserve">Percentages are based on the number of subjects in the safety population within each treatment group. </v>
      </c>
      <c r="D30" s="54"/>
      <c r="E30" s="54"/>
      <c r="F30" s="194"/>
      <c r="G30" s="186"/>
      <c r="H30" s="186"/>
      <c r="I30" s="186"/>
      <c r="J30" s="233"/>
      <c r="K30" s="224"/>
      <c r="L30" s="8">
        <f>LEN(C30)</f>
        <v>102</v>
      </c>
      <c r="M30" s="4"/>
    </row>
    <row r="31" spans="1:13" x14ac:dyDescent="0.25">
      <c r="A31" s="224" t="s">
        <v>316</v>
      </c>
      <c r="B31" s="233" t="s">
        <v>492</v>
      </c>
      <c r="C31" s="54"/>
      <c r="D31" s="54"/>
      <c r="E31" s="54"/>
      <c r="F31" s="194"/>
      <c r="G31" s="186"/>
      <c r="H31" s="186"/>
      <c r="I31" s="186"/>
      <c r="J31" s="233"/>
      <c r="K31" s="224"/>
      <c r="L31" s="8">
        <f t="shared" ref="L31:L37" si="0">LEN(C31)</f>
        <v>0</v>
      </c>
      <c r="M31" s="4"/>
    </row>
    <row r="32" spans="1:13" x14ac:dyDescent="0.25">
      <c r="A32" s="224" t="s">
        <v>317</v>
      </c>
      <c r="B32" s="233" t="s">
        <v>492</v>
      </c>
      <c r="C32" s="53"/>
      <c r="D32" s="53"/>
      <c r="E32" s="53"/>
      <c r="F32" s="106"/>
      <c r="G32" s="186"/>
      <c r="H32" s="186"/>
      <c r="I32" s="186"/>
      <c r="J32" s="233"/>
      <c r="K32" s="224"/>
      <c r="L32" s="8">
        <f t="shared" si="0"/>
        <v>0</v>
      </c>
    </row>
    <row r="33" spans="1:13" x14ac:dyDescent="0.25">
      <c r="A33" s="224" t="s">
        <v>426</v>
      </c>
      <c r="B33" s="233" t="s">
        <v>492</v>
      </c>
      <c r="C33" s="56"/>
      <c r="D33" s="56"/>
      <c r="E33" s="56"/>
      <c r="F33" s="186"/>
      <c r="G33" s="186"/>
      <c r="H33" s="186"/>
      <c r="I33" s="186"/>
      <c r="J33" s="233"/>
      <c r="K33" s="224"/>
      <c r="L33" s="8">
        <f t="shared" si="0"/>
        <v>0</v>
      </c>
      <c r="M33" s="4"/>
    </row>
    <row r="34" spans="1:13" x14ac:dyDescent="0.25">
      <c r="A34" s="224" t="s">
        <v>427</v>
      </c>
      <c r="B34" s="233" t="s">
        <v>492</v>
      </c>
      <c r="C34" s="54"/>
      <c r="D34" s="54"/>
      <c r="E34" s="54"/>
      <c r="F34" s="194"/>
      <c r="G34" s="186"/>
      <c r="H34" s="186"/>
      <c r="I34" s="186"/>
      <c r="J34" s="233"/>
      <c r="K34" s="224"/>
      <c r="L34" s="8">
        <f t="shared" si="0"/>
        <v>0</v>
      </c>
    </row>
    <row r="35" spans="1:13" x14ac:dyDescent="0.25">
      <c r="A35" s="224" t="s">
        <v>318</v>
      </c>
      <c r="B35" s="233" t="s">
        <v>492</v>
      </c>
      <c r="C35" s="54"/>
      <c r="D35" s="54"/>
      <c r="E35" s="54"/>
      <c r="F35" s="194"/>
      <c r="G35" s="186"/>
      <c r="H35" s="186"/>
      <c r="I35" s="186"/>
      <c r="J35" s="233"/>
      <c r="K35" s="224"/>
      <c r="L35" s="8">
        <f t="shared" si="0"/>
        <v>0</v>
      </c>
    </row>
    <row r="36" spans="1:13" x14ac:dyDescent="0.25">
      <c r="A36" s="224" t="s">
        <v>319</v>
      </c>
      <c r="B36" s="233" t="s">
        <v>492</v>
      </c>
      <c r="C36" s="54"/>
      <c r="D36" s="54"/>
      <c r="E36" s="54"/>
      <c r="F36" s="194"/>
      <c r="G36" s="186"/>
      <c r="H36" s="186"/>
      <c r="I36" s="186"/>
      <c r="J36" s="233"/>
      <c r="K36" s="224"/>
      <c r="L36" s="8">
        <f t="shared" si="0"/>
        <v>0</v>
      </c>
    </row>
    <row r="37" spans="1:13" x14ac:dyDescent="0.25">
      <c r="A37" s="224" t="s">
        <v>320</v>
      </c>
      <c r="B37" s="233" t="s">
        <v>492</v>
      </c>
      <c r="C37" s="54"/>
      <c r="D37" s="54"/>
      <c r="E37" s="54"/>
      <c r="F37" s="194"/>
      <c r="G37" s="186"/>
      <c r="H37" s="186"/>
      <c r="I37" s="186"/>
      <c r="J37" s="233"/>
      <c r="K37" s="224"/>
      <c r="L37" s="8">
        <f t="shared" si="0"/>
        <v>0</v>
      </c>
    </row>
    <row r="38" spans="1:13" x14ac:dyDescent="0.25">
      <c r="A38" s="224" t="s">
        <v>612</v>
      </c>
      <c r="B38" s="233" t="s">
        <v>491</v>
      </c>
      <c r="C38" s="44" t="s">
        <v>496</v>
      </c>
      <c r="D38" s="25"/>
      <c r="E38" s="25"/>
      <c r="F38" s="305"/>
      <c r="G38" s="305"/>
      <c r="H38" s="305"/>
      <c r="I38" s="305"/>
      <c r="J38" s="233"/>
      <c r="K38" s="224"/>
    </row>
    <row r="39" spans="1:13" x14ac:dyDescent="0.25">
      <c r="A39" s="224"/>
      <c r="B39" s="233"/>
      <c r="C39" s="233"/>
      <c r="D39" s="233"/>
      <c r="E39" s="233"/>
      <c r="F39" s="233"/>
      <c r="G39" s="233"/>
      <c r="H39" s="233"/>
      <c r="I39" s="233"/>
      <c r="J39" s="233"/>
      <c r="K39" s="224"/>
    </row>
    <row r="40" spans="1:13" x14ac:dyDescent="0.25">
      <c r="A40" s="224"/>
      <c r="B40" s="224"/>
      <c r="C40" s="224"/>
      <c r="D40" s="224"/>
      <c r="E40" s="224"/>
      <c r="F40" s="224"/>
      <c r="G40" s="224"/>
      <c r="H40" s="224"/>
      <c r="I40" s="224"/>
      <c r="J40" s="224"/>
      <c r="K40" s="224"/>
    </row>
  </sheetData>
  <mergeCells count="2">
    <mergeCell ref="C6:I6"/>
    <mergeCell ref="C7:I7"/>
  </mergeCells>
  <hyperlinks>
    <hyperlink ref="A1" location="TPM1_" display="TPM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defaultRowHeight="15" x14ac:dyDescent="0.25"/>
  <cols>
    <col min="1" max="1" width="78.42578125" style="15" customWidth="1"/>
    <col min="2" max="2" width="17.42578125" style="15" customWidth="1"/>
    <col min="3" max="3" width="64.42578125" style="33" customWidth="1"/>
    <col min="4" max="16384" width="9.140625" style="15"/>
  </cols>
  <sheetData>
    <row r="1" spans="1:3" x14ac:dyDescent="0.25">
      <c r="A1" s="32" t="s">
        <v>108</v>
      </c>
      <c r="B1" s="15" t="s">
        <v>109</v>
      </c>
      <c r="C1" s="33" t="s">
        <v>400</v>
      </c>
    </row>
    <row r="2" spans="1:3" ht="30" x14ac:dyDescent="0.25">
      <c r="A2" s="15" t="s">
        <v>305</v>
      </c>
      <c r="B2" s="15" t="s">
        <v>360</v>
      </c>
      <c r="C2" s="33" t="s">
        <v>399</v>
      </c>
    </row>
    <row r="3" spans="1:3" x14ac:dyDescent="0.25">
      <c r="A3" s="15" t="s">
        <v>304</v>
      </c>
      <c r="B3" s="15" t="s">
        <v>360</v>
      </c>
    </row>
    <row r="4" spans="1:3" x14ac:dyDescent="0.25">
      <c r="A4" s="15" t="s">
        <v>307</v>
      </c>
      <c r="B4" s="15" t="s">
        <v>360</v>
      </c>
    </row>
    <row r="5" spans="1:3" ht="30" x14ac:dyDescent="0.25">
      <c r="A5" s="15" t="s">
        <v>306</v>
      </c>
      <c r="B5" s="15" t="s">
        <v>360</v>
      </c>
      <c r="C5" s="33" t="s">
        <v>365</v>
      </c>
    </row>
    <row r="8" spans="1:3" x14ac:dyDescent="0.25">
      <c r="A8" s="34" t="s">
        <v>106</v>
      </c>
    </row>
    <row r="9" spans="1:3" ht="60.75" thickBot="1" x14ac:dyDescent="0.3">
      <c r="A9" s="35" t="s">
        <v>107</v>
      </c>
    </row>
    <row r="10" spans="1:3" ht="45.75" thickBot="1" x14ac:dyDescent="0.3">
      <c r="A10" s="36" t="s">
        <v>111</v>
      </c>
      <c r="B10" s="15" t="s">
        <v>401</v>
      </c>
      <c r="C10" s="33" t="s">
        <v>404</v>
      </c>
    </row>
    <row r="11" spans="1:3" ht="30" x14ac:dyDescent="0.25">
      <c r="A11" s="33" t="s">
        <v>110</v>
      </c>
      <c r="B11" s="15" t="s">
        <v>402</v>
      </c>
    </row>
    <row r="12" spans="1:3" ht="45" x14ac:dyDescent="0.25">
      <c r="A12" s="33" t="s">
        <v>128</v>
      </c>
      <c r="B12" s="15" t="s">
        <v>401</v>
      </c>
      <c r="C12" s="33" t="s">
        <v>424</v>
      </c>
    </row>
    <row r="13" spans="1:3" x14ac:dyDescent="0.25">
      <c r="A13" s="37" t="s">
        <v>366</v>
      </c>
      <c r="B13" s="15" t="s">
        <v>401</v>
      </c>
    </row>
    <row r="14" spans="1:3" x14ac:dyDescent="0.25">
      <c r="A14" s="39" t="s">
        <v>420</v>
      </c>
      <c r="B14" s="15" t="s">
        <v>421</v>
      </c>
    </row>
    <row r="15" spans="1:3" x14ac:dyDescent="0.25">
      <c r="A15" s="39" t="s">
        <v>408</v>
      </c>
      <c r="B15" s="15" t="s">
        <v>421</v>
      </c>
    </row>
    <row r="16" spans="1:3" ht="30" x14ac:dyDescent="0.25">
      <c r="A16" s="33" t="s">
        <v>422</v>
      </c>
      <c r="B16" s="15" t="s">
        <v>421</v>
      </c>
    </row>
    <row r="17" spans="1:3" ht="30" x14ac:dyDescent="0.25">
      <c r="A17" s="15" t="s">
        <v>423</v>
      </c>
      <c r="B17" s="15" t="s">
        <v>401</v>
      </c>
      <c r="C17" s="33" t="s">
        <v>627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B29" sqref="B29"/>
    </sheetView>
  </sheetViews>
  <sheetFormatPr defaultColWidth="9.140625" defaultRowHeight="15" x14ac:dyDescent="0.25"/>
  <cols>
    <col min="1" max="1" width="20.7109375" style="4" customWidth="1"/>
    <col min="2" max="2" width="46.7109375" style="4" bestFit="1" customWidth="1"/>
    <col min="3" max="3" width="40.7109375" style="4" customWidth="1"/>
    <col min="4" max="4" width="16.85546875" style="4" customWidth="1"/>
    <col min="5" max="6" width="13.7109375" style="4" customWidth="1"/>
    <col min="7" max="7" width="16.7109375" style="4" customWidth="1"/>
    <col min="8" max="8" width="13.7109375" style="4" customWidth="1"/>
    <col min="9" max="9" width="20.7109375" style="4" customWidth="1"/>
    <col min="10" max="10" width="12.85546875" style="4" customWidth="1"/>
    <col min="11" max="16384" width="9.140625" style="4"/>
  </cols>
  <sheetData>
    <row r="1" spans="1:10" ht="15.75" thickBot="1" x14ac:dyDescent="0.3">
      <c r="A1" s="62" t="s">
        <v>94</v>
      </c>
      <c r="B1" s="252"/>
      <c r="C1" s="253"/>
      <c r="D1" s="253"/>
      <c r="E1" s="253"/>
      <c r="F1" s="253"/>
      <c r="G1" s="253"/>
      <c r="H1" s="226"/>
      <c r="I1" s="235"/>
      <c r="J1" s="8" t="s">
        <v>54</v>
      </c>
    </row>
    <row r="2" spans="1:10" x14ac:dyDescent="0.25">
      <c r="A2" s="237" t="s">
        <v>484</v>
      </c>
      <c r="B2" s="233" t="s">
        <v>481</v>
      </c>
      <c r="C2" s="254"/>
      <c r="D2" s="254"/>
      <c r="E2" s="254"/>
      <c r="F2" s="254"/>
      <c r="G2" s="254"/>
      <c r="H2" s="226"/>
      <c r="I2" s="235"/>
      <c r="J2" s="8"/>
    </row>
    <row r="3" spans="1:10" x14ac:dyDescent="0.25">
      <c r="A3" s="237" t="s">
        <v>483</v>
      </c>
      <c r="B3" s="233" t="s">
        <v>482</v>
      </c>
      <c r="C3" s="44" t="str">
        <f>"Protocol: "&amp;Summary!$D$1</f>
        <v>Protocol: CDISCPILOT01</v>
      </c>
      <c r="D3" s="44"/>
      <c r="E3" s="44"/>
      <c r="F3" s="44"/>
      <c r="G3" s="44" t="s">
        <v>75</v>
      </c>
      <c r="H3" s="226"/>
      <c r="I3" s="235"/>
    </row>
    <row r="4" spans="1:10" x14ac:dyDescent="0.25">
      <c r="A4" s="237" t="s">
        <v>483</v>
      </c>
      <c r="B4" s="233" t="s">
        <v>12</v>
      </c>
      <c r="C4" s="44" t="str">
        <f>"Population: "&amp;Index!E4</f>
        <v>Population: All subjects</v>
      </c>
      <c r="D4" s="44"/>
      <c r="E4" s="44"/>
      <c r="F4" s="44"/>
      <c r="G4" s="44"/>
      <c r="H4" s="226"/>
      <c r="I4" s="235"/>
      <c r="J4" s="9"/>
    </row>
    <row r="5" spans="1:10" x14ac:dyDescent="0.25">
      <c r="A5" s="240"/>
      <c r="B5" s="233"/>
      <c r="C5" s="56"/>
      <c r="D5" s="56"/>
      <c r="E5" s="56"/>
      <c r="F5" s="56"/>
      <c r="G5" s="56"/>
      <c r="H5" s="226"/>
      <c r="I5" s="235"/>
    </row>
    <row r="6" spans="1:10" x14ac:dyDescent="0.25">
      <c r="A6" s="237" t="s">
        <v>485</v>
      </c>
      <c r="B6" s="233"/>
      <c r="C6" s="308" t="str">
        <f>Index!B4&amp;" "&amp;Index!C4</f>
        <v>Table 14.1.2.2</v>
      </c>
      <c r="D6" s="308"/>
      <c r="E6" s="308"/>
      <c r="F6" s="308"/>
      <c r="G6" s="308"/>
      <c r="H6" s="226"/>
      <c r="I6" s="235"/>
      <c r="J6" s="8">
        <f>LEN(C6)</f>
        <v>14</v>
      </c>
    </row>
    <row r="7" spans="1:10" x14ac:dyDescent="0.25">
      <c r="A7" s="237" t="s">
        <v>543</v>
      </c>
      <c r="B7" s="233"/>
      <c r="C7" s="311" t="str">
        <f>Index!D4</f>
        <v>Summary of Patient Disposition</v>
      </c>
      <c r="D7" s="311"/>
      <c r="E7" s="311"/>
      <c r="F7" s="311"/>
      <c r="G7" s="311"/>
      <c r="H7" s="226"/>
      <c r="I7" s="235"/>
      <c r="J7" s="8"/>
    </row>
    <row r="8" spans="1:10" ht="15.75" thickBot="1" x14ac:dyDescent="0.3">
      <c r="A8" s="240"/>
      <c r="B8" s="233"/>
      <c r="C8" s="55"/>
      <c r="D8" s="55"/>
      <c r="E8" s="55"/>
      <c r="F8" s="55"/>
      <c r="G8" s="55"/>
      <c r="H8" s="226"/>
      <c r="I8" s="235"/>
      <c r="J8" s="8"/>
    </row>
    <row r="9" spans="1:10" ht="37.5" thickBot="1" x14ac:dyDescent="0.3">
      <c r="A9" s="240"/>
      <c r="B9" s="233"/>
      <c r="C9" s="47"/>
      <c r="D9" s="71" t="s">
        <v>434</v>
      </c>
      <c r="E9" s="71" t="s">
        <v>444</v>
      </c>
      <c r="F9" s="71" t="s">
        <v>445</v>
      </c>
      <c r="G9" s="72" t="s">
        <v>392</v>
      </c>
      <c r="H9" s="226"/>
      <c r="I9" s="235"/>
    </row>
    <row r="10" spans="1:10" x14ac:dyDescent="0.25">
      <c r="A10" s="240"/>
      <c r="B10" s="233"/>
      <c r="C10" s="48"/>
      <c r="D10" s="49"/>
      <c r="E10" s="50"/>
      <c r="F10" s="50"/>
      <c r="G10" s="48"/>
      <c r="H10" s="226"/>
      <c r="I10" s="235"/>
    </row>
    <row r="11" spans="1:10" x14ac:dyDescent="0.25">
      <c r="A11" s="253"/>
      <c r="B11" s="304" t="s">
        <v>611</v>
      </c>
      <c r="C11" s="54" t="s">
        <v>42</v>
      </c>
      <c r="D11" s="52"/>
      <c r="E11" s="52"/>
      <c r="F11" s="52"/>
      <c r="G11" s="52" t="s">
        <v>14</v>
      </c>
      <c r="H11" s="226"/>
      <c r="I11" s="235"/>
    </row>
    <row r="12" spans="1:10" x14ac:dyDescent="0.25">
      <c r="A12" s="253" t="s">
        <v>486</v>
      </c>
      <c r="B12" s="233" t="s">
        <v>487</v>
      </c>
      <c r="C12" s="51" t="s">
        <v>46</v>
      </c>
      <c r="D12" s="52" t="s">
        <v>97</v>
      </c>
      <c r="E12" s="52" t="s">
        <v>97</v>
      </c>
      <c r="F12" s="52" t="s">
        <v>97</v>
      </c>
      <c r="G12" s="52" t="s">
        <v>97</v>
      </c>
      <c r="H12" s="226"/>
      <c r="I12" s="235"/>
    </row>
    <row r="13" spans="1:10" x14ac:dyDescent="0.25">
      <c r="A13" s="253" t="s">
        <v>486</v>
      </c>
      <c r="B13" s="233" t="s">
        <v>539</v>
      </c>
      <c r="C13" s="51" t="s">
        <v>15</v>
      </c>
      <c r="D13" s="52"/>
      <c r="E13" s="52"/>
      <c r="F13" s="52"/>
      <c r="G13" s="52" t="s">
        <v>16</v>
      </c>
      <c r="H13" s="226"/>
      <c r="I13" s="235"/>
    </row>
    <row r="14" spans="1:10" x14ac:dyDescent="0.25">
      <c r="A14" s="253" t="s">
        <v>486</v>
      </c>
      <c r="B14" s="233" t="s">
        <v>540</v>
      </c>
      <c r="C14" s="51" t="s">
        <v>43</v>
      </c>
      <c r="D14" s="52"/>
      <c r="E14" s="52"/>
      <c r="F14" s="52"/>
      <c r="G14" s="54" t="s">
        <v>18</v>
      </c>
      <c r="H14" s="226"/>
      <c r="I14" s="235"/>
    </row>
    <row r="15" spans="1:10" x14ac:dyDescent="0.25">
      <c r="A15" s="240"/>
      <c r="B15" s="233" t="s">
        <v>541</v>
      </c>
      <c r="C15" s="66" t="s">
        <v>17</v>
      </c>
      <c r="D15" s="52"/>
      <c r="E15" s="52"/>
      <c r="F15" s="52"/>
      <c r="G15" s="54" t="s">
        <v>18</v>
      </c>
      <c r="H15" s="226"/>
      <c r="I15" s="235"/>
    </row>
    <row r="16" spans="1:10" x14ac:dyDescent="0.25">
      <c r="A16" s="240"/>
      <c r="B16" s="233" t="s">
        <v>540</v>
      </c>
      <c r="C16" s="66" t="s">
        <v>17</v>
      </c>
      <c r="D16" s="52"/>
      <c r="E16" s="52"/>
      <c r="F16" s="52"/>
      <c r="G16" s="54" t="s">
        <v>18</v>
      </c>
      <c r="H16" s="226"/>
      <c r="I16" s="235"/>
    </row>
    <row r="17" spans="1:10" x14ac:dyDescent="0.25">
      <c r="A17" s="240"/>
      <c r="B17" s="233"/>
      <c r="C17" s="87"/>
      <c r="D17" s="87"/>
      <c r="E17" s="87"/>
      <c r="F17" s="87"/>
      <c r="G17" s="54"/>
      <c r="H17" s="226"/>
      <c r="I17" s="235"/>
    </row>
    <row r="18" spans="1:10" x14ac:dyDescent="0.25">
      <c r="A18" s="253" t="s">
        <v>486</v>
      </c>
      <c r="B18" s="233" t="s">
        <v>488</v>
      </c>
      <c r="C18" s="54" t="s">
        <v>47</v>
      </c>
      <c r="D18" s="52" t="s">
        <v>19</v>
      </c>
      <c r="E18" s="52" t="s">
        <v>19</v>
      </c>
      <c r="F18" s="52" t="s">
        <v>19</v>
      </c>
      <c r="G18" s="52" t="s">
        <v>19</v>
      </c>
      <c r="H18" s="226"/>
      <c r="I18" s="235"/>
    </row>
    <row r="19" spans="1:10" x14ac:dyDescent="0.25">
      <c r="A19" s="240"/>
      <c r="B19" s="233" t="s">
        <v>542</v>
      </c>
      <c r="C19" s="54" t="s">
        <v>20</v>
      </c>
      <c r="D19" s="52" t="s">
        <v>19</v>
      </c>
      <c r="E19" s="52" t="s">
        <v>19</v>
      </c>
      <c r="F19" s="52" t="s">
        <v>19</v>
      </c>
      <c r="G19" s="52" t="s">
        <v>19</v>
      </c>
      <c r="H19" s="226"/>
      <c r="I19" s="235"/>
    </row>
    <row r="20" spans="1:10" x14ac:dyDescent="0.25">
      <c r="A20" s="240"/>
      <c r="B20" s="233" t="s">
        <v>541</v>
      </c>
      <c r="C20" s="66" t="s">
        <v>17</v>
      </c>
      <c r="D20" s="52" t="s">
        <v>19</v>
      </c>
      <c r="E20" s="52" t="s">
        <v>19</v>
      </c>
      <c r="F20" s="52" t="s">
        <v>19</v>
      </c>
      <c r="G20" s="52" t="s">
        <v>19</v>
      </c>
      <c r="H20" s="226"/>
      <c r="I20" s="235"/>
    </row>
    <row r="21" spans="1:10" x14ac:dyDescent="0.25">
      <c r="A21" s="240"/>
      <c r="B21" s="233" t="s">
        <v>541</v>
      </c>
      <c r="C21" s="66" t="s">
        <v>17</v>
      </c>
      <c r="D21" s="52" t="s">
        <v>19</v>
      </c>
      <c r="E21" s="52" t="s">
        <v>19</v>
      </c>
      <c r="F21" s="52" t="s">
        <v>19</v>
      </c>
      <c r="G21" s="52" t="s">
        <v>19</v>
      </c>
      <c r="H21" s="226"/>
      <c r="I21" s="235"/>
    </row>
    <row r="22" spans="1:10" x14ac:dyDescent="0.25">
      <c r="A22" s="240"/>
      <c r="B22" s="233"/>
      <c r="C22" s="66"/>
      <c r="D22" s="52"/>
      <c r="E22" s="52"/>
      <c r="F22" s="52"/>
      <c r="G22" s="52"/>
      <c r="H22" s="226"/>
      <c r="I22" s="235"/>
    </row>
    <row r="23" spans="1:10" x14ac:dyDescent="0.25">
      <c r="A23" s="253" t="s">
        <v>499</v>
      </c>
      <c r="B23" s="233" t="s">
        <v>489</v>
      </c>
      <c r="C23" s="54" t="s">
        <v>49</v>
      </c>
      <c r="D23" s="52" t="s">
        <v>19</v>
      </c>
      <c r="E23" s="52" t="s">
        <v>19</v>
      </c>
      <c r="F23" s="52" t="s">
        <v>19</v>
      </c>
      <c r="G23" s="52" t="s">
        <v>19</v>
      </c>
      <c r="H23" s="226"/>
      <c r="I23" s="235"/>
    </row>
    <row r="24" spans="1:10" x14ac:dyDescent="0.25">
      <c r="A24" s="240"/>
      <c r="B24" s="233"/>
      <c r="C24" s="54"/>
      <c r="D24" s="52"/>
      <c r="E24" s="52"/>
      <c r="F24" s="52"/>
      <c r="G24" s="52"/>
      <c r="H24" s="226"/>
      <c r="I24" s="235"/>
    </row>
    <row r="25" spans="1:10" x14ac:dyDescent="0.25">
      <c r="A25" s="253" t="s">
        <v>486</v>
      </c>
      <c r="B25" s="233" t="s">
        <v>494</v>
      </c>
      <c r="C25" s="54" t="s">
        <v>51</v>
      </c>
      <c r="D25" s="52" t="s">
        <v>19</v>
      </c>
      <c r="E25" s="52" t="s">
        <v>19</v>
      </c>
      <c r="F25" s="52" t="s">
        <v>19</v>
      </c>
      <c r="G25" s="52" t="s">
        <v>19</v>
      </c>
      <c r="H25" s="226"/>
      <c r="I25" s="235"/>
    </row>
    <row r="26" spans="1:10" x14ac:dyDescent="0.25">
      <c r="A26" s="253" t="s">
        <v>486</v>
      </c>
      <c r="B26" s="233" t="s">
        <v>498</v>
      </c>
      <c r="C26" s="54" t="s">
        <v>311</v>
      </c>
      <c r="D26" s="54" t="s">
        <v>19</v>
      </c>
      <c r="E26" s="54" t="s">
        <v>19</v>
      </c>
      <c r="F26" s="54" t="s">
        <v>19</v>
      </c>
      <c r="G26" s="54" t="s">
        <v>19</v>
      </c>
      <c r="H26" s="226"/>
      <c r="I26" s="235"/>
    </row>
    <row r="27" spans="1:10" x14ac:dyDescent="0.25">
      <c r="A27" s="253" t="s">
        <v>486</v>
      </c>
      <c r="B27" s="233" t="s">
        <v>500</v>
      </c>
      <c r="C27" s="54" t="s">
        <v>53</v>
      </c>
      <c r="D27" s="54" t="s">
        <v>19</v>
      </c>
      <c r="E27" s="54" t="s">
        <v>19</v>
      </c>
      <c r="F27" s="54" t="s">
        <v>19</v>
      </c>
      <c r="G27" s="54" t="s">
        <v>19</v>
      </c>
      <c r="H27" s="226"/>
      <c r="I27" s="235"/>
    </row>
    <row r="28" spans="1:10" x14ac:dyDescent="0.25">
      <c r="A28" s="240"/>
      <c r="B28" s="233"/>
      <c r="C28" s="54" t="s">
        <v>52</v>
      </c>
      <c r="D28" s="54" t="s">
        <v>19</v>
      </c>
      <c r="E28" s="54" t="s">
        <v>19</v>
      </c>
      <c r="F28" s="54" t="s">
        <v>19</v>
      </c>
      <c r="G28" s="54" t="s">
        <v>19</v>
      </c>
      <c r="H28" s="226"/>
      <c r="I28" s="235"/>
    </row>
    <row r="29" spans="1:10" x14ac:dyDescent="0.25">
      <c r="A29" s="240"/>
      <c r="B29" s="233"/>
      <c r="C29" s="66" t="s">
        <v>21</v>
      </c>
      <c r="D29" s="54" t="s">
        <v>19</v>
      </c>
      <c r="E29" s="54" t="s">
        <v>19</v>
      </c>
      <c r="F29" s="54" t="s">
        <v>19</v>
      </c>
      <c r="G29" s="54" t="s">
        <v>19</v>
      </c>
      <c r="H29" s="226"/>
      <c r="I29" s="235"/>
    </row>
    <row r="30" spans="1:10" ht="15.75" thickBot="1" x14ac:dyDescent="0.3">
      <c r="A30" s="240"/>
      <c r="B30" s="233"/>
      <c r="C30" s="55"/>
      <c r="D30" s="55"/>
      <c r="E30" s="55"/>
      <c r="F30" s="55"/>
      <c r="G30" s="55"/>
      <c r="H30" s="226"/>
      <c r="I30" s="235"/>
    </row>
    <row r="31" spans="1:10" x14ac:dyDescent="0.25">
      <c r="A31" s="224" t="s">
        <v>314</v>
      </c>
      <c r="B31" s="233" t="s">
        <v>492</v>
      </c>
      <c r="C31" s="54" t="s">
        <v>22</v>
      </c>
      <c r="D31" s="54"/>
      <c r="E31" s="56"/>
      <c r="F31" s="54"/>
      <c r="G31" s="54"/>
      <c r="H31" s="226"/>
      <c r="I31" s="235"/>
      <c r="J31" s="8">
        <f>LEN(C31)</f>
        <v>30</v>
      </c>
    </row>
    <row r="32" spans="1:10" x14ac:dyDescent="0.25">
      <c r="A32" s="224" t="s">
        <v>315</v>
      </c>
      <c r="B32" s="233" t="s">
        <v>492</v>
      </c>
      <c r="C32" s="54" t="s">
        <v>45</v>
      </c>
      <c r="D32" s="54"/>
      <c r="E32" s="56"/>
      <c r="F32" s="54"/>
      <c r="G32" s="54"/>
      <c r="H32" s="226"/>
      <c r="I32" s="235"/>
      <c r="J32" s="8">
        <f>LEN(C32)</f>
        <v>28</v>
      </c>
    </row>
    <row r="33" spans="1:10" x14ac:dyDescent="0.25">
      <c r="A33" s="224" t="s">
        <v>316</v>
      </c>
      <c r="B33" s="233" t="s">
        <v>492</v>
      </c>
      <c r="C33" s="54" t="s">
        <v>44</v>
      </c>
      <c r="D33" s="54"/>
      <c r="E33" s="56"/>
      <c r="F33" s="54"/>
      <c r="G33" s="54"/>
      <c r="H33" s="226"/>
      <c r="I33" s="235"/>
      <c r="J33" s="8">
        <f>LEN(C33)</f>
        <v>83</v>
      </c>
    </row>
    <row r="34" spans="1:10" x14ac:dyDescent="0.25">
      <c r="A34" s="224" t="s">
        <v>317</v>
      </c>
      <c r="B34" s="233" t="s">
        <v>492</v>
      </c>
      <c r="C34" s="54" t="s">
        <v>48</v>
      </c>
      <c r="D34" s="54"/>
      <c r="E34" s="56"/>
      <c r="F34" s="54"/>
      <c r="G34" s="54"/>
      <c r="H34" s="226"/>
      <c r="I34" s="235"/>
      <c r="J34" s="8">
        <f t="shared" ref="J34:J36" si="0">LEN(C34)</f>
        <v>91</v>
      </c>
    </row>
    <row r="35" spans="1:10" x14ac:dyDescent="0.25">
      <c r="A35" s="224" t="s">
        <v>426</v>
      </c>
      <c r="B35" s="233" t="s">
        <v>492</v>
      </c>
      <c r="C35" s="54" t="s">
        <v>50</v>
      </c>
      <c r="D35" s="54"/>
      <c r="E35" s="56"/>
      <c r="F35" s="54"/>
      <c r="G35" s="54"/>
      <c r="H35" s="226"/>
      <c r="I35" s="235"/>
      <c r="J35" s="8">
        <f t="shared" si="0"/>
        <v>116</v>
      </c>
    </row>
    <row r="36" spans="1:10" x14ac:dyDescent="0.25">
      <c r="A36" s="224" t="s">
        <v>427</v>
      </c>
      <c r="B36" s="233" t="s">
        <v>492</v>
      </c>
      <c r="C36" s="52" t="s">
        <v>23</v>
      </c>
      <c r="D36" s="52"/>
      <c r="E36" s="54"/>
      <c r="F36" s="54"/>
      <c r="G36" s="54"/>
      <c r="H36" s="226"/>
      <c r="I36" s="235"/>
      <c r="J36" s="8">
        <f t="shared" si="0"/>
        <v>91</v>
      </c>
    </row>
    <row r="37" spans="1:10" x14ac:dyDescent="0.25">
      <c r="A37" s="224" t="s">
        <v>318</v>
      </c>
      <c r="B37" s="233" t="s">
        <v>492</v>
      </c>
      <c r="C37" s="77"/>
      <c r="D37" s="77"/>
      <c r="E37" s="56"/>
      <c r="F37" s="56"/>
      <c r="G37" s="56"/>
      <c r="H37" s="226"/>
      <c r="I37" s="235"/>
    </row>
    <row r="38" spans="1:10" x14ac:dyDescent="0.25">
      <c r="A38" s="224" t="s">
        <v>319</v>
      </c>
      <c r="B38" s="233" t="s">
        <v>492</v>
      </c>
      <c r="C38" s="77"/>
      <c r="D38" s="77"/>
      <c r="E38" s="56"/>
      <c r="F38" s="56"/>
      <c r="G38" s="56"/>
      <c r="H38" s="226"/>
      <c r="I38" s="235"/>
    </row>
    <row r="39" spans="1:10" x14ac:dyDescent="0.25">
      <c r="A39" s="224" t="s">
        <v>320</v>
      </c>
      <c r="B39" s="233" t="s">
        <v>492</v>
      </c>
      <c r="C39" s="77"/>
      <c r="D39" s="77"/>
      <c r="E39" s="56"/>
      <c r="F39" s="56"/>
      <c r="G39" s="56"/>
      <c r="H39" s="226"/>
      <c r="I39" s="235"/>
    </row>
    <row r="40" spans="1:10" x14ac:dyDescent="0.25">
      <c r="A40" s="224" t="s">
        <v>612</v>
      </c>
      <c r="B40" s="233" t="s">
        <v>491</v>
      </c>
      <c r="C40" s="44" t="s">
        <v>496</v>
      </c>
      <c r="D40" s="77"/>
      <c r="E40" s="56"/>
      <c r="F40" s="56"/>
      <c r="G40" s="56"/>
      <c r="H40" s="226"/>
      <c r="I40" s="235"/>
    </row>
    <row r="41" spans="1:10" x14ac:dyDescent="0.25">
      <c r="A41" s="252"/>
      <c r="B41" s="234"/>
      <c r="C41" s="234"/>
      <c r="D41" s="234"/>
      <c r="E41" s="234"/>
      <c r="F41" s="234"/>
      <c r="G41" s="234"/>
      <c r="H41" s="226"/>
      <c r="I41" s="235"/>
    </row>
    <row r="42" spans="1:10" x14ac:dyDescent="0.25">
      <c r="A42" s="252"/>
      <c r="B42" s="252"/>
      <c r="C42" s="252"/>
      <c r="D42" s="252"/>
      <c r="E42" s="252"/>
      <c r="F42" s="252"/>
      <c r="G42" s="252"/>
      <c r="H42" s="226"/>
      <c r="I42" s="235"/>
    </row>
    <row r="43" spans="1:10" x14ac:dyDescent="0.25">
      <c r="A43" s="7" t="s">
        <v>55</v>
      </c>
      <c r="B43" s="7"/>
    </row>
  </sheetData>
  <mergeCells count="2">
    <mergeCell ref="C6:G6"/>
    <mergeCell ref="C7:G7"/>
  </mergeCells>
  <hyperlinks>
    <hyperlink ref="A1" location="TDISP2" display="TDISP2"/>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workbookViewId="0">
      <selection activeCell="E2" sqref="E2:S2"/>
    </sheetView>
  </sheetViews>
  <sheetFormatPr defaultColWidth="9.140625" defaultRowHeight="15" x14ac:dyDescent="0.25"/>
  <cols>
    <col min="1" max="2" width="20.7109375" style="4" customWidth="1"/>
    <col min="3" max="3" width="15.42578125" style="4" customWidth="1"/>
    <col min="4" max="4" width="13.7109375" style="4" customWidth="1"/>
    <col min="5" max="5" width="9.140625" style="29" bestFit="1" customWidth="1"/>
    <col min="6" max="6" width="9.5703125" style="29" bestFit="1" customWidth="1"/>
    <col min="7" max="7" width="12.85546875" style="29" bestFit="1" customWidth="1"/>
    <col min="8" max="8" width="4.7109375" style="29" customWidth="1"/>
    <col min="9" max="9" width="9.140625" style="29" bestFit="1" customWidth="1"/>
    <col min="10" max="10" width="9.5703125" style="29" bestFit="1" customWidth="1"/>
    <col min="11" max="11" width="13.7109375" style="29" customWidth="1"/>
    <col min="12" max="12" width="4.42578125" style="29" customWidth="1"/>
    <col min="13" max="13" width="9.42578125" style="29" customWidth="1"/>
    <col min="14" max="14" width="13.7109375" style="29" customWidth="1"/>
    <col min="15" max="15" width="12.85546875" style="4" bestFit="1" customWidth="1"/>
    <col min="16" max="16" width="2.85546875" style="4" customWidth="1"/>
    <col min="17" max="17" width="10.7109375" style="27" customWidth="1"/>
    <col min="18" max="18" width="9.5703125" style="27" bestFit="1" customWidth="1"/>
    <col min="19" max="19" width="11.7109375" style="27" customWidth="1"/>
    <col min="20" max="20" width="16.85546875" style="4" customWidth="1"/>
    <col min="21" max="21" width="19.28515625" style="4" customWidth="1"/>
    <col min="22" max="22" width="12.85546875" style="4" customWidth="1"/>
    <col min="23" max="16384" width="9.140625" style="4"/>
  </cols>
  <sheetData>
    <row r="1" spans="1:22" ht="15.75" thickBot="1" x14ac:dyDescent="0.3">
      <c r="A1" s="62" t="s">
        <v>374</v>
      </c>
      <c r="B1" s="252"/>
      <c r="C1" s="237" t="s">
        <v>544</v>
      </c>
      <c r="D1" s="237" t="s">
        <v>544</v>
      </c>
      <c r="E1" s="237" t="s">
        <v>544</v>
      </c>
      <c r="F1" s="237" t="s">
        <v>544</v>
      </c>
      <c r="G1" s="237" t="s">
        <v>544</v>
      </c>
      <c r="H1" s="237"/>
      <c r="I1" s="237" t="s">
        <v>544</v>
      </c>
      <c r="J1" s="237" t="s">
        <v>544</v>
      </c>
      <c r="K1" s="237" t="s">
        <v>544</v>
      </c>
      <c r="L1" s="237"/>
      <c r="M1" s="237" t="s">
        <v>544</v>
      </c>
      <c r="N1" s="237" t="s">
        <v>544</v>
      </c>
      <c r="O1" s="237" t="s">
        <v>544</v>
      </c>
      <c r="P1" s="237"/>
      <c r="Q1" s="237" t="s">
        <v>544</v>
      </c>
      <c r="R1" s="237" t="s">
        <v>544</v>
      </c>
      <c r="S1" s="237" t="s">
        <v>544</v>
      </c>
      <c r="T1" s="252"/>
      <c r="U1" s="252"/>
      <c r="V1" s="8" t="s">
        <v>54</v>
      </c>
    </row>
    <row r="2" spans="1:22" x14ac:dyDescent="0.25">
      <c r="A2" s="237" t="s">
        <v>484</v>
      </c>
      <c r="B2" s="233" t="s">
        <v>481</v>
      </c>
      <c r="C2" s="233" t="s">
        <v>546</v>
      </c>
      <c r="D2" s="233" t="s">
        <v>545</v>
      </c>
      <c r="E2" s="233" t="s">
        <v>487</v>
      </c>
      <c r="F2" s="233" t="s">
        <v>489</v>
      </c>
      <c r="G2" s="233" t="s">
        <v>494</v>
      </c>
      <c r="H2" s="233"/>
      <c r="I2" s="233" t="s">
        <v>487</v>
      </c>
      <c r="J2" s="233" t="s">
        <v>489</v>
      </c>
      <c r="K2" s="233" t="s">
        <v>494</v>
      </c>
      <c r="L2" s="233"/>
      <c r="M2" s="233" t="s">
        <v>487</v>
      </c>
      <c r="N2" s="233" t="s">
        <v>489</v>
      </c>
      <c r="O2" s="233" t="s">
        <v>494</v>
      </c>
      <c r="P2" s="233"/>
      <c r="Q2" s="233" t="s">
        <v>487</v>
      </c>
      <c r="R2" s="233" t="s">
        <v>489</v>
      </c>
      <c r="S2" s="233" t="s">
        <v>494</v>
      </c>
      <c r="T2" s="235"/>
      <c r="U2" s="253"/>
      <c r="V2" s="8"/>
    </row>
    <row r="3" spans="1:22" x14ac:dyDescent="0.25">
      <c r="A3" s="237" t="s">
        <v>483</v>
      </c>
      <c r="B3" s="233" t="s">
        <v>482</v>
      </c>
      <c r="C3" s="44" t="str">
        <f>"Protocol: "&amp;Summary!$D$1</f>
        <v>Protocol: CDISCPILOT01</v>
      </c>
      <c r="D3" s="44"/>
      <c r="E3" s="82"/>
      <c r="F3" s="82"/>
      <c r="G3" s="82"/>
      <c r="H3" s="82"/>
      <c r="I3" s="82"/>
      <c r="J3" s="82"/>
      <c r="K3" s="82"/>
      <c r="L3" s="82"/>
      <c r="M3" s="82"/>
      <c r="N3" s="86"/>
      <c r="O3" s="44"/>
      <c r="P3" s="44"/>
      <c r="Q3" s="73"/>
      <c r="R3" s="73"/>
      <c r="S3" s="93" t="s">
        <v>75</v>
      </c>
      <c r="T3" s="235"/>
      <c r="U3" s="253"/>
    </row>
    <row r="4" spans="1:22" x14ac:dyDescent="0.25">
      <c r="A4" s="237" t="s">
        <v>483</v>
      </c>
      <c r="B4" s="233" t="s">
        <v>12</v>
      </c>
      <c r="C4" s="44" t="str">
        <f>"Population: "&amp;Index!E4</f>
        <v>Population: All subjects</v>
      </c>
      <c r="D4" s="44"/>
      <c r="E4" s="82"/>
      <c r="F4" s="82"/>
      <c r="G4" s="82"/>
      <c r="H4" s="82"/>
      <c r="I4" s="82"/>
      <c r="J4" s="82"/>
      <c r="K4" s="82"/>
      <c r="L4" s="82"/>
      <c r="M4" s="82"/>
      <c r="N4" s="82"/>
      <c r="O4" s="44"/>
      <c r="P4" s="44"/>
      <c r="Q4" s="73"/>
      <c r="R4" s="73"/>
      <c r="S4" s="73"/>
      <c r="T4" s="264"/>
      <c r="U4" s="228"/>
      <c r="V4" s="9"/>
    </row>
    <row r="5" spans="1:22" x14ac:dyDescent="0.25">
      <c r="A5" s="240"/>
      <c r="B5" s="233"/>
      <c r="C5" s="56"/>
      <c r="D5" s="56"/>
      <c r="E5" s="86"/>
      <c r="F5" s="86"/>
      <c r="G5" s="86"/>
      <c r="H5" s="86"/>
      <c r="I5" s="86"/>
      <c r="J5" s="86"/>
      <c r="K5" s="86"/>
      <c r="L5" s="246"/>
      <c r="M5" s="86"/>
      <c r="N5" s="86"/>
      <c r="O5" s="56"/>
      <c r="P5" s="56"/>
      <c r="Q5" s="61"/>
      <c r="R5" s="61"/>
      <c r="S5" s="61"/>
      <c r="T5" s="235"/>
      <c r="U5" s="253"/>
    </row>
    <row r="6" spans="1:22" x14ac:dyDescent="0.25">
      <c r="A6" s="237" t="s">
        <v>485</v>
      </c>
      <c r="B6" s="233"/>
      <c r="C6" s="308" t="str">
        <f>Index!B5&amp;" "&amp;Index!C5</f>
        <v>Table 14.1.3</v>
      </c>
      <c r="D6" s="308"/>
      <c r="E6" s="308"/>
      <c r="F6" s="308"/>
      <c r="G6" s="308"/>
      <c r="H6" s="308"/>
      <c r="I6" s="308"/>
      <c r="J6" s="308"/>
      <c r="K6" s="308"/>
      <c r="L6" s="308"/>
      <c r="M6" s="308"/>
      <c r="N6" s="308"/>
      <c r="O6" s="308"/>
      <c r="P6" s="308"/>
      <c r="Q6" s="308"/>
      <c r="R6" s="308"/>
      <c r="S6" s="308"/>
      <c r="T6" s="265"/>
      <c r="U6" s="229"/>
      <c r="V6" s="8">
        <f>LEN(C6)</f>
        <v>12</v>
      </c>
    </row>
    <row r="7" spans="1:22" x14ac:dyDescent="0.25">
      <c r="A7" s="237" t="s">
        <v>543</v>
      </c>
      <c r="B7" s="233"/>
      <c r="C7" s="314" t="str">
        <f>Index!D5</f>
        <v>Summary of Number of Subjects by Site</v>
      </c>
      <c r="D7" s="314"/>
      <c r="E7" s="314"/>
      <c r="F7" s="314"/>
      <c r="G7" s="314"/>
      <c r="H7" s="314"/>
      <c r="I7" s="314"/>
      <c r="J7" s="314"/>
      <c r="K7" s="314"/>
      <c r="L7" s="314"/>
      <c r="M7" s="314"/>
      <c r="N7" s="314"/>
      <c r="O7" s="314"/>
      <c r="P7" s="314"/>
      <c r="Q7" s="314"/>
      <c r="R7" s="314"/>
      <c r="S7" s="314"/>
      <c r="T7" s="265"/>
      <c r="U7" s="229"/>
      <c r="V7" s="8"/>
    </row>
    <row r="8" spans="1:22" x14ac:dyDescent="0.25">
      <c r="A8" s="274"/>
      <c r="B8" s="260"/>
      <c r="C8" s="68"/>
      <c r="D8" s="68"/>
      <c r="E8" s="91"/>
      <c r="F8" s="91"/>
      <c r="G8" s="91"/>
      <c r="H8" s="91"/>
      <c r="I8" s="92"/>
      <c r="J8" s="92"/>
      <c r="K8" s="92"/>
      <c r="L8" s="92"/>
      <c r="M8" s="92"/>
      <c r="N8" s="92"/>
      <c r="O8" s="92"/>
      <c r="P8" s="92"/>
      <c r="Q8" s="92"/>
      <c r="R8" s="92"/>
      <c r="S8" s="92"/>
      <c r="T8" s="266"/>
      <c r="U8" s="276"/>
    </row>
    <row r="9" spans="1:22" ht="15.75" thickBot="1" x14ac:dyDescent="0.3">
      <c r="A9" s="274"/>
      <c r="B9" s="260"/>
      <c r="C9" s="55"/>
      <c r="D9" s="55"/>
      <c r="E9" s="55"/>
      <c r="F9" s="55"/>
      <c r="G9" s="55"/>
      <c r="H9" s="55"/>
      <c r="I9" s="55"/>
      <c r="J9" s="55"/>
      <c r="K9" s="55"/>
      <c r="L9" s="55"/>
      <c r="M9" s="55"/>
      <c r="N9" s="55"/>
      <c r="O9" s="55"/>
      <c r="P9" s="55"/>
      <c r="Q9" s="55"/>
      <c r="R9" s="55"/>
      <c r="S9" s="55"/>
      <c r="T9" s="267"/>
      <c r="U9" s="277"/>
    </row>
    <row r="10" spans="1:22" x14ac:dyDescent="0.25">
      <c r="A10" s="274"/>
      <c r="B10" s="260"/>
      <c r="C10" s="54"/>
      <c r="D10" s="54"/>
      <c r="E10" s="312" t="s">
        <v>446</v>
      </c>
      <c r="F10" s="312"/>
      <c r="G10" s="312"/>
      <c r="H10" s="83"/>
      <c r="I10" s="312" t="s">
        <v>442</v>
      </c>
      <c r="J10" s="312"/>
      <c r="K10" s="312"/>
      <c r="L10" s="245"/>
      <c r="M10" s="312" t="s">
        <v>443</v>
      </c>
      <c r="N10" s="312"/>
      <c r="O10" s="312"/>
      <c r="P10" s="69"/>
      <c r="Q10" s="313" t="s">
        <v>13</v>
      </c>
      <c r="R10" s="313"/>
      <c r="S10" s="313"/>
      <c r="T10" s="267"/>
      <c r="U10" s="277"/>
    </row>
    <row r="11" spans="1:22" x14ac:dyDescent="0.25">
      <c r="A11" s="274"/>
      <c r="B11" s="260"/>
      <c r="C11" s="56"/>
      <c r="D11" s="56"/>
      <c r="E11" s="312" t="s">
        <v>25</v>
      </c>
      <c r="F11" s="312"/>
      <c r="G11" s="312"/>
      <c r="H11" s="83"/>
      <c r="I11" s="312" t="s">
        <v>25</v>
      </c>
      <c r="J11" s="312"/>
      <c r="K11" s="312"/>
      <c r="L11" s="245"/>
      <c r="M11" s="312" t="s">
        <v>25</v>
      </c>
      <c r="N11" s="312"/>
      <c r="O11" s="312"/>
      <c r="P11" s="69"/>
      <c r="Q11" s="312" t="s">
        <v>25</v>
      </c>
      <c r="R11" s="312"/>
      <c r="S11" s="312"/>
      <c r="T11" s="268"/>
      <c r="U11" s="278"/>
    </row>
    <row r="12" spans="1:22" ht="15.75" thickBot="1" x14ac:dyDescent="0.3">
      <c r="A12" s="274"/>
      <c r="B12" s="260"/>
      <c r="C12" s="89" t="s">
        <v>377</v>
      </c>
      <c r="D12" s="89" t="s">
        <v>378</v>
      </c>
      <c r="E12" s="90" t="s">
        <v>381</v>
      </c>
      <c r="F12" s="90" t="s">
        <v>382</v>
      </c>
      <c r="G12" s="90" t="s">
        <v>383</v>
      </c>
      <c r="H12" s="90"/>
      <c r="I12" s="90" t="s">
        <v>381</v>
      </c>
      <c r="J12" s="90" t="s">
        <v>382</v>
      </c>
      <c r="K12" s="90" t="s">
        <v>383</v>
      </c>
      <c r="L12" s="90"/>
      <c r="M12" s="90" t="s">
        <v>381</v>
      </c>
      <c r="N12" s="90" t="s">
        <v>382</v>
      </c>
      <c r="O12" s="90" t="s">
        <v>383</v>
      </c>
      <c r="P12" s="90"/>
      <c r="Q12" s="90" t="s">
        <v>381</v>
      </c>
      <c r="R12" s="90" t="s">
        <v>382</v>
      </c>
      <c r="S12" s="90" t="s">
        <v>383</v>
      </c>
      <c r="T12" s="269"/>
      <c r="U12" s="279"/>
    </row>
    <row r="13" spans="1:22" x14ac:dyDescent="0.25">
      <c r="A13" s="274"/>
      <c r="B13" s="260"/>
      <c r="C13" s="51"/>
      <c r="D13" s="51"/>
      <c r="E13" s="83"/>
      <c r="F13" s="83"/>
      <c r="G13" s="83"/>
      <c r="H13" s="83"/>
      <c r="I13" s="83"/>
      <c r="J13" s="83"/>
      <c r="K13" s="83"/>
      <c r="L13" s="245"/>
      <c r="M13" s="83"/>
      <c r="N13" s="83"/>
      <c r="O13" s="69"/>
      <c r="P13" s="69"/>
      <c r="Q13" s="69"/>
      <c r="R13" s="69"/>
      <c r="S13" s="61"/>
      <c r="T13" s="268"/>
      <c r="U13" s="278"/>
    </row>
    <row r="14" spans="1:22" x14ac:dyDescent="0.25">
      <c r="A14" s="275"/>
      <c r="B14" s="261"/>
      <c r="C14" s="54" t="s">
        <v>379</v>
      </c>
      <c r="D14" s="54" t="s">
        <v>380</v>
      </c>
      <c r="E14" s="83" t="s">
        <v>14</v>
      </c>
      <c r="F14" s="83" t="s">
        <v>14</v>
      </c>
      <c r="G14" s="83" t="s">
        <v>14</v>
      </c>
      <c r="H14" s="83"/>
      <c r="I14" s="83" t="s">
        <v>14</v>
      </c>
      <c r="J14" s="83" t="s">
        <v>14</v>
      </c>
      <c r="K14" s="83" t="s">
        <v>14</v>
      </c>
      <c r="L14" s="245"/>
      <c r="M14" s="83" t="s">
        <v>14</v>
      </c>
      <c r="N14" s="83" t="s">
        <v>14</v>
      </c>
      <c r="O14" s="52" t="s">
        <v>14</v>
      </c>
      <c r="P14" s="52"/>
      <c r="Q14" s="83" t="s">
        <v>14</v>
      </c>
      <c r="R14" s="83" t="s">
        <v>14</v>
      </c>
      <c r="S14" s="83" t="s">
        <v>14</v>
      </c>
      <c r="T14" s="235"/>
      <c r="U14" s="253"/>
    </row>
    <row r="15" spans="1:22" x14ac:dyDescent="0.25">
      <c r="A15" s="275"/>
      <c r="B15" s="261"/>
      <c r="C15" s="54" t="s">
        <v>379</v>
      </c>
      <c r="D15" s="54" t="s">
        <v>380</v>
      </c>
      <c r="E15" s="83" t="s">
        <v>14</v>
      </c>
      <c r="F15" s="83" t="s">
        <v>14</v>
      </c>
      <c r="G15" s="83" t="s">
        <v>14</v>
      </c>
      <c r="H15" s="83"/>
      <c r="I15" s="83" t="s">
        <v>14</v>
      </c>
      <c r="J15" s="83" t="s">
        <v>14</v>
      </c>
      <c r="K15" s="83" t="s">
        <v>14</v>
      </c>
      <c r="L15" s="245"/>
      <c r="M15" s="83" t="s">
        <v>14</v>
      </c>
      <c r="N15" s="83" t="s">
        <v>14</v>
      </c>
      <c r="O15" s="52" t="s">
        <v>14</v>
      </c>
      <c r="P15" s="52"/>
      <c r="Q15" s="83" t="s">
        <v>14</v>
      </c>
      <c r="R15" s="83" t="s">
        <v>14</v>
      </c>
      <c r="S15" s="83" t="s">
        <v>14</v>
      </c>
      <c r="T15" s="235"/>
      <c r="U15" s="253"/>
    </row>
    <row r="16" spans="1:22" x14ac:dyDescent="0.25">
      <c r="A16" s="275"/>
      <c r="B16" s="261"/>
      <c r="C16" s="51"/>
      <c r="D16" s="51"/>
      <c r="E16" s="83"/>
      <c r="F16" s="83"/>
      <c r="G16" s="83"/>
      <c r="H16" s="83"/>
      <c r="I16" s="83"/>
      <c r="J16" s="83"/>
      <c r="K16" s="83"/>
      <c r="L16" s="245"/>
      <c r="M16" s="83"/>
      <c r="N16" s="83"/>
      <c r="O16" s="52"/>
      <c r="P16" s="52"/>
      <c r="Q16" s="60"/>
      <c r="R16" s="60"/>
      <c r="S16" s="61"/>
      <c r="T16" s="235"/>
      <c r="U16" s="253"/>
    </row>
    <row r="17" spans="1:22" x14ac:dyDescent="0.25">
      <c r="A17" s="275"/>
      <c r="B17" s="261"/>
      <c r="C17" s="51"/>
      <c r="D17" s="51"/>
      <c r="E17" s="83"/>
      <c r="F17" s="83"/>
      <c r="G17" s="83"/>
      <c r="H17" s="83"/>
      <c r="I17" s="83"/>
      <c r="J17" s="83"/>
      <c r="K17" s="83"/>
      <c r="L17" s="245"/>
      <c r="M17" s="83"/>
      <c r="N17" s="83"/>
      <c r="O17" s="52"/>
      <c r="P17" s="52"/>
      <c r="Q17" s="60"/>
      <c r="R17" s="60"/>
      <c r="S17" s="61"/>
      <c r="T17" s="235"/>
      <c r="U17" s="253"/>
    </row>
    <row r="18" spans="1:22" x14ac:dyDescent="0.25">
      <c r="A18" s="275"/>
      <c r="B18" s="261"/>
      <c r="C18" s="66"/>
      <c r="D18" s="66"/>
      <c r="E18" s="83"/>
      <c r="F18" s="83"/>
      <c r="G18" s="83"/>
      <c r="H18" s="83"/>
      <c r="I18" s="83"/>
      <c r="J18" s="83"/>
      <c r="K18" s="83"/>
      <c r="L18" s="245"/>
      <c r="M18" s="83"/>
      <c r="N18" s="83"/>
      <c r="O18" s="54"/>
      <c r="P18" s="54"/>
      <c r="Q18" s="60"/>
      <c r="R18" s="60"/>
      <c r="S18" s="61"/>
      <c r="T18" s="235"/>
      <c r="U18" s="253"/>
    </row>
    <row r="19" spans="1:22" ht="15.75" thickBot="1" x14ac:dyDescent="0.3">
      <c r="A19" s="230"/>
      <c r="B19" s="262"/>
      <c r="C19" s="55"/>
      <c r="D19" s="55"/>
      <c r="E19" s="84"/>
      <c r="F19" s="84"/>
      <c r="G19" s="84"/>
      <c r="H19" s="84"/>
      <c r="I19" s="84"/>
      <c r="J19" s="84"/>
      <c r="K19" s="84"/>
      <c r="L19" s="84"/>
      <c r="M19" s="84"/>
      <c r="N19" s="84"/>
      <c r="O19" s="84"/>
      <c r="P19" s="84"/>
      <c r="Q19" s="84"/>
      <c r="R19" s="84"/>
      <c r="S19" s="84"/>
      <c r="T19" s="262"/>
      <c r="U19" s="230"/>
    </row>
    <row r="20" spans="1:22" x14ac:dyDescent="0.25">
      <c r="A20" s="224" t="s">
        <v>314</v>
      </c>
      <c r="B20" s="233" t="s">
        <v>492</v>
      </c>
      <c r="C20" s="54" t="s">
        <v>385</v>
      </c>
      <c r="D20" s="54"/>
      <c r="E20" s="83"/>
      <c r="F20" s="83"/>
      <c r="G20" s="83"/>
      <c r="H20" s="83"/>
      <c r="I20" s="86"/>
      <c r="J20" s="86"/>
      <c r="K20" s="86"/>
      <c r="L20" s="246"/>
      <c r="M20" s="83"/>
      <c r="N20" s="83"/>
      <c r="O20" s="54"/>
      <c r="P20" s="54"/>
      <c r="Q20" s="60"/>
      <c r="R20" s="60"/>
      <c r="S20" s="60"/>
      <c r="T20" s="263"/>
      <c r="U20" s="226"/>
      <c r="V20" s="8">
        <f>LEN(C20)</f>
        <v>47</v>
      </c>
    </row>
    <row r="21" spans="1:22" x14ac:dyDescent="0.25">
      <c r="A21" s="224" t="s">
        <v>315</v>
      </c>
      <c r="B21" s="233" t="s">
        <v>492</v>
      </c>
      <c r="C21" s="54" t="s">
        <v>386</v>
      </c>
      <c r="D21" s="54"/>
      <c r="E21" s="83"/>
      <c r="F21" s="83"/>
      <c r="G21" s="83"/>
      <c r="H21" s="83"/>
      <c r="I21" s="86"/>
      <c r="J21" s="86"/>
      <c r="K21" s="86"/>
      <c r="L21" s="246"/>
      <c r="M21" s="83"/>
      <c r="N21" s="83"/>
      <c r="O21" s="54"/>
      <c r="P21" s="54"/>
      <c r="Q21" s="60"/>
      <c r="R21" s="60"/>
      <c r="S21" s="60"/>
      <c r="T21" s="263"/>
      <c r="U21" s="226"/>
      <c r="V21" s="8">
        <f>LEN(C21)</f>
        <v>52</v>
      </c>
    </row>
    <row r="22" spans="1:22" x14ac:dyDescent="0.25">
      <c r="A22" s="224" t="s">
        <v>316</v>
      </c>
      <c r="B22" s="233" t="s">
        <v>492</v>
      </c>
      <c r="C22" s="54" t="s">
        <v>384</v>
      </c>
      <c r="D22" s="54"/>
      <c r="E22" s="83"/>
      <c r="F22" s="83"/>
      <c r="G22" s="83"/>
      <c r="H22" s="83"/>
      <c r="I22" s="86"/>
      <c r="J22" s="86"/>
      <c r="K22" s="86"/>
      <c r="L22" s="246"/>
      <c r="M22" s="83"/>
      <c r="N22" s="83"/>
      <c r="O22" s="54"/>
      <c r="P22" s="54"/>
      <c r="Q22" s="60"/>
      <c r="R22" s="60"/>
      <c r="S22" s="60"/>
      <c r="T22" s="263"/>
      <c r="U22" s="226"/>
      <c r="V22" s="8">
        <f>LEN(C22)</f>
        <v>45</v>
      </c>
    </row>
    <row r="23" spans="1:22" x14ac:dyDescent="0.25">
      <c r="A23" s="224" t="s">
        <v>317</v>
      </c>
      <c r="B23" s="233" t="s">
        <v>492</v>
      </c>
      <c r="C23" s="54"/>
      <c r="D23" s="54"/>
      <c r="E23" s="83"/>
      <c r="F23" s="83"/>
      <c r="G23" s="83"/>
      <c r="H23" s="83"/>
      <c r="I23" s="86"/>
      <c r="J23" s="86"/>
      <c r="K23" s="86"/>
      <c r="L23" s="246"/>
      <c r="M23" s="83"/>
      <c r="N23" s="83"/>
      <c r="O23" s="54"/>
      <c r="P23" s="54"/>
      <c r="Q23" s="60"/>
      <c r="R23" s="60"/>
      <c r="S23" s="60"/>
      <c r="T23" s="263"/>
      <c r="U23" s="226"/>
      <c r="V23" s="8">
        <f t="shared" ref="V23:V25" si="0">LEN(C23)</f>
        <v>0</v>
      </c>
    </row>
    <row r="24" spans="1:22" x14ac:dyDescent="0.25">
      <c r="A24" s="224" t="s">
        <v>426</v>
      </c>
      <c r="B24" s="233" t="s">
        <v>492</v>
      </c>
      <c r="C24" s="54"/>
      <c r="D24" s="54"/>
      <c r="E24" s="83"/>
      <c r="F24" s="83"/>
      <c r="G24" s="83"/>
      <c r="H24" s="83"/>
      <c r="I24" s="86"/>
      <c r="J24" s="86"/>
      <c r="K24" s="86"/>
      <c r="L24" s="246"/>
      <c r="M24" s="83"/>
      <c r="N24" s="83"/>
      <c r="O24" s="54"/>
      <c r="P24" s="54"/>
      <c r="Q24" s="60"/>
      <c r="R24" s="60"/>
      <c r="S24" s="60"/>
      <c r="T24" s="263"/>
      <c r="U24" s="226"/>
      <c r="V24" s="8">
        <f t="shared" si="0"/>
        <v>0</v>
      </c>
    </row>
    <row r="25" spans="1:22" x14ac:dyDescent="0.25">
      <c r="A25" s="224" t="s">
        <v>427</v>
      </c>
      <c r="B25" s="233" t="s">
        <v>492</v>
      </c>
      <c r="C25" s="52"/>
      <c r="D25" s="52"/>
      <c r="E25" s="83"/>
      <c r="F25" s="83"/>
      <c r="G25" s="83"/>
      <c r="H25" s="83"/>
      <c r="I25" s="83"/>
      <c r="J25" s="83"/>
      <c r="K25" s="83"/>
      <c r="L25" s="245"/>
      <c r="M25" s="83"/>
      <c r="N25" s="83"/>
      <c r="O25" s="54"/>
      <c r="P25" s="54"/>
      <c r="Q25" s="60"/>
      <c r="R25" s="60"/>
      <c r="S25" s="60"/>
      <c r="T25" s="263"/>
      <c r="U25" s="226"/>
      <c r="V25" s="8">
        <f t="shared" si="0"/>
        <v>0</v>
      </c>
    </row>
    <row r="26" spans="1:22" x14ac:dyDescent="0.25">
      <c r="A26" s="224" t="s">
        <v>318</v>
      </c>
      <c r="B26" s="233" t="s">
        <v>492</v>
      </c>
      <c r="C26" s="77"/>
      <c r="D26" s="77"/>
      <c r="E26" s="83"/>
      <c r="F26" s="83"/>
      <c r="G26" s="83"/>
      <c r="H26" s="83"/>
      <c r="I26" s="86"/>
      <c r="J26" s="86"/>
      <c r="K26" s="86"/>
      <c r="L26" s="246"/>
      <c r="M26" s="86"/>
      <c r="N26" s="86"/>
      <c r="O26" s="56"/>
      <c r="P26" s="56"/>
      <c r="Q26" s="61"/>
      <c r="R26" s="61"/>
      <c r="S26" s="61"/>
      <c r="T26" s="235"/>
      <c r="U26" s="253"/>
    </row>
    <row r="27" spans="1:22" x14ac:dyDescent="0.25">
      <c r="A27" s="224" t="s">
        <v>319</v>
      </c>
      <c r="B27" s="233" t="s">
        <v>492</v>
      </c>
      <c r="C27" s="77"/>
      <c r="D27" s="77"/>
      <c r="E27" s="83"/>
      <c r="F27" s="83"/>
      <c r="G27" s="83"/>
      <c r="H27" s="83"/>
      <c r="I27" s="86"/>
      <c r="J27" s="86"/>
      <c r="K27" s="86"/>
      <c r="L27" s="246"/>
      <c r="M27" s="86"/>
      <c r="N27" s="86"/>
      <c r="O27" s="56"/>
      <c r="P27" s="56"/>
      <c r="Q27" s="61"/>
      <c r="R27" s="61"/>
      <c r="S27" s="61"/>
      <c r="T27" s="235"/>
      <c r="U27" s="253"/>
    </row>
    <row r="28" spans="1:22" x14ac:dyDescent="0.25">
      <c r="A28" s="224" t="s">
        <v>320</v>
      </c>
      <c r="B28" s="233" t="s">
        <v>492</v>
      </c>
      <c r="C28" s="78"/>
      <c r="D28" s="78"/>
      <c r="E28" s="85"/>
      <c r="F28" s="85"/>
      <c r="G28" s="85"/>
      <c r="H28" s="85"/>
      <c r="I28" s="86"/>
      <c r="J28" s="86"/>
      <c r="K28" s="86"/>
      <c r="L28" s="246"/>
      <c r="M28" s="86"/>
      <c r="N28" s="86"/>
      <c r="O28" s="56"/>
      <c r="P28" s="56"/>
      <c r="Q28" s="61"/>
      <c r="R28" s="61"/>
      <c r="S28" s="61"/>
      <c r="T28" s="235"/>
      <c r="U28" s="253"/>
    </row>
    <row r="29" spans="1:22" x14ac:dyDescent="0.25">
      <c r="A29" s="224" t="s">
        <v>612</v>
      </c>
      <c r="B29" s="233" t="s">
        <v>491</v>
      </c>
      <c r="C29" s="44" t="s">
        <v>496</v>
      </c>
      <c r="D29" s="77"/>
      <c r="E29" s="56"/>
      <c r="F29" s="56"/>
      <c r="G29" s="56"/>
      <c r="H29" s="259"/>
      <c r="T29" s="235"/>
      <c r="U29" s="253"/>
    </row>
    <row r="30" spans="1:22" x14ac:dyDescent="0.25">
      <c r="A30" s="224"/>
      <c r="B30" s="233"/>
      <c r="C30" s="233"/>
      <c r="D30" s="233"/>
      <c r="E30" s="233"/>
      <c r="F30" s="233"/>
      <c r="G30" s="233"/>
      <c r="H30" s="233"/>
      <c r="I30" s="233"/>
      <c r="J30" s="233"/>
      <c r="K30" s="233"/>
      <c r="L30" s="233"/>
      <c r="M30" s="233"/>
      <c r="N30" s="233"/>
      <c r="O30" s="233"/>
      <c r="P30" s="233"/>
      <c r="Q30" s="233"/>
      <c r="R30" s="233"/>
      <c r="S30" s="233"/>
      <c r="T30" s="233"/>
      <c r="U30" s="253"/>
    </row>
    <row r="31" spans="1:22" x14ac:dyDescent="0.25">
      <c r="A31" s="226"/>
      <c r="B31" s="226"/>
      <c r="C31" s="270"/>
      <c r="D31" s="270"/>
      <c r="E31" s="271"/>
      <c r="F31" s="271"/>
      <c r="G31" s="271"/>
      <c r="H31" s="271"/>
      <c r="I31" s="272"/>
      <c r="J31" s="272"/>
      <c r="K31" s="272"/>
      <c r="L31" s="272"/>
      <c r="M31" s="272"/>
      <c r="N31" s="272"/>
      <c r="O31" s="253"/>
      <c r="P31" s="253"/>
      <c r="Q31" s="242"/>
      <c r="R31" s="242"/>
      <c r="S31" s="242"/>
      <c r="T31" s="253"/>
      <c r="U31" s="253"/>
    </row>
    <row r="32" spans="1:22" x14ac:dyDescent="0.25">
      <c r="A32" s="7" t="s">
        <v>55</v>
      </c>
      <c r="B32" s="7"/>
    </row>
  </sheetData>
  <mergeCells count="10">
    <mergeCell ref="C6:S6"/>
    <mergeCell ref="E11:G11"/>
    <mergeCell ref="I11:K11"/>
    <mergeCell ref="M11:O11"/>
    <mergeCell ref="Q11:S11"/>
    <mergeCell ref="E10:G10"/>
    <mergeCell ref="I10:K10"/>
    <mergeCell ref="M10:O10"/>
    <mergeCell ref="Q10:S10"/>
    <mergeCell ref="C7:S7"/>
  </mergeCells>
  <hyperlinks>
    <hyperlink ref="A1" location="TDISP3" display="TDISP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3" sqref="B13"/>
    </sheetView>
  </sheetViews>
  <sheetFormatPr defaultColWidth="9.140625" defaultRowHeight="15" x14ac:dyDescent="0.25"/>
  <cols>
    <col min="1" max="2" width="20.7109375" style="4" customWidth="1"/>
    <col min="3" max="3" width="53" style="4" customWidth="1"/>
    <col min="4" max="4" width="15.140625" style="4" customWidth="1"/>
    <col min="5" max="5" width="13.7109375" style="4" customWidth="1"/>
    <col min="6" max="6" width="15.28515625" style="4" customWidth="1"/>
    <col min="7" max="7" width="13.7109375" style="4" customWidth="1"/>
    <col min="8" max="9" width="20.7109375" style="4" customWidth="1"/>
    <col min="10" max="10" width="12.85546875" style="4" customWidth="1"/>
    <col min="11" max="16384" width="9.140625" style="4"/>
  </cols>
  <sheetData>
    <row r="1" spans="1:10" x14ac:dyDescent="0.25">
      <c r="A1" s="273" t="s">
        <v>344</v>
      </c>
      <c r="B1" s="273"/>
      <c r="C1" s="253"/>
      <c r="D1" s="253"/>
      <c r="E1" s="253"/>
      <c r="F1" s="253"/>
      <c r="G1" s="253"/>
      <c r="H1" s="253"/>
      <c r="I1" s="253"/>
      <c r="J1" s="8" t="s">
        <v>54</v>
      </c>
    </row>
    <row r="2" spans="1:10" x14ac:dyDescent="0.25">
      <c r="A2" s="237" t="s">
        <v>484</v>
      </c>
      <c r="B2" s="257" t="s">
        <v>547</v>
      </c>
      <c r="C2" s="260"/>
      <c r="D2" s="260"/>
      <c r="E2" s="260"/>
      <c r="F2" s="260"/>
      <c r="G2" s="260"/>
      <c r="H2" s="260"/>
      <c r="I2" s="253"/>
      <c r="J2" s="8"/>
    </row>
    <row r="3" spans="1:10" x14ac:dyDescent="0.25">
      <c r="A3" s="237" t="s">
        <v>483</v>
      </c>
      <c r="B3" s="260"/>
      <c r="C3" s="44" t="str">
        <f>"Protocol: "&amp;Summary!$D$1</f>
        <v>Protocol: CDISCPILOT01</v>
      </c>
      <c r="D3" s="44"/>
      <c r="E3" s="44"/>
      <c r="F3" s="44"/>
      <c r="G3" s="44" t="s">
        <v>75</v>
      </c>
      <c r="H3" s="260"/>
      <c r="I3" s="228"/>
    </row>
    <row r="4" spans="1:10" x14ac:dyDescent="0.25">
      <c r="A4" s="237" t="s">
        <v>483</v>
      </c>
      <c r="B4" s="260"/>
      <c r="C4" s="44" t="str">
        <f>"Population: "&amp;Index!E3</f>
        <v>Population: Intent-to-treat</v>
      </c>
      <c r="D4" s="44"/>
      <c r="E4" s="44"/>
      <c r="F4" s="44"/>
      <c r="G4" s="44"/>
      <c r="H4" s="260"/>
      <c r="I4" s="228"/>
      <c r="J4" s="9"/>
    </row>
    <row r="5" spans="1:10" x14ac:dyDescent="0.25">
      <c r="A5" s="240"/>
      <c r="B5" s="260"/>
      <c r="C5" s="56"/>
      <c r="D5" s="56"/>
      <c r="E5" s="56"/>
      <c r="F5" s="56"/>
      <c r="G5" s="56"/>
      <c r="H5" s="260"/>
      <c r="I5" s="253"/>
    </row>
    <row r="6" spans="1:10" x14ac:dyDescent="0.25">
      <c r="A6" s="237" t="s">
        <v>485</v>
      </c>
      <c r="B6" s="260"/>
      <c r="C6" s="308" t="str">
        <f>Index!B6&amp;" "&amp;Index!C6</f>
        <v>Table X.X.X.X</v>
      </c>
      <c r="D6" s="308"/>
      <c r="E6" s="308"/>
      <c r="F6" s="308"/>
      <c r="G6" s="308"/>
      <c r="H6" s="260"/>
      <c r="I6" s="253"/>
    </row>
    <row r="7" spans="1:10" x14ac:dyDescent="0.25">
      <c r="A7" s="237" t="s">
        <v>543</v>
      </c>
      <c r="B7" s="260"/>
      <c r="C7" s="311" t="str">
        <f>Index!D6</f>
        <v>Summary of Major Protocol Deviations</v>
      </c>
      <c r="D7" s="311"/>
      <c r="E7" s="311"/>
      <c r="F7" s="311"/>
      <c r="G7" s="311"/>
      <c r="H7" s="260"/>
      <c r="I7" s="253"/>
    </row>
    <row r="8" spans="1:10" x14ac:dyDescent="0.25">
      <c r="A8" s="274"/>
      <c r="B8" s="260"/>
      <c r="H8" s="260"/>
      <c r="I8" s="229"/>
      <c r="J8" s="8">
        <f>LEN(C6)</f>
        <v>13</v>
      </c>
    </row>
    <row r="9" spans="1:10" ht="15.75" thickBot="1" x14ac:dyDescent="0.3">
      <c r="A9" s="274"/>
      <c r="B9" s="260"/>
      <c r="C9" s="55"/>
      <c r="D9" s="55"/>
      <c r="E9" s="55"/>
      <c r="F9" s="55"/>
      <c r="G9" s="55"/>
      <c r="H9" s="260"/>
      <c r="I9" s="278"/>
    </row>
    <row r="10" spans="1:10" ht="24.75" x14ac:dyDescent="0.25">
      <c r="A10" s="275"/>
      <c r="B10" s="260"/>
      <c r="C10" s="51"/>
      <c r="D10" s="79" t="s">
        <v>441</v>
      </c>
      <c r="E10" s="79" t="s">
        <v>442</v>
      </c>
      <c r="F10" s="79" t="s">
        <v>443</v>
      </c>
      <c r="G10" s="74" t="s">
        <v>13</v>
      </c>
      <c r="H10" s="260"/>
      <c r="I10" s="253"/>
    </row>
    <row r="11" spans="1:10" ht="15.75" thickBot="1" x14ac:dyDescent="0.3">
      <c r="A11" s="275"/>
      <c r="B11" s="260"/>
      <c r="C11" s="57"/>
      <c r="D11" s="80" t="s">
        <v>25</v>
      </c>
      <c r="E11" s="80" t="s">
        <v>25</v>
      </c>
      <c r="F11" s="80" t="s">
        <v>25</v>
      </c>
      <c r="G11" s="57" t="s">
        <v>25</v>
      </c>
      <c r="H11" s="260"/>
      <c r="I11" s="253"/>
    </row>
    <row r="12" spans="1:10" x14ac:dyDescent="0.25">
      <c r="A12" s="275"/>
      <c r="B12" s="260"/>
      <c r="C12" s="51"/>
      <c r="D12" s="52"/>
      <c r="E12" s="52"/>
      <c r="F12" s="52"/>
      <c r="G12" s="52"/>
      <c r="H12" s="260"/>
      <c r="I12" s="253"/>
    </row>
    <row r="13" spans="1:10" x14ac:dyDescent="0.25">
      <c r="A13" s="275"/>
      <c r="B13" s="260"/>
      <c r="C13" s="74" t="s">
        <v>346</v>
      </c>
      <c r="D13" s="53" t="s">
        <v>86</v>
      </c>
      <c r="E13" s="53" t="s">
        <v>86</v>
      </c>
      <c r="F13" s="53" t="s">
        <v>86</v>
      </c>
      <c r="G13" s="53" t="s">
        <v>86</v>
      </c>
      <c r="H13" s="260"/>
      <c r="I13" s="253"/>
    </row>
    <row r="14" spans="1:10" x14ac:dyDescent="0.25">
      <c r="A14" s="274"/>
      <c r="B14" s="260"/>
      <c r="C14" s="48"/>
      <c r="D14" s="48"/>
      <c r="E14" s="48"/>
      <c r="F14" s="48"/>
      <c r="G14" s="48"/>
      <c r="H14" s="260"/>
      <c r="I14" s="253"/>
    </row>
    <row r="15" spans="1:10" x14ac:dyDescent="0.25">
      <c r="A15" s="275"/>
      <c r="B15" s="260"/>
      <c r="C15" s="75" t="s">
        <v>347</v>
      </c>
      <c r="D15" s="53" t="s">
        <v>86</v>
      </c>
      <c r="E15" s="53" t="s">
        <v>86</v>
      </c>
      <c r="F15" s="53" t="s">
        <v>86</v>
      </c>
      <c r="G15" s="53" t="s">
        <v>86</v>
      </c>
      <c r="H15" s="260"/>
      <c r="I15" s="253"/>
    </row>
    <row r="16" spans="1:10" x14ac:dyDescent="0.25">
      <c r="A16" s="275"/>
      <c r="B16" s="260"/>
      <c r="C16" s="76" t="s">
        <v>348</v>
      </c>
      <c r="D16" s="53" t="s">
        <v>86</v>
      </c>
      <c r="E16" s="53" t="s">
        <v>86</v>
      </c>
      <c r="F16" s="53" t="s">
        <v>86</v>
      </c>
      <c r="G16" s="53" t="s">
        <v>86</v>
      </c>
      <c r="H16" s="260"/>
      <c r="I16" s="253"/>
    </row>
    <row r="17" spans="1:10" x14ac:dyDescent="0.25">
      <c r="A17" s="275"/>
      <c r="B17" s="260"/>
      <c r="C17" s="76" t="s">
        <v>349</v>
      </c>
      <c r="D17" s="53" t="s">
        <v>86</v>
      </c>
      <c r="E17" s="53" t="s">
        <v>86</v>
      </c>
      <c r="F17" s="53" t="s">
        <v>86</v>
      </c>
      <c r="G17" s="53" t="s">
        <v>86</v>
      </c>
      <c r="H17" s="260"/>
      <c r="I17" s="253"/>
    </row>
    <row r="18" spans="1:10" x14ac:dyDescent="0.25">
      <c r="A18" s="275"/>
      <c r="B18" s="260"/>
      <c r="C18" s="76" t="s">
        <v>349</v>
      </c>
      <c r="D18" s="53" t="s">
        <v>86</v>
      </c>
      <c r="E18" s="53" t="s">
        <v>86</v>
      </c>
      <c r="F18" s="53" t="s">
        <v>86</v>
      </c>
      <c r="G18" s="53" t="s">
        <v>86</v>
      </c>
      <c r="H18" s="260"/>
      <c r="I18" s="253"/>
    </row>
    <row r="19" spans="1:10" x14ac:dyDescent="0.25">
      <c r="A19" s="275"/>
      <c r="B19" s="260"/>
      <c r="C19" s="54"/>
      <c r="D19" s="52"/>
      <c r="E19" s="52"/>
      <c r="F19" s="52"/>
      <c r="G19" s="52"/>
      <c r="H19" s="260"/>
      <c r="I19" s="253"/>
    </row>
    <row r="20" spans="1:10" ht="15.75" thickBot="1" x14ac:dyDescent="0.3">
      <c r="A20" s="230"/>
      <c r="B20" s="260"/>
      <c r="C20" s="55"/>
      <c r="D20" s="55"/>
      <c r="E20" s="55"/>
      <c r="F20" s="55"/>
      <c r="G20" s="55"/>
      <c r="H20" s="260"/>
      <c r="I20" s="230"/>
    </row>
    <row r="21" spans="1:10" x14ac:dyDescent="0.25">
      <c r="A21" s="224" t="s">
        <v>314</v>
      </c>
      <c r="B21" s="233" t="s">
        <v>492</v>
      </c>
      <c r="C21" s="54" t="s">
        <v>350</v>
      </c>
      <c r="D21" s="54"/>
      <c r="E21" s="56"/>
      <c r="F21" s="54"/>
      <c r="G21" s="54"/>
      <c r="H21" s="260"/>
      <c r="I21" s="226"/>
      <c r="J21" s="8">
        <f>LEN(C21)</f>
        <v>76</v>
      </c>
    </row>
    <row r="22" spans="1:10" x14ac:dyDescent="0.25">
      <c r="A22" s="224" t="s">
        <v>315</v>
      </c>
      <c r="B22" s="233" t="s">
        <v>492</v>
      </c>
      <c r="C22" s="54" t="s">
        <v>351</v>
      </c>
      <c r="D22" s="54"/>
      <c r="E22" s="56"/>
      <c r="F22" s="54"/>
      <c r="G22" s="54"/>
      <c r="H22" s="260"/>
      <c r="I22" s="226"/>
      <c r="J22" s="8">
        <f t="shared" ref="J22:J25" si="0">LEN(C22)</f>
        <v>108</v>
      </c>
    </row>
    <row r="23" spans="1:10" x14ac:dyDescent="0.25">
      <c r="A23" s="224" t="s">
        <v>316</v>
      </c>
      <c r="B23" s="233" t="s">
        <v>492</v>
      </c>
      <c r="C23" s="54"/>
      <c r="D23" s="54"/>
      <c r="E23" s="56"/>
      <c r="F23" s="54"/>
      <c r="G23" s="54"/>
      <c r="H23" s="260"/>
      <c r="I23" s="226"/>
      <c r="J23" s="8">
        <f t="shared" si="0"/>
        <v>0</v>
      </c>
    </row>
    <row r="24" spans="1:10" x14ac:dyDescent="0.25">
      <c r="A24" s="224" t="s">
        <v>317</v>
      </c>
      <c r="B24" s="233" t="s">
        <v>492</v>
      </c>
      <c r="C24" s="54"/>
      <c r="D24" s="54"/>
      <c r="E24" s="56"/>
      <c r="F24" s="54"/>
      <c r="G24" s="54"/>
      <c r="H24" s="260"/>
      <c r="I24" s="226"/>
      <c r="J24" s="8">
        <f t="shared" si="0"/>
        <v>0</v>
      </c>
    </row>
    <row r="25" spans="1:10" x14ac:dyDescent="0.25">
      <c r="A25" s="224" t="s">
        <v>426</v>
      </c>
      <c r="B25" s="233" t="s">
        <v>492</v>
      </c>
      <c r="C25" s="54"/>
      <c r="D25" s="52"/>
      <c r="E25" s="54"/>
      <c r="F25" s="54"/>
      <c r="G25" s="54"/>
      <c r="H25" s="260"/>
      <c r="I25" s="226"/>
      <c r="J25" s="8">
        <f t="shared" si="0"/>
        <v>0</v>
      </c>
    </row>
    <row r="26" spans="1:10" x14ac:dyDescent="0.25">
      <c r="A26" s="224" t="s">
        <v>427</v>
      </c>
      <c r="B26" s="233" t="s">
        <v>492</v>
      </c>
      <c r="C26" s="54"/>
      <c r="D26" s="77"/>
      <c r="E26" s="56"/>
      <c r="F26" s="56"/>
      <c r="G26" s="56"/>
      <c r="H26" s="260"/>
      <c r="I26" s="253"/>
    </row>
    <row r="27" spans="1:10" x14ac:dyDescent="0.25">
      <c r="A27" s="224" t="s">
        <v>318</v>
      </c>
      <c r="B27" s="233" t="s">
        <v>492</v>
      </c>
      <c r="C27" s="54"/>
      <c r="D27" s="77"/>
      <c r="E27" s="56"/>
      <c r="F27" s="56"/>
      <c r="G27" s="56"/>
      <c r="H27" s="260"/>
      <c r="I27" s="253"/>
    </row>
    <row r="28" spans="1:10" x14ac:dyDescent="0.25">
      <c r="A28" s="224" t="s">
        <v>319</v>
      </c>
      <c r="B28" s="233" t="s">
        <v>492</v>
      </c>
      <c r="C28" s="56"/>
      <c r="D28" s="78"/>
      <c r="E28" s="56"/>
      <c r="F28" s="56"/>
      <c r="G28" s="56"/>
      <c r="H28" s="260"/>
      <c r="I28" s="253"/>
    </row>
    <row r="29" spans="1:10" x14ac:dyDescent="0.25">
      <c r="A29" s="224" t="s">
        <v>320</v>
      </c>
      <c r="B29" s="233" t="s">
        <v>492</v>
      </c>
      <c r="C29" s="56"/>
      <c r="D29" s="78"/>
      <c r="E29" s="56"/>
      <c r="F29" s="56"/>
      <c r="G29" s="56"/>
      <c r="H29" s="260"/>
      <c r="I29" s="253"/>
    </row>
    <row r="30" spans="1:10" x14ac:dyDescent="0.25">
      <c r="A30" s="224" t="s">
        <v>490</v>
      </c>
      <c r="B30" s="233" t="s">
        <v>491</v>
      </c>
      <c r="C30" s="44" t="s">
        <v>496</v>
      </c>
      <c r="D30" s="77"/>
      <c r="E30" s="56"/>
      <c r="F30" s="56"/>
      <c r="G30" s="56"/>
      <c r="H30" s="260"/>
      <c r="I30" s="253"/>
    </row>
    <row r="31" spans="1:10" x14ac:dyDescent="0.25">
      <c r="A31" s="224"/>
      <c r="B31" s="233"/>
      <c r="C31" s="260"/>
      <c r="D31" s="260"/>
      <c r="E31" s="260"/>
      <c r="F31" s="260"/>
      <c r="G31" s="260"/>
      <c r="H31" s="260"/>
      <c r="I31" s="253"/>
    </row>
    <row r="32" spans="1:10" x14ac:dyDescent="0.25">
      <c r="A32" s="224"/>
      <c r="B32" s="224"/>
      <c r="C32" s="253"/>
      <c r="D32" s="270"/>
      <c r="E32" s="253"/>
      <c r="F32" s="253"/>
      <c r="G32" s="253"/>
      <c r="H32" s="253"/>
      <c r="I32" s="253"/>
    </row>
    <row r="33" spans="1:2" x14ac:dyDescent="0.25">
      <c r="A33" s="7" t="s">
        <v>55</v>
      </c>
      <c r="B33" s="7"/>
    </row>
  </sheetData>
  <mergeCells count="2">
    <mergeCell ref="C6:G6"/>
    <mergeCell ref="C7:G7"/>
  </mergeCells>
  <hyperlinks>
    <hyperlink ref="A1" location="TMPD1" display="TMP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topLeftCell="A67" workbookViewId="0">
      <selection activeCell="C24" sqref="C24"/>
    </sheetView>
  </sheetViews>
  <sheetFormatPr defaultColWidth="9.140625" defaultRowHeight="15" x14ac:dyDescent="0.25"/>
  <cols>
    <col min="1" max="2" width="20.7109375" style="4" customWidth="1"/>
    <col min="3" max="3" width="35.42578125" style="4" customWidth="1"/>
    <col min="4" max="4" width="24" style="19" customWidth="1"/>
    <col min="5" max="5" width="15.42578125" style="4" customWidth="1"/>
    <col min="6" max="6" width="16.5703125" style="4" customWidth="1"/>
    <col min="7" max="7" width="16.140625" style="4" customWidth="1"/>
    <col min="8" max="8" width="17.140625" style="4" customWidth="1"/>
    <col min="9" max="10" width="20.7109375" style="4" customWidth="1"/>
    <col min="11" max="11" width="12.7109375" style="4" bestFit="1" customWidth="1"/>
    <col min="12" max="16384" width="9.140625" style="4"/>
  </cols>
  <sheetData>
    <row r="1" spans="1:11" ht="15.75" thickBot="1" x14ac:dyDescent="0.3">
      <c r="A1" s="81" t="s">
        <v>8</v>
      </c>
      <c r="B1" s="280"/>
      <c r="C1" s="280"/>
      <c r="D1" s="298"/>
      <c r="E1" s="280"/>
      <c r="F1" s="280"/>
      <c r="G1" s="280"/>
      <c r="H1" s="280"/>
      <c r="I1" s="280"/>
      <c r="J1" s="280"/>
      <c r="K1" s="8" t="s">
        <v>54</v>
      </c>
    </row>
    <row r="2" spans="1:11" x14ac:dyDescent="0.25">
      <c r="A2" s="237" t="s">
        <v>484</v>
      </c>
      <c r="B2" s="233" t="s">
        <v>481</v>
      </c>
      <c r="C2" s="233"/>
      <c r="D2" s="293"/>
      <c r="E2" s="233"/>
      <c r="F2" s="233"/>
      <c r="G2" s="233"/>
      <c r="H2" s="233"/>
      <c r="I2" s="233"/>
      <c r="J2" s="280"/>
      <c r="K2" s="8"/>
    </row>
    <row r="3" spans="1:11" x14ac:dyDescent="0.25">
      <c r="A3" s="237" t="s">
        <v>483</v>
      </c>
      <c r="B3" s="233" t="s">
        <v>482</v>
      </c>
      <c r="C3" s="44" t="str">
        <f>"Protocol: "&amp;Summary!$D$1</f>
        <v>Protocol: CDISCPILOT01</v>
      </c>
      <c r="D3" s="134"/>
      <c r="E3" s="44"/>
      <c r="F3" s="44"/>
      <c r="G3" s="44"/>
      <c r="H3" s="104" t="s">
        <v>75</v>
      </c>
      <c r="I3" s="233"/>
      <c r="J3" s="280"/>
    </row>
    <row r="4" spans="1:11" x14ac:dyDescent="0.25">
      <c r="A4" s="237" t="s">
        <v>483</v>
      </c>
      <c r="B4" s="233" t="s">
        <v>12</v>
      </c>
      <c r="C4" s="44" t="str">
        <f>"Population: "&amp;Index!E7</f>
        <v>Population: Intent-to-treat</v>
      </c>
      <c r="D4" s="134"/>
      <c r="E4" s="44"/>
      <c r="F4" s="44"/>
      <c r="G4" s="44"/>
      <c r="H4" s="44"/>
      <c r="I4" s="233"/>
      <c r="J4" s="280"/>
    </row>
    <row r="5" spans="1:11" x14ac:dyDescent="0.25">
      <c r="A5" s="240"/>
      <c r="B5" s="233"/>
      <c r="C5" s="56"/>
      <c r="D5" s="140"/>
      <c r="E5" s="56"/>
      <c r="F5" s="56"/>
      <c r="G5" s="56"/>
      <c r="H5" s="56"/>
      <c r="I5" s="233"/>
      <c r="J5" s="280"/>
    </row>
    <row r="6" spans="1:11" x14ac:dyDescent="0.25">
      <c r="A6" s="237" t="s">
        <v>485</v>
      </c>
      <c r="B6" s="233"/>
      <c r="C6" s="308" t="str">
        <f>Index!B7&amp;" "&amp;Index!C7</f>
        <v>Table 14.2.1</v>
      </c>
      <c r="D6" s="308"/>
      <c r="E6" s="308"/>
      <c r="F6" s="308"/>
      <c r="G6" s="308"/>
      <c r="H6" s="308"/>
      <c r="I6" s="233"/>
      <c r="J6" s="280"/>
    </row>
    <row r="7" spans="1:11" x14ac:dyDescent="0.25">
      <c r="A7" s="237" t="s">
        <v>543</v>
      </c>
      <c r="B7" s="233"/>
      <c r="C7" s="311" t="str">
        <f>Index!D7</f>
        <v>Summary of Demographic and Baseline Characteristics</v>
      </c>
      <c r="D7" s="311"/>
      <c r="E7" s="311"/>
      <c r="F7" s="311"/>
      <c r="G7" s="311"/>
      <c r="H7" s="311"/>
      <c r="I7" s="233"/>
      <c r="J7" s="280"/>
    </row>
    <row r="8" spans="1:11" x14ac:dyDescent="0.25">
      <c r="A8" s="237"/>
      <c r="B8" s="233"/>
      <c r="C8" s="16"/>
      <c r="D8" s="299"/>
      <c r="E8" s="16"/>
      <c r="F8" s="16"/>
      <c r="G8" s="16"/>
      <c r="H8" s="16"/>
      <c r="I8" s="233"/>
      <c r="J8" s="280"/>
      <c r="K8" s="8">
        <f>LEN(C6)</f>
        <v>12</v>
      </c>
    </row>
    <row r="9" spans="1:11" ht="15.75" thickBot="1" x14ac:dyDescent="0.3">
      <c r="A9" s="237"/>
      <c r="B9" s="233"/>
      <c r="C9" s="55"/>
      <c r="D9" s="145"/>
      <c r="E9" s="55"/>
      <c r="F9" s="55"/>
      <c r="G9" s="55"/>
      <c r="H9" s="55"/>
      <c r="I9" s="233"/>
      <c r="J9" s="280"/>
    </row>
    <row r="10" spans="1:11" ht="24.75" x14ac:dyDescent="0.25">
      <c r="A10" s="237"/>
      <c r="B10" s="233"/>
      <c r="C10" s="56"/>
      <c r="D10" s="135"/>
      <c r="E10" s="79" t="s">
        <v>441</v>
      </c>
      <c r="F10" s="79" t="s">
        <v>442</v>
      </c>
      <c r="G10" s="79" t="s">
        <v>443</v>
      </c>
      <c r="H10" s="74" t="s">
        <v>13</v>
      </c>
      <c r="I10" s="238"/>
      <c r="J10" s="253"/>
    </row>
    <row r="11" spans="1:11" ht="15.75" thickBot="1" x14ac:dyDescent="0.3">
      <c r="A11" s="237"/>
      <c r="B11" s="233"/>
      <c r="C11" s="57" t="s">
        <v>24</v>
      </c>
      <c r="D11" s="136"/>
      <c r="E11" s="80" t="s">
        <v>25</v>
      </c>
      <c r="F11" s="80" t="s">
        <v>25</v>
      </c>
      <c r="G11" s="80" t="s">
        <v>25</v>
      </c>
      <c r="H11" s="57" t="s">
        <v>25</v>
      </c>
      <c r="I11" s="233"/>
      <c r="J11" s="280"/>
    </row>
    <row r="12" spans="1:11" x14ac:dyDescent="0.25">
      <c r="A12" s="237"/>
      <c r="B12" s="233"/>
      <c r="C12" s="48"/>
      <c r="D12" s="300"/>
      <c r="E12" s="50"/>
      <c r="F12" s="50"/>
      <c r="G12" s="50"/>
      <c r="H12" s="48"/>
      <c r="I12" s="233"/>
      <c r="J12" s="280"/>
    </row>
    <row r="13" spans="1:11" x14ac:dyDescent="0.25">
      <c r="A13" s="253" t="s">
        <v>486</v>
      </c>
      <c r="B13" s="233" t="s">
        <v>548</v>
      </c>
      <c r="C13" s="51" t="s">
        <v>26</v>
      </c>
      <c r="D13" s="127" t="s">
        <v>27</v>
      </c>
      <c r="E13" s="94" t="s">
        <v>14</v>
      </c>
      <c r="F13" s="94" t="s">
        <v>14</v>
      </c>
      <c r="G13" s="94" t="s">
        <v>14</v>
      </c>
      <c r="H13" s="94" t="s">
        <v>14</v>
      </c>
      <c r="I13" s="233"/>
      <c r="J13" s="280"/>
    </row>
    <row r="14" spans="1:11" x14ac:dyDescent="0.25">
      <c r="A14" s="237"/>
      <c r="B14" s="233"/>
      <c r="C14" s="53"/>
      <c r="D14" s="127" t="s">
        <v>28</v>
      </c>
      <c r="E14" s="95" t="s">
        <v>29</v>
      </c>
      <c r="F14" s="95" t="s">
        <v>29</v>
      </c>
      <c r="G14" s="95" t="s">
        <v>29</v>
      </c>
      <c r="H14" s="95" t="s">
        <v>29</v>
      </c>
      <c r="I14" s="233"/>
      <c r="J14" s="280"/>
    </row>
    <row r="15" spans="1:11" x14ac:dyDescent="0.25">
      <c r="A15" s="237"/>
      <c r="B15" s="233"/>
      <c r="C15" s="96"/>
      <c r="D15" s="99" t="s">
        <v>30</v>
      </c>
      <c r="E15" s="95" t="s">
        <v>31</v>
      </c>
      <c r="F15" s="95" t="s">
        <v>31</v>
      </c>
      <c r="G15" s="95" t="s">
        <v>31</v>
      </c>
      <c r="H15" s="95" t="s">
        <v>31</v>
      </c>
      <c r="I15" s="233"/>
      <c r="J15" s="280"/>
    </row>
    <row r="16" spans="1:11" x14ac:dyDescent="0.25">
      <c r="A16" s="237"/>
      <c r="B16" s="233"/>
      <c r="C16" s="53"/>
      <c r="D16" s="127" t="s">
        <v>32</v>
      </c>
      <c r="E16" s="95" t="s">
        <v>29</v>
      </c>
      <c r="F16" s="95" t="s">
        <v>29</v>
      </c>
      <c r="G16" s="95" t="s">
        <v>29</v>
      </c>
      <c r="H16" s="95" t="s">
        <v>29</v>
      </c>
      <c r="I16" s="233"/>
      <c r="J16" s="280"/>
    </row>
    <row r="17" spans="1:10" x14ac:dyDescent="0.25">
      <c r="A17" s="237"/>
      <c r="B17" s="233"/>
      <c r="C17" s="53"/>
      <c r="D17" s="127" t="s">
        <v>64</v>
      </c>
      <c r="E17" s="95" t="s">
        <v>16</v>
      </c>
      <c r="F17" s="95" t="s">
        <v>16</v>
      </c>
      <c r="G17" s="95" t="s">
        <v>16</v>
      </c>
      <c r="H17" s="95" t="s">
        <v>16</v>
      </c>
      <c r="I17" s="233"/>
      <c r="J17" s="280"/>
    </row>
    <row r="18" spans="1:10" x14ac:dyDescent="0.25">
      <c r="A18" s="237"/>
      <c r="B18" s="233"/>
      <c r="C18" s="53"/>
      <c r="D18" s="99" t="s">
        <v>65</v>
      </c>
      <c r="E18" s="95" t="s">
        <v>16</v>
      </c>
      <c r="F18" s="95" t="s">
        <v>16</v>
      </c>
      <c r="G18" s="95" t="s">
        <v>16</v>
      </c>
      <c r="H18" s="95" t="s">
        <v>16</v>
      </c>
      <c r="I18" s="233"/>
      <c r="J18" s="280"/>
    </row>
    <row r="19" spans="1:10" x14ac:dyDescent="0.25">
      <c r="A19" s="237"/>
      <c r="B19" s="233"/>
      <c r="C19" s="53"/>
      <c r="D19" s="99"/>
      <c r="E19" s="95"/>
      <c r="F19" s="95"/>
      <c r="G19" s="95"/>
      <c r="H19" s="97"/>
      <c r="I19" s="233"/>
      <c r="J19" s="280"/>
    </row>
    <row r="20" spans="1:10" x14ac:dyDescent="0.25">
      <c r="A20" s="253" t="s">
        <v>486</v>
      </c>
      <c r="B20" s="233" t="s">
        <v>550</v>
      </c>
      <c r="C20" s="51" t="s">
        <v>33</v>
      </c>
      <c r="D20" s="127" t="s">
        <v>34</v>
      </c>
      <c r="E20" s="53" t="s">
        <v>19</v>
      </c>
      <c r="F20" s="53" t="s">
        <v>19</v>
      </c>
      <c r="G20" s="53" t="s">
        <v>19</v>
      </c>
      <c r="H20" s="53" t="s">
        <v>19</v>
      </c>
      <c r="I20" s="233"/>
      <c r="J20" s="280"/>
    </row>
    <row r="21" spans="1:10" x14ac:dyDescent="0.25">
      <c r="A21" s="237"/>
      <c r="B21" s="233"/>
      <c r="C21" s="51"/>
      <c r="D21" s="127" t="s">
        <v>56</v>
      </c>
      <c r="E21" s="53" t="s">
        <v>19</v>
      </c>
      <c r="F21" s="53" t="s">
        <v>19</v>
      </c>
      <c r="G21" s="53" t="s">
        <v>19</v>
      </c>
      <c r="H21" s="53" t="s">
        <v>19</v>
      </c>
      <c r="I21" s="233"/>
      <c r="J21" s="280"/>
    </row>
    <row r="22" spans="1:10" x14ac:dyDescent="0.25">
      <c r="A22" s="237"/>
      <c r="B22" s="233"/>
      <c r="C22" s="53"/>
      <c r="D22" s="127" t="s">
        <v>57</v>
      </c>
      <c r="E22" s="53" t="s">
        <v>19</v>
      </c>
      <c r="F22" s="53" t="s">
        <v>19</v>
      </c>
      <c r="G22" s="53" t="s">
        <v>19</v>
      </c>
      <c r="H22" s="53" t="s">
        <v>19</v>
      </c>
      <c r="I22" s="233"/>
      <c r="J22" s="280"/>
    </row>
    <row r="23" spans="1:10" x14ac:dyDescent="0.25">
      <c r="A23" s="237"/>
      <c r="B23" s="233"/>
      <c r="C23" s="53"/>
      <c r="D23" s="301"/>
      <c r="E23" s="53"/>
      <c r="F23" s="53"/>
      <c r="G23" s="53"/>
      <c r="H23" s="53"/>
      <c r="I23" s="233"/>
      <c r="J23" s="280"/>
    </row>
    <row r="24" spans="1:10" x14ac:dyDescent="0.25">
      <c r="A24" s="253" t="s">
        <v>486</v>
      </c>
      <c r="B24" s="233" t="s">
        <v>549</v>
      </c>
      <c r="C24" s="53" t="s">
        <v>58</v>
      </c>
      <c r="D24" s="127" t="s">
        <v>59</v>
      </c>
      <c r="E24" s="53" t="s">
        <v>19</v>
      </c>
      <c r="F24" s="53" t="s">
        <v>19</v>
      </c>
      <c r="G24" s="53" t="s">
        <v>19</v>
      </c>
      <c r="H24" s="53" t="s">
        <v>19</v>
      </c>
      <c r="I24" s="233"/>
      <c r="J24" s="280"/>
    </row>
    <row r="25" spans="1:10" x14ac:dyDescent="0.25">
      <c r="A25" s="237"/>
      <c r="B25" s="233"/>
      <c r="C25" s="53"/>
      <c r="D25" s="127" t="s">
        <v>60</v>
      </c>
      <c r="E25" s="53" t="s">
        <v>19</v>
      </c>
      <c r="F25" s="53" t="s">
        <v>19</v>
      </c>
      <c r="G25" s="53" t="s">
        <v>19</v>
      </c>
      <c r="H25" s="53" t="s">
        <v>19</v>
      </c>
      <c r="I25" s="233"/>
      <c r="J25" s="280"/>
    </row>
    <row r="26" spans="1:10" x14ac:dyDescent="0.25">
      <c r="A26" s="237"/>
      <c r="B26" s="233"/>
      <c r="C26" s="53"/>
      <c r="D26" s="301"/>
      <c r="E26" s="53"/>
      <c r="F26" s="53"/>
      <c r="G26" s="53"/>
      <c r="H26" s="53"/>
      <c r="I26" s="233"/>
      <c r="J26" s="280"/>
    </row>
    <row r="27" spans="1:10" x14ac:dyDescent="0.25">
      <c r="A27" s="253" t="s">
        <v>486</v>
      </c>
      <c r="B27" s="233" t="s">
        <v>551</v>
      </c>
      <c r="C27" s="53" t="s">
        <v>35</v>
      </c>
      <c r="D27" s="99" t="s">
        <v>36</v>
      </c>
      <c r="E27" s="53" t="s">
        <v>19</v>
      </c>
      <c r="F27" s="53" t="s">
        <v>19</v>
      </c>
      <c r="G27" s="53" t="s">
        <v>19</v>
      </c>
      <c r="H27" s="53" t="s">
        <v>19</v>
      </c>
      <c r="I27" s="233"/>
      <c r="J27" s="280"/>
    </row>
    <row r="28" spans="1:10" ht="24" x14ac:dyDescent="0.25">
      <c r="A28" s="237"/>
      <c r="B28" s="233"/>
      <c r="C28" s="53"/>
      <c r="D28" s="99" t="s">
        <v>37</v>
      </c>
      <c r="E28" s="53" t="s">
        <v>19</v>
      </c>
      <c r="F28" s="53" t="s">
        <v>19</v>
      </c>
      <c r="G28" s="53" t="s">
        <v>19</v>
      </c>
      <c r="H28" s="53" t="s">
        <v>19</v>
      </c>
      <c r="I28" s="233"/>
      <c r="J28" s="280"/>
    </row>
    <row r="29" spans="1:10" x14ac:dyDescent="0.25">
      <c r="A29" s="237"/>
      <c r="B29" s="233"/>
      <c r="C29" s="53"/>
      <c r="D29" s="99" t="s">
        <v>38</v>
      </c>
      <c r="E29" s="53" t="s">
        <v>19</v>
      </c>
      <c r="F29" s="53" t="s">
        <v>19</v>
      </c>
      <c r="G29" s="53" t="s">
        <v>19</v>
      </c>
      <c r="H29" s="53" t="s">
        <v>19</v>
      </c>
      <c r="I29" s="233"/>
      <c r="J29" s="280"/>
    </row>
    <row r="30" spans="1:10" ht="24" x14ac:dyDescent="0.25">
      <c r="A30" s="237"/>
      <c r="B30" s="233"/>
      <c r="C30" s="53"/>
      <c r="D30" s="99" t="s">
        <v>39</v>
      </c>
      <c r="E30" s="53" t="s">
        <v>19</v>
      </c>
      <c r="F30" s="53" t="s">
        <v>19</v>
      </c>
      <c r="G30" s="53" t="s">
        <v>19</v>
      </c>
      <c r="H30" s="53" t="s">
        <v>19</v>
      </c>
      <c r="I30" s="233"/>
      <c r="J30" s="280"/>
    </row>
    <row r="31" spans="1:10" ht="24" x14ac:dyDescent="0.25">
      <c r="A31" s="237"/>
      <c r="B31" s="233"/>
      <c r="C31" s="53"/>
      <c r="D31" s="99" t="s">
        <v>40</v>
      </c>
      <c r="E31" s="53" t="s">
        <v>19</v>
      </c>
      <c r="F31" s="53" t="s">
        <v>19</v>
      </c>
      <c r="G31" s="53" t="s">
        <v>19</v>
      </c>
      <c r="H31" s="53" t="s">
        <v>19</v>
      </c>
      <c r="I31" s="233"/>
      <c r="J31" s="280"/>
    </row>
    <row r="32" spans="1:10" x14ac:dyDescent="0.25">
      <c r="A32" s="237"/>
      <c r="B32" s="233"/>
      <c r="C32" s="53"/>
      <c r="D32" s="99" t="s">
        <v>41</v>
      </c>
      <c r="E32" s="53" t="s">
        <v>19</v>
      </c>
      <c r="F32" s="53" t="s">
        <v>19</v>
      </c>
      <c r="G32" s="53" t="s">
        <v>19</v>
      </c>
      <c r="H32" s="53" t="s">
        <v>19</v>
      </c>
      <c r="I32" s="233"/>
      <c r="J32" s="280"/>
    </row>
    <row r="33" spans="1:10" x14ac:dyDescent="0.25">
      <c r="A33" s="237"/>
      <c r="B33" s="233"/>
      <c r="C33" s="100"/>
      <c r="D33" s="127"/>
      <c r="E33" s="101"/>
      <c r="F33" s="101"/>
      <c r="G33" s="101"/>
      <c r="H33" s="101"/>
      <c r="I33" s="233"/>
      <c r="J33" s="280"/>
    </row>
    <row r="34" spans="1:10" x14ac:dyDescent="0.25">
      <c r="A34" s="253" t="s">
        <v>486</v>
      </c>
      <c r="B34" s="233" t="s">
        <v>552</v>
      </c>
      <c r="C34" s="100" t="s">
        <v>144</v>
      </c>
      <c r="D34" s="127" t="s">
        <v>27</v>
      </c>
      <c r="E34" s="94" t="s">
        <v>14</v>
      </c>
      <c r="F34" s="94" t="s">
        <v>14</v>
      </c>
      <c r="G34" s="94" t="s">
        <v>14</v>
      </c>
      <c r="H34" s="94" t="s">
        <v>14</v>
      </c>
      <c r="I34" s="233"/>
      <c r="J34" s="280"/>
    </row>
    <row r="35" spans="1:10" x14ac:dyDescent="0.25">
      <c r="A35" s="237"/>
      <c r="B35" s="233"/>
      <c r="C35" s="100"/>
      <c r="D35" s="127" t="s">
        <v>28</v>
      </c>
      <c r="E35" s="95" t="s">
        <v>29</v>
      </c>
      <c r="F35" s="95" t="s">
        <v>29</v>
      </c>
      <c r="G35" s="95" t="s">
        <v>29</v>
      </c>
      <c r="H35" s="95" t="s">
        <v>29</v>
      </c>
      <c r="I35" s="233"/>
      <c r="J35" s="280"/>
    </row>
    <row r="36" spans="1:10" x14ac:dyDescent="0.25">
      <c r="A36" s="237"/>
      <c r="B36" s="260"/>
      <c r="C36" s="100"/>
      <c r="D36" s="99" t="s">
        <v>30</v>
      </c>
      <c r="E36" s="95" t="s">
        <v>31</v>
      </c>
      <c r="F36" s="95" t="s">
        <v>31</v>
      </c>
      <c r="G36" s="95" t="s">
        <v>31</v>
      </c>
      <c r="H36" s="95" t="s">
        <v>31</v>
      </c>
      <c r="I36" s="233"/>
      <c r="J36" s="280"/>
    </row>
    <row r="37" spans="1:10" x14ac:dyDescent="0.25">
      <c r="A37" s="237"/>
      <c r="B37" s="260"/>
      <c r="C37" s="100"/>
      <c r="D37" s="127" t="s">
        <v>32</v>
      </c>
      <c r="E37" s="95" t="s">
        <v>29</v>
      </c>
      <c r="F37" s="95" t="s">
        <v>29</v>
      </c>
      <c r="G37" s="95" t="s">
        <v>29</v>
      </c>
      <c r="H37" s="95" t="s">
        <v>29</v>
      </c>
      <c r="I37" s="233"/>
      <c r="J37" s="280"/>
    </row>
    <row r="38" spans="1:10" x14ac:dyDescent="0.25">
      <c r="A38" s="237"/>
      <c r="B38" s="260"/>
      <c r="C38" s="100"/>
      <c r="D38" s="127" t="s">
        <v>64</v>
      </c>
      <c r="E38" s="95" t="s">
        <v>16</v>
      </c>
      <c r="F38" s="95" t="s">
        <v>16</v>
      </c>
      <c r="G38" s="95" t="s">
        <v>16</v>
      </c>
      <c r="H38" s="95" t="s">
        <v>16</v>
      </c>
      <c r="I38" s="233"/>
      <c r="J38" s="280"/>
    </row>
    <row r="39" spans="1:10" x14ac:dyDescent="0.25">
      <c r="A39" s="237"/>
      <c r="B39" s="260"/>
      <c r="C39" s="100"/>
      <c r="D39" s="99" t="s">
        <v>65</v>
      </c>
      <c r="E39" s="95" t="s">
        <v>16</v>
      </c>
      <c r="F39" s="95" t="s">
        <v>16</v>
      </c>
      <c r="G39" s="95" t="s">
        <v>16</v>
      </c>
      <c r="H39" s="95" t="s">
        <v>16</v>
      </c>
      <c r="I39" s="233"/>
      <c r="J39" s="280"/>
    </row>
    <row r="40" spans="1:10" x14ac:dyDescent="0.25">
      <c r="A40" s="253" t="s">
        <v>486</v>
      </c>
      <c r="B40" s="258" t="s">
        <v>613</v>
      </c>
      <c r="C40" s="100" t="s">
        <v>623</v>
      </c>
      <c r="D40" s="127" t="s">
        <v>145</v>
      </c>
      <c r="E40" s="53" t="s">
        <v>19</v>
      </c>
      <c r="F40" s="53" t="s">
        <v>19</v>
      </c>
      <c r="G40" s="53" t="s">
        <v>19</v>
      </c>
      <c r="H40" s="53" t="s">
        <v>19</v>
      </c>
      <c r="I40" s="233"/>
      <c r="J40" s="280"/>
    </row>
    <row r="41" spans="1:10" x14ac:dyDescent="0.25">
      <c r="A41" s="237"/>
      <c r="B41" s="260"/>
      <c r="C41" s="100"/>
      <c r="D41" s="127" t="s">
        <v>146</v>
      </c>
      <c r="E41" s="53" t="s">
        <v>19</v>
      </c>
      <c r="F41" s="53" t="s">
        <v>19</v>
      </c>
      <c r="G41" s="53" t="s">
        <v>19</v>
      </c>
      <c r="H41" s="53" t="s">
        <v>19</v>
      </c>
      <c r="I41" s="233"/>
      <c r="J41" s="280"/>
    </row>
    <row r="42" spans="1:10" x14ac:dyDescent="0.25">
      <c r="A42" s="237"/>
      <c r="B42" s="260"/>
      <c r="C42" s="100"/>
      <c r="D42" s="127" t="s">
        <v>147</v>
      </c>
      <c r="E42" s="53" t="s">
        <v>19</v>
      </c>
      <c r="F42" s="53" t="s">
        <v>19</v>
      </c>
      <c r="G42" s="53" t="s">
        <v>19</v>
      </c>
      <c r="H42" s="53" t="s">
        <v>19</v>
      </c>
      <c r="I42" s="233"/>
      <c r="J42" s="280"/>
    </row>
    <row r="43" spans="1:10" x14ac:dyDescent="0.25">
      <c r="A43" s="237"/>
      <c r="B43" s="260"/>
      <c r="C43" s="100"/>
      <c r="D43" s="127" t="s">
        <v>148</v>
      </c>
      <c r="E43" s="53" t="s">
        <v>19</v>
      </c>
      <c r="F43" s="53" t="s">
        <v>19</v>
      </c>
      <c r="G43" s="53" t="s">
        <v>19</v>
      </c>
      <c r="H43" s="53" t="s">
        <v>19</v>
      </c>
      <c r="I43" s="233"/>
      <c r="J43" s="280"/>
    </row>
    <row r="44" spans="1:10" x14ac:dyDescent="0.25">
      <c r="A44" s="237"/>
      <c r="B44" s="260"/>
      <c r="C44" s="100"/>
      <c r="D44" s="127"/>
      <c r="E44" s="101"/>
      <c r="F44" s="101"/>
      <c r="G44" s="101"/>
      <c r="H44" s="101"/>
      <c r="I44" s="233"/>
      <c r="J44" s="280"/>
    </row>
    <row r="45" spans="1:10" x14ac:dyDescent="0.25">
      <c r="A45" s="253" t="s">
        <v>486</v>
      </c>
      <c r="B45" s="233" t="s">
        <v>553</v>
      </c>
      <c r="C45" s="100" t="s">
        <v>622</v>
      </c>
      <c r="D45" s="127" t="s">
        <v>27</v>
      </c>
      <c r="E45" s="94" t="s">
        <v>14</v>
      </c>
      <c r="F45" s="94" t="s">
        <v>14</v>
      </c>
      <c r="G45" s="94" t="s">
        <v>14</v>
      </c>
      <c r="H45" s="94" t="s">
        <v>14</v>
      </c>
      <c r="I45" s="233"/>
      <c r="J45" s="280"/>
    </row>
    <row r="46" spans="1:10" x14ac:dyDescent="0.25">
      <c r="A46" s="237"/>
      <c r="B46" s="233"/>
      <c r="C46" s="100"/>
      <c r="D46" s="127" t="s">
        <v>28</v>
      </c>
      <c r="E46" s="95" t="s">
        <v>29</v>
      </c>
      <c r="F46" s="95" t="s">
        <v>29</v>
      </c>
      <c r="G46" s="95" t="s">
        <v>29</v>
      </c>
      <c r="H46" s="95" t="s">
        <v>29</v>
      </c>
      <c r="I46" s="233"/>
      <c r="J46" s="280"/>
    </row>
    <row r="47" spans="1:10" x14ac:dyDescent="0.25">
      <c r="A47" s="237"/>
      <c r="B47" s="233"/>
      <c r="C47" s="100"/>
      <c r="D47" s="99" t="s">
        <v>30</v>
      </c>
      <c r="E47" s="95" t="s">
        <v>31</v>
      </c>
      <c r="F47" s="95" t="s">
        <v>31</v>
      </c>
      <c r="G47" s="95" t="s">
        <v>31</v>
      </c>
      <c r="H47" s="95" t="s">
        <v>31</v>
      </c>
      <c r="I47" s="233"/>
      <c r="J47" s="280"/>
    </row>
    <row r="48" spans="1:10" x14ac:dyDescent="0.25">
      <c r="A48" s="237"/>
      <c r="B48" s="233"/>
      <c r="C48" s="100"/>
      <c r="D48" s="127" t="s">
        <v>32</v>
      </c>
      <c r="E48" s="95" t="s">
        <v>29</v>
      </c>
      <c r="F48" s="95" t="s">
        <v>29</v>
      </c>
      <c r="G48" s="95" t="s">
        <v>29</v>
      </c>
      <c r="H48" s="95" t="s">
        <v>29</v>
      </c>
      <c r="I48" s="233"/>
      <c r="J48" s="280"/>
    </row>
    <row r="49" spans="1:10" x14ac:dyDescent="0.25">
      <c r="A49" s="237"/>
      <c r="B49" s="233"/>
      <c r="C49" s="100"/>
      <c r="D49" s="127" t="s">
        <v>64</v>
      </c>
      <c r="E49" s="95" t="s">
        <v>16</v>
      </c>
      <c r="F49" s="95" t="s">
        <v>16</v>
      </c>
      <c r="G49" s="95" t="s">
        <v>16</v>
      </c>
      <c r="H49" s="95" t="s">
        <v>16</v>
      </c>
      <c r="I49" s="233"/>
      <c r="J49" s="280"/>
    </row>
    <row r="50" spans="1:10" x14ac:dyDescent="0.25">
      <c r="A50" s="237"/>
      <c r="B50" s="233"/>
      <c r="C50" s="100"/>
      <c r="D50" s="99" t="s">
        <v>65</v>
      </c>
      <c r="E50" s="95" t="s">
        <v>16</v>
      </c>
      <c r="F50" s="95" t="s">
        <v>16</v>
      </c>
      <c r="G50" s="95" t="s">
        <v>16</v>
      </c>
      <c r="H50" s="95" t="s">
        <v>16</v>
      </c>
      <c r="I50" s="233"/>
      <c r="J50" s="280"/>
    </row>
    <row r="51" spans="1:10" x14ac:dyDescent="0.25">
      <c r="A51" s="237"/>
      <c r="B51" s="233"/>
      <c r="C51" s="100"/>
      <c r="D51" s="127"/>
      <c r="E51" s="101"/>
      <c r="F51" s="101"/>
      <c r="G51" s="101"/>
      <c r="H51" s="101"/>
      <c r="I51" s="233"/>
      <c r="J51" s="280"/>
    </row>
    <row r="52" spans="1:10" x14ac:dyDescent="0.25">
      <c r="A52" s="253" t="s">
        <v>486</v>
      </c>
      <c r="B52" s="233" t="s">
        <v>554</v>
      </c>
      <c r="C52" s="100" t="s">
        <v>67</v>
      </c>
      <c r="D52" s="127" t="s">
        <v>68</v>
      </c>
      <c r="E52" s="53" t="s">
        <v>19</v>
      </c>
      <c r="F52" s="53" t="s">
        <v>19</v>
      </c>
      <c r="G52" s="53" t="s">
        <v>19</v>
      </c>
      <c r="H52" s="53" t="s">
        <v>19</v>
      </c>
      <c r="I52" s="233"/>
      <c r="J52" s="280"/>
    </row>
    <row r="53" spans="1:10" x14ac:dyDescent="0.25">
      <c r="A53" s="237"/>
      <c r="B53" s="233"/>
      <c r="C53" s="100"/>
      <c r="D53" s="127" t="s">
        <v>69</v>
      </c>
      <c r="E53" s="53" t="s">
        <v>19</v>
      </c>
      <c r="F53" s="53" t="s">
        <v>19</v>
      </c>
      <c r="G53" s="53" t="s">
        <v>19</v>
      </c>
      <c r="H53" s="53" t="s">
        <v>19</v>
      </c>
      <c r="I53" s="233"/>
      <c r="J53" s="280"/>
    </row>
    <row r="54" spans="1:10" x14ac:dyDescent="0.25">
      <c r="A54" s="237"/>
      <c r="B54" s="233"/>
      <c r="C54" s="100"/>
      <c r="D54" s="127"/>
      <c r="E54" s="101"/>
      <c r="F54" s="101"/>
      <c r="G54" s="101"/>
      <c r="H54" s="101"/>
      <c r="I54" s="233"/>
      <c r="J54" s="280"/>
    </row>
    <row r="55" spans="1:10" x14ac:dyDescent="0.25">
      <c r="A55" s="253" t="s">
        <v>486</v>
      </c>
      <c r="B55" s="233" t="s">
        <v>555</v>
      </c>
      <c r="C55" s="100" t="s">
        <v>61</v>
      </c>
      <c r="D55" s="127" t="s">
        <v>27</v>
      </c>
      <c r="E55" s="94" t="s">
        <v>14</v>
      </c>
      <c r="F55" s="94" t="s">
        <v>14</v>
      </c>
      <c r="G55" s="94" t="s">
        <v>14</v>
      </c>
      <c r="H55" s="94" t="s">
        <v>14</v>
      </c>
      <c r="I55" s="233"/>
      <c r="J55" s="280"/>
    </row>
    <row r="56" spans="1:10" x14ac:dyDescent="0.25">
      <c r="A56" s="237"/>
      <c r="B56" s="233"/>
      <c r="C56" s="100"/>
      <c r="D56" s="127" t="s">
        <v>28</v>
      </c>
      <c r="E56" s="95" t="s">
        <v>29</v>
      </c>
      <c r="F56" s="95" t="s">
        <v>29</v>
      </c>
      <c r="G56" s="95" t="s">
        <v>29</v>
      </c>
      <c r="H56" s="95" t="s">
        <v>29</v>
      </c>
      <c r="I56" s="233"/>
      <c r="J56" s="280"/>
    </row>
    <row r="57" spans="1:10" x14ac:dyDescent="0.25">
      <c r="A57" s="237"/>
      <c r="B57" s="233"/>
      <c r="C57" s="100"/>
      <c r="D57" s="99" t="s">
        <v>30</v>
      </c>
      <c r="E57" s="95" t="s">
        <v>31</v>
      </c>
      <c r="F57" s="95" t="s">
        <v>31</v>
      </c>
      <c r="G57" s="95" t="s">
        <v>31</v>
      </c>
      <c r="H57" s="95" t="s">
        <v>31</v>
      </c>
      <c r="I57" s="233"/>
      <c r="J57" s="280"/>
    </row>
    <row r="58" spans="1:10" x14ac:dyDescent="0.25">
      <c r="A58" s="237"/>
      <c r="B58" s="233"/>
      <c r="C58" s="100"/>
      <c r="D58" s="127" t="s">
        <v>32</v>
      </c>
      <c r="E58" s="95" t="s">
        <v>29</v>
      </c>
      <c r="F58" s="95" t="s">
        <v>29</v>
      </c>
      <c r="G58" s="95" t="s">
        <v>29</v>
      </c>
      <c r="H58" s="95" t="s">
        <v>29</v>
      </c>
      <c r="I58" s="233"/>
      <c r="J58" s="280"/>
    </row>
    <row r="59" spans="1:10" x14ac:dyDescent="0.25">
      <c r="A59" s="237"/>
      <c r="B59" s="233"/>
      <c r="C59" s="100"/>
      <c r="D59" s="127" t="s">
        <v>64</v>
      </c>
      <c r="E59" s="95" t="s">
        <v>16</v>
      </c>
      <c r="F59" s="95" t="s">
        <v>16</v>
      </c>
      <c r="G59" s="95" t="s">
        <v>16</v>
      </c>
      <c r="H59" s="95" t="s">
        <v>16</v>
      </c>
      <c r="I59" s="233"/>
      <c r="J59" s="280"/>
    </row>
    <row r="60" spans="1:10" x14ac:dyDescent="0.25">
      <c r="A60" s="237"/>
      <c r="B60" s="233"/>
      <c r="C60" s="100"/>
      <c r="D60" s="99" t="s">
        <v>65</v>
      </c>
      <c r="E60" s="95" t="s">
        <v>16</v>
      </c>
      <c r="F60" s="95" t="s">
        <v>16</v>
      </c>
      <c r="G60" s="95" t="s">
        <v>16</v>
      </c>
      <c r="H60" s="95" t="s">
        <v>16</v>
      </c>
      <c r="I60" s="233"/>
      <c r="J60" s="280"/>
    </row>
    <row r="61" spans="1:10" x14ac:dyDescent="0.25">
      <c r="A61" s="237"/>
      <c r="B61" s="233"/>
      <c r="C61" s="100"/>
      <c r="D61" s="127"/>
      <c r="E61" s="101"/>
      <c r="F61" s="101"/>
      <c r="G61" s="101"/>
      <c r="H61" s="101"/>
      <c r="I61" s="233"/>
      <c r="J61" s="280"/>
    </row>
    <row r="62" spans="1:10" x14ac:dyDescent="0.25">
      <c r="A62" s="253" t="s">
        <v>486</v>
      </c>
      <c r="B62" s="233" t="s">
        <v>556</v>
      </c>
      <c r="C62" s="100" t="s">
        <v>621</v>
      </c>
      <c r="D62" s="127" t="s">
        <v>27</v>
      </c>
      <c r="E62" s="94" t="s">
        <v>14</v>
      </c>
      <c r="F62" s="94" t="s">
        <v>14</v>
      </c>
      <c r="G62" s="94" t="s">
        <v>14</v>
      </c>
      <c r="H62" s="94" t="s">
        <v>14</v>
      </c>
      <c r="I62" s="233"/>
      <c r="J62" s="280"/>
    </row>
    <row r="63" spans="1:10" x14ac:dyDescent="0.25">
      <c r="A63" s="237"/>
      <c r="B63" s="233"/>
      <c r="C63" s="100"/>
      <c r="D63" s="127" t="s">
        <v>28</v>
      </c>
      <c r="E63" s="95" t="s">
        <v>29</v>
      </c>
      <c r="F63" s="95" t="s">
        <v>29</v>
      </c>
      <c r="G63" s="95" t="s">
        <v>29</v>
      </c>
      <c r="H63" s="95" t="s">
        <v>29</v>
      </c>
      <c r="I63" s="233"/>
      <c r="J63" s="280"/>
    </row>
    <row r="64" spans="1:10" x14ac:dyDescent="0.25">
      <c r="A64" s="237"/>
      <c r="B64" s="233"/>
      <c r="C64" s="100"/>
      <c r="D64" s="99" t="s">
        <v>30</v>
      </c>
      <c r="E64" s="95" t="s">
        <v>31</v>
      </c>
      <c r="F64" s="95" t="s">
        <v>31</v>
      </c>
      <c r="G64" s="95" t="s">
        <v>31</v>
      </c>
      <c r="H64" s="95" t="s">
        <v>31</v>
      </c>
      <c r="I64" s="233"/>
      <c r="J64" s="280"/>
    </row>
    <row r="65" spans="1:10" x14ac:dyDescent="0.25">
      <c r="A65" s="237"/>
      <c r="B65" s="233"/>
      <c r="C65" s="100"/>
      <c r="D65" s="127" t="s">
        <v>32</v>
      </c>
      <c r="E65" s="95" t="s">
        <v>29</v>
      </c>
      <c r="F65" s="95" t="s">
        <v>29</v>
      </c>
      <c r="G65" s="95" t="s">
        <v>29</v>
      </c>
      <c r="H65" s="95" t="s">
        <v>29</v>
      </c>
      <c r="I65" s="233"/>
      <c r="J65" s="280"/>
    </row>
    <row r="66" spans="1:10" x14ac:dyDescent="0.25">
      <c r="A66" s="237"/>
      <c r="B66" s="233"/>
      <c r="C66" s="100"/>
      <c r="D66" s="127" t="s">
        <v>64</v>
      </c>
      <c r="E66" s="95" t="s">
        <v>16</v>
      </c>
      <c r="F66" s="95" t="s">
        <v>16</v>
      </c>
      <c r="G66" s="95" t="s">
        <v>16</v>
      </c>
      <c r="H66" s="95" t="s">
        <v>16</v>
      </c>
      <c r="I66" s="233"/>
      <c r="J66" s="280"/>
    </row>
    <row r="67" spans="1:10" x14ac:dyDescent="0.25">
      <c r="A67" s="237"/>
      <c r="B67" s="233"/>
      <c r="C67" s="100"/>
      <c r="D67" s="99" t="s">
        <v>65</v>
      </c>
      <c r="E67" s="95" t="s">
        <v>16</v>
      </c>
      <c r="F67" s="95" t="s">
        <v>16</v>
      </c>
      <c r="G67" s="95" t="s">
        <v>16</v>
      </c>
      <c r="H67" s="95" t="s">
        <v>16</v>
      </c>
      <c r="I67" s="233"/>
      <c r="J67" s="280"/>
    </row>
    <row r="68" spans="1:10" x14ac:dyDescent="0.25">
      <c r="A68" s="237"/>
      <c r="B68" s="233"/>
      <c r="C68" s="100"/>
      <c r="D68" s="99"/>
      <c r="E68" s="95"/>
      <c r="F68" s="95"/>
      <c r="G68" s="95"/>
      <c r="H68" s="95"/>
      <c r="I68" s="233"/>
      <c r="J68" s="280"/>
    </row>
    <row r="69" spans="1:10" x14ac:dyDescent="0.25">
      <c r="A69" s="253" t="s">
        <v>486</v>
      </c>
      <c r="B69" s="233" t="s">
        <v>557</v>
      </c>
      <c r="C69" s="100" t="s">
        <v>620</v>
      </c>
      <c r="D69" s="127" t="s">
        <v>27</v>
      </c>
      <c r="E69" s="94" t="s">
        <v>14</v>
      </c>
      <c r="F69" s="94" t="s">
        <v>14</v>
      </c>
      <c r="G69" s="94" t="s">
        <v>14</v>
      </c>
      <c r="H69" s="94" t="s">
        <v>14</v>
      </c>
      <c r="I69" s="233"/>
      <c r="J69" s="280"/>
    </row>
    <row r="70" spans="1:10" x14ac:dyDescent="0.25">
      <c r="A70" s="237"/>
      <c r="B70" s="233"/>
      <c r="C70" s="100"/>
      <c r="D70" s="127" t="s">
        <v>28</v>
      </c>
      <c r="E70" s="95" t="s">
        <v>29</v>
      </c>
      <c r="F70" s="95" t="s">
        <v>29</v>
      </c>
      <c r="G70" s="95" t="s">
        <v>29</v>
      </c>
      <c r="H70" s="95" t="s">
        <v>29</v>
      </c>
      <c r="I70" s="233"/>
      <c r="J70" s="280"/>
    </row>
    <row r="71" spans="1:10" x14ac:dyDescent="0.25">
      <c r="A71" s="237"/>
      <c r="B71" s="233"/>
      <c r="C71" s="100"/>
      <c r="D71" s="99" t="s">
        <v>30</v>
      </c>
      <c r="E71" s="95" t="s">
        <v>31</v>
      </c>
      <c r="F71" s="95" t="s">
        <v>31</v>
      </c>
      <c r="G71" s="95" t="s">
        <v>31</v>
      </c>
      <c r="H71" s="95" t="s">
        <v>31</v>
      </c>
      <c r="I71" s="233"/>
      <c r="J71" s="280"/>
    </row>
    <row r="72" spans="1:10" x14ac:dyDescent="0.25">
      <c r="A72" s="237"/>
      <c r="B72" s="233"/>
      <c r="C72" s="100"/>
      <c r="D72" s="127" t="s">
        <v>32</v>
      </c>
      <c r="E72" s="95" t="s">
        <v>29</v>
      </c>
      <c r="F72" s="95" t="s">
        <v>29</v>
      </c>
      <c r="G72" s="95" t="s">
        <v>29</v>
      </c>
      <c r="H72" s="95" t="s">
        <v>29</v>
      </c>
      <c r="I72" s="233"/>
      <c r="J72" s="280"/>
    </row>
    <row r="73" spans="1:10" x14ac:dyDescent="0.25">
      <c r="A73" s="237"/>
      <c r="B73" s="233"/>
      <c r="C73" s="100"/>
      <c r="D73" s="127" t="s">
        <v>64</v>
      </c>
      <c r="E73" s="95" t="s">
        <v>16</v>
      </c>
      <c r="F73" s="95" t="s">
        <v>16</v>
      </c>
      <c r="G73" s="95" t="s">
        <v>16</v>
      </c>
      <c r="H73" s="95" t="s">
        <v>16</v>
      </c>
      <c r="I73" s="233"/>
      <c r="J73" s="280"/>
    </row>
    <row r="74" spans="1:10" x14ac:dyDescent="0.25">
      <c r="A74" s="237"/>
      <c r="B74" s="233"/>
      <c r="C74" s="100"/>
      <c r="D74" s="99" t="s">
        <v>65</v>
      </c>
      <c r="E74" s="95" t="s">
        <v>16</v>
      </c>
      <c r="F74" s="95" t="s">
        <v>16</v>
      </c>
      <c r="G74" s="95" t="s">
        <v>16</v>
      </c>
      <c r="H74" s="95" t="s">
        <v>16</v>
      </c>
      <c r="I74" s="233"/>
      <c r="J74" s="280"/>
    </row>
    <row r="75" spans="1:10" x14ac:dyDescent="0.25">
      <c r="A75" s="237"/>
      <c r="B75" s="233"/>
      <c r="C75" s="100"/>
      <c r="D75" s="99"/>
      <c r="E75" s="95"/>
      <c r="F75" s="95"/>
      <c r="G75" s="95"/>
      <c r="H75" s="95"/>
      <c r="I75" s="233"/>
      <c r="J75" s="280"/>
    </row>
    <row r="76" spans="1:10" x14ac:dyDescent="0.25">
      <c r="A76" s="253" t="s">
        <v>486</v>
      </c>
      <c r="B76" s="233" t="s">
        <v>558</v>
      </c>
      <c r="C76" s="100" t="s">
        <v>619</v>
      </c>
      <c r="D76" s="127" t="s">
        <v>27</v>
      </c>
      <c r="E76" s="94" t="s">
        <v>14</v>
      </c>
      <c r="F76" s="94" t="s">
        <v>14</v>
      </c>
      <c r="G76" s="94" t="s">
        <v>14</v>
      </c>
      <c r="H76" s="94" t="s">
        <v>14</v>
      </c>
      <c r="I76" s="233"/>
      <c r="J76" s="280"/>
    </row>
    <row r="77" spans="1:10" x14ac:dyDescent="0.25">
      <c r="A77" s="237"/>
      <c r="B77" s="233"/>
      <c r="C77" s="100"/>
      <c r="D77" s="127" t="s">
        <v>28</v>
      </c>
      <c r="E77" s="95" t="s">
        <v>29</v>
      </c>
      <c r="F77" s="95" t="s">
        <v>29</v>
      </c>
      <c r="G77" s="95" t="s">
        <v>29</v>
      </c>
      <c r="H77" s="95" t="s">
        <v>29</v>
      </c>
      <c r="I77" s="233"/>
      <c r="J77" s="280"/>
    </row>
    <row r="78" spans="1:10" x14ac:dyDescent="0.25">
      <c r="A78" s="237"/>
      <c r="B78" s="233"/>
      <c r="C78" s="100"/>
      <c r="D78" s="99" t="s">
        <v>30</v>
      </c>
      <c r="E78" s="95" t="s">
        <v>31</v>
      </c>
      <c r="F78" s="95" t="s">
        <v>31</v>
      </c>
      <c r="G78" s="95" t="s">
        <v>31</v>
      </c>
      <c r="H78" s="95" t="s">
        <v>31</v>
      </c>
      <c r="I78" s="233"/>
      <c r="J78" s="280"/>
    </row>
    <row r="79" spans="1:10" x14ac:dyDescent="0.25">
      <c r="A79" s="237"/>
      <c r="B79" s="233"/>
      <c r="C79" s="100"/>
      <c r="D79" s="127" t="s">
        <v>32</v>
      </c>
      <c r="E79" s="95" t="s">
        <v>29</v>
      </c>
      <c r="F79" s="95" t="s">
        <v>29</v>
      </c>
      <c r="G79" s="95" t="s">
        <v>29</v>
      </c>
      <c r="H79" s="95" t="s">
        <v>29</v>
      </c>
      <c r="I79" s="233"/>
      <c r="J79" s="280"/>
    </row>
    <row r="80" spans="1:10" x14ac:dyDescent="0.25">
      <c r="A80" s="237"/>
      <c r="B80" s="233"/>
      <c r="C80" s="100"/>
      <c r="D80" s="127" t="s">
        <v>64</v>
      </c>
      <c r="E80" s="95" t="s">
        <v>16</v>
      </c>
      <c r="F80" s="95" t="s">
        <v>16</v>
      </c>
      <c r="G80" s="95" t="s">
        <v>16</v>
      </c>
      <c r="H80" s="95" t="s">
        <v>16</v>
      </c>
      <c r="I80" s="233"/>
      <c r="J80" s="280"/>
    </row>
    <row r="81" spans="1:11" x14ac:dyDescent="0.25">
      <c r="A81" s="237"/>
      <c r="B81" s="233"/>
      <c r="C81" s="100"/>
      <c r="D81" s="99" t="s">
        <v>65</v>
      </c>
      <c r="E81" s="95" t="s">
        <v>16</v>
      </c>
      <c r="F81" s="95" t="s">
        <v>16</v>
      </c>
      <c r="G81" s="95" t="s">
        <v>16</v>
      </c>
      <c r="H81" s="95" t="s">
        <v>16</v>
      </c>
      <c r="I81" s="233"/>
      <c r="J81" s="280"/>
    </row>
    <row r="82" spans="1:11" x14ac:dyDescent="0.25">
      <c r="A82" s="237"/>
      <c r="B82" s="233"/>
      <c r="C82" s="100"/>
      <c r="D82" s="99"/>
      <c r="E82" s="95"/>
      <c r="F82" s="95"/>
      <c r="G82" s="95"/>
      <c r="H82" s="95"/>
      <c r="I82" s="233"/>
      <c r="J82" s="280"/>
    </row>
    <row r="83" spans="1:11" x14ac:dyDescent="0.25">
      <c r="A83" s="253" t="s">
        <v>486</v>
      </c>
      <c r="B83" s="233" t="s">
        <v>559</v>
      </c>
      <c r="C83" s="53" t="s">
        <v>142</v>
      </c>
      <c r="D83" s="127" t="s">
        <v>62</v>
      </c>
      <c r="E83" s="53" t="s">
        <v>19</v>
      </c>
      <c r="F83" s="53" t="s">
        <v>19</v>
      </c>
      <c r="G83" s="53" t="s">
        <v>19</v>
      </c>
      <c r="H83" s="53" t="s">
        <v>19</v>
      </c>
      <c r="I83" s="233"/>
      <c r="J83" s="280"/>
    </row>
    <row r="84" spans="1:11" x14ac:dyDescent="0.25">
      <c r="A84" s="237"/>
      <c r="B84" s="233"/>
      <c r="C84" s="53"/>
      <c r="D84" s="127" t="s">
        <v>63</v>
      </c>
      <c r="E84" s="53" t="s">
        <v>19</v>
      </c>
      <c r="F84" s="53" t="s">
        <v>19</v>
      </c>
      <c r="G84" s="53" t="s">
        <v>19</v>
      </c>
      <c r="H84" s="53" t="s">
        <v>19</v>
      </c>
      <c r="I84" s="233"/>
      <c r="J84" s="280"/>
    </row>
    <row r="85" spans="1:11" x14ac:dyDescent="0.25">
      <c r="A85" s="237"/>
      <c r="B85" s="233"/>
      <c r="C85" s="56"/>
      <c r="D85" s="127" t="s">
        <v>70</v>
      </c>
      <c r="E85" s="53" t="s">
        <v>19</v>
      </c>
      <c r="F85" s="53" t="s">
        <v>19</v>
      </c>
      <c r="G85" s="53" t="s">
        <v>19</v>
      </c>
      <c r="H85" s="53" t="s">
        <v>19</v>
      </c>
      <c r="I85" s="233"/>
      <c r="J85" s="280"/>
    </row>
    <row r="86" spans="1:11" ht="15.75" thickBot="1" x14ac:dyDescent="0.3">
      <c r="A86" s="237"/>
      <c r="B86" s="233"/>
      <c r="C86" s="55"/>
      <c r="D86" s="302"/>
      <c r="E86" s="102"/>
      <c r="F86" s="102"/>
      <c r="G86" s="102"/>
      <c r="H86" s="102"/>
      <c r="I86" s="233"/>
      <c r="J86" s="280"/>
    </row>
    <row r="87" spans="1:11" x14ac:dyDescent="0.25">
      <c r="A87" s="224" t="s">
        <v>314</v>
      </c>
      <c r="B87" s="233" t="s">
        <v>492</v>
      </c>
      <c r="C87" s="54" t="s">
        <v>266</v>
      </c>
      <c r="D87" s="140"/>
      <c r="E87" s="56"/>
      <c r="F87" s="56"/>
      <c r="G87" s="56"/>
      <c r="H87" s="56"/>
      <c r="I87" s="233"/>
      <c r="J87" s="280"/>
      <c r="K87" s="8">
        <f>LEN(C87)</f>
        <v>54</v>
      </c>
    </row>
    <row r="88" spans="1:11" x14ac:dyDescent="0.25">
      <c r="A88" s="224" t="s">
        <v>315</v>
      </c>
      <c r="B88" s="233" t="s">
        <v>492</v>
      </c>
      <c r="C88" s="54" t="s">
        <v>143</v>
      </c>
      <c r="D88" s="140"/>
      <c r="E88" s="56"/>
      <c r="F88" s="56"/>
      <c r="G88" s="56"/>
      <c r="H88" s="56"/>
      <c r="I88" s="233"/>
      <c r="J88" s="280"/>
      <c r="K88" s="8">
        <f t="shared" ref="K88:K94" si="0">LEN(C88)</f>
        <v>63</v>
      </c>
    </row>
    <row r="89" spans="1:11" x14ac:dyDescent="0.25">
      <c r="A89" s="224" t="s">
        <v>316</v>
      </c>
      <c r="B89" s="233" t="s">
        <v>492</v>
      </c>
      <c r="C89" s="54" t="s">
        <v>616</v>
      </c>
      <c r="D89" s="140"/>
      <c r="E89" s="56"/>
      <c r="F89" s="56"/>
      <c r="G89" s="56"/>
      <c r="H89" s="56"/>
      <c r="I89" s="233"/>
      <c r="J89" s="280"/>
      <c r="K89" s="8">
        <f t="shared" si="0"/>
        <v>78</v>
      </c>
    </row>
    <row r="90" spans="1:11" x14ac:dyDescent="0.25">
      <c r="A90" s="224" t="s">
        <v>317</v>
      </c>
      <c r="B90" s="233" t="s">
        <v>492</v>
      </c>
      <c r="C90" s="54" t="s">
        <v>617</v>
      </c>
      <c r="D90" s="140"/>
      <c r="E90" s="56"/>
      <c r="F90" s="56"/>
      <c r="G90" s="56"/>
      <c r="H90" s="56"/>
      <c r="I90" s="233"/>
      <c r="J90" s="280"/>
      <c r="K90" s="8">
        <f t="shared" si="0"/>
        <v>122</v>
      </c>
    </row>
    <row r="91" spans="1:11" x14ac:dyDescent="0.25">
      <c r="A91" s="224" t="s">
        <v>426</v>
      </c>
      <c r="B91" s="233" t="s">
        <v>492</v>
      </c>
      <c r="C91" s="54" t="s">
        <v>618</v>
      </c>
      <c r="D91" s="140"/>
      <c r="E91" s="56"/>
      <c r="F91" s="56"/>
      <c r="G91" s="56"/>
      <c r="H91" s="56"/>
      <c r="I91" s="233"/>
      <c r="J91" s="280"/>
      <c r="K91" s="8">
        <f t="shared" si="0"/>
        <v>68</v>
      </c>
    </row>
    <row r="92" spans="1:11" x14ac:dyDescent="0.25">
      <c r="A92" s="224" t="s">
        <v>427</v>
      </c>
      <c r="B92" s="233" t="s">
        <v>492</v>
      </c>
      <c r="C92" s="54"/>
      <c r="D92" s="140"/>
      <c r="E92" s="56"/>
      <c r="F92" s="56"/>
      <c r="G92" s="56"/>
      <c r="H92" s="56"/>
      <c r="I92" s="233"/>
      <c r="J92" s="280"/>
      <c r="K92" s="8">
        <f t="shared" si="0"/>
        <v>0</v>
      </c>
    </row>
    <row r="93" spans="1:11" x14ac:dyDescent="0.25">
      <c r="A93" s="224" t="s">
        <v>318</v>
      </c>
      <c r="B93" s="233" t="s">
        <v>492</v>
      </c>
      <c r="C93" s="54"/>
      <c r="D93" s="140"/>
      <c r="E93" s="56"/>
      <c r="F93" s="56"/>
      <c r="G93" s="56"/>
      <c r="H93" s="56"/>
      <c r="I93" s="233"/>
      <c r="J93" s="280"/>
      <c r="K93" s="8">
        <f>LEN(C93)</f>
        <v>0</v>
      </c>
    </row>
    <row r="94" spans="1:11" x14ac:dyDescent="0.25">
      <c r="A94" s="224" t="s">
        <v>319</v>
      </c>
      <c r="B94" s="233" t="s">
        <v>492</v>
      </c>
      <c r="C94" s="56"/>
      <c r="D94" s="140"/>
      <c r="E94" s="56"/>
      <c r="F94" s="56"/>
      <c r="G94" s="56"/>
      <c r="H94" s="56"/>
      <c r="I94" s="233"/>
      <c r="J94" s="280"/>
      <c r="K94" s="8">
        <f t="shared" si="0"/>
        <v>0</v>
      </c>
    </row>
    <row r="95" spans="1:11" x14ac:dyDescent="0.25">
      <c r="A95" s="224" t="s">
        <v>320</v>
      </c>
      <c r="B95" s="233" t="s">
        <v>492</v>
      </c>
      <c r="C95" s="56"/>
      <c r="D95" s="140"/>
      <c r="E95" s="56"/>
      <c r="F95" s="56"/>
      <c r="G95" s="56"/>
      <c r="H95" s="56"/>
      <c r="I95" s="233"/>
      <c r="J95" s="280"/>
      <c r="K95" s="8">
        <f>LEN(C95)</f>
        <v>0</v>
      </c>
    </row>
    <row r="96" spans="1:11" x14ac:dyDescent="0.25">
      <c r="A96" s="224" t="s">
        <v>612</v>
      </c>
      <c r="B96" s="233" t="s">
        <v>491</v>
      </c>
      <c r="C96" s="44" t="s">
        <v>496</v>
      </c>
      <c r="D96" s="135"/>
      <c r="E96" s="56"/>
      <c r="F96" s="56"/>
      <c r="G96" s="56"/>
      <c r="H96" s="56"/>
      <c r="I96" s="233"/>
      <c r="J96" s="280"/>
      <c r="K96" s="8"/>
    </row>
    <row r="97" spans="1:11" x14ac:dyDescent="0.25">
      <c r="A97" s="224"/>
      <c r="B97" s="233"/>
      <c r="C97" s="233"/>
      <c r="D97" s="293"/>
      <c r="E97" s="233"/>
      <c r="F97" s="233"/>
      <c r="G97" s="233"/>
      <c r="H97" s="233"/>
      <c r="I97" s="233"/>
      <c r="J97" s="280"/>
      <c r="K97" s="8"/>
    </row>
    <row r="98" spans="1:11" x14ac:dyDescent="0.25">
      <c r="A98" s="280"/>
      <c r="B98" s="280"/>
      <c r="C98" s="280"/>
      <c r="D98" s="298"/>
      <c r="E98" s="280"/>
      <c r="F98" s="280"/>
      <c r="G98" s="280"/>
      <c r="H98" s="280"/>
      <c r="I98" s="280"/>
      <c r="J98" s="280"/>
      <c r="K98" s="8"/>
    </row>
  </sheetData>
  <mergeCells count="2">
    <mergeCell ref="C6:H6"/>
    <mergeCell ref="C7:H7"/>
  </mergeCells>
  <hyperlinks>
    <hyperlink ref="A1" location="TDEM1" display="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C6" sqref="C6:H6"/>
    </sheetView>
  </sheetViews>
  <sheetFormatPr defaultColWidth="9.140625" defaultRowHeight="15" x14ac:dyDescent="0.25"/>
  <cols>
    <col min="1" max="2" width="20.7109375" style="4" customWidth="1"/>
    <col min="3" max="3" width="33.85546875" style="4" customWidth="1"/>
    <col min="4" max="4" width="33" style="4" customWidth="1"/>
    <col min="5" max="9" width="15.7109375" style="4" customWidth="1"/>
    <col min="10" max="10" width="20.7109375" style="4" customWidth="1"/>
    <col min="11" max="11" width="12.7109375" style="4" bestFit="1" customWidth="1"/>
    <col min="12" max="16384" width="9.140625" style="4"/>
  </cols>
  <sheetData>
    <row r="1" spans="1:11" ht="15.75" thickBot="1" x14ac:dyDescent="0.3">
      <c r="A1" s="62" t="s">
        <v>216</v>
      </c>
      <c r="B1" s="224"/>
      <c r="C1" s="224"/>
      <c r="D1" s="224"/>
      <c r="E1" s="224"/>
      <c r="F1" s="224"/>
      <c r="G1" s="224"/>
      <c r="H1" s="224"/>
      <c r="I1" s="224"/>
      <c r="J1" s="224"/>
      <c r="K1" s="8" t="s">
        <v>54</v>
      </c>
    </row>
    <row r="2" spans="1:11" x14ac:dyDescent="0.25">
      <c r="A2" s="237" t="s">
        <v>484</v>
      </c>
      <c r="B2" s="233"/>
      <c r="C2" s="260"/>
      <c r="D2" s="260"/>
      <c r="E2" s="260"/>
      <c r="F2" s="260"/>
      <c r="G2" s="260"/>
      <c r="H2" s="260"/>
      <c r="I2" s="260"/>
      <c r="J2" s="224"/>
      <c r="K2" s="8"/>
    </row>
    <row r="3" spans="1:11" x14ac:dyDescent="0.25">
      <c r="A3" s="237" t="s">
        <v>483</v>
      </c>
      <c r="B3" s="233" t="s">
        <v>482</v>
      </c>
      <c r="C3" s="44" t="str">
        <f>"Protocol: "&amp;Summary!$D$1</f>
        <v>Protocol: CDISCPILOT01</v>
      </c>
      <c r="D3" s="44"/>
      <c r="E3" s="44"/>
      <c r="F3" s="44"/>
      <c r="G3" s="44"/>
      <c r="H3" s="44" t="s">
        <v>75</v>
      </c>
      <c r="I3" s="260"/>
      <c r="J3" s="224"/>
    </row>
    <row r="4" spans="1:11" x14ac:dyDescent="0.25">
      <c r="A4" s="237" t="s">
        <v>483</v>
      </c>
      <c r="B4" s="233" t="s">
        <v>12</v>
      </c>
      <c r="C4" s="44" t="str">
        <f>"Population: "&amp;Index!E7</f>
        <v>Population: Intent-to-treat</v>
      </c>
      <c r="D4" s="44"/>
      <c r="E4" s="44"/>
      <c r="F4" s="44"/>
      <c r="G4" s="44"/>
      <c r="H4" s="44"/>
      <c r="I4" s="260"/>
      <c r="J4" s="224"/>
    </row>
    <row r="5" spans="1:11" x14ac:dyDescent="0.25">
      <c r="A5" s="240"/>
      <c r="B5" s="233"/>
      <c r="C5" s="56"/>
      <c r="D5" s="56"/>
      <c r="E5" s="56"/>
      <c r="F5" s="56"/>
      <c r="G5" s="56"/>
      <c r="H5" s="56"/>
      <c r="I5" s="260"/>
      <c r="J5" s="224"/>
    </row>
    <row r="6" spans="1:11" x14ac:dyDescent="0.25">
      <c r="A6" s="237" t="s">
        <v>485</v>
      </c>
      <c r="B6" s="233"/>
      <c r="C6" s="311" t="str">
        <f>Index!B8&amp;" "&amp;Index!C8</f>
        <v>Table 14.3.1</v>
      </c>
      <c r="D6" s="311"/>
      <c r="E6" s="311"/>
      <c r="F6" s="311"/>
      <c r="G6" s="311"/>
      <c r="H6" s="311"/>
      <c r="I6" s="260"/>
      <c r="J6" s="224"/>
    </row>
    <row r="7" spans="1:11" x14ac:dyDescent="0.25">
      <c r="A7" s="237" t="s">
        <v>543</v>
      </c>
      <c r="B7" s="233"/>
      <c r="C7" s="311" t="str">
        <f>Index!D8&amp;""</f>
        <v>Primary Endpoint Analysis: ADAS Cog (11) - Change from Baseline to Week 24 - LOCF</v>
      </c>
      <c r="D7" s="311"/>
      <c r="E7" s="311"/>
      <c r="F7" s="311"/>
      <c r="G7" s="311"/>
      <c r="H7" s="311"/>
      <c r="I7" s="260"/>
      <c r="J7" s="224"/>
    </row>
    <row r="8" spans="1:11" x14ac:dyDescent="0.25">
      <c r="A8" s="252"/>
      <c r="B8" s="260"/>
      <c r="C8" s="56"/>
      <c r="D8" s="56"/>
      <c r="E8" s="56"/>
      <c r="F8" s="56"/>
      <c r="G8" s="56"/>
      <c r="H8" s="56"/>
      <c r="I8" s="260"/>
      <c r="J8" s="224"/>
      <c r="K8" s="8">
        <f>LEN(C6)</f>
        <v>12</v>
      </c>
    </row>
    <row r="9" spans="1:11" ht="15.75" thickBot="1" x14ac:dyDescent="0.3">
      <c r="A9" s="252"/>
      <c r="B9" s="260"/>
      <c r="C9" s="45"/>
      <c r="D9" s="46"/>
      <c r="E9" s="46"/>
      <c r="F9" s="46"/>
      <c r="G9" s="46"/>
      <c r="H9" s="46"/>
      <c r="I9" s="260"/>
      <c r="J9" s="224"/>
    </row>
    <row r="10" spans="1:11" ht="24.75" x14ac:dyDescent="0.25">
      <c r="A10" s="252"/>
      <c r="B10" s="260"/>
      <c r="C10" s="56"/>
      <c r="D10" s="77"/>
      <c r="E10" s="124" t="s">
        <v>441</v>
      </c>
      <c r="F10" s="124" t="s">
        <v>442</v>
      </c>
      <c r="G10" s="124" t="s">
        <v>443</v>
      </c>
      <c r="H10" s="70" t="s">
        <v>13</v>
      </c>
      <c r="I10" s="260"/>
      <c r="J10" s="224"/>
    </row>
    <row r="11" spans="1:11" ht="15.75" thickBot="1" x14ac:dyDescent="0.3">
      <c r="A11" s="252"/>
      <c r="B11" s="260"/>
      <c r="C11" s="47"/>
      <c r="D11" s="47"/>
      <c r="E11" s="80" t="s">
        <v>25</v>
      </c>
      <c r="F11" s="80" t="s">
        <v>25</v>
      </c>
      <c r="G11" s="80" t="s">
        <v>25</v>
      </c>
      <c r="H11" s="57" t="s">
        <v>25</v>
      </c>
      <c r="I11" s="260"/>
      <c r="J11" s="224"/>
    </row>
    <row r="12" spans="1:11" x14ac:dyDescent="0.25">
      <c r="A12" s="252"/>
      <c r="B12" s="260"/>
      <c r="C12" s="48"/>
      <c r="D12" s="48"/>
      <c r="E12" s="50"/>
      <c r="F12" s="50"/>
      <c r="G12" s="50"/>
      <c r="H12" s="48"/>
      <c r="I12" s="260"/>
      <c r="J12" s="224"/>
    </row>
    <row r="13" spans="1:11" x14ac:dyDescent="0.25">
      <c r="A13" s="252"/>
      <c r="B13" s="260"/>
      <c r="C13" s="51" t="s">
        <v>150</v>
      </c>
      <c r="D13" s="51" t="s">
        <v>27</v>
      </c>
      <c r="E13" s="94" t="s">
        <v>14</v>
      </c>
      <c r="F13" s="94" t="s">
        <v>14</v>
      </c>
      <c r="G13" s="94" t="s">
        <v>14</v>
      </c>
      <c r="H13" s="94" t="s">
        <v>14</v>
      </c>
      <c r="I13" s="260"/>
      <c r="J13" s="224"/>
    </row>
    <row r="14" spans="1:11" x14ac:dyDescent="0.25">
      <c r="A14" s="252"/>
      <c r="B14" s="260"/>
      <c r="C14" s="53"/>
      <c r="D14" s="51" t="s">
        <v>151</v>
      </c>
      <c r="E14" s="53" t="s">
        <v>153</v>
      </c>
      <c r="F14" s="53" t="s">
        <v>153</v>
      </c>
      <c r="G14" s="53" t="s">
        <v>153</v>
      </c>
      <c r="H14" s="53" t="s">
        <v>153</v>
      </c>
      <c r="I14" s="260"/>
      <c r="J14" s="224"/>
    </row>
    <row r="15" spans="1:11" x14ac:dyDescent="0.25">
      <c r="A15" s="252"/>
      <c r="B15" s="260"/>
      <c r="C15" s="53"/>
      <c r="D15" s="51" t="s">
        <v>152</v>
      </c>
      <c r="E15" s="53" t="s">
        <v>154</v>
      </c>
      <c r="F15" s="53" t="s">
        <v>154</v>
      </c>
      <c r="G15" s="53" t="s">
        <v>154</v>
      </c>
      <c r="H15" s="53" t="s">
        <v>154</v>
      </c>
      <c r="I15" s="260"/>
      <c r="J15" s="224"/>
    </row>
    <row r="16" spans="1:11" x14ac:dyDescent="0.25">
      <c r="A16" s="252"/>
      <c r="B16" s="260"/>
      <c r="C16" s="53"/>
      <c r="D16" s="53"/>
      <c r="E16" s="95"/>
      <c r="F16" s="95"/>
      <c r="G16" s="95"/>
      <c r="H16" s="97"/>
      <c r="I16" s="260"/>
      <c r="J16" s="224"/>
    </row>
    <row r="17" spans="1:10" x14ac:dyDescent="0.25">
      <c r="A17" s="252"/>
      <c r="B17" s="260"/>
      <c r="C17" s="51" t="s">
        <v>161</v>
      </c>
      <c r="D17" s="51" t="s">
        <v>27</v>
      </c>
      <c r="E17" s="53" t="s">
        <v>14</v>
      </c>
      <c r="F17" s="53" t="s">
        <v>14</v>
      </c>
      <c r="G17" s="53" t="s">
        <v>14</v>
      </c>
      <c r="H17" s="53" t="s">
        <v>14</v>
      </c>
      <c r="I17" s="260"/>
      <c r="J17" s="224"/>
    </row>
    <row r="18" spans="1:10" x14ac:dyDescent="0.25">
      <c r="A18" s="252"/>
      <c r="B18" s="260"/>
      <c r="C18" s="51"/>
      <c r="D18" s="51" t="s">
        <v>151</v>
      </c>
      <c r="E18" s="53" t="s">
        <v>153</v>
      </c>
      <c r="F18" s="53" t="s">
        <v>153</v>
      </c>
      <c r="G18" s="53" t="s">
        <v>153</v>
      </c>
      <c r="H18" s="53" t="s">
        <v>153</v>
      </c>
      <c r="I18" s="260"/>
      <c r="J18" s="224"/>
    </row>
    <row r="19" spans="1:10" x14ac:dyDescent="0.25">
      <c r="A19" s="252"/>
      <c r="B19" s="260"/>
      <c r="C19" s="53"/>
      <c r="D19" s="51" t="s">
        <v>152</v>
      </c>
      <c r="E19" s="53" t="s">
        <v>154</v>
      </c>
      <c r="F19" s="53" t="s">
        <v>154</v>
      </c>
      <c r="G19" s="53" t="s">
        <v>154</v>
      </c>
      <c r="H19" s="53" t="s">
        <v>154</v>
      </c>
      <c r="I19" s="260"/>
      <c r="J19" s="224"/>
    </row>
    <row r="20" spans="1:10" x14ac:dyDescent="0.25">
      <c r="A20" s="252"/>
      <c r="B20" s="260"/>
      <c r="C20" s="53"/>
      <c r="D20" s="51"/>
      <c r="E20" s="53"/>
      <c r="F20" s="53"/>
      <c r="G20" s="53"/>
      <c r="H20" s="53"/>
      <c r="I20" s="260"/>
      <c r="J20" s="224"/>
    </row>
    <row r="21" spans="1:10" x14ac:dyDescent="0.25">
      <c r="A21" s="252"/>
      <c r="B21" s="260"/>
      <c r="C21" s="53"/>
      <c r="D21" s="51"/>
      <c r="E21" s="53"/>
      <c r="F21" s="53"/>
      <c r="G21" s="53"/>
      <c r="H21" s="53"/>
      <c r="I21" s="260"/>
      <c r="J21" s="224"/>
    </row>
    <row r="22" spans="1:10" x14ac:dyDescent="0.25">
      <c r="A22" s="252"/>
      <c r="B22" s="260"/>
      <c r="C22" s="53"/>
      <c r="D22" s="98"/>
      <c r="E22" s="53"/>
      <c r="F22" s="53"/>
      <c r="G22" s="53"/>
      <c r="H22" s="53"/>
      <c r="I22" s="260"/>
      <c r="J22" s="224"/>
    </row>
    <row r="23" spans="1:10" x14ac:dyDescent="0.25">
      <c r="A23" s="252"/>
      <c r="B23" s="260"/>
      <c r="C23" s="53" t="s">
        <v>155</v>
      </c>
      <c r="D23" s="51" t="s">
        <v>27</v>
      </c>
      <c r="E23" s="53" t="s">
        <v>14</v>
      </c>
      <c r="F23" s="53" t="s">
        <v>14</v>
      </c>
      <c r="G23" s="53" t="s">
        <v>14</v>
      </c>
      <c r="H23" s="53" t="s">
        <v>14</v>
      </c>
      <c r="I23" s="260"/>
      <c r="J23" s="224"/>
    </row>
    <row r="24" spans="1:10" x14ac:dyDescent="0.25">
      <c r="A24" s="252"/>
      <c r="B24" s="260"/>
      <c r="C24" s="53"/>
      <c r="D24" s="51" t="s">
        <v>151</v>
      </c>
      <c r="E24" s="53" t="s">
        <v>153</v>
      </c>
      <c r="F24" s="53" t="s">
        <v>153</v>
      </c>
      <c r="G24" s="53" t="s">
        <v>153</v>
      </c>
      <c r="H24" s="53" t="s">
        <v>153</v>
      </c>
      <c r="I24" s="260"/>
      <c r="J24" s="224"/>
    </row>
    <row r="25" spans="1:10" x14ac:dyDescent="0.25">
      <c r="A25" s="252"/>
      <c r="B25" s="260"/>
      <c r="C25" s="53"/>
      <c r="D25" s="51" t="s">
        <v>152</v>
      </c>
      <c r="E25" s="53" t="s">
        <v>154</v>
      </c>
      <c r="F25" s="53" t="s">
        <v>154</v>
      </c>
      <c r="G25" s="53" t="s">
        <v>154</v>
      </c>
      <c r="H25" s="53" t="s">
        <v>154</v>
      </c>
      <c r="I25" s="260"/>
      <c r="J25" s="224"/>
    </row>
    <row r="26" spans="1:10" x14ac:dyDescent="0.25">
      <c r="A26" s="252"/>
      <c r="B26" s="260"/>
      <c r="C26" s="53"/>
      <c r="D26" s="98"/>
      <c r="E26" s="53"/>
      <c r="F26" s="53"/>
      <c r="G26" s="53"/>
      <c r="H26" s="53"/>
      <c r="I26" s="260"/>
      <c r="J26" s="224"/>
    </row>
    <row r="27" spans="1:10" x14ac:dyDescent="0.25">
      <c r="A27" s="252"/>
      <c r="B27" s="260"/>
      <c r="C27" s="105"/>
      <c r="D27" s="53" t="s">
        <v>296</v>
      </c>
      <c r="E27" s="53"/>
      <c r="F27" s="53"/>
      <c r="G27" s="106" t="s">
        <v>66</v>
      </c>
      <c r="H27" s="53"/>
      <c r="I27" s="260"/>
      <c r="J27" s="224"/>
    </row>
    <row r="28" spans="1:10" x14ac:dyDescent="0.25">
      <c r="A28" s="252"/>
      <c r="B28" s="260"/>
      <c r="C28" s="53" t="s">
        <v>291</v>
      </c>
      <c r="D28" s="99" t="s">
        <v>286</v>
      </c>
      <c r="E28" s="106"/>
      <c r="F28" s="106" t="s">
        <v>66</v>
      </c>
      <c r="G28" s="106" t="s">
        <v>66</v>
      </c>
      <c r="H28" s="53"/>
      <c r="I28" s="260"/>
      <c r="J28" s="224"/>
    </row>
    <row r="29" spans="1:10" x14ac:dyDescent="0.25">
      <c r="A29" s="252"/>
      <c r="B29" s="260"/>
      <c r="C29" s="53"/>
      <c r="D29" s="99" t="s">
        <v>289</v>
      </c>
      <c r="E29" s="106"/>
      <c r="F29" s="107" t="s">
        <v>157</v>
      </c>
      <c r="G29" s="107" t="s">
        <v>157</v>
      </c>
      <c r="H29" s="53"/>
      <c r="I29" s="260"/>
      <c r="J29" s="224"/>
    </row>
    <row r="30" spans="1:10" x14ac:dyDescent="0.25">
      <c r="A30" s="252"/>
      <c r="B30" s="260"/>
      <c r="C30" s="53"/>
      <c r="D30" s="99" t="s">
        <v>156</v>
      </c>
      <c r="E30" s="106"/>
      <c r="F30" s="107" t="s">
        <v>158</v>
      </c>
      <c r="G30" s="107" t="s">
        <v>158</v>
      </c>
      <c r="H30" s="53"/>
      <c r="I30" s="260"/>
      <c r="J30" s="224"/>
    </row>
    <row r="31" spans="1:10" x14ac:dyDescent="0.25">
      <c r="A31" s="252"/>
      <c r="B31" s="260"/>
      <c r="C31" s="100"/>
      <c r="D31" s="51"/>
      <c r="E31" s="108"/>
      <c r="F31" s="108"/>
      <c r="G31" s="108"/>
      <c r="H31" s="53"/>
      <c r="I31" s="260"/>
      <c r="J31" s="224"/>
    </row>
    <row r="32" spans="1:10" x14ac:dyDescent="0.25">
      <c r="A32" s="252"/>
      <c r="B32" s="260"/>
      <c r="C32" s="53" t="s">
        <v>295</v>
      </c>
      <c r="D32" s="99" t="s">
        <v>286</v>
      </c>
      <c r="E32" s="53"/>
      <c r="F32" s="53"/>
      <c r="G32" s="106" t="s">
        <v>66</v>
      </c>
      <c r="H32" s="101"/>
      <c r="I32" s="260"/>
      <c r="J32" s="224"/>
    </row>
    <row r="33" spans="1:11" ht="24" x14ac:dyDescent="0.25">
      <c r="A33" s="252"/>
      <c r="B33" s="260"/>
      <c r="C33" s="109"/>
      <c r="D33" s="99" t="s">
        <v>289</v>
      </c>
      <c r="E33" s="110"/>
      <c r="F33" s="111"/>
      <c r="G33" s="107" t="s">
        <v>157</v>
      </c>
      <c r="H33" s="53"/>
      <c r="I33" s="260"/>
      <c r="J33" s="224"/>
    </row>
    <row r="34" spans="1:11" ht="24" customHeight="1" thickBot="1" x14ac:dyDescent="0.3">
      <c r="A34" s="230"/>
      <c r="B34" s="260"/>
      <c r="C34" s="112"/>
      <c r="D34" s="113" t="s">
        <v>156</v>
      </c>
      <c r="E34" s="114"/>
      <c r="F34" s="114"/>
      <c r="G34" s="115" t="s">
        <v>158</v>
      </c>
      <c r="H34" s="102"/>
      <c r="I34" s="260"/>
      <c r="J34" s="224"/>
    </row>
    <row r="35" spans="1:11" ht="24" customHeight="1" x14ac:dyDescent="0.25">
      <c r="A35" s="224" t="s">
        <v>314</v>
      </c>
      <c r="B35" s="233" t="s">
        <v>492</v>
      </c>
      <c r="C35" s="315" t="s">
        <v>301</v>
      </c>
      <c r="D35" s="315"/>
      <c r="E35" s="315"/>
      <c r="F35" s="315"/>
      <c r="G35" s="315"/>
      <c r="H35" s="315"/>
      <c r="I35" s="260"/>
      <c r="J35" s="224"/>
      <c r="K35" s="8">
        <f>LEN(C35)</f>
        <v>136</v>
      </c>
    </row>
    <row r="36" spans="1:11" x14ac:dyDescent="0.25">
      <c r="A36" s="224" t="s">
        <v>315</v>
      </c>
      <c r="B36" s="233" t="s">
        <v>492</v>
      </c>
      <c r="C36" s="54" t="s">
        <v>292</v>
      </c>
      <c r="D36" s="56"/>
      <c r="E36" s="56"/>
      <c r="F36" s="56"/>
      <c r="G36" s="56"/>
      <c r="H36" s="56"/>
      <c r="I36" s="260"/>
      <c r="J36" s="224"/>
      <c r="K36" s="8">
        <f>LEN(C36)</f>
        <v>62</v>
      </c>
    </row>
    <row r="37" spans="1:11" x14ac:dyDescent="0.25">
      <c r="A37" s="224" t="s">
        <v>316</v>
      </c>
      <c r="B37" s="233" t="s">
        <v>492</v>
      </c>
      <c r="C37" s="54" t="s">
        <v>293</v>
      </c>
      <c r="D37" s="56"/>
      <c r="E37" s="56"/>
      <c r="F37" s="56"/>
      <c r="G37" s="56"/>
      <c r="H37" s="56"/>
      <c r="I37" s="260"/>
      <c r="J37" s="224"/>
      <c r="K37" s="8">
        <f t="shared" ref="K37:K43" si="0">LEN(C37)</f>
        <v>83</v>
      </c>
    </row>
    <row r="38" spans="1:11" ht="25.5" customHeight="1" x14ac:dyDescent="0.25">
      <c r="A38" s="224" t="s">
        <v>317</v>
      </c>
      <c r="B38" s="233" t="s">
        <v>492</v>
      </c>
      <c r="C38" s="316" t="s">
        <v>294</v>
      </c>
      <c r="D38" s="316"/>
      <c r="E38" s="316"/>
      <c r="F38" s="316"/>
      <c r="G38" s="316"/>
      <c r="H38" s="316"/>
      <c r="I38" s="260"/>
      <c r="J38" s="224"/>
      <c r="K38" s="8">
        <f t="shared" si="0"/>
        <v>119</v>
      </c>
    </row>
    <row r="39" spans="1:11" x14ac:dyDescent="0.25">
      <c r="A39" s="224" t="s">
        <v>426</v>
      </c>
      <c r="B39" s="233" t="s">
        <v>492</v>
      </c>
      <c r="C39" s="53"/>
      <c r="D39" s="56"/>
      <c r="E39" s="56"/>
      <c r="F39" s="56"/>
      <c r="G39" s="56"/>
      <c r="H39" s="56"/>
      <c r="I39" s="260"/>
      <c r="J39" s="224"/>
      <c r="K39" s="8">
        <f t="shared" si="0"/>
        <v>0</v>
      </c>
    </row>
    <row r="40" spans="1:11" x14ac:dyDescent="0.25">
      <c r="A40" s="224" t="s">
        <v>427</v>
      </c>
      <c r="B40" s="233" t="s">
        <v>492</v>
      </c>
      <c r="C40" s="56"/>
      <c r="D40" s="56"/>
      <c r="E40" s="56"/>
      <c r="F40" s="56"/>
      <c r="G40" s="56"/>
      <c r="H40" s="56"/>
      <c r="I40" s="260"/>
      <c r="J40" s="224"/>
      <c r="K40" s="8">
        <f t="shared" si="0"/>
        <v>0</v>
      </c>
    </row>
    <row r="41" spans="1:11" x14ac:dyDescent="0.25">
      <c r="A41" s="224" t="s">
        <v>318</v>
      </c>
      <c r="B41" s="233" t="s">
        <v>492</v>
      </c>
      <c r="C41" s="56"/>
      <c r="D41" s="56"/>
      <c r="E41" s="56"/>
      <c r="F41" s="56"/>
      <c r="G41" s="56"/>
      <c r="H41" s="56"/>
      <c r="I41" s="260"/>
      <c r="J41" s="224"/>
      <c r="K41" s="8">
        <f t="shared" si="0"/>
        <v>0</v>
      </c>
    </row>
    <row r="42" spans="1:11" x14ac:dyDescent="0.25">
      <c r="A42" s="224" t="s">
        <v>319</v>
      </c>
      <c r="B42" s="233" t="s">
        <v>492</v>
      </c>
      <c r="C42" s="56"/>
      <c r="D42" s="56"/>
      <c r="E42" s="56"/>
      <c r="F42" s="56"/>
      <c r="G42" s="56"/>
      <c r="H42" s="56"/>
      <c r="I42" s="260"/>
      <c r="J42" s="224"/>
      <c r="K42" s="8">
        <f t="shared" si="0"/>
        <v>0</v>
      </c>
    </row>
    <row r="43" spans="1:11" x14ac:dyDescent="0.25">
      <c r="A43" s="224" t="s">
        <v>320</v>
      </c>
      <c r="B43" s="233" t="s">
        <v>492</v>
      </c>
      <c r="C43" s="56"/>
      <c r="D43" s="56"/>
      <c r="E43" s="56"/>
      <c r="F43" s="56"/>
      <c r="G43" s="56"/>
      <c r="H43" s="56"/>
      <c r="I43" s="260"/>
      <c r="J43" s="224"/>
      <c r="K43" s="8">
        <f t="shared" si="0"/>
        <v>0</v>
      </c>
    </row>
    <row r="44" spans="1:11" x14ac:dyDescent="0.25">
      <c r="A44" s="224" t="s">
        <v>612</v>
      </c>
      <c r="B44" s="233" t="s">
        <v>491</v>
      </c>
      <c r="C44" s="44" t="s">
        <v>496</v>
      </c>
      <c r="D44" s="56"/>
      <c r="E44" s="56"/>
      <c r="F44" s="56"/>
      <c r="G44" s="56"/>
      <c r="H44" s="56"/>
      <c r="I44" s="260"/>
      <c r="J44" s="224"/>
    </row>
    <row r="45" spans="1:11" x14ac:dyDescent="0.25">
      <c r="A45" s="224"/>
      <c r="B45" s="233"/>
      <c r="C45" s="260"/>
      <c r="D45" s="260"/>
      <c r="E45" s="260"/>
      <c r="F45" s="260"/>
      <c r="G45" s="260"/>
      <c r="H45" s="260"/>
      <c r="I45" s="260"/>
      <c r="J45" s="224"/>
    </row>
    <row r="46" spans="1:11" x14ac:dyDescent="0.25">
      <c r="A46" s="224"/>
      <c r="B46" s="224"/>
      <c r="C46" s="224"/>
      <c r="D46" s="224"/>
      <c r="E46" s="224"/>
      <c r="F46" s="224"/>
      <c r="G46" s="224"/>
      <c r="H46" s="224"/>
      <c r="I46" s="224"/>
      <c r="J46" s="224"/>
    </row>
  </sheetData>
  <mergeCells count="4">
    <mergeCell ref="C6:H6"/>
    <mergeCell ref="C7:H7"/>
    <mergeCell ref="C35:H35"/>
    <mergeCell ref="C38:H38"/>
  </mergeCells>
  <hyperlinks>
    <hyperlink ref="A1" location="TEND1" display="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41</vt:i4>
      </vt:variant>
    </vt:vector>
  </HeadingPairs>
  <TitlesOfParts>
    <vt:vector size="85" baseType="lpstr">
      <vt:lpstr>Summary</vt:lpstr>
      <vt:lpstr>Index</vt:lpstr>
      <vt:lpstr>TPOP1</vt:lpstr>
      <vt:lpstr>TDISP1</vt:lpstr>
      <vt:lpstr>TDISP2</vt:lpstr>
      <vt:lpstr>TDISP3</vt:lpstr>
      <vt:lpstr>TMPD1</vt:lpstr>
      <vt:lpstr>TDEM1</vt:lpstr>
      <vt:lpstr>TEND1</vt:lpstr>
      <vt:lpstr>TEND2</vt:lpstr>
      <vt:lpstr>TEFF1</vt:lpstr>
      <vt:lpstr>TEFF2</vt:lpstr>
      <vt:lpstr>TEFF3</vt:lpstr>
      <vt:lpstr>TEFF4</vt:lpstr>
      <vt:lpstr>TEFF5</vt:lpstr>
      <vt:lpstr>TEFF6</vt:lpstr>
      <vt:lpstr>TEFF7</vt:lpstr>
      <vt:lpstr>TEFF8</vt:lpstr>
      <vt:lpstr>TEFF9</vt:lpstr>
      <vt:lpstr>TEFF10</vt:lpstr>
      <vt:lpstr>TEXP1</vt:lpstr>
      <vt:lpstr>TDTH1</vt:lpstr>
      <vt:lpstr>TAE1</vt:lpstr>
      <vt:lpstr>TAE2</vt:lpstr>
      <vt:lpstr>TAE3</vt:lpstr>
      <vt:lpstr>TAE4</vt:lpstr>
      <vt:lpstr>TAE5</vt:lpstr>
      <vt:lpstr>TAE6</vt:lpstr>
      <vt:lpstr>TAE7</vt:lpstr>
      <vt:lpstr>TAE8</vt:lpstr>
      <vt:lpstr>TAE9</vt:lpstr>
      <vt:lpstr>TLAB1</vt:lpstr>
      <vt:lpstr>TLAB2</vt:lpstr>
      <vt:lpstr>TLAB3</vt:lpstr>
      <vt:lpstr>TLAB4</vt:lpstr>
      <vt:lpstr>TLAB5</vt:lpstr>
      <vt:lpstr>TLAB6</vt:lpstr>
      <vt:lpstr>TVIT1</vt:lpstr>
      <vt:lpstr>TVIT2</vt:lpstr>
      <vt:lpstr>TVIT3</vt:lpstr>
      <vt:lpstr>TVIT4</vt:lpstr>
      <vt:lpstr>TCONM</vt:lpstr>
      <vt:lpstr>TPM1</vt:lpstr>
      <vt:lpstr>Handover</vt:lpstr>
      <vt:lpstr>TAE1_</vt:lpstr>
      <vt:lpstr>TAE2_</vt:lpstr>
      <vt:lpstr>TAE3_</vt:lpstr>
      <vt:lpstr>TAE4_</vt:lpstr>
      <vt:lpstr>TAE5_</vt:lpstr>
      <vt:lpstr>TAE6_</vt:lpstr>
      <vt:lpstr>TAE7_</vt:lpstr>
      <vt:lpstr>TAE8_</vt:lpstr>
      <vt:lpstr>TAE9b</vt:lpstr>
      <vt:lpstr>TCONM</vt:lpstr>
      <vt:lpstr>TDEM1</vt:lpstr>
      <vt:lpstr>TDISP1</vt:lpstr>
      <vt:lpstr>TDISP2</vt:lpstr>
      <vt:lpstr>TDISP3</vt:lpstr>
      <vt:lpstr>TDTH1</vt:lpstr>
      <vt:lpstr>TEFF1</vt:lpstr>
      <vt:lpstr>TEFF10</vt:lpstr>
      <vt:lpstr>TEFF2</vt:lpstr>
      <vt:lpstr>TEFF3</vt:lpstr>
      <vt:lpstr>TEFF4</vt:lpstr>
      <vt:lpstr>TEFF5</vt:lpstr>
      <vt:lpstr>TEFF6</vt:lpstr>
      <vt:lpstr>TEFF7</vt:lpstr>
      <vt:lpstr>TEFF8</vt:lpstr>
      <vt:lpstr>TEFF9</vt:lpstr>
      <vt:lpstr>TEND1</vt:lpstr>
      <vt:lpstr>TEND2</vt:lpstr>
      <vt:lpstr>TEXP1</vt:lpstr>
      <vt:lpstr>TLAB1</vt:lpstr>
      <vt:lpstr>TLAB2</vt:lpstr>
      <vt:lpstr>TLAB3</vt:lpstr>
      <vt:lpstr>TLAB4</vt:lpstr>
      <vt:lpstr>TLAB5</vt:lpstr>
      <vt:lpstr>TLAB6</vt:lpstr>
      <vt:lpstr>TMPD1</vt:lpstr>
      <vt:lpstr>TPM1_</vt:lpstr>
      <vt:lpstr>TPOP1</vt:lpstr>
      <vt:lpstr>TVIT1</vt:lpstr>
      <vt:lpstr>TVIT2</vt:lpstr>
      <vt:lpstr>TVIT3</vt:lpstr>
      <vt:lpstr>TVIT4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Megarry-Jones</dc:creator>
  <cp:lastModifiedBy>Gillian Hopton</cp:lastModifiedBy>
  <dcterms:created xsi:type="dcterms:W3CDTF">2022-03-09T12:03:24Z</dcterms:created>
  <dcterms:modified xsi:type="dcterms:W3CDTF">2022-05-20T13:42:41Z</dcterms:modified>
</cp:coreProperties>
</file>