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P:\DomiNode\git\dominode\qgis-projects\"/>
    </mc:Choice>
  </mc:AlternateContent>
  <xr:revisionPtr revIDLastSave="0" documentId="13_ncr:1_{D7645B78-B561-400C-B26C-EC172438C358}" xr6:coauthVersionLast="45" xr6:coauthVersionMax="45" xr10:uidLastSave="{00000000-0000-0000-0000-000000000000}"/>
  <bookViews>
    <workbookView xWindow="-25320" yWindow="3855" windowWidth="25440" windowHeight="15990" xr2:uid="{00000000-000D-0000-FFFF-FFFF00000000}"/>
  </bookViews>
  <sheets>
    <sheet name="Primary" sheetId="6" r:id="rId1"/>
    <sheet name="10000" sheetId="5" r:id="rId2"/>
    <sheet name="5000" sheetId="4" r:id="rId3"/>
    <sheet name="2500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6" l="1"/>
  <c r="B11" i="7"/>
  <c r="B10" i="7"/>
  <c r="B11" i="4"/>
  <c r="B10" i="4"/>
  <c r="F2" i="7" l="1"/>
  <c r="F2" i="4"/>
  <c r="F2" i="5"/>
  <c r="C7" i="7" l="1"/>
  <c r="B7" i="7"/>
  <c r="C5" i="7" a="1"/>
  <c r="C5" i="7" s="1"/>
  <c r="C4" i="7" a="1"/>
  <c r="C4" i="7" s="1"/>
  <c r="B2" i="7"/>
  <c r="B1" i="7"/>
  <c r="B13" i="7" s="1"/>
  <c r="B2" i="4"/>
  <c r="C7" i="4"/>
  <c r="B7" i="4"/>
  <c r="B11" i="5"/>
  <c r="B10" i="5"/>
  <c r="B7" i="6"/>
  <c r="B2" i="6"/>
  <c r="B1" i="4"/>
  <c r="C5" i="4" a="1"/>
  <c r="C5" i="4" s="1"/>
  <c r="C4" i="4" a="1"/>
  <c r="C4" i="4" s="1"/>
  <c r="C5" i="6" a="1"/>
  <c r="C5" i="6" s="1"/>
  <c r="C4" i="6" a="1"/>
  <c r="C4" i="6" s="1"/>
  <c r="C5" i="5" a="1"/>
  <c r="C5" i="5" s="1"/>
  <c r="C4" i="5" a="1"/>
  <c r="C4" i="5" s="1"/>
  <c r="B13" i="6" l="1"/>
  <c r="B13" i="4"/>
  <c r="B13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<sst xmlns="http://schemas.openxmlformats.org/spreadsheetml/2006/main" count="77" uniqueCount="20">
  <si>
    <t>Units</t>
  </si>
  <si>
    <t>meters</t>
  </si>
  <si>
    <t>CRS</t>
  </si>
  <si>
    <t>EPSG:2002</t>
  </si>
  <si>
    <t>Grid Spacing (X)</t>
  </si>
  <si>
    <t>Grid Spacing (Y)</t>
  </si>
  <si>
    <t>CRS Direction (X)</t>
  </si>
  <si>
    <t>CRS Direction (Y)</t>
  </si>
  <si>
    <t>North</t>
  </si>
  <si>
    <t>maxY</t>
  </si>
  <si>
    <t>West</t>
  </si>
  <si>
    <t>Orientation Mod</t>
  </si>
  <si>
    <t>rows</t>
  </si>
  <si>
    <t>columns</t>
  </si>
  <si>
    <t>extent</t>
  </si>
  <si>
    <t>Start (TopLeft)</t>
  </si>
  <si>
    <t>minX</t>
  </si>
  <si>
    <t>Grid Extents</t>
  </si>
  <si>
    <t>Denominator</t>
  </si>
  <si>
    <t>Aspect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</si>
</sst>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4D55-D0C4-451D-ADB7-965DEB2029A2}">
  <dimension ref="A1:D13"/>
  <sheetViews>
    <sheetView tabSelected="1" workbookViewId="0">
      <selection activeCell="B13" sqref="B13"/>
    </sheetView>
  </sheetViews>
  <sheetFormatPr defaultRowHeight="15" x14ac:dyDescent="0.25"/>
  <cols>
    <col min="1" max="6" width="16.7109375" customWidth="1"/>
  </cols>
  <sheetData>
    <row r="1" spans="1:4" x14ac:dyDescent="0.25">
      <c r="A1" t="s">
        <v>4</v>
      </c>
      <c r="B1">
        <f>'10000'!B1*'10000'!C7</f>
        <v>34000</v>
      </c>
      <c r="C1" t="s">
        <v>2</v>
      </c>
      <c r="D1" t="s">
        <v>3</v>
      </c>
    </row>
    <row r="2" spans="1:4" x14ac:dyDescent="0.25">
      <c r="A2" t="s">
        <v>5</v>
      </c>
      <c r="B2">
        <f>'10000'!B2</f>
        <v>3800</v>
      </c>
      <c r="C2" t="s">
        <v>0</v>
      </c>
      <c r="D2" t="s">
        <v>1</v>
      </c>
    </row>
    <row r="3" spans="1:4" x14ac:dyDescent="0.25">
      <c r="C3" s="3" t="s">
        <v>11</v>
      </c>
    </row>
    <row r="4" spans="1:4" x14ac:dyDescent="0.25">
      <c r="A4" t="s">
        <v>6</v>
      </c>
      <c r="B4" t="s">
        <v>10</v>
      </c>
      <c r="C4" cm="1">
        <f t="array" ref="C4">IF(LOWER(B4)="east",1,IF(LOWER(B4)="west",-1,NULL))</f>
        <v>-1</v>
      </c>
    </row>
    <row r="5" spans="1:4" x14ac:dyDescent="0.25">
      <c r="A5" t="s">
        <v>7</v>
      </c>
      <c r="B5" t="s">
        <v>8</v>
      </c>
      <c r="C5" cm="1">
        <f t="array" ref="C5">IF(LOWER(B5)="north",1,IF(LOWER(B5)="south",-1,NULL))</f>
        <v>1</v>
      </c>
    </row>
    <row r="6" spans="1:4" x14ac:dyDescent="0.25">
      <c r="B6" s="3" t="s">
        <v>12</v>
      </c>
      <c r="C6" s="3" t="s">
        <v>13</v>
      </c>
    </row>
    <row r="7" spans="1:4" x14ac:dyDescent="0.25">
      <c r="A7" s="3" t="s">
        <v>14</v>
      </c>
      <c r="B7">
        <f>'10000'!B7</f>
        <v>14</v>
      </c>
      <c r="C7">
        <v>1</v>
      </c>
    </row>
    <row r="9" spans="1:4" x14ac:dyDescent="0.25">
      <c r="A9" s="2" t="s">
        <v>15</v>
      </c>
    </row>
    <row r="10" spans="1:4" x14ac:dyDescent="0.25">
      <c r="A10" t="s">
        <v>16</v>
      </c>
      <c r="B10">
        <v>450200</v>
      </c>
    </row>
    <row r="11" spans="1:4" x14ac:dyDescent="0.25">
      <c r="A11" t="s">
        <v>9</v>
      </c>
      <c r="B11">
        <v>1730930</v>
      </c>
    </row>
    <row r="13" spans="1:4" x14ac:dyDescent="0.25">
      <c r="A13" s="1" t="s">
        <v>17</v>
      </c>
      <c r="B13" t="str">
        <f>B10&amp;","&amp;B10+((B1*(C4*-1))*C7)&amp;","&amp;B11&amp;","&amp;B11+((B2*(C5*-1))*B7)</f>
        <v>450200,484200,1730930,1677730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8500-43D5-4C7C-9867-8ED3DC23F9A5}">
  <dimension ref="A1:F13"/>
  <sheetViews>
    <sheetView workbookViewId="0">
      <selection activeCell="B11" sqref="B11"/>
    </sheetView>
  </sheetViews>
  <sheetFormatPr defaultRowHeight="15" x14ac:dyDescent="0.25"/>
  <cols>
    <col min="1" max="7" width="16.7109375" customWidth="1"/>
  </cols>
  <sheetData>
    <row r="1" spans="1:6" x14ac:dyDescent="0.25">
      <c r="A1" t="s">
        <v>4</v>
      </c>
      <c r="B1">
        <v>6800</v>
      </c>
      <c r="C1" t="s">
        <v>2</v>
      </c>
      <c r="D1" t="s">
        <v>3</v>
      </c>
    </row>
    <row r="2" spans="1:6" x14ac:dyDescent="0.25">
      <c r="A2" t="s">
        <v>5</v>
      </c>
      <c r="B2">
        <v>3800</v>
      </c>
      <c r="C2" t="s">
        <v>0</v>
      </c>
      <c r="D2" t="s">
        <v>1</v>
      </c>
      <c r="E2" t="s">
        <v>19</v>
      </c>
      <c r="F2" t="str">
        <f>B2/GCD(B2,B1)&amp;":"&amp;B1/GCD(B2,B1)</f>
        <v>19:34</v>
      </c>
    </row>
    <row r="3" spans="1:6" x14ac:dyDescent="0.25">
      <c r="C3" s="3" t="s">
        <v>11</v>
      </c>
    </row>
    <row r="4" spans="1:6" x14ac:dyDescent="0.25">
      <c r="A4" t="s">
        <v>6</v>
      </c>
      <c r="B4" t="s">
        <v>10</v>
      </c>
      <c r="C4" cm="1">
        <f t="array" ref="C4">IF(LOWER(B4)="east",1,IF(LOWER(B4)="west",-1,NULL))</f>
        <v>-1</v>
      </c>
    </row>
    <row r="5" spans="1:6" x14ac:dyDescent="0.25">
      <c r="A5" t="s">
        <v>7</v>
      </c>
      <c r="B5" t="s">
        <v>8</v>
      </c>
      <c r="C5" cm="1">
        <f t="array" ref="C5">IF(LOWER(B5)="north",1,IF(LOWER(B5)="south",-1,NULL))</f>
        <v>1</v>
      </c>
    </row>
    <row r="6" spans="1:6" x14ac:dyDescent="0.25">
      <c r="B6" s="3" t="s">
        <v>12</v>
      </c>
      <c r="C6" s="3" t="s">
        <v>13</v>
      </c>
    </row>
    <row r="7" spans="1:6" x14ac:dyDescent="0.25">
      <c r="A7" s="3" t="s">
        <v>14</v>
      </c>
      <c r="B7">
        <v>14</v>
      </c>
      <c r="C7">
        <v>5</v>
      </c>
    </row>
    <row r="9" spans="1:6" x14ac:dyDescent="0.25">
      <c r="A9" s="2" t="s">
        <v>15</v>
      </c>
    </row>
    <row r="10" spans="1:6" x14ac:dyDescent="0.25">
      <c r="A10" t="s">
        <v>16</v>
      </c>
      <c r="B10">
        <f>Primary!B10</f>
        <v>450200</v>
      </c>
    </row>
    <row r="11" spans="1:6" x14ac:dyDescent="0.25">
      <c r="A11" t="s">
        <v>9</v>
      </c>
      <c r="B11">
        <f>Primary!B11</f>
        <v>1730930</v>
      </c>
    </row>
    <row r="13" spans="1:6" x14ac:dyDescent="0.25">
      <c r="A13" s="1" t="s">
        <v>17</v>
      </c>
      <c r="B13" t="str">
        <f>B10&amp;","&amp;B10+((B1*(C4*-1))*C7)&amp;","&amp;B11&amp;","&amp;B11+((B2*(C5*-1))*B7)</f>
        <v>450200,484200,1730930,1677730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A1FA-378D-4B94-8922-8AADFCA7C378}">
  <dimension ref="A1:F13"/>
  <sheetViews>
    <sheetView workbookViewId="0">
      <selection activeCell="B13" sqref="B13"/>
    </sheetView>
  </sheetViews>
  <sheetFormatPr defaultRowHeight="15" x14ac:dyDescent="0.25"/>
  <cols>
    <col min="1" max="6" width="16.7109375" customWidth="1"/>
  </cols>
  <sheetData>
    <row r="1" spans="1:6" x14ac:dyDescent="0.25">
      <c r="A1" t="s">
        <v>4</v>
      </c>
      <c r="B1">
        <f>'10000'!B1/F1</f>
        <v>3400</v>
      </c>
      <c r="C1" t="s">
        <v>2</v>
      </c>
      <c r="D1" t="s">
        <v>3</v>
      </c>
      <c r="E1" t="s">
        <v>18</v>
      </c>
      <c r="F1">
        <v>2</v>
      </c>
    </row>
    <row r="2" spans="1:6" x14ac:dyDescent="0.25">
      <c r="A2" t="s">
        <v>5</v>
      </c>
      <c r="B2">
        <f>'10000'!B2/F1</f>
        <v>1900</v>
      </c>
      <c r="C2" t="s">
        <v>0</v>
      </c>
      <c r="D2" t="s">
        <v>1</v>
      </c>
      <c r="E2" t="s">
        <v>19</v>
      </c>
      <c r="F2" t="str">
        <f>B2/GCD(B2,B1)&amp;":"&amp;B1/GCD(B2,B1)</f>
        <v>19:34</v>
      </c>
    </row>
    <row r="3" spans="1:6" x14ac:dyDescent="0.25">
      <c r="C3" s="3" t="s">
        <v>11</v>
      </c>
    </row>
    <row r="4" spans="1:6" x14ac:dyDescent="0.25">
      <c r="A4" t="s">
        <v>6</v>
      </c>
      <c r="B4" t="s">
        <v>10</v>
      </c>
      <c r="C4" cm="1">
        <f t="array" ref="C4">IF(LOWER(B4)="east",1,IF(LOWER(B4)="west",-1,NULL))</f>
        <v>-1</v>
      </c>
    </row>
    <row r="5" spans="1:6" x14ac:dyDescent="0.25">
      <c r="A5" t="s">
        <v>7</v>
      </c>
      <c r="B5" t="s">
        <v>8</v>
      </c>
      <c r="C5" cm="1">
        <f t="array" ref="C5">IF(LOWER(B5)="north",1,IF(LOWER(B5)="south",-1,NULL))</f>
        <v>1</v>
      </c>
    </row>
    <row r="6" spans="1:6" x14ac:dyDescent="0.25">
      <c r="B6" s="3" t="s">
        <v>12</v>
      </c>
      <c r="C6" s="3" t="s">
        <v>13</v>
      </c>
    </row>
    <row r="7" spans="1:6" x14ac:dyDescent="0.25">
      <c r="A7" s="3" t="s">
        <v>14</v>
      </c>
      <c r="B7">
        <f>'10000'!B7*F1</f>
        <v>28</v>
      </c>
      <c r="C7">
        <f>'10000'!C7*F1</f>
        <v>10</v>
      </c>
    </row>
    <row r="9" spans="1:6" x14ac:dyDescent="0.25">
      <c r="A9" s="2" t="s">
        <v>15</v>
      </c>
    </row>
    <row r="10" spans="1:6" x14ac:dyDescent="0.25">
      <c r="A10" t="s">
        <v>16</v>
      </c>
      <c r="B10">
        <f>Primary!B10</f>
        <v>450200</v>
      </c>
    </row>
    <row r="11" spans="1:6" x14ac:dyDescent="0.25">
      <c r="A11" t="s">
        <v>9</v>
      </c>
      <c r="B11">
        <f>Primary!B11</f>
        <v>1730930</v>
      </c>
    </row>
    <row r="13" spans="1:6" x14ac:dyDescent="0.25">
      <c r="A13" s="1" t="s">
        <v>17</v>
      </c>
      <c r="B13" t="str">
        <f>B10&amp;","&amp;B10+((B1*(C4*-1))*C7)&amp;","&amp;B11&amp;","&amp;B11+((B2*(C5*-1))*B7)</f>
        <v>450200,484200,1730930,1677730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D20A-801C-43CA-8E1F-DFA2AB9BE451}">
  <dimension ref="A1:F13"/>
  <sheetViews>
    <sheetView workbookViewId="0">
      <selection activeCell="B13" sqref="B13"/>
    </sheetView>
  </sheetViews>
  <sheetFormatPr defaultRowHeight="15" x14ac:dyDescent="0.25"/>
  <cols>
    <col min="1" max="6" width="16.7109375" customWidth="1"/>
  </cols>
  <sheetData>
    <row r="1" spans="1:6" x14ac:dyDescent="0.25">
      <c r="A1" t="s">
        <v>4</v>
      </c>
      <c r="B1">
        <f>'10000'!B1/F1</f>
        <v>1700</v>
      </c>
      <c r="C1" t="s">
        <v>2</v>
      </c>
      <c r="D1" t="s">
        <v>3</v>
      </c>
      <c r="E1" t="s">
        <v>18</v>
      </c>
      <c r="F1">
        <v>4</v>
      </c>
    </row>
    <row r="2" spans="1:6" x14ac:dyDescent="0.25">
      <c r="A2" t="s">
        <v>5</v>
      </c>
      <c r="B2">
        <f>'10000'!B2/F1</f>
        <v>950</v>
      </c>
      <c r="C2" t="s">
        <v>0</v>
      </c>
      <c r="D2" t="s">
        <v>1</v>
      </c>
      <c r="E2" t="s">
        <v>19</v>
      </c>
      <c r="F2" t="str">
        <f>B2/GCD(B2,B1)&amp;":"&amp;B1/GCD(B2,B1)</f>
        <v>19:34</v>
      </c>
    </row>
    <row r="3" spans="1:6" x14ac:dyDescent="0.25">
      <c r="C3" s="3" t="s">
        <v>11</v>
      </c>
    </row>
    <row r="4" spans="1:6" x14ac:dyDescent="0.25">
      <c r="A4" t="s">
        <v>6</v>
      </c>
      <c r="B4" t="s">
        <v>10</v>
      </c>
      <c r="C4" cm="1">
        <f t="array" ref="C4">IF(LOWER(B4)="east",1,IF(LOWER(B4)="west",-1,NULL))</f>
        <v>-1</v>
      </c>
    </row>
    <row r="5" spans="1:6" x14ac:dyDescent="0.25">
      <c r="A5" t="s">
        <v>7</v>
      </c>
      <c r="B5" t="s">
        <v>8</v>
      </c>
      <c r="C5" cm="1">
        <f t="array" ref="C5">IF(LOWER(B5)="north",1,IF(LOWER(B5)="south",-1,NULL))</f>
        <v>1</v>
      </c>
    </row>
    <row r="6" spans="1:6" x14ac:dyDescent="0.25">
      <c r="B6" s="3" t="s">
        <v>12</v>
      </c>
      <c r="C6" s="3" t="s">
        <v>13</v>
      </c>
    </row>
    <row r="7" spans="1:6" x14ac:dyDescent="0.25">
      <c r="A7" s="3" t="s">
        <v>14</v>
      </c>
      <c r="B7">
        <f>'10000'!B7*F1</f>
        <v>56</v>
      </c>
      <c r="C7">
        <f>'10000'!C7*F1</f>
        <v>20</v>
      </c>
    </row>
    <row r="9" spans="1:6" x14ac:dyDescent="0.25">
      <c r="A9" s="2" t="s">
        <v>15</v>
      </c>
    </row>
    <row r="10" spans="1:6" x14ac:dyDescent="0.25">
      <c r="A10" t="s">
        <v>16</v>
      </c>
      <c r="B10">
        <f>Primary!B10</f>
        <v>450200</v>
      </c>
    </row>
    <row r="11" spans="1:6" x14ac:dyDescent="0.25">
      <c r="A11" t="s">
        <v>9</v>
      </c>
      <c r="B11">
        <f>Primary!B11</f>
        <v>1730930</v>
      </c>
    </row>
    <row r="13" spans="1:6" x14ac:dyDescent="0.25">
      <c r="A13" s="1" t="s">
        <v>17</v>
      </c>
      <c r="B13" t="str">
        <f>B10&amp;","&amp;B10+((B1*(C4*-1))*C7)&amp;","&amp;B11&amp;","&amp;B11+((B2*(C5*-1))*B7)</f>
        <v>450200,484200,1730930,1677730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</vt:lpstr>
      <vt:lpstr>10000</vt:lpstr>
      <vt:lpstr>5000</vt:lpstr>
      <vt:lpstr>2500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2015-06-05T18:17:20Z</dcterms:created>
  <dcterms:modified xsi:type="dcterms:W3CDTF">2020-09-18T10:32:11Z</dcterms:modified>
</cp:coreProperties>
</file>