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c\Dropbox\Desktop\RESEARCH_DB\Climate Finance\Research\DICE Model\"/>
    </mc:Choice>
  </mc:AlternateContent>
  <xr:revisionPtr revIDLastSave="0" documentId="13_ncr:1_{5A5C85C7-69CE-40E4-B55A-5B966D7ED6C8}" xr6:coauthVersionLast="46" xr6:coauthVersionMax="46" xr10:uidLastSave="{00000000-0000-0000-0000-000000000000}"/>
  <bookViews>
    <workbookView xWindow="-120" yWindow="-120" windowWidth="57840" windowHeight="1644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4" i="48" l="1"/>
  <c r="C155" i="48"/>
  <c r="C149" i="48"/>
  <c r="C148" i="48"/>
  <c r="B120" i="48"/>
  <c r="C150" i="48"/>
  <c r="C152" i="48"/>
  <c r="C151" i="48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9" i="85" l="1"/>
  <c r="B32" i="85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B108" i="85" s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BJ54" i="48" s="1"/>
  <c r="AZ43" i="72"/>
  <c r="BT18" i="85"/>
  <c r="BT32" i="85"/>
  <c r="BU34" i="85"/>
  <c r="BU41" i="85"/>
  <c r="BU53" i="85"/>
  <c r="BT54" i="85"/>
  <c r="BS119" i="85"/>
  <c r="BT15" i="85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K53" i="48" l="1"/>
  <c r="BW43" i="85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J136" i="72" s="1"/>
  <c r="CJ97" i="48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K136" i="72" s="1"/>
  <c r="CK97" i="48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R135" i="48" s="1"/>
  <c r="CR97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U136" i="72" s="1"/>
  <c r="CU97" i="48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 s="1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X135" i="48" l="1"/>
  <c r="Y136" i="48"/>
  <c r="Z136" i="72" s="1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Y135" i="48" l="1"/>
  <c r="Z136" i="48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72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AF135" i="72" s="1"/>
  <c r="G136" i="76"/>
  <c r="G135" i="76"/>
  <c r="AH34" i="72"/>
  <c r="AG133" i="48"/>
  <c r="AG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B71" i="48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4" i="48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C153" i="48" l="1"/>
  <c r="F121" i="85"/>
  <c r="F106" i="85"/>
  <c r="E150" i="85"/>
  <c r="E127" i="85"/>
  <c r="J20" i="72"/>
  <c r="K20" i="85"/>
  <c r="F112" i="85"/>
  <c r="F114" i="85"/>
  <c r="G94" i="85"/>
  <c r="B138" i="48"/>
  <c r="C138" i="72" s="1"/>
  <c r="E121" i="72"/>
  <c r="E114" i="72"/>
  <c r="F94" i="72"/>
  <c r="SG118" i="27"/>
  <c r="E92" i="48"/>
  <c r="E112" i="72"/>
  <c r="J21" i="74"/>
  <c r="K21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G103" i="48" s="1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AB117" i="27"/>
  <c r="AA21" i="85" s="1"/>
  <c r="G120" i="48" l="1"/>
  <c r="H126" i="85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G138" i="72" s="1"/>
  <c r="G143" i="72" s="1"/>
  <c r="I114" i="72"/>
  <c r="I121" i="72"/>
  <c r="TD118" i="27"/>
  <c r="I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38" i="72" s="1"/>
  <c r="J143" i="72" s="1"/>
  <c r="J153" i="48"/>
  <c r="L121" i="72"/>
  <c r="TV118" i="27"/>
  <c r="L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R152" i="48" s="1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28" i="48"/>
  <c r="S121" i="48"/>
  <c r="S114" i="48"/>
  <c r="S107" i="48"/>
  <c r="CW117" i="27"/>
  <c r="R154" i="48" l="1"/>
  <c r="U105" i="85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2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S154" i="48" l="1"/>
  <c r="U127" i="85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U153" i="48" s="1"/>
  <c r="WI118" i="27"/>
  <c r="W94" i="48"/>
  <c r="W113" i="72"/>
  <c r="W109" i="72"/>
  <c r="W106" i="72"/>
  <c r="X87" i="74"/>
  <c r="W110" i="74"/>
  <c r="X93" i="74"/>
  <c r="U138" i="74"/>
  <c r="U143" i="74" s="1"/>
  <c r="X93" i="75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X110" i="75"/>
  <c r="Z89" i="76"/>
  <c r="AA90" i="76"/>
  <c r="Y88" i="77"/>
  <c r="Y100" i="77"/>
  <c r="Z89" i="77"/>
  <c r="W107" i="48"/>
  <c r="W114" i="48"/>
  <c r="W112" i="48"/>
  <c r="W121" i="48"/>
  <c r="DU117" i="27"/>
  <c r="V152" i="48" l="1"/>
  <c r="X127" i="85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 s="1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4" i="48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D124" i="48"/>
  <c r="AE101" i="48"/>
  <c r="AC150" i="48" l="1"/>
  <c r="AF88" i="85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4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2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3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K166" i="48"/>
  <c r="AK113" i="48"/>
  <c r="AK109" i="48"/>
  <c r="AK120" i="48"/>
  <c r="AJ154" i="48" l="1"/>
  <c r="AJ128" i="48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4" i="48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R88" i="77"/>
  <c r="AS89" i="77"/>
  <c r="AR100" i="77"/>
  <c r="AP107" i="48"/>
  <c r="AP121" i="48"/>
  <c r="AP114" i="48"/>
  <c r="AP112" i="48"/>
  <c r="AO154" i="48" l="1"/>
  <c r="AR124" i="85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T128" i="48" s="1"/>
  <c r="AT150" i="48"/>
  <c r="AT151" i="48" s="1"/>
  <c r="AU126" i="72"/>
  <c r="AW101" i="72"/>
  <c r="AV124" i="72"/>
  <c r="AU127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Z94" i="72"/>
  <c r="AY121" i="72"/>
  <c r="AY114" i="72"/>
  <c r="AY92" i="48"/>
  <c r="AW155" i="48"/>
  <c r="AV138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5" i="85" s="1"/>
  <c r="BD126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07" i="48" s="1"/>
  <c r="BJ120" i="48"/>
  <c r="BJ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3" i="85" l="1"/>
  <c r="CS126" i="85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 s="1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<sst xmlns="http://schemas.openxmlformats.org/spreadsheetml/2006/main" count="1903" uniqueCount="436">
  <si>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</si>
  <si>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</si>
  <si>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</si>
  <si>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</si>
  <si>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</si>
  <si>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</si>
  <si>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</si>
  <si>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</si>
  <si>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</si>
  <si>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</si>
  <si>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</si>
  <si>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</si>
  <si>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</si>
  <si>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</si>
  <si>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</si>
  <si>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</si>
  <si>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</si>
  <si>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</si>
  <si>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</si>
  <si>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</si>
  <si>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</si>
  <si>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</si>
  <si>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</si>
  <si>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</si>
  <si>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</si>
  <si>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</si>
  <si>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</si>
  <si>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</si>
  <si>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</si>
  <si>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</si>
  <si>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</si>
  <si>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</si>
  <si>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</si>
  <si>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</si>
  <si>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</si>
  <si>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</si>
  <si>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</si>
  <si>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</si>
  <si>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</si>
  <si>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</si>
  <si>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</si>
  <si>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</si>
  <si>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</si>
  <si>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</si>
  <si>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</si>
  <si>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</si>
  <si>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</si>
  <si>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</si>
  <si>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</si>
  <si>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</si>
  <si>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</si>
  <si>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</si>
  <si>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</si>
  <si>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</si>
  <si>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</si>
  <si>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</si>
  <si>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</si>
  <si>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</si>
  <si>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</si>
  <si>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</si>
  <si>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</si>
  <si>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</si>
  <si>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</si>
  <si>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</si>
  <si>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</si>
  <si>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</si>
  <si>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</si>
  <si>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</si>
  <si>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</si>
  <si>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</si>
  <si>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</si>
  <si>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</si>
  <si>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</si>
  <si>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</si>
  <si>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</si>
  <si>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</si>
  <si>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</si>
  <si>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</si>
  <si>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</si>
  <si>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</si>
  <si>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</si>
  <si>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</si>
  <si>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</si>
  <si>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</si>
  <si>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</si>
  <si>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</si>
  <si>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</si>
  <si>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</si>
  <si>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</si>
  <si>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</si>
  <si>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</si>
  <si>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</si>
  <si>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</si>
  <si>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</si>
  <si>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</si>
  <si>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</si>
  <si>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</si>
  <si>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</si>
  <si>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</si>
  <si>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</si>
  <si>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</si>
  <si>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</si>
  <si>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</si>
  <si>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</si>
  <si>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</si>
  <si>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</si>
  <si>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</si>
  <si>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</si>
  <si>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</si>
  <si>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</si>
  <si>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</si>
  <si>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</si>
  <si>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</si>
  <si>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</si>
  <si>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</si>
  <si>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</si>
  <si>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</si>
  <si>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</si>
  <si>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</si>
  <si>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</si>
  <si>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</si>
  <si>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</si>
  <si>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</si>
  <si>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</si>
  <si>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</si>
  <si>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</si>
  <si>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</si>
  <si>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</si>
  <si>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</si>
  <si>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</si>
  <si>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</si>
  <si>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</si>
  <si>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</si>
  <si>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</si>
  <si>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</si>
  <si>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</si>
  <si>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</si>
  <si>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</si>
  <si>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</si>
  <si>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</si>
  <si>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</si>
  <si>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</si>
  <si>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</si>
  <si>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</si>
  <si>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</si>
  <si>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</si>
  <si>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</si>
  <si>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</si>
  <si>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</si>
  <si>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</si>
  <si>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</si>
  <si>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</si>
  <si>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</si>
  <si>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</si>
  <si>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</si>
  <si>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</si>
  <si>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</si>
  <si>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</si>
  <si>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</si>
  <si>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</si>
  <si>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</si>
  <si>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</si>
  <si>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</si>
  <si>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</si>
  <si>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</si>
  <si>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</si>
  <si>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</si>
  <si>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</si>
  <si>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</si>
  <si>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</si>
  <si>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</si>
  <si>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</si>
  <si>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</si>
  <si>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</si>
  <si>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</si>
  <si>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</si>
  <si>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</si>
  <si>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</si>
  <si>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</si>
  <si>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</si>
  <si>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</si>
  <si>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</si>
  <si>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</si>
  <si>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</si>
  <si>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</si>
  <si>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</si>
  <si>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</si>
  <si>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</si>
  <si>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</si>
  <si>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</si>
  <si>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</si>
  <si>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</si>
  <si>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</si>
  <si>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</si>
  <si>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</si>
  <si>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</si>
  <si>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</si>
  <si>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</si>
  <si>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</si>
  <si>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</si>
  <si>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</si>
  <si>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</si>
  <si>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</si>
  <si>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</si>
  <si>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</si>
  <si>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</si>
  <si>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</si>
  <si>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</si>
  <si>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</si>
  <si>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</si>
  <si>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</si>
  <si>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</si>
  <si>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</si>
  <si>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</si>
  <si>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</si>
  <si>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</si>
  <si>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</si>
  <si>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</si>
  <si>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</si>
  <si>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</si>
  <si>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</si>
  <si>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</si>
  <si>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</si>
  <si>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</si>
  <si>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</si>
  <si>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</si>
  <si>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</si>
  <si>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</si>
  <si>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</si>
  <si>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</si>
  <si>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</si>
  <si>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</si>
  <si>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</si>
  <si>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</si>
  <si>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</si>
  <si>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</si>
  <si>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</si>
  <si>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</si>
  <si>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</si>
  <si>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</si>
  <si>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</si>
  <si>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</si>
  <si>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</si>
  <si>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</si>
  <si>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</si>
  <si>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</si>
  <si>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</si>
  <si>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</si>
  <si>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</si>
  <si>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</si>
  <si>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</si>
  <si>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</si>
  <si>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</si>
  <si>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</si>
  <si>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</si>
  <si>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</si>
  <si>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</si>
  <si>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</si>
  <si>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</si>
  <si>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</si>
  <si>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</si>
  <si>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</si>
  <si>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</si>
  <si>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</si>
  <si>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</si>
  <si>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</si>
  <si>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</si>
  <si>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</si>
  <si>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</si>
  <si>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</si>
  <si>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</si>
  <si>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</si>
  <si>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</si>
  <si>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</si>
  <si>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</si>
  <si>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</si>
  <si>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</si>
  <si>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</si>
  <si>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</si>
  <si>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</si>
  <si>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</si>
  <si>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</si>
  <si>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</si>
  <si>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</si>
  <si>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</si>
  <si>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</si>
  <si>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</si>
  <si>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</si>
  <si>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</si>
  <si>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</si>
  <si>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</si>
  <si>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</si>
  <si>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</si>
  <si>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</si>
  <si>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</si>
  <si>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</si>
  <si>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</si>
  <si>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</si>
  <si>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</si>
  <si>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</si>
  <si>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</si>
  <si>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</si>
  <si>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</si>
  <si>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</si>
  <si>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</si>
  <si>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</si>
  <si>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</si>
  <si>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</si>
  <si>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</si>
  <si>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</si>
  <si>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</si>
  <si>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</si>
  <si>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</si>
  <si>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</si>
  <si>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</si>
  <si>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</si>
  <si>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</si>
  <si>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</si>
  <si>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</si>
  <si>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</si>
  <si>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</si>
  <si>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</si>
  <si>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</si>
  <si>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</si>
  <si>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</si>
  <si>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</si>
  <si>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</si>
  <si>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</si>
  <si>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</si>
  <si>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</si>
  <si>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</si>
  <si>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</si>
  <si>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</si>
  <si>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</si>
  <si>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</si>
  <si>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</si>
  <si>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</si>
  <si>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</si>
  <si>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</si>
  <si>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</si>
  <si>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</si>
  <si>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</si>
  <si>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</si>
  <si>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</si>
  <si>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</si>
  <si>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</si>
  <si>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</si>
  <si>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</si>
  <si>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</si>
  <si>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</si>
  <si>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</si>
  <si>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</si>
  <si>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</si>
  <si>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</si>
  <si>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</si>
  <si>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</si>
  <si>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</si>
  <si>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</si>
  <si>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</si>
  <si>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</si>
  <si>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</si>
  <si>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</si>
  <si>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</si>
  <si>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</si>
  <si>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</si>
  <si>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</si>
  <si>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</si>
  <si>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</si>
  <si>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</si>
  <si>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</si>
  <si>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</si>
  <si>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</si>
  <si>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</si>
  <si>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</si>
  <si>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</si>
  <si>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</si>
  <si>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</si>
  <si>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</si>
  <si>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</si>
  <si>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</si>
  <si>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</si>
  <si>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</si>
  <si>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</si>
  <si>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</si>
  <si>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</si>
  <si>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</si>
  <si>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</si>
  <si>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</si>
  <si>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</si>
  <si>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</si>
  <si>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</si>
  <si>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</si>
  <si>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</si>
  <si>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</si>
  <si>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</si>
  <si>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</si>
  <si>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</si>
  <si>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</si>
  <si>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</si>
  <si>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</si>
  <si>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</si>
  <si>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</si>
  <si>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</si>
  <si>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</si>
  <si>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</si>
  <si>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</si>
  <si>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</si>
  <si>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</si>
  <si>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</si>
  <si>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</si>
  <si>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</si>
  <si>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</si>
  <si>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</si>
  <si>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</si>
  <si>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</si>
  <si>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</si>
  <si>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</si>
  <si>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</si>
  <si>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</si>
  <si>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</si>
  <si>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</si>
  <si>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</si>
  <si>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</si>
  <si>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</si>
  <si>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</si>
  <si>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</si>
  <si>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</si>
  <si>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</si>
  <si>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</si>
  <si>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</si>
  <si>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</si>
  <si>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</si>
  <si>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</si>
  <si>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</si>
  <si>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Total carbon emissions (GTCO2 per year) **E**</t>
  </si>
  <si>
    <t>Industrial emissions (GTCO2 per year) **EIND**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</si>
</sst>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_(* #,##0.0000000_);_(* \(#,##0.0000000\);_(* &quot;-&quot;??_);_(@_)"/>
    <numFmt numFmtId="182" formatCode="_(* #,##0.00000000_);_(* \(#,##0.00000000\);_(* &quot;-&quot;??_);_(@_)"/>
    <numFmt numFmtId="183" formatCode="_(* #,##0.000000000_);_(* \(#,##0.000000000\);_(* &quot;-&quot;??_);_(@_)"/>
    <numFmt numFmtId="184" formatCode="_(* #,##0.0000000000_);_(* \(#,##0.0000000000\);_(* &quot;-&quot;??_);_(@_)"/>
    <numFmt numFmtId="185" formatCode="_(* #,##0.00000000000_);_(* \(#,##0.00000000000\);_(* &quot;-&quot;??_);_(@_)"/>
    <numFmt numFmtId="190" formatCode="0.0000000000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17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6" borderId="2" xfId="1" applyNumberFormat="1" applyFont="1" applyFill="1" applyBorder="1" applyAlignment="1">
      <alignment horizontal="right"/>
    </xf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9" fontId="3" fillId="0" borderId="0" xfId="1" applyNumberFormat="1" applyFont="1"/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3" fontId="5" fillId="2" borderId="2" xfId="1" applyNumberFormat="1" applyFont="1" applyFill="1" applyBorder="1" applyAlignment="1">
      <alignment wrapText="1"/>
    </xf>
    <xf numFmtId="182" fontId="34" fillId="0" borderId="0" xfId="1" applyNumberFormat="1" applyFont="1" applyFill="1"/>
    <xf numFmtId="182" fontId="5" fillId="2" borderId="2" xfId="1" applyNumberFormat="1" applyFont="1" applyFill="1" applyBorder="1"/>
    <xf numFmtId="183" fontId="5" fillId="2" borderId="2" xfId="1" applyNumberFormat="1" applyFont="1" applyFill="1" applyBorder="1"/>
    <xf numFmtId="184" fontId="5" fillId="2" borderId="2" xfId="1" applyNumberFormat="1" applyFont="1" applyFill="1" applyBorder="1"/>
    <xf numFmtId="185" fontId="5" fillId="2" borderId="2" xfId="1" applyNumberFormat="1" applyFont="1" applyFill="1" applyBorder="1"/>
    <xf numFmtId="181" fontId="5" fillId="2" borderId="2" xfId="1" applyNumberFormat="1" applyFont="1" applyFill="1" applyBorder="1" applyAlignment="1">
      <alignment horizontal="right"/>
    </xf>
    <xf numFmtId="182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90" fontId="5" fillId="2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C-47DC-87E3-BF80BA35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8-4EAE-820D-9AE8CDBA8F8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8-4EAE-820D-9AE8CDBA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3E2-9F59-915D4702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C-4FF9-A99A-0944099EFF76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C-4FF9-A99A-0944099EF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C8-4C3B-9139-0C1DB8E54F1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5C8-4C3B-9139-0C1DB8E54F1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C8-4C3B-9139-0C1DB8E5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2-4CC8-9A05-D15797F679E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2-4CC8-9A05-D15797F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90E2-4CC8-9A05-D15797F679E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90E2-4CC8-9A05-D15797F679E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BE-4F64-948B-565D06D62A39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BE-4F64-948B-565D06D62A39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E-4F64-948B-565D06D62A39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BE-4F64-948B-565D06D6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9-4939-93DE-29E66723ED3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9-4939-93DE-29E66723ED3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39-4939-93DE-29E66723ED3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D39-4939-93DE-29E66723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6-4B95-AF9B-3A60AC52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1206-4B95-AF9B-3A60AC522D44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18" sqref="A18"/>
    </sheetView>
  </sheetViews>
  <sheetFormatPr defaultColWidth="8.7109375" defaultRowHeight="17.25" customHeight="1" x14ac:dyDescent="0.25"/>
  <cols>
    <col min="1" max="1" width="11" style="204" bestFit="1" customWidth="1"/>
    <col min="2" max="16384" width="8.710937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/>
    </row>
    <row r="24" spans="1:1" ht="17.25" customHeight="1" x14ac:dyDescent="0.25">
      <c r="A24" s="206"/>
    </row>
    <row r="25" spans="1:1" ht="17.25" customHeight="1" x14ac:dyDescent="0.25">
      <c r="A25" s="206"/>
    </row>
    <row r="26" spans="1:1" ht="17.25" customHeight="1" thickBot="1" x14ac:dyDescent="0.3">
      <c r="A26" s="205"/>
    </row>
    <row r="27" spans="1:1" ht="17.25" customHeight="1" thickTop="1" x14ac:dyDescent="0.25"/>
    <row r="29" spans="1:1" ht="17.25" customHeight="1" thickBot="1" x14ac:dyDescent="0.3">
      <c r="A29" s="205"/>
    </row>
    <row r="30" spans="1:1" ht="17.25" customHeight="1" thickTop="1" x14ac:dyDescent="0.25"/>
    <row r="34" spans="1:1" ht="17.25" customHeight="1" thickBot="1" x14ac:dyDescent="0.3">
      <c r="A34" s="205"/>
    </row>
    <row r="35" spans="1:1" ht="17.25" customHeight="1" thickTop="1" x14ac:dyDescent="0.25"/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A27" sqref="A27"/>
    </sheetView>
  </sheetViews>
  <sheetFormatPr defaultColWidth="10.5703125" defaultRowHeight="14.25" customHeight="1" x14ac:dyDescent="0.2"/>
  <cols>
    <col min="1" max="1" width="62" style="70" customWidth="1"/>
    <col min="2" max="2" width="18" style="68" customWidth="1"/>
    <col min="3" max="3" width="2.7109375" style="69" customWidth="1"/>
    <col min="4" max="4" width="17" style="70" customWidth="1"/>
    <col min="5" max="5" width="15.5703125" style="70" customWidth="1"/>
    <col min="6" max="8" width="12.42578125" style="70" customWidth="1"/>
    <col min="9" max="9" width="10.28515625" style="70" customWidth="1"/>
    <col min="10" max="10" width="11.7109375" style="70" customWidth="1"/>
    <col min="11" max="11" width="10.28515625" style="70" customWidth="1"/>
    <col min="12" max="13" width="11.28515625" style="70" customWidth="1"/>
    <col min="14" max="15" width="9.42578125" style="70" customWidth="1"/>
    <col min="16" max="19" width="7.5703125" style="70" customWidth="1"/>
    <col min="20" max="74" width="12.5703125" style="70" bestFit="1" customWidth="1"/>
    <col min="75" max="101" width="13.7109375" style="70" bestFit="1" customWidth="1"/>
    <col min="102" max="125" width="15.42578125" style="70" bestFit="1" customWidth="1"/>
    <col min="126" max="126" width="14" style="70" customWidth="1"/>
    <col min="127" max="141" width="10.7109375" style="70" bestFit="1" customWidth="1"/>
    <col min="142" max="16384" width="10.5703125" style="70"/>
  </cols>
  <sheetData>
    <row r="1" spans="1:5" ht="21" customHeight="1" thickBot="1" x14ac:dyDescent="0.3">
      <c r="A1" s="67" t="s">
        <v>426</v>
      </c>
    </row>
    <row r="2" spans="1:5" ht="21" customHeight="1" thickTop="1" x14ac:dyDescent="0.2">
      <c r="B2" s="68" t="s">
        <v>101</v>
      </c>
      <c r="D2" s="70" t="s">
        <v>92</v>
      </c>
    </row>
    <row r="3" spans="1:5" ht="14.25" customHeight="1" x14ac:dyDescent="0.2">
      <c r="E3" s="71"/>
    </row>
    <row r="4" spans="1:5" ht="17.25" customHeight="1" thickBot="1" x14ac:dyDescent="0.3">
      <c r="A4" s="67" t="s">
        <v>85</v>
      </c>
    </row>
    <row r="5" spans="1:5" ht="17.25" customHeight="1" thickTop="1" x14ac:dyDescent="0.2">
      <c r="A5" s="70" t="s">
        <v>20</v>
      </c>
      <c r="B5" s="68">
        <v>1.4999999999999999E-2</v>
      </c>
      <c r="D5" s="70" t="s">
        <v>93</v>
      </c>
    </row>
    <row r="6" spans="1:5" ht="17.25" customHeight="1" x14ac:dyDescent="0.2">
      <c r="A6" s="70" t="s">
        <v>24</v>
      </c>
      <c r="B6" s="68">
        <v>1.45</v>
      </c>
      <c r="D6" s="70" t="s">
        <v>93</v>
      </c>
    </row>
    <row r="7" spans="1:5" ht="17.25" customHeight="1" x14ac:dyDescent="0.2">
      <c r="A7" s="70" t="s">
        <v>64</v>
      </c>
      <c r="B7" s="68">
        <v>0</v>
      </c>
      <c r="D7" s="70" t="s">
        <v>408</v>
      </c>
    </row>
    <row r="8" spans="1:5" ht="17.25" customHeight="1" x14ac:dyDescent="0.2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">
      <c r="A11" s="70" t="s">
        <v>27</v>
      </c>
      <c r="B11" s="105">
        <v>2.6</v>
      </c>
      <c r="D11" s="70" t="s">
        <v>408</v>
      </c>
    </row>
    <row r="12" spans="1:5" ht="17.25" customHeight="1" x14ac:dyDescent="0.2">
      <c r="A12" s="70" t="s">
        <v>95</v>
      </c>
      <c r="B12" s="68">
        <v>2250</v>
      </c>
      <c r="D12" s="70" t="s">
        <v>96</v>
      </c>
    </row>
    <row r="13" spans="1:5" ht="17.25" customHeight="1" x14ac:dyDescent="0.2">
      <c r="A13" s="70" t="s">
        <v>19</v>
      </c>
      <c r="B13" s="68">
        <v>6000</v>
      </c>
      <c r="D13" s="70" t="s">
        <v>408</v>
      </c>
    </row>
    <row r="14" spans="1:5" ht="17.25" customHeight="1" x14ac:dyDescent="0.2">
      <c r="A14" s="70" t="s">
        <v>58</v>
      </c>
      <c r="B14" s="68">
        <v>3.1</v>
      </c>
      <c r="D14" s="70" t="s">
        <v>408</v>
      </c>
    </row>
    <row r="15" spans="1:5" ht="17.25" customHeight="1" x14ac:dyDescent="0.2">
      <c r="A15" s="70" t="s">
        <v>86</v>
      </c>
      <c r="B15" s="68">
        <v>-1.52E-2</v>
      </c>
      <c r="D15" s="70" t="s">
        <v>408</v>
      </c>
    </row>
    <row r="16" spans="1:5" ht="17.25" customHeight="1" x14ac:dyDescent="0.2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">
      <c r="A18" s="70" t="s">
        <v>61</v>
      </c>
      <c r="B18" s="68">
        <v>4</v>
      </c>
      <c r="D18" s="70" t="s">
        <v>353</v>
      </c>
    </row>
    <row r="19" spans="1:4" ht="17.25" customHeight="1" x14ac:dyDescent="0.2">
      <c r="A19" s="70" t="s">
        <v>62</v>
      </c>
      <c r="B19" s="68">
        <v>3</v>
      </c>
      <c r="D19" s="70" t="s">
        <v>353</v>
      </c>
    </row>
    <row r="20" spans="1:4" ht="17.25" customHeight="1" x14ac:dyDescent="0.2">
      <c r="A20" s="70" t="s">
        <v>117</v>
      </c>
      <c r="B20" s="68">
        <v>0</v>
      </c>
      <c r="D20" s="70" t="s">
        <v>353</v>
      </c>
    </row>
    <row r="21" spans="1:4" ht="17.25" customHeight="1" x14ac:dyDescent="0.2">
      <c r="A21" s="70" t="s">
        <v>106</v>
      </c>
      <c r="B21" s="68">
        <v>5</v>
      </c>
      <c r="D21" s="70" t="s">
        <v>354</v>
      </c>
    </row>
    <row r="22" spans="1:4" ht="17.25" customHeight="1" x14ac:dyDescent="0.2">
      <c r="A22" s="70" t="s">
        <v>128</v>
      </c>
      <c r="B22" s="68">
        <v>0</v>
      </c>
      <c r="D22" s="70" t="s">
        <v>353</v>
      </c>
    </row>
    <row r="23" spans="1:4" ht="17.25" customHeight="1" x14ac:dyDescent="0.2">
      <c r="A23" s="70" t="s">
        <v>123</v>
      </c>
      <c r="B23" s="68">
        <v>1.2</v>
      </c>
      <c r="D23" s="70" t="s">
        <v>353</v>
      </c>
    </row>
    <row r="24" spans="1:4" ht="17.25" customHeight="1" x14ac:dyDescent="0.2">
      <c r="A24" s="70" t="s">
        <v>127</v>
      </c>
      <c r="B24" s="68">
        <v>0.5</v>
      </c>
      <c r="D24" s="70" t="s">
        <v>353</v>
      </c>
    </row>
    <row r="25" spans="1:4" ht="17.25" customHeight="1" x14ac:dyDescent="0.2">
      <c r="A25" s="70" t="s">
        <v>109</v>
      </c>
      <c r="B25" s="105">
        <v>1.25</v>
      </c>
      <c r="D25" s="72" t="s">
        <v>409</v>
      </c>
    </row>
    <row r="26" spans="1:4" ht="17.25" customHeight="1" x14ac:dyDescent="0.2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">
      <c r="A27" s="70" t="s">
        <v>132</v>
      </c>
      <c r="B27" s="68" t="s">
        <v>411</v>
      </c>
      <c r="D27" s="70" t="s">
        <v>353</v>
      </c>
    </row>
    <row r="28" spans="1:4" ht="17.25" customHeight="1" x14ac:dyDescent="0.2">
      <c r="A28" s="70" t="s">
        <v>191</v>
      </c>
      <c r="B28" s="68">
        <v>0.8</v>
      </c>
      <c r="D28" s="70" t="s">
        <v>83</v>
      </c>
    </row>
    <row r="29" spans="1:4" ht="17.25" customHeight="1" x14ac:dyDescent="0.2">
      <c r="A29" s="70" t="s">
        <v>88</v>
      </c>
      <c r="B29" s="68">
        <v>1</v>
      </c>
      <c r="D29" s="70" t="s">
        <v>355</v>
      </c>
    </row>
    <row r="30" spans="1:4" ht="17.649999999999999" customHeight="1" x14ac:dyDescent="0.2">
      <c r="A30" s="70" t="s">
        <v>147</v>
      </c>
      <c r="B30" s="68">
        <v>0</v>
      </c>
      <c r="D30" s="70" t="s">
        <v>355</v>
      </c>
    </row>
    <row r="31" spans="1:4" ht="25.9" customHeight="1" thickBot="1" x14ac:dyDescent="0.3">
      <c r="A31" s="67" t="s">
        <v>84</v>
      </c>
    </row>
    <row r="32" spans="1:4" ht="17.25" customHeight="1" thickTop="1" x14ac:dyDescent="0.2">
      <c r="A32" s="70" t="s">
        <v>38</v>
      </c>
      <c r="B32" s="68">
        <v>0.3</v>
      </c>
      <c r="D32" s="70" t="s">
        <v>74</v>
      </c>
    </row>
    <row r="33" spans="1:62" ht="17.25" customHeight="1" x14ac:dyDescent="0.2">
      <c r="A33" s="70" t="s">
        <v>35</v>
      </c>
      <c r="B33" s="68">
        <v>0.1</v>
      </c>
      <c r="D33" s="70" t="s">
        <v>74</v>
      </c>
    </row>
    <row r="34" spans="1:62" ht="17.25" customHeight="1" x14ac:dyDescent="0.2">
      <c r="A34" s="70" t="s">
        <v>367</v>
      </c>
      <c r="B34" s="73"/>
      <c r="C34" s="74"/>
    </row>
    <row r="35" spans="1:62" ht="17.25" customHeight="1" x14ac:dyDescent="0.2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">
      <c r="A42" s="70" t="s">
        <v>10</v>
      </c>
      <c r="B42" s="81">
        <v>223</v>
      </c>
      <c r="D42" s="70" t="s">
        <v>76</v>
      </c>
    </row>
    <row r="43" spans="1:62" ht="17.25" customHeight="1" x14ac:dyDescent="0.2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">
      <c r="A44" s="70" t="s">
        <v>121</v>
      </c>
    </row>
    <row r="45" spans="1:62" ht="26.65" customHeight="1" thickBot="1" x14ac:dyDescent="0.3">
      <c r="A45" s="67" t="s">
        <v>36</v>
      </c>
    </row>
    <row r="46" spans="1:62" ht="17.25" customHeight="1" thickTop="1" x14ac:dyDescent="0.2"/>
    <row r="47" spans="1:62" ht="17.25" customHeight="1" x14ac:dyDescent="0.2">
      <c r="A47" s="70" t="s">
        <v>358</v>
      </c>
      <c r="B47" s="68">
        <v>1</v>
      </c>
      <c r="D47" s="70" t="s">
        <v>74</v>
      </c>
    </row>
    <row r="48" spans="1:62" ht="29.65" customHeight="1" thickBot="1" x14ac:dyDescent="0.3">
      <c r="A48" s="67" t="s">
        <v>130</v>
      </c>
    </row>
    <row r="49" spans="1:6" s="124" customFormat="1" ht="17.25" customHeight="1" thickTop="1" x14ac:dyDescent="0.2">
      <c r="B49" s="113"/>
      <c r="C49" s="110"/>
    </row>
    <row r="50" spans="1:6" s="108" customFormat="1" ht="17.25" customHeight="1" x14ac:dyDescent="0.2">
      <c r="B50" s="113"/>
      <c r="C50" s="110"/>
    </row>
    <row r="51" spans="1:6" s="108" customFormat="1" ht="17.25" customHeight="1" x14ac:dyDescent="0.2">
      <c r="B51" s="113"/>
      <c r="C51" s="110"/>
    </row>
    <row r="52" spans="1:6" s="108" customFormat="1" ht="17.25" customHeight="1" x14ac:dyDescent="0.2">
      <c r="B52" s="113"/>
      <c r="C52" s="110"/>
    </row>
    <row r="53" spans="1:6" s="108" customFormat="1" ht="17.25" customHeight="1" x14ac:dyDescent="0.2">
      <c r="B53" s="113"/>
      <c r="C53" s="110"/>
    </row>
    <row r="54" spans="1:6" ht="25.9" customHeight="1" thickBot="1" x14ac:dyDescent="0.3">
      <c r="A54" s="67" t="s">
        <v>28</v>
      </c>
    </row>
    <row r="55" spans="1:6" ht="17.25" customHeight="1" thickTop="1" x14ac:dyDescent="0.2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">
      <c r="A56" s="163">
        <v>2010</v>
      </c>
      <c r="B56" s="162">
        <v>33516.379999999997</v>
      </c>
    </row>
    <row r="57" spans="1:6" s="162" customFormat="1" ht="17.25" customHeight="1" x14ac:dyDescent="0.2">
      <c r="A57" s="163">
        <v>2015</v>
      </c>
      <c r="B57" s="162">
        <v>35700</v>
      </c>
    </row>
    <row r="58" spans="1:6" ht="17.25" customHeight="1" x14ac:dyDescent="0.2">
      <c r="A58" s="70" t="s">
        <v>134</v>
      </c>
      <c r="D58" s="117">
        <v>35705000</v>
      </c>
      <c r="E58" s="70" t="s">
        <v>375</v>
      </c>
    </row>
    <row r="59" spans="1:6" ht="17.25" customHeight="1" x14ac:dyDescent="0.2">
      <c r="A59" s="70" t="s">
        <v>30</v>
      </c>
    </row>
    <row r="60" spans="1:6" ht="17.25" customHeight="1" x14ac:dyDescent="0.2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">
      <c r="A63" s="70" t="s">
        <v>381</v>
      </c>
      <c r="D63" s="82">
        <v>2.6</v>
      </c>
      <c r="E63" s="70" t="s">
        <v>384</v>
      </c>
    </row>
    <row r="64" spans="1:6" ht="17.25" customHeight="1" x14ac:dyDescent="0.2">
      <c r="A64" s="70" t="s">
        <v>382</v>
      </c>
      <c r="D64" s="71">
        <v>0.115</v>
      </c>
      <c r="E64" s="70" t="s">
        <v>383</v>
      </c>
    </row>
    <row r="65" spans="1:6" ht="17.25" customHeight="1" x14ac:dyDescent="0.2">
      <c r="A65" s="70" t="s">
        <v>139</v>
      </c>
      <c r="B65" s="68">
        <v>10</v>
      </c>
      <c r="D65" s="70" t="s">
        <v>140</v>
      </c>
    </row>
    <row r="66" spans="1:6" ht="20.65" customHeight="1" x14ac:dyDescent="0.2">
      <c r="A66" s="174" t="s">
        <v>190</v>
      </c>
      <c r="B66" s="175">
        <v>-1E-3</v>
      </c>
    </row>
    <row r="67" spans="1:6" ht="17.25" customHeight="1" thickBot="1" x14ac:dyDescent="0.3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">
      <c r="A68" s="70" t="s">
        <v>362</v>
      </c>
    </row>
    <row r="69" spans="1:6" ht="17.25" customHeight="1" x14ac:dyDescent="0.2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"/>
    <row r="72" spans="1:6" ht="17.25" customHeight="1" x14ac:dyDescent="0.2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">
      <c r="A74" s="83" t="s">
        <v>135</v>
      </c>
      <c r="B74" s="68" t="s">
        <v>136</v>
      </c>
    </row>
    <row r="75" spans="1:6" ht="17.25" customHeight="1" thickTop="1" x14ac:dyDescent="0.2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2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2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2"/>
    <row r="86" spans="1:4" ht="17.25" customHeight="1" thickBot="1" x14ac:dyDescent="0.3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">
      <c r="A90" s="70">
        <v>2015</v>
      </c>
      <c r="B90" s="68">
        <v>0.85</v>
      </c>
      <c r="D90" s="72"/>
    </row>
    <row r="91" spans="1:4" ht="17.25" customHeight="1" x14ac:dyDescent="0.2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">
      <c r="A92" s="70" t="s">
        <v>58</v>
      </c>
      <c r="B92" s="68">
        <v>3.1</v>
      </c>
      <c r="D92" s="72" t="s">
        <v>390</v>
      </c>
    </row>
    <row r="93" spans="1:4" ht="17.25" customHeight="1" x14ac:dyDescent="0.2">
      <c r="A93" s="70" t="s">
        <v>16</v>
      </c>
      <c r="B93" s="68">
        <v>3.6812999999999998</v>
      </c>
      <c r="D93" s="72" t="s">
        <v>390</v>
      </c>
    </row>
    <row r="94" spans="1:4" ht="25.15" customHeight="1" thickBot="1" x14ac:dyDescent="0.3">
      <c r="A94" s="85" t="s">
        <v>141</v>
      </c>
    </row>
    <row r="95" spans="1:4" ht="17.25" customHeight="1" thickTop="1" x14ac:dyDescent="0.2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3">
      <c r="A98" s="67" t="s">
        <v>91</v>
      </c>
      <c r="C98" s="86"/>
    </row>
    <row r="99" spans="1:12" ht="17.25" customHeight="1" thickTop="1" x14ac:dyDescent="0.2"/>
    <row r="100" spans="1:12" ht="17.25" customHeight="1" x14ac:dyDescent="0.2">
      <c r="A100" s="70" t="s">
        <v>209</v>
      </c>
      <c r="B100" s="73">
        <v>0</v>
      </c>
      <c r="C100" s="74"/>
    </row>
    <row r="101" spans="1:12" ht="17.25" customHeight="1" x14ac:dyDescent="0.2">
      <c r="A101" s="70" t="s">
        <v>192</v>
      </c>
      <c r="B101" s="68">
        <v>400</v>
      </c>
    </row>
    <row r="102" spans="1:12" ht="17.25" customHeight="1" x14ac:dyDescent="0.2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">
      <c r="B103" s="109"/>
      <c r="C103" s="110"/>
      <c r="E103" s="111"/>
    </row>
    <row r="104" spans="1:12" s="108" customFormat="1" ht="17.25" customHeight="1" x14ac:dyDescent="0.2">
      <c r="A104" s="112"/>
      <c r="B104" s="113"/>
      <c r="C104" s="110"/>
      <c r="D104" s="114"/>
    </row>
    <row r="105" spans="1:12" s="108" customFormat="1" ht="17.25" customHeight="1" x14ac:dyDescent="0.2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">
      <c r="A113" s="70" t="s">
        <v>194</v>
      </c>
      <c r="F113" s="128"/>
      <c r="G113" s="128"/>
    </row>
    <row r="114" spans="1:727" ht="14.25" customHeight="1" x14ac:dyDescent="0.2">
      <c r="A114" s="70" t="s">
        <v>195</v>
      </c>
    </row>
    <row r="115" spans="1:727" ht="14.25" customHeight="1" x14ac:dyDescent="0.2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">
      <c r="A117" s="88" t="s">
        <v>198</v>
      </c>
      <c r="B117" s="177">
        <f>+B108</f>
        <v>5.1150000000000002</v>
      </c>
      <c r="C117" s="88">
        <f>+B117</f>
        <v>5.1150000000000002</v>
      </c>
      <c r="D117" s="20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20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">
      <c r="B120" s="125"/>
    </row>
    <row r="121" spans="1:727" s="108" customFormat="1" ht="14.25" customHeight="1" x14ac:dyDescent="0.2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65" customHeight="1" x14ac:dyDescent="0.2">
      <c r="B122" s="113"/>
      <c r="C122" s="110"/>
    </row>
    <row r="127" spans="1:727" s="108" customFormat="1" ht="14.25" customHeight="1" x14ac:dyDescent="0.2">
      <c r="B127" s="113"/>
      <c r="C127" s="110"/>
    </row>
    <row r="128" spans="1:727" s="108" customFormat="1" ht="14.25" customHeight="1" x14ac:dyDescent="0.2">
      <c r="B128" s="113"/>
      <c r="C128" s="110"/>
    </row>
    <row r="129" spans="2:67" s="108" customFormat="1" ht="14.25" customHeight="1" x14ac:dyDescent="0.2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">
      <c r="B131" s="113"/>
      <c r="C131" s="110"/>
    </row>
    <row r="132" spans="2:67" s="108" customFormat="1" ht="14.25" customHeight="1" x14ac:dyDescent="0.2">
      <c r="B132" s="113"/>
      <c r="C132" s="110"/>
    </row>
    <row r="133" spans="2:67" s="108" customFormat="1" ht="14.25" customHeight="1" x14ac:dyDescent="0.2">
      <c r="B133" s="113"/>
      <c r="C133" s="110"/>
    </row>
    <row r="134" spans="2:67" s="108" customFormat="1" ht="14.25" customHeight="1" x14ac:dyDescent="0.2">
      <c r="B134" s="113"/>
      <c r="C134" s="110"/>
    </row>
    <row r="135" spans="2:67" s="108" customFormat="1" ht="14.25" customHeight="1" x14ac:dyDescent="0.2">
      <c r="B135" s="113"/>
      <c r="C135" s="110"/>
    </row>
    <row r="168" spans="2:3" s="71" customFormat="1" ht="14.25" customHeight="1" x14ac:dyDescent="0.2">
      <c r="B168" s="68"/>
      <c r="C168" s="69"/>
    </row>
    <row r="169" spans="2:3" s="87" customFormat="1" ht="14.25" customHeight="1" x14ac:dyDescent="0.2">
      <c r="B169" s="68"/>
      <c r="C169" s="69"/>
    </row>
    <row r="170" spans="2:3" s="87" customFormat="1" ht="14.25" customHeight="1" x14ac:dyDescent="0.2">
      <c r="B170" s="68"/>
      <c r="C170" s="69"/>
    </row>
    <row r="171" spans="2:3" s="87" customFormat="1" ht="14.25" customHeight="1" x14ac:dyDescent="0.2">
      <c r="B171" s="68"/>
      <c r="C171" s="69"/>
    </row>
    <row r="175" spans="2:3" s="71" customFormat="1" ht="13.9" customHeight="1" x14ac:dyDescent="0.2">
      <c r="B175" s="68"/>
      <c r="C175" s="69"/>
    </row>
    <row r="176" spans="2:3" s="88" customFormat="1" ht="14.25" customHeight="1" x14ac:dyDescent="0.2">
      <c r="B176" s="68"/>
      <c r="C176" s="69"/>
    </row>
    <row r="182" spans="1:125" ht="14.25" customHeight="1" x14ac:dyDescent="0.2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zoomScale="55" zoomScaleNormal="55" workbookViewId="0">
      <selection activeCell="J35" sqref="J35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tabSelected="1" zoomScale="85" zoomScaleNormal="85" workbookViewId="0">
      <pane xSplit="1" ySplit="2" topLeftCell="B117" activePane="bottomRight" state="frozen"/>
      <selection pane="topRight" activeCell="B1" sqref="B1"/>
      <selection pane="bottomLeft" activeCell="A3" sqref="A3"/>
      <selection pane="bottomRight" activeCell="P121" sqref="P121"/>
    </sheetView>
  </sheetViews>
  <sheetFormatPr defaultColWidth="12.28515625" defaultRowHeight="20.65" customHeight="1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9.5703125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1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207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65" customHeight="1" thickBot="1" x14ac:dyDescent="0.25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15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65" customHeight="1" x14ac:dyDescent="0.25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65" customHeight="1" x14ac:dyDescent="0.25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65" customHeight="1" thickBot="1" x14ac:dyDescent="0.3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" customHeight="1" x14ac:dyDescent="0.25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65" customHeight="1" x14ac:dyDescent="0.3">
      <c r="A108" s="8" t="s">
        <v>55</v>
      </c>
      <c r="B108" s="216">
        <f>(B32*(B135)^$B39)*B47^(1-$B$39)</f>
        <v>8.0526473457919765E-6</v>
      </c>
      <c r="C108" s="210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65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65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65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434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65" customHeight="1" x14ac:dyDescent="0.3">
      <c r="A113" s="8" t="s">
        <v>435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65" customHeight="1" x14ac:dyDescent="0.3">
      <c r="A114" s="8" t="s">
        <v>81</v>
      </c>
      <c r="B114" s="46">
        <f>+B113/B104</f>
        <v>0.33985158585047043</v>
      </c>
      <c r="C114" s="5">
        <f t="shared" ref="B114:AG114" si="336">+C113/C104</f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65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65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65" customHeight="1" x14ac:dyDescent="0.3">
      <c r="A120" s="8" t="s">
        <v>22</v>
      </c>
      <c r="B120" s="46">
        <f>+$B$5*B104/B117</f>
        <v>0.14149428965308389</v>
      </c>
      <c r="C120" s="2">
        <f t="shared" ref="B120:AG120" si="387">+$B$5*C104/C117</f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65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65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65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65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65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65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7.2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2</v>
      </c>
      <c r="C133" s="214">
        <f>+MIN(C132+C97*Parameters!$B$30,C34)</f>
        <v>2.208161606</v>
      </c>
      <c r="D133" s="5">
        <f>+MIN(D132+D97*Parameters!$B$30,D34)</f>
        <v>2.43798884</v>
      </c>
      <c r="E133" s="213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65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899999999999999" customHeight="1" x14ac:dyDescent="0.2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65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65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65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196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>+(C53/B53)^0.2</f>
        <v>1.0118743204547054</v>
      </c>
      <c r="D148" s="3">
        <f t="shared" ref="C148:AH148" si="459">+(D53/C53)^0.2</f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65" customHeight="1" x14ac:dyDescent="0.3">
      <c r="A149" s="9" t="s">
        <v>175</v>
      </c>
      <c r="B149" s="47"/>
      <c r="C149" s="3">
        <f>+(B18/C18)^0.2</f>
        <v>1.0149999999999999</v>
      </c>
      <c r="D149" s="3">
        <f t="shared" ref="C149:AH149" si="461">+(C18/D18)^0.2</f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65" customHeight="1" x14ac:dyDescent="0.3">
      <c r="A150" s="9" t="s">
        <v>176</v>
      </c>
      <c r="B150" s="47"/>
      <c r="C150" s="3">
        <f>+((C126/B126)^($B$19))^0.2</f>
        <v>1.0354534323133442</v>
      </c>
      <c r="D150" s="3">
        <f t="shared" ref="C150:AH150" si="463">+((D126/C126)^($B$19))^0.2</f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65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65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65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65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65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14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65" customHeight="1" thickBot="1" x14ac:dyDescent="0.35">
      <c r="A165" s="198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65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65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65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4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1.0952319046825352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">
      <c r="A112" t="str">
        <f>Base!A112</f>
        <v>Total carbon emissions (GTCO2 per year) **E**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">
      <c r="A113" t="str">
        <f>Base!A113</f>
        <v>Industrial emissions (GTCO2 per year) **EIND**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1.0145054828878521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S117" activePane="bottomRight" state="frozen"/>
      <selection pane="topRight" activeCell="B1" sqref="B1"/>
      <selection pane="bottomLeft" activeCell="A3" sqref="A3"/>
      <selection pane="bottomRight" activeCell="B128" sqref="B128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5.7109375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11">
        <f t="shared" si="7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209">
        <f t="shared" si="12"/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10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65" customHeight="1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65" customHeigh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65" customHeigh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65" customHeight="1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" customHeight="1" x14ac:dyDescent="0.25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65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65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65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65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65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65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65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65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65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65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65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65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65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65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65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65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899999999999999" customHeight="1" x14ac:dyDescent="0.2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65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65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65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35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65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65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65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65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65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65" customHeight="1" thickBot="1" x14ac:dyDescent="0.35">
      <c r="A165" s="33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65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65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65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  <row r="374" spans="1:2" ht="20.65" customHeight="1" x14ac:dyDescent="0.3"/>
    <row r="375" spans="1:2" ht="20.65" customHeight="1" x14ac:dyDescent="0.3"/>
    <row r="376" spans="1:2" ht="20.65" customHeight="1" x14ac:dyDescent="0.3"/>
    <row r="377" spans="1:2" ht="20.65" customHeight="1" x14ac:dyDescent="0.3"/>
    <row r="378" spans="1:2" ht="20.65" customHeight="1" x14ac:dyDescent="0.3"/>
    <row r="379" spans="1:2" ht="20.65" customHeight="1" x14ac:dyDescent="0.3"/>
    <row r="380" spans="1:2" ht="20.65" customHeight="1" x14ac:dyDescent="0.3"/>
    <row r="381" spans="1:2" ht="20.65" customHeight="1" x14ac:dyDescent="0.3"/>
    <row r="382" spans="1:2" ht="20.65" customHeight="1" x14ac:dyDescent="0.3"/>
    <row r="383" spans="1:2" ht="20.65" customHeight="1" x14ac:dyDescent="0.3"/>
    <row r="384" spans="1:2" ht="20.65" customHeight="1" x14ac:dyDescent="0.3"/>
    <row r="385" s="3" customFormat="1" ht="20.65" customHeight="1" x14ac:dyDescent="0.3"/>
    <row r="386" s="3" customFormat="1" ht="20.65" customHeight="1" x14ac:dyDescent="0.3"/>
    <row r="387" s="3" customFormat="1" ht="20.65" customHeight="1" x14ac:dyDescent="0.3"/>
    <row r="388" s="3" customFormat="1" ht="20.65" customHeight="1" x14ac:dyDescent="0.3"/>
    <row r="389" s="3" customFormat="1" ht="20.65" customHeight="1" x14ac:dyDescent="0.3"/>
    <row r="390" s="3" customFormat="1" ht="20.65" customHeight="1" x14ac:dyDescent="0.3"/>
    <row r="391" s="3" customFormat="1" ht="20.65" customHeight="1" x14ac:dyDescent="0.3"/>
    <row r="392" s="3" customFormat="1" ht="20.65" customHeight="1" x14ac:dyDescent="0.3"/>
    <row r="393" s="3" customFormat="1" ht="20.65" customHeight="1" x14ac:dyDescent="0.3"/>
    <row r="394" s="3" customFormat="1" ht="20.65" customHeight="1" x14ac:dyDescent="0.3"/>
    <row r="395" s="3" customFormat="1" ht="20.65" customHeight="1" x14ac:dyDescent="0.3"/>
    <row r="396" s="3" customFormat="1" ht="20.65" customHeight="1" x14ac:dyDescent="0.3"/>
    <row r="397" s="3" customFormat="1" ht="20.65" customHeight="1" x14ac:dyDescent="0.3"/>
    <row r="398" s="3" customFormat="1" ht="20.65" customHeight="1" x14ac:dyDescent="0.3"/>
    <row r="399" s="3" customFormat="1" ht="20.65" customHeight="1" x14ac:dyDescent="0.3"/>
    <row r="400" s="3" customFormat="1" ht="20.65" customHeight="1" x14ac:dyDescent="0.3"/>
    <row r="401" s="3" customFormat="1" ht="20.65" customHeight="1" x14ac:dyDescent="0.3"/>
    <row r="402" s="3" customFormat="1" ht="20.65" customHeight="1" x14ac:dyDescent="0.3"/>
    <row r="403" s="3" customFormat="1" ht="20.65" customHeight="1" x14ac:dyDescent="0.3"/>
    <row r="404" s="3" customFormat="1" ht="20.65" customHeight="1" x14ac:dyDescent="0.3"/>
    <row r="405" s="3" customFormat="1" ht="20.65" customHeight="1" x14ac:dyDescent="0.3"/>
    <row r="406" s="3" customFormat="1" ht="20.65" customHeight="1" x14ac:dyDescent="0.3"/>
    <row r="407" s="3" customFormat="1" ht="20.65" customHeight="1" x14ac:dyDescent="0.3"/>
    <row r="408" s="3" customFormat="1" ht="20.65" customHeight="1" x14ac:dyDescent="0.3"/>
    <row r="409" s="3" customFormat="1" ht="20.65" customHeight="1" x14ac:dyDescent="0.3"/>
    <row r="410" s="3" customFormat="1" ht="20.65" customHeight="1" x14ac:dyDescent="0.3"/>
    <row r="411" s="3" customFormat="1" ht="20.65" customHeight="1" x14ac:dyDescent="0.3"/>
    <row r="412" s="3" customFormat="1" ht="20.65" customHeight="1" x14ac:dyDescent="0.3"/>
    <row r="413" s="3" customFormat="1" ht="20.65" customHeight="1" x14ac:dyDescent="0.3"/>
    <row r="414" s="3" customFormat="1" ht="20.65" customHeight="1" x14ac:dyDescent="0.3"/>
    <row r="415" s="3" customFormat="1" ht="20.65" customHeight="1" x14ac:dyDescent="0.3"/>
    <row r="416" s="3" customFormat="1" ht="20.65" customHeight="1" x14ac:dyDescent="0.3"/>
    <row r="417" s="3" customFormat="1" ht="20.65" customHeight="1" x14ac:dyDescent="0.3"/>
    <row r="418" s="3" customFormat="1" ht="20.65" customHeight="1" x14ac:dyDescent="0.3"/>
    <row r="419" s="3" customFormat="1" ht="20.65" customHeight="1" x14ac:dyDescent="0.3"/>
    <row r="420" s="3" customFormat="1" ht="20.65" customHeight="1" x14ac:dyDescent="0.3"/>
    <row r="421" s="3" customFormat="1" ht="20.65" customHeight="1" x14ac:dyDescent="0.3"/>
    <row r="422" s="3" customFormat="1" ht="20.65" customHeight="1" x14ac:dyDescent="0.3"/>
    <row r="423" s="3" customFormat="1" ht="20.65" customHeight="1" x14ac:dyDescent="0.3"/>
    <row r="424" s="3" customFormat="1" ht="20.65" customHeight="1" x14ac:dyDescent="0.3"/>
    <row r="425" s="3" customFormat="1" ht="20.65" customHeight="1" x14ac:dyDescent="0.3"/>
    <row r="426" s="3" customFormat="1" ht="20.65" customHeight="1" x14ac:dyDescent="0.3"/>
    <row r="427" s="3" customFormat="1" ht="20.65" customHeight="1" x14ac:dyDescent="0.3"/>
    <row r="428" s="3" customFormat="1" ht="20.65" customHeight="1" x14ac:dyDescent="0.3"/>
    <row r="429" s="3" customFormat="1" ht="20.65" customHeight="1" x14ac:dyDescent="0.3"/>
    <row r="430" s="3" customFormat="1" ht="20.65" customHeight="1" x14ac:dyDescent="0.3"/>
    <row r="431" s="3" customFormat="1" ht="20.65" customHeight="1" x14ac:dyDescent="0.3"/>
    <row r="432" s="3" customFormat="1" ht="20.65" customHeight="1" x14ac:dyDescent="0.3"/>
    <row r="433" s="3" customFormat="1" ht="20.65" customHeight="1" x14ac:dyDescent="0.3"/>
    <row r="434" s="3" customFormat="1" ht="20.65" customHeight="1" x14ac:dyDescent="0.3"/>
    <row r="435" s="3" customFormat="1" ht="20.65" customHeight="1" x14ac:dyDescent="0.3"/>
    <row r="436" s="3" customFormat="1" ht="20.65" customHeight="1" x14ac:dyDescent="0.3"/>
    <row r="437" s="3" customFormat="1" ht="20.65" customHeight="1" x14ac:dyDescent="0.3"/>
    <row r="438" s="3" customFormat="1" ht="20.65" customHeight="1" x14ac:dyDescent="0.3"/>
    <row r="439" s="3" customFormat="1" ht="20.65" customHeight="1" x14ac:dyDescent="0.3"/>
    <row r="440" s="3" customFormat="1" ht="20.65" customHeight="1" x14ac:dyDescent="0.3"/>
    <row r="441" s="3" customFormat="1" ht="20.65" customHeight="1" x14ac:dyDescent="0.3"/>
    <row r="442" s="3" customFormat="1" ht="20.65" customHeight="1" x14ac:dyDescent="0.3"/>
    <row r="443" s="3" customFormat="1" ht="20.65" customHeight="1" x14ac:dyDescent="0.3"/>
    <row r="444" s="3" customFormat="1" ht="20.65" customHeight="1" x14ac:dyDescent="0.3"/>
    <row r="445" s="3" customFormat="1" ht="20.65" customHeight="1" x14ac:dyDescent="0.3"/>
    <row r="446" s="3" customFormat="1" ht="20.65" customHeight="1" x14ac:dyDescent="0.3"/>
    <row r="447" s="3" customFormat="1" ht="20.65" customHeight="1" x14ac:dyDescent="0.3"/>
    <row r="448" s="3" customFormat="1" ht="20.65" customHeight="1" x14ac:dyDescent="0.3"/>
    <row r="449" s="3" customFormat="1" ht="20.65" customHeight="1" x14ac:dyDescent="0.3"/>
    <row r="450" s="3" customFormat="1" ht="20.65" customHeight="1" x14ac:dyDescent="0.3"/>
    <row r="451" s="3" customFormat="1" ht="20.65" customHeight="1" x14ac:dyDescent="0.3"/>
    <row r="452" s="3" customFormat="1" ht="20.65" customHeight="1" x14ac:dyDescent="0.3"/>
    <row r="453" s="3" customFormat="1" ht="20.65" customHeight="1" x14ac:dyDescent="0.3"/>
    <row r="454" s="3" customFormat="1" ht="20.65" customHeight="1" x14ac:dyDescent="0.3"/>
    <row r="455" s="3" customFormat="1" ht="20.65" customHeight="1" x14ac:dyDescent="0.3"/>
    <row r="456" s="3" customFormat="1" ht="20.65" customHeight="1" x14ac:dyDescent="0.3"/>
    <row r="457" s="3" customFormat="1" ht="20.65" customHeight="1" x14ac:dyDescent="0.3"/>
    <row r="458" s="3" customFormat="1" ht="20.65" customHeight="1" x14ac:dyDescent="0.3"/>
    <row r="459" s="3" customFormat="1" ht="20.65" customHeight="1" x14ac:dyDescent="0.3"/>
    <row r="460" s="3" customFormat="1" ht="20.65" customHeight="1" x14ac:dyDescent="0.3"/>
    <row r="461" s="3" customFormat="1" ht="20.65" customHeight="1" x14ac:dyDescent="0.3"/>
    <row r="462" s="3" customFormat="1" ht="20.65" customHeight="1" x14ac:dyDescent="0.3"/>
    <row r="463" s="3" customFormat="1" ht="20.65" customHeight="1" x14ac:dyDescent="0.3"/>
    <row r="464" s="3" customFormat="1" ht="20.65" customHeight="1" x14ac:dyDescent="0.3"/>
    <row r="465" s="3" customFormat="1" ht="20.65" customHeight="1" x14ac:dyDescent="0.3"/>
    <row r="466" s="3" customFormat="1" ht="20.65" customHeight="1" x14ac:dyDescent="0.3"/>
    <row r="467" s="3" customFormat="1" ht="20.65" customHeight="1" x14ac:dyDescent="0.3"/>
    <row r="468" s="3" customFormat="1" ht="20.65" customHeight="1" x14ac:dyDescent="0.3"/>
    <row r="469" s="3" customFormat="1" ht="20.65" customHeight="1" x14ac:dyDescent="0.3"/>
    <row r="470" s="3" customFormat="1" ht="20.65" customHeight="1" x14ac:dyDescent="0.3"/>
    <row r="471" s="3" customFormat="1" ht="20.65" customHeight="1" x14ac:dyDescent="0.3"/>
    <row r="472" s="3" customFormat="1" ht="20.65" customHeight="1" x14ac:dyDescent="0.3"/>
    <row r="473" s="3" customFormat="1" ht="20.65" customHeight="1" x14ac:dyDescent="0.3"/>
    <row r="474" s="3" customFormat="1" ht="20.65" customHeight="1" x14ac:dyDescent="0.3"/>
    <row r="475" s="3" customFormat="1" ht="20.65" customHeight="1" x14ac:dyDescent="0.3"/>
    <row r="476" s="3" customFormat="1" ht="20.65" customHeight="1" x14ac:dyDescent="0.3"/>
    <row r="477" s="3" customFormat="1" ht="20.65" customHeight="1" x14ac:dyDescent="0.3"/>
    <row r="478" s="3" customFormat="1" ht="20.65" customHeight="1" x14ac:dyDescent="0.3"/>
    <row r="479" s="3" customFormat="1" ht="20.65" customHeight="1" x14ac:dyDescent="0.3"/>
    <row r="480" s="3" customFormat="1" ht="20.65" customHeight="1" x14ac:dyDescent="0.3"/>
    <row r="481" s="3" customFormat="1" ht="20.65" customHeight="1" x14ac:dyDescent="0.3"/>
    <row r="482" s="3" customFormat="1" ht="20.65" customHeight="1" x14ac:dyDescent="0.3"/>
    <row r="483" s="3" customFormat="1" ht="20.65" customHeight="1" x14ac:dyDescent="0.3"/>
    <row r="484" s="3" customFormat="1" ht="20.65" customHeight="1" x14ac:dyDescent="0.3"/>
    <row r="485" s="3" customFormat="1" ht="20.65" customHeight="1" x14ac:dyDescent="0.3"/>
    <row r="486" s="3" customFormat="1" ht="20.65" customHeight="1" x14ac:dyDescent="0.3"/>
    <row r="487" s="3" customFormat="1" ht="20.6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Dominic</cp:lastModifiedBy>
  <cp:lastPrinted>2012-06-05T16:15:05Z</cp:lastPrinted>
  <dcterms:created xsi:type="dcterms:W3CDTF">1999-01-07T15:40:04Z</dcterms:created>
  <dcterms:modified xsi:type="dcterms:W3CDTF">2021-03-06T17:59:31Z</dcterms:modified>
</cp:coreProperties>
</file>