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9972\Documents\TEMP CDBG Reports\"/>
    </mc:Choice>
  </mc:AlternateContent>
  <xr:revisionPtr revIDLastSave="0" documentId="13_ncr:1_{FF2526F0-203E-4366-B7D0-42F4D73D0F2A}" xr6:coauthVersionLast="47" xr6:coauthVersionMax="47" xr10:uidLastSave="{00000000-0000-0000-0000-000000000000}"/>
  <bookViews>
    <workbookView xWindow="1590" yWindow="1020" windowWidth="21300" windowHeight="19845" xr2:uid="{00000000-000D-0000-FFFF-FFFF00000000}"/>
  </bookViews>
  <sheets>
    <sheet name="FY22-01" sheetId="2" r:id="rId1"/>
  </sheets>
  <definedNames>
    <definedName name="CDBGMatrixEntitlementDraws" localSheetId="0">'FY22-01'!$A$4:$AV$118</definedName>
    <definedName name="CDBGMatrixEntitlementDraws">#REF!</definedName>
    <definedName name="_xlnm.Print_Titles" localSheetId="0">'FY22-01'!$4:$4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2" i="2" l="1"/>
  <c r="D122" i="2"/>
  <c r="F115" i="2"/>
  <c r="D115" i="2"/>
  <c r="F108" i="2"/>
  <c r="D108" i="2"/>
  <c r="F79" i="2"/>
  <c r="D79" i="2"/>
  <c r="D53" i="2"/>
  <c r="F53" i="2"/>
  <c r="D32" i="2"/>
  <c r="F32" i="2"/>
  <c r="F22" i="2"/>
  <c r="F10" i="2"/>
  <c r="D22" i="2"/>
  <c r="D10" i="2"/>
  <c r="J122" i="2"/>
  <c r="H122" i="2"/>
  <c r="J115" i="2"/>
  <c r="H115" i="2"/>
  <c r="J108" i="2"/>
  <c r="H108" i="2"/>
  <c r="J79" i="2"/>
  <c r="H79" i="2"/>
  <c r="J53" i="2"/>
  <c r="H53" i="2"/>
  <c r="J32" i="2"/>
  <c r="H32" i="2"/>
  <c r="J22" i="2"/>
  <c r="H22" i="2"/>
  <c r="J10" i="2"/>
  <c r="H10" i="2"/>
  <c r="Z108" i="2"/>
  <c r="AB108" i="2"/>
  <c r="AD108" i="2"/>
  <c r="AF108" i="2"/>
  <c r="AH108" i="2"/>
  <c r="AJ108" i="2"/>
  <c r="AL108" i="2"/>
  <c r="AN108" i="2"/>
  <c r="AP108" i="2"/>
  <c r="AR108" i="2"/>
  <c r="AT108" i="2"/>
  <c r="AV108" i="2"/>
  <c r="AX108" i="2"/>
  <c r="AZ108" i="2"/>
  <c r="BB108" i="2"/>
  <c r="BB122" i="2"/>
  <c r="AZ122" i="2"/>
  <c r="AX122" i="2"/>
  <c r="AV122" i="2"/>
  <c r="AT122" i="2"/>
  <c r="AR122" i="2"/>
  <c r="AP122" i="2"/>
  <c r="AN122" i="2"/>
  <c r="AL122" i="2"/>
  <c r="AJ122" i="2"/>
  <c r="AH122" i="2"/>
  <c r="AF122" i="2"/>
  <c r="AD122" i="2"/>
  <c r="AB122" i="2"/>
  <c r="Z122" i="2"/>
  <c r="X122" i="2"/>
  <c r="V122" i="2"/>
  <c r="X108" i="2"/>
  <c r="V108" i="2"/>
  <c r="N122" i="2"/>
  <c r="L122" i="2"/>
  <c r="N115" i="2"/>
  <c r="L115" i="2"/>
  <c r="N108" i="2"/>
  <c r="L108" i="2"/>
  <c r="N79" i="2"/>
  <c r="L79" i="2"/>
  <c r="N53" i="2"/>
  <c r="L53" i="2"/>
  <c r="N32" i="2"/>
  <c r="L32" i="2"/>
  <c r="N22" i="2"/>
  <c r="L22" i="2"/>
  <c r="N10" i="2"/>
  <c r="L10" i="2"/>
  <c r="P22" i="2"/>
  <c r="F124" i="2" l="1"/>
  <c r="G6" i="2" s="1"/>
  <c r="D124" i="2"/>
  <c r="E32" i="2" s="1"/>
  <c r="G17" i="2"/>
  <c r="G85" i="2"/>
  <c r="H124" i="2"/>
  <c r="I122" i="2" s="1"/>
  <c r="J124" i="2"/>
  <c r="K22" i="2" s="1"/>
  <c r="L124" i="2"/>
  <c r="M32" i="2" s="1"/>
  <c r="N124" i="2"/>
  <c r="O32" i="2" s="1"/>
  <c r="P122" i="2"/>
  <c r="P115" i="2"/>
  <c r="P108" i="2"/>
  <c r="P79" i="2"/>
  <c r="P53" i="2"/>
  <c r="P32" i="2"/>
  <c r="P10" i="2"/>
  <c r="G102" i="2" l="1"/>
  <c r="G68" i="2"/>
  <c r="G86" i="2"/>
  <c r="G88" i="2"/>
  <c r="G20" i="2"/>
  <c r="E53" i="2"/>
  <c r="G104" i="2"/>
  <c r="G38" i="2"/>
  <c r="G124" i="2"/>
  <c r="G51" i="2"/>
  <c r="G44" i="2"/>
  <c r="G71" i="2"/>
  <c r="G115" i="2"/>
  <c r="E122" i="2"/>
  <c r="G105" i="2"/>
  <c r="G35" i="2"/>
  <c r="G14" i="2"/>
  <c r="G55" i="2"/>
  <c r="E10" i="2"/>
  <c r="G69" i="2"/>
  <c r="G117" i="2"/>
  <c r="G83" i="2"/>
  <c r="G32" i="2"/>
  <c r="G108" i="2"/>
  <c r="G90" i="2"/>
  <c r="G119" i="2"/>
  <c r="G101" i="2"/>
  <c r="G81" i="2"/>
  <c r="G64" i="2"/>
  <c r="G47" i="2"/>
  <c r="G30" i="2"/>
  <c r="G13" i="2"/>
  <c r="G73" i="2"/>
  <c r="G36" i="2"/>
  <c r="G122" i="2"/>
  <c r="G100" i="2"/>
  <c r="G84" i="2"/>
  <c r="G67" i="2"/>
  <c r="G50" i="2"/>
  <c r="G34" i="2"/>
  <c r="G16" i="2"/>
  <c r="G106" i="2"/>
  <c r="G61" i="2"/>
  <c r="G22" i="2"/>
  <c r="G112" i="2"/>
  <c r="G95" i="2"/>
  <c r="G78" i="2"/>
  <c r="G62" i="2"/>
  <c r="G45" i="2"/>
  <c r="G28" i="2"/>
  <c r="G10" i="2"/>
  <c r="G31" i="2"/>
  <c r="G99" i="2"/>
  <c r="G66" i="2"/>
  <c r="G49" i="2"/>
  <c r="G15" i="2"/>
  <c r="G5" i="2"/>
  <c r="G77" i="2"/>
  <c r="G114" i="2"/>
  <c r="G93" i="2"/>
  <c r="G76" i="2"/>
  <c r="G60" i="2"/>
  <c r="G43" i="2"/>
  <c r="G26" i="2"/>
  <c r="G8" i="2"/>
  <c r="G65" i="2"/>
  <c r="G27" i="2"/>
  <c r="G118" i="2"/>
  <c r="G96" i="2"/>
  <c r="G79" i="2"/>
  <c r="G63" i="2"/>
  <c r="G46" i="2"/>
  <c r="G29" i="2"/>
  <c r="G12" i="2"/>
  <c r="G94" i="2"/>
  <c r="G48" i="2"/>
  <c r="G9" i="2"/>
  <c r="G107" i="2"/>
  <c r="G91" i="2"/>
  <c r="G74" i="2"/>
  <c r="G58" i="2"/>
  <c r="G41" i="2"/>
  <c r="G24" i="2"/>
  <c r="E108" i="2"/>
  <c r="G97" i="2"/>
  <c r="G98" i="2"/>
  <c r="G111" i="2"/>
  <c r="G57" i="2"/>
  <c r="G110" i="2"/>
  <c r="G89" i="2"/>
  <c r="G72" i="2"/>
  <c r="G56" i="2"/>
  <c r="G39" i="2"/>
  <c r="G21" i="2"/>
  <c r="G120" i="2"/>
  <c r="G52" i="2"/>
  <c r="G18" i="2"/>
  <c r="G113" i="2"/>
  <c r="G92" i="2"/>
  <c r="G75" i="2"/>
  <c r="G59" i="2"/>
  <c r="G42" i="2"/>
  <c r="G25" i="2"/>
  <c r="G7" i="2"/>
  <c r="G82" i="2"/>
  <c r="G40" i="2"/>
  <c r="G121" i="2"/>
  <c r="G103" i="2"/>
  <c r="G87" i="2"/>
  <c r="G70" i="2"/>
  <c r="G53" i="2"/>
  <c r="G37" i="2"/>
  <c r="G19" i="2"/>
  <c r="E8" i="2"/>
  <c r="E13" i="2"/>
  <c r="E17" i="2"/>
  <c r="E21" i="2"/>
  <c r="E26" i="2"/>
  <c r="E30" i="2"/>
  <c r="E35" i="2"/>
  <c r="E39" i="2"/>
  <c r="E43" i="2"/>
  <c r="E47" i="2"/>
  <c r="E51" i="2"/>
  <c r="E56" i="2"/>
  <c r="E60" i="2"/>
  <c r="E64" i="2"/>
  <c r="E68" i="2"/>
  <c r="E72" i="2"/>
  <c r="E76" i="2"/>
  <c r="E81" i="2"/>
  <c r="E85" i="2"/>
  <c r="E89" i="2"/>
  <c r="E93" i="2"/>
  <c r="E97" i="2"/>
  <c r="E101" i="2"/>
  <c r="E105" i="2"/>
  <c r="E110" i="2"/>
  <c r="E114" i="2"/>
  <c r="E119" i="2"/>
  <c r="E124" i="2"/>
  <c r="E9" i="2"/>
  <c r="E14" i="2"/>
  <c r="E18" i="2"/>
  <c r="E27" i="2"/>
  <c r="E31" i="2"/>
  <c r="E36" i="2"/>
  <c r="E40" i="2"/>
  <c r="E44" i="2"/>
  <c r="E48" i="2"/>
  <c r="E52" i="2"/>
  <c r="E57" i="2"/>
  <c r="E61" i="2"/>
  <c r="E65" i="2"/>
  <c r="E69" i="2"/>
  <c r="E73" i="2"/>
  <c r="E77" i="2"/>
  <c r="E82" i="2"/>
  <c r="E86" i="2"/>
  <c r="E90" i="2"/>
  <c r="E94" i="2"/>
  <c r="E98" i="2"/>
  <c r="E102" i="2"/>
  <c r="E106" i="2"/>
  <c r="E111" i="2"/>
  <c r="E120" i="2"/>
  <c r="E5" i="2"/>
  <c r="E12" i="2"/>
  <c r="E29" i="2"/>
  <c r="E38" i="2"/>
  <c r="E46" i="2"/>
  <c r="E55" i="2"/>
  <c r="E67" i="2"/>
  <c r="E75" i="2"/>
  <c r="E84" i="2"/>
  <c r="E92" i="2"/>
  <c r="E100" i="2"/>
  <c r="E118" i="2"/>
  <c r="E6" i="2"/>
  <c r="E15" i="2"/>
  <c r="E19" i="2"/>
  <c r="E24" i="2"/>
  <c r="E28" i="2"/>
  <c r="E37" i="2"/>
  <c r="E41" i="2"/>
  <c r="E45" i="2"/>
  <c r="E49" i="2"/>
  <c r="E58" i="2"/>
  <c r="E62" i="2"/>
  <c r="E66" i="2"/>
  <c r="E70" i="2"/>
  <c r="E74" i="2"/>
  <c r="E78" i="2"/>
  <c r="E83" i="2"/>
  <c r="E87" i="2"/>
  <c r="E91" i="2"/>
  <c r="E95" i="2"/>
  <c r="E99" i="2"/>
  <c r="E103" i="2"/>
  <c r="E107" i="2"/>
  <c r="E112" i="2"/>
  <c r="E117" i="2"/>
  <c r="E121" i="2"/>
  <c r="E7" i="2"/>
  <c r="E16" i="2"/>
  <c r="E20" i="2"/>
  <c r="E25" i="2"/>
  <c r="E34" i="2"/>
  <c r="E42" i="2"/>
  <c r="E50" i="2"/>
  <c r="E59" i="2"/>
  <c r="E63" i="2"/>
  <c r="E71" i="2"/>
  <c r="E79" i="2"/>
  <c r="E88" i="2"/>
  <c r="E96" i="2"/>
  <c r="E104" i="2"/>
  <c r="E113" i="2"/>
  <c r="E115" i="2"/>
  <c r="E22" i="2"/>
  <c r="I10" i="2"/>
  <c r="K79" i="2"/>
  <c r="I6" i="2"/>
  <c r="I15" i="2"/>
  <c r="I19" i="2"/>
  <c r="I24" i="2"/>
  <c r="I28" i="2"/>
  <c r="I37" i="2"/>
  <c r="I41" i="2"/>
  <c r="I45" i="2"/>
  <c r="I49" i="2"/>
  <c r="I58" i="2"/>
  <c r="I62" i="2"/>
  <c r="I66" i="2"/>
  <c r="I70" i="2"/>
  <c r="I74" i="2"/>
  <c r="I78" i="2"/>
  <c r="I83" i="2"/>
  <c r="I87" i="2"/>
  <c r="I91" i="2"/>
  <c r="I95" i="2"/>
  <c r="I99" i="2"/>
  <c r="I103" i="2"/>
  <c r="I107" i="2"/>
  <c r="I112" i="2"/>
  <c r="I117" i="2"/>
  <c r="I121" i="2"/>
  <c r="I13" i="2"/>
  <c r="I21" i="2"/>
  <c r="I30" i="2"/>
  <c r="I39" i="2"/>
  <c r="I51" i="2"/>
  <c r="I64" i="2"/>
  <c r="I72" i="2"/>
  <c r="I7" i="2"/>
  <c r="I12" i="2"/>
  <c r="I16" i="2"/>
  <c r="I20" i="2"/>
  <c r="I25" i="2"/>
  <c r="I29" i="2"/>
  <c r="I34" i="2"/>
  <c r="I38" i="2"/>
  <c r="I42" i="2"/>
  <c r="I46" i="2"/>
  <c r="I50" i="2"/>
  <c r="I55" i="2"/>
  <c r="I59" i="2"/>
  <c r="I63" i="2"/>
  <c r="I67" i="2"/>
  <c r="I71" i="2"/>
  <c r="I75" i="2"/>
  <c r="I84" i="2"/>
  <c r="I88" i="2"/>
  <c r="I92" i="2"/>
  <c r="I96" i="2"/>
  <c r="I100" i="2"/>
  <c r="I104" i="2"/>
  <c r="I113" i="2"/>
  <c r="I118" i="2"/>
  <c r="I8" i="2"/>
  <c r="I17" i="2"/>
  <c r="I26" i="2"/>
  <c r="I35" i="2"/>
  <c r="I43" i="2"/>
  <c r="I47" i="2"/>
  <c r="I56" i="2"/>
  <c r="I60" i="2"/>
  <c r="I68" i="2"/>
  <c r="I40" i="2"/>
  <c r="I57" i="2"/>
  <c r="I73" i="2"/>
  <c r="I82" i="2"/>
  <c r="I90" i="2"/>
  <c r="I98" i="2"/>
  <c r="I106" i="2"/>
  <c r="I115" i="2"/>
  <c r="I5" i="2"/>
  <c r="I31" i="2"/>
  <c r="I86" i="2"/>
  <c r="I94" i="2"/>
  <c r="I102" i="2"/>
  <c r="I120" i="2"/>
  <c r="I18" i="2"/>
  <c r="I36" i="2"/>
  <c r="I52" i="2"/>
  <c r="I81" i="2"/>
  <c r="I89" i="2"/>
  <c r="I105" i="2"/>
  <c r="I124" i="2"/>
  <c r="I9" i="2"/>
  <c r="I27" i="2"/>
  <c r="I44" i="2"/>
  <c r="I61" i="2"/>
  <c r="I76" i="2"/>
  <c r="I85" i="2"/>
  <c r="I93" i="2"/>
  <c r="I101" i="2"/>
  <c r="I110" i="2"/>
  <c r="I119" i="2"/>
  <c r="I14" i="2"/>
  <c r="I48" i="2"/>
  <c r="I65" i="2"/>
  <c r="I77" i="2"/>
  <c r="I111" i="2"/>
  <c r="I69" i="2"/>
  <c r="I97" i="2"/>
  <c r="I114" i="2"/>
  <c r="I79" i="2"/>
  <c r="I108" i="2"/>
  <c r="K122" i="2"/>
  <c r="K6" i="2"/>
  <c r="K15" i="2"/>
  <c r="K19" i="2"/>
  <c r="K24" i="2"/>
  <c r="K28" i="2"/>
  <c r="K37" i="2"/>
  <c r="K41" i="2"/>
  <c r="K45" i="2"/>
  <c r="K49" i="2"/>
  <c r="K58" i="2"/>
  <c r="K62" i="2"/>
  <c r="K66" i="2"/>
  <c r="K70" i="2"/>
  <c r="K74" i="2"/>
  <c r="K78" i="2"/>
  <c r="K83" i="2"/>
  <c r="K87" i="2"/>
  <c r="K91" i="2"/>
  <c r="K95" i="2"/>
  <c r="K99" i="2"/>
  <c r="K103" i="2"/>
  <c r="K107" i="2"/>
  <c r="K112" i="2"/>
  <c r="K117" i="2"/>
  <c r="K121" i="2"/>
  <c r="K8" i="2"/>
  <c r="K26" i="2"/>
  <c r="K35" i="2"/>
  <c r="K47" i="2"/>
  <c r="K56" i="2"/>
  <c r="K68" i="2"/>
  <c r="K76" i="2"/>
  <c r="K89" i="2"/>
  <c r="K97" i="2"/>
  <c r="K105" i="2"/>
  <c r="K119" i="2"/>
  <c r="K7" i="2"/>
  <c r="K12" i="2"/>
  <c r="K16" i="2"/>
  <c r="K20" i="2"/>
  <c r="K25" i="2"/>
  <c r="K29" i="2"/>
  <c r="K34" i="2"/>
  <c r="K38" i="2"/>
  <c r="K42" i="2"/>
  <c r="K46" i="2"/>
  <c r="K50" i="2"/>
  <c r="K55" i="2"/>
  <c r="K59" i="2"/>
  <c r="K63" i="2"/>
  <c r="K67" i="2"/>
  <c r="K71" i="2"/>
  <c r="K75" i="2"/>
  <c r="K84" i="2"/>
  <c r="K88" i="2"/>
  <c r="K92" i="2"/>
  <c r="K96" i="2"/>
  <c r="K100" i="2"/>
  <c r="K104" i="2"/>
  <c r="K113" i="2"/>
  <c r="K118" i="2"/>
  <c r="K13" i="2"/>
  <c r="K17" i="2"/>
  <c r="K21" i="2"/>
  <c r="K30" i="2"/>
  <c r="K39" i="2"/>
  <c r="K43" i="2"/>
  <c r="K51" i="2"/>
  <c r="K60" i="2"/>
  <c r="K64" i="2"/>
  <c r="K72" i="2"/>
  <c r="K81" i="2"/>
  <c r="K85" i="2"/>
  <c r="K93" i="2"/>
  <c r="K101" i="2"/>
  <c r="K110" i="2"/>
  <c r="K114" i="2"/>
  <c r="K124" i="2"/>
  <c r="K40" i="2"/>
  <c r="K57" i="2"/>
  <c r="K73" i="2"/>
  <c r="K90" i="2"/>
  <c r="K106" i="2"/>
  <c r="K5" i="2"/>
  <c r="K31" i="2"/>
  <c r="K82" i="2"/>
  <c r="K115" i="2"/>
  <c r="K86" i="2"/>
  <c r="K102" i="2"/>
  <c r="K120" i="2"/>
  <c r="K9" i="2"/>
  <c r="K27" i="2"/>
  <c r="K44" i="2"/>
  <c r="K61" i="2"/>
  <c r="K77" i="2"/>
  <c r="K94" i="2"/>
  <c r="K111" i="2"/>
  <c r="K14" i="2"/>
  <c r="K48" i="2"/>
  <c r="K65" i="2"/>
  <c r="K98" i="2"/>
  <c r="K18" i="2"/>
  <c r="K36" i="2"/>
  <c r="K52" i="2"/>
  <c r="K69" i="2"/>
  <c r="K108" i="2"/>
  <c r="K10" i="2"/>
  <c r="K32" i="2"/>
  <c r="I32" i="2"/>
  <c r="I53" i="2"/>
  <c r="K53" i="2"/>
  <c r="I22" i="2"/>
  <c r="O115" i="2"/>
  <c r="M108" i="2"/>
  <c r="M122" i="2"/>
  <c r="M115" i="2"/>
  <c r="M22" i="2"/>
  <c r="O8" i="2"/>
  <c r="O13" i="2"/>
  <c r="O17" i="2"/>
  <c r="O21" i="2"/>
  <c r="O26" i="2"/>
  <c r="O30" i="2"/>
  <c r="O35" i="2"/>
  <c r="O39" i="2"/>
  <c r="O43" i="2"/>
  <c r="O47" i="2"/>
  <c r="O51" i="2"/>
  <c r="O56" i="2"/>
  <c r="O60" i="2"/>
  <c r="O64" i="2"/>
  <c r="O68" i="2"/>
  <c r="O72" i="2"/>
  <c r="O76" i="2"/>
  <c r="O81" i="2"/>
  <c r="O85" i="2"/>
  <c r="O89" i="2"/>
  <c r="O93" i="2"/>
  <c r="O97" i="2"/>
  <c r="O101" i="2"/>
  <c r="O105" i="2"/>
  <c r="O110" i="2"/>
  <c r="O114" i="2"/>
  <c r="O119" i="2"/>
  <c r="O124" i="2"/>
  <c r="O16" i="2"/>
  <c r="O29" i="2"/>
  <c r="O42" i="2"/>
  <c r="O59" i="2"/>
  <c r="O79" i="2"/>
  <c r="O92" i="2"/>
  <c r="O108" i="2"/>
  <c r="O9" i="2"/>
  <c r="O14" i="2"/>
  <c r="O18" i="2"/>
  <c r="O27" i="2"/>
  <c r="O31" i="2"/>
  <c r="O36" i="2"/>
  <c r="O40" i="2"/>
  <c r="O44" i="2"/>
  <c r="O48" i="2"/>
  <c r="O52" i="2"/>
  <c r="O57" i="2"/>
  <c r="O61" i="2"/>
  <c r="O65" i="2"/>
  <c r="O69" i="2"/>
  <c r="O73" i="2"/>
  <c r="O77" i="2"/>
  <c r="O82" i="2"/>
  <c r="O86" i="2"/>
  <c r="O90" i="2"/>
  <c r="O94" i="2"/>
  <c r="O98" i="2"/>
  <c r="O102" i="2"/>
  <c r="O106" i="2"/>
  <c r="O111" i="2"/>
  <c r="O120" i="2"/>
  <c r="O5" i="2"/>
  <c r="O12" i="2"/>
  <c r="O25" i="2"/>
  <c r="O38" i="2"/>
  <c r="O50" i="2"/>
  <c r="O63" i="2"/>
  <c r="O71" i="2"/>
  <c r="O88" i="2"/>
  <c r="O100" i="2"/>
  <c r="O113" i="2"/>
  <c r="O122" i="2"/>
  <c r="O6" i="2"/>
  <c r="O15" i="2"/>
  <c r="O19" i="2"/>
  <c r="O24" i="2"/>
  <c r="O28" i="2"/>
  <c r="O37" i="2"/>
  <c r="O41" i="2"/>
  <c r="O45" i="2"/>
  <c r="O49" i="2"/>
  <c r="O58" i="2"/>
  <c r="O62" i="2"/>
  <c r="O66" i="2"/>
  <c r="O70" i="2"/>
  <c r="O74" i="2"/>
  <c r="O78" i="2"/>
  <c r="O83" i="2"/>
  <c r="O87" i="2"/>
  <c r="O91" i="2"/>
  <c r="O95" i="2"/>
  <c r="O99" i="2"/>
  <c r="O103" i="2"/>
  <c r="O107" i="2"/>
  <c r="O112" i="2"/>
  <c r="O117" i="2"/>
  <c r="O121" i="2"/>
  <c r="O7" i="2"/>
  <c r="O20" i="2"/>
  <c r="O34" i="2"/>
  <c r="O46" i="2"/>
  <c r="O55" i="2"/>
  <c r="O67" i="2"/>
  <c r="O75" i="2"/>
  <c r="O84" i="2"/>
  <c r="O96" i="2"/>
  <c r="O104" i="2"/>
  <c r="O118" i="2"/>
  <c r="O10" i="2"/>
  <c r="O53" i="2"/>
  <c r="M8" i="2"/>
  <c r="M13" i="2"/>
  <c r="M17" i="2"/>
  <c r="M21" i="2"/>
  <c r="M26" i="2"/>
  <c r="M30" i="2"/>
  <c r="M35" i="2"/>
  <c r="M39" i="2"/>
  <c r="M43" i="2"/>
  <c r="M47" i="2"/>
  <c r="M51" i="2"/>
  <c r="M56" i="2"/>
  <c r="M60" i="2"/>
  <c r="M64" i="2"/>
  <c r="M68" i="2"/>
  <c r="M72" i="2"/>
  <c r="M76" i="2"/>
  <c r="M81" i="2"/>
  <c r="M85" i="2"/>
  <c r="M89" i="2"/>
  <c r="M93" i="2"/>
  <c r="M97" i="2"/>
  <c r="M101" i="2"/>
  <c r="M105" i="2"/>
  <c r="M110" i="2"/>
  <c r="M114" i="2"/>
  <c r="M119" i="2"/>
  <c r="M124" i="2"/>
  <c r="M12" i="2"/>
  <c r="M34" i="2"/>
  <c r="M50" i="2"/>
  <c r="M67" i="2"/>
  <c r="M84" i="2"/>
  <c r="M100" i="2"/>
  <c r="M113" i="2"/>
  <c r="M9" i="2"/>
  <c r="M14" i="2"/>
  <c r="M18" i="2"/>
  <c r="M27" i="2"/>
  <c r="M31" i="2"/>
  <c r="M36" i="2"/>
  <c r="M40" i="2"/>
  <c r="M44" i="2"/>
  <c r="M48" i="2"/>
  <c r="M52" i="2"/>
  <c r="M57" i="2"/>
  <c r="M61" i="2"/>
  <c r="M65" i="2"/>
  <c r="M69" i="2"/>
  <c r="M73" i="2"/>
  <c r="M77" i="2"/>
  <c r="M82" i="2"/>
  <c r="M86" i="2"/>
  <c r="M90" i="2"/>
  <c r="M94" i="2"/>
  <c r="M98" i="2"/>
  <c r="M102" i="2"/>
  <c r="M106" i="2"/>
  <c r="M111" i="2"/>
  <c r="M120" i="2"/>
  <c r="M5" i="2"/>
  <c r="M16" i="2"/>
  <c r="M29" i="2"/>
  <c r="M42" i="2"/>
  <c r="M55" i="2"/>
  <c r="M71" i="2"/>
  <c r="M79" i="2"/>
  <c r="M92" i="2"/>
  <c r="M6" i="2"/>
  <c r="M15" i="2"/>
  <c r="M19" i="2"/>
  <c r="M24" i="2"/>
  <c r="M28" i="2"/>
  <c r="M37" i="2"/>
  <c r="M41" i="2"/>
  <c r="M45" i="2"/>
  <c r="M49" i="2"/>
  <c r="M58" i="2"/>
  <c r="M62" i="2"/>
  <c r="M66" i="2"/>
  <c r="M70" i="2"/>
  <c r="M74" i="2"/>
  <c r="M78" i="2"/>
  <c r="M83" i="2"/>
  <c r="M87" i="2"/>
  <c r="M91" i="2"/>
  <c r="M95" i="2"/>
  <c r="M99" i="2"/>
  <c r="M103" i="2"/>
  <c r="M107" i="2"/>
  <c r="M112" i="2"/>
  <c r="M117" i="2"/>
  <c r="M121" i="2"/>
  <c r="M7" i="2"/>
  <c r="M20" i="2"/>
  <c r="M25" i="2"/>
  <c r="M38" i="2"/>
  <c r="M46" i="2"/>
  <c r="M59" i="2"/>
  <c r="M63" i="2"/>
  <c r="M75" i="2"/>
  <c r="M88" i="2"/>
  <c r="M96" i="2"/>
  <c r="M104" i="2"/>
  <c r="M118" i="2"/>
  <c r="M10" i="2"/>
  <c r="O22" i="2"/>
  <c r="M53" i="2"/>
  <c r="P124" i="2"/>
  <c r="Q115" i="2" s="1"/>
  <c r="R122" i="2"/>
  <c r="R115" i="2"/>
  <c r="R108" i="2"/>
  <c r="R79" i="2"/>
  <c r="R53" i="2"/>
  <c r="R32" i="2"/>
  <c r="R22" i="2"/>
  <c r="R10" i="2"/>
  <c r="Q9" i="2" l="1"/>
  <c r="Q13" i="2"/>
  <c r="Q17" i="2"/>
  <c r="Q21" i="2"/>
  <c r="Q25" i="2"/>
  <c r="Q29" i="2"/>
  <c r="Q37" i="2"/>
  <c r="Q41" i="2"/>
  <c r="Q53" i="2"/>
  <c r="Q73" i="2"/>
  <c r="Q85" i="2"/>
  <c r="Q101" i="2"/>
  <c r="Q119" i="2"/>
  <c r="Q6" i="2"/>
  <c r="Q10" i="2"/>
  <c r="Q14" i="2"/>
  <c r="Q18" i="2"/>
  <c r="Q22" i="2"/>
  <c r="Q26" i="2"/>
  <c r="Q30" i="2"/>
  <c r="Q34" i="2"/>
  <c r="Q38" i="2"/>
  <c r="Q42" i="2"/>
  <c r="Q46" i="2"/>
  <c r="Q50" i="2"/>
  <c r="Q58" i="2"/>
  <c r="Q62" i="2"/>
  <c r="Q66" i="2"/>
  <c r="Q70" i="2"/>
  <c r="Q74" i="2"/>
  <c r="Q78" i="2"/>
  <c r="Q82" i="2"/>
  <c r="Q86" i="2"/>
  <c r="Q90" i="2"/>
  <c r="Q94" i="2"/>
  <c r="Q98" i="2"/>
  <c r="Q102" i="2"/>
  <c r="Q106" i="2"/>
  <c r="Q110" i="2"/>
  <c r="Q120" i="2"/>
  <c r="Q5" i="2"/>
  <c r="Q16" i="2"/>
  <c r="Q24" i="2"/>
  <c r="Q36" i="2"/>
  <c r="Q40" i="2"/>
  <c r="Q48" i="2"/>
  <c r="Q56" i="2"/>
  <c r="Q64" i="2"/>
  <c r="Q72" i="2"/>
  <c r="Q76" i="2"/>
  <c r="Q84" i="2"/>
  <c r="Q92" i="2"/>
  <c r="Q104" i="2"/>
  <c r="Q108" i="2"/>
  <c r="Q118" i="2"/>
  <c r="Q45" i="2"/>
  <c r="Q57" i="2"/>
  <c r="Q65" i="2"/>
  <c r="Q77" i="2"/>
  <c r="Q89" i="2"/>
  <c r="Q105" i="2"/>
  <c r="Q114" i="2"/>
  <c r="Q7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Q67" i="2"/>
  <c r="Q71" i="2"/>
  <c r="Q75" i="2"/>
  <c r="Q79" i="2"/>
  <c r="Q83" i="2"/>
  <c r="Q87" i="2"/>
  <c r="Q91" i="2"/>
  <c r="Q95" i="2"/>
  <c r="Q99" i="2"/>
  <c r="Q103" i="2"/>
  <c r="Q107" i="2"/>
  <c r="Q111" i="2"/>
  <c r="Q117" i="2"/>
  <c r="Q121" i="2"/>
  <c r="Q8" i="2"/>
  <c r="Q12" i="2"/>
  <c r="Q20" i="2"/>
  <c r="Q28" i="2"/>
  <c r="Q32" i="2"/>
  <c r="Q44" i="2"/>
  <c r="Q52" i="2"/>
  <c r="Q60" i="2"/>
  <c r="Q68" i="2"/>
  <c r="Q88" i="2"/>
  <c r="Q96" i="2"/>
  <c r="Q100" i="2"/>
  <c r="Q112" i="2"/>
  <c r="Q122" i="2"/>
  <c r="Q49" i="2"/>
  <c r="Q61" i="2"/>
  <c r="Q69" i="2"/>
  <c r="Q81" i="2"/>
  <c r="Q93" i="2"/>
  <c r="Q97" i="2"/>
  <c r="Q124" i="2"/>
  <c r="R124" i="2"/>
  <c r="S10" i="2" s="1"/>
  <c r="T122" i="2"/>
  <c r="T115" i="2"/>
  <c r="T108" i="2"/>
  <c r="T79" i="2"/>
  <c r="T53" i="2"/>
  <c r="T32" i="2"/>
  <c r="T22" i="2"/>
  <c r="T10" i="2"/>
  <c r="S5" i="2" l="1"/>
  <c r="S9" i="2"/>
  <c r="S18" i="2"/>
  <c r="S27" i="2"/>
  <c r="S36" i="2"/>
  <c r="S44" i="2"/>
  <c r="S62" i="2"/>
  <c r="S70" i="2"/>
  <c r="S78" i="2"/>
  <c r="S87" i="2"/>
  <c r="S95" i="2"/>
  <c r="S103" i="2"/>
  <c r="S19" i="2"/>
  <c r="S28" i="2"/>
  <c r="S37" i="2"/>
  <c r="S45" i="2"/>
  <c r="S55" i="2"/>
  <c r="S63" i="2"/>
  <c r="S71" i="2"/>
  <c r="S88" i="2"/>
  <c r="S96" i="2"/>
  <c r="S104" i="2"/>
  <c r="S113" i="2"/>
  <c r="S122" i="2"/>
  <c r="S60" i="2"/>
  <c r="S101" i="2"/>
  <c r="S35" i="2"/>
  <c r="S77" i="2"/>
  <c r="S120" i="2"/>
  <c r="S12" i="2"/>
  <c r="S20" i="2"/>
  <c r="S29" i="2"/>
  <c r="S38" i="2"/>
  <c r="S46" i="2"/>
  <c r="S56" i="2"/>
  <c r="S64" i="2"/>
  <c r="S72" i="2"/>
  <c r="S81" i="2"/>
  <c r="S89" i="2"/>
  <c r="S97" i="2"/>
  <c r="S105" i="2"/>
  <c r="S114" i="2"/>
  <c r="S124" i="2"/>
  <c r="S15" i="2"/>
  <c r="S59" i="2"/>
  <c r="S75" i="2"/>
  <c r="S100" i="2"/>
  <c r="S7" i="2"/>
  <c r="S34" i="2"/>
  <c r="S76" i="2"/>
  <c r="S110" i="2"/>
  <c r="S17" i="2"/>
  <c r="S61" i="2"/>
  <c r="S94" i="2"/>
  <c r="S112" i="2"/>
  <c r="S13" i="2"/>
  <c r="S21" i="2"/>
  <c r="S30" i="2"/>
  <c r="S39" i="2"/>
  <c r="S47" i="2"/>
  <c r="S57" i="2"/>
  <c r="S65" i="2"/>
  <c r="S73" i="2"/>
  <c r="S82" i="2"/>
  <c r="S90" i="2"/>
  <c r="S98" i="2"/>
  <c r="S106" i="2"/>
  <c r="S6" i="2"/>
  <c r="S50" i="2"/>
  <c r="S84" i="2"/>
  <c r="S118" i="2"/>
  <c r="S16" i="2"/>
  <c r="S51" i="2"/>
  <c r="S93" i="2"/>
  <c r="S8" i="2"/>
  <c r="S52" i="2"/>
  <c r="S86" i="2"/>
  <c r="S111" i="2"/>
  <c r="S121" i="2"/>
  <c r="S14" i="2"/>
  <c r="S31" i="2"/>
  <c r="S40" i="2"/>
  <c r="S48" i="2"/>
  <c r="S58" i="2"/>
  <c r="S66" i="2"/>
  <c r="S74" i="2"/>
  <c r="S83" i="2"/>
  <c r="S91" i="2"/>
  <c r="S99" i="2"/>
  <c r="S107" i="2"/>
  <c r="S117" i="2"/>
  <c r="S24" i="2"/>
  <c r="S41" i="2"/>
  <c r="S67" i="2"/>
  <c r="S92" i="2"/>
  <c r="S25" i="2"/>
  <c r="S42" i="2"/>
  <c r="S68" i="2"/>
  <c r="S85" i="2"/>
  <c r="S119" i="2"/>
  <c r="S26" i="2"/>
  <c r="S43" i="2"/>
  <c r="S69" i="2"/>
  <c r="S102" i="2"/>
  <c r="S115" i="2"/>
  <c r="S79" i="2"/>
  <c r="S53" i="2"/>
  <c r="S108" i="2"/>
  <c r="S32" i="2"/>
  <c r="S22" i="2"/>
  <c r="T124" i="2"/>
  <c r="U27" i="2" s="1"/>
  <c r="V115" i="2"/>
  <c r="V79" i="2"/>
  <c r="V53" i="2"/>
  <c r="V32" i="2"/>
  <c r="U96" i="2" l="1"/>
  <c r="U84" i="2"/>
  <c r="U86" i="2"/>
  <c r="U34" i="2"/>
  <c r="U48" i="2"/>
  <c r="U46" i="2"/>
  <c r="U70" i="2"/>
  <c r="U73" i="2"/>
  <c r="U88" i="2"/>
  <c r="U59" i="2"/>
  <c r="U57" i="2"/>
  <c r="U71" i="2"/>
  <c r="U52" i="2"/>
  <c r="U26" i="2"/>
  <c r="U5" i="2"/>
  <c r="U39" i="2"/>
  <c r="U120" i="2"/>
  <c r="U76" i="2"/>
  <c r="U99" i="2"/>
  <c r="U89" i="2"/>
  <c r="U103" i="2"/>
  <c r="U65" i="2"/>
  <c r="U55" i="2"/>
  <c r="U102" i="2"/>
  <c r="U68" i="2"/>
  <c r="U83" i="2"/>
  <c r="U72" i="2"/>
  <c r="U87" i="2"/>
  <c r="U69" i="2"/>
  <c r="U67" i="2"/>
  <c r="U35" i="2"/>
  <c r="U50" i="2"/>
  <c r="U94" i="2"/>
  <c r="U51" i="2"/>
  <c r="U66" i="2"/>
  <c r="U56" i="2"/>
  <c r="U78" i="2"/>
  <c r="U17" i="2"/>
  <c r="U16" i="2"/>
  <c r="U32" i="2"/>
  <c r="U40" i="2"/>
  <c r="U21" i="2"/>
  <c r="U38" i="2"/>
  <c r="U37" i="2"/>
  <c r="U53" i="2"/>
  <c r="U119" i="2"/>
  <c r="U7" i="2"/>
  <c r="U15" i="2"/>
  <c r="U31" i="2"/>
  <c r="U124" i="2"/>
  <c r="U20" i="2"/>
  <c r="U28" i="2"/>
  <c r="U36" i="2"/>
  <c r="U101" i="2"/>
  <c r="U118" i="2"/>
  <c r="U117" i="2"/>
  <c r="U14" i="2"/>
  <c r="U114" i="2"/>
  <c r="U122" i="2"/>
  <c r="U19" i="2"/>
  <c r="U18" i="2"/>
  <c r="U85" i="2"/>
  <c r="U100" i="2"/>
  <c r="U107" i="2"/>
  <c r="U90" i="2"/>
  <c r="U105" i="2"/>
  <c r="U104" i="2"/>
  <c r="U121" i="2"/>
  <c r="U9" i="2"/>
  <c r="U115" i="2"/>
  <c r="U77" i="2"/>
  <c r="U8" i="2"/>
  <c r="U60" i="2"/>
  <c r="U108" i="2"/>
  <c r="U41" i="2"/>
  <c r="U91" i="2"/>
  <c r="U22" i="2"/>
  <c r="U47" i="2"/>
  <c r="U97" i="2"/>
  <c r="U29" i="2"/>
  <c r="U79" i="2"/>
  <c r="U10" i="2"/>
  <c r="U62" i="2"/>
  <c r="U106" i="2"/>
  <c r="U61" i="2"/>
  <c r="U110" i="2"/>
  <c r="U42" i="2"/>
  <c r="U92" i="2"/>
  <c r="U24" i="2"/>
  <c r="U74" i="2"/>
  <c r="U98" i="2"/>
  <c r="U30" i="2"/>
  <c r="U81" i="2"/>
  <c r="U12" i="2"/>
  <c r="U63" i="2"/>
  <c r="U112" i="2"/>
  <c r="U44" i="2"/>
  <c r="U111" i="2"/>
  <c r="U43" i="2"/>
  <c r="U93" i="2"/>
  <c r="U25" i="2"/>
  <c r="U75" i="2"/>
  <c r="U6" i="2"/>
  <c r="U58" i="2"/>
  <c r="U82" i="2"/>
  <c r="U13" i="2"/>
  <c r="U64" i="2"/>
  <c r="U113" i="2"/>
  <c r="U45" i="2"/>
  <c r="U95" i="2"/>
  <c r="V22" i="2"/>
  <c r="V10" i="2" l="1"/>
  <c r="V124" i="2" l="1"/>
  <c r="X115" i="2"/>
  <c r="X79" i="2"/>
  <c r="X53" i="2"/>
  <c r="X32" i="2"/>
  <c r="X22" i="2"/>
  <c r="X10" i="2"/>
  <c r="AB115" i="2"/>
  <c r="AB79" i="2"/>
  <c r="AB53" i="2"/>
  <c r="AB32" i="2"/>
  <c r="AB22" i="2"/>
  <c r="AB10" i="2"/>
  <c r="Z115" i="2"/>
  <c r="Z79" i="2"/>
  <c r="Z53" i="2"/>
  <c r="Z32" i="2"/>
  <c r="Z22" i="2"/>
  <c r="Z10" i="2"/>
  <c r="AB124" i="2" l="1"/>
  <c r="AC61" i="2" s="1"/>
  <c r="X124" i="2"/>
  <c r="Y6" i="2" s="1"/>
  <c r="W19" i="2"/>
  <c r="W86" i="2"/>
  <c r="W114" i="2"/>
  <c r="W34" i="2"/>
  <c r="W74" i="2"/>
  <c r="W8" i="2"/>
  <c r="W13" i="2"/>
  <c r="W17" i="2"/>
  <c r="W21" i="2"/>
  <c r="W26" i="2"/>
  <c r="W30" i="2"/>
  <c r="W35" i="2"/>
  <c r="W41" i="2"/>
  <c r="W45" i="2"/>
  <c r="W51" i="2"/>
  <c r="W55" i="2"/>
  <c r="W59" i="2"/>
  <c r="W63" i="2"/>
  <c r="W67" i="2"/>
  <c r="W71" i="2"/>
  <c r="W76" i="2"/>
  <c r="W81" i="2"/>
  <c r="W84" i="2"/>
  <c r="W88" i="2"/>
  <c r="W92" i="2"/>
  <c r="W96" i="2"/>
  <c r="W100" i="2"/>
  <c r="W104" i="2"/>
  <c r="W112" i="2"/>
  <c r="W117" i="2"/>
  <c r="W9" i="2"/>
  <c r="W14" i="2"/>
  <c r="W18" i="2"/>
  <c r="W27" i="2"/>
  <c r="W31" i="2"/>
  <c r="W36" i="2"/>
  <c r="W42" i="2"/>
  <c r="W46" i="2"/>
  <c r="W52" i="2"/>
  <c r="W56" i="2"/>
  <c r="W60" i="2"/>
  <c r="W64" i="2"/>
  <c r="W68" i="2"/>
  <c r="W72" i="2"/>
  <c r="W77" i="2"/>
  <c r="W107" i="2"/>
  <c r="W85" i="2"/>
  <c r="W89" i="2"/>
  <c r="W93" i="2"/>
  <c r="W97" i="2"/>
  <c r="W101" i="2"/>
  <c r="W113" i="2"/>
  <c r="W118" i="2"/>
  <c r="W124" i="2"/>
  <c r="W6" i="2"/>
  <c r="W15" i="2"/>
  <c r="W24" i="2"/>
  <c r="W28" i="2"/>
  <c r="W32" i="2"/>
  <c r="W39" i="2"/>
  <c r="W43" i="2"/>
  <c r="W47" i="2"/>
  <c r="W53" i="2"/>
  <c r="W57" i="2"/>
  <c r="W61" i="2"/>
  <c r="W65" i="2"/>
  <c r="W69" i="2"/>
  <c r="W73" i="2"/>
  <c r="W78" i="2"/>
  <c r="W82" i="2"/>
  <c r="W90" i="2"/>
  <c r="W94" i="2"/>
  <c r="W98" i="2"/>
  <c r="W102" i="2"/>
  <c r="W110" i="2"/>
  <c r="W119" i="2"/>
  <c r="W5" i="2"/>
  <c r="W7" i="2"/>
  <c r="W12" i="2"/>
  <c r="W16" i="2"/>
  <c r="W20" i="2"/>
  <c r="W25" i="2"/>
  <c r="W29" i="2"/>
  <c r="W40" i="2"/>
  <c r="W44" i="2"/>
  <c r="W50" i="2"/>
  <c r="W66" i="2"/>
  <c r="W83" i="2"/>
  <c r="W99" i="2"/>
  <c r="W120" i="2"/>
  <c r="W70" i="2"/>
  <c r="W87" i="2"/>
  <c r="W103" i="2"/>
  <c r="W58" i="2"/>
  <c r="W75" i="2"/>
  <c r="W91" i="2"/>
  <c r="W111" i="2"/>
  <c r="W62" i="2"/>
  <c r="W79" i="2"/>
  <c r="W95" i="2"/>
  <c r="W115" i="2"/>
  <c r="W122" i="2"/>
  <c r="W108" i="2"/>
  <c r="W22" i="2"/>
  <c r="W10" i="2"/>
  <c r="Y60" i="2"/>
  <c r="Y99" i="2"/>
  <c r="Y19" i="2"/>
  <c r="Z124" i="2"/>
  <c r="AA53" i="2" s="1"/>
  <c r="AC60" i="2"/>
  <c r="AC92" i="2"/>
  <c r="AC90" i="2"/>
  <c r="AC16" i="2"/>
  <c r="AC5" i="2"/>
  <c r="AC101" i="2"/>
  <c r="AD10" i="2"/>
  <c r="AF10" i="2"/>
  <c r="AH10" i="2"/>
  <c r="AJ10" i="2"/>
  <c r="AL10" i="2"/>
  <c r="AN10" i="2"/>
  <c r="AP10" i="2"/>
  <c r="AR10" i="2"/>
  <c r="AT10" i="2"/>
  <c r="AV10" i="2"/>
  <c r="AX10" i="2"/>
  <c r="AZ10" i="2"/>
  <c r="BB10" i="2"/>
  <c r="AD22" i="2"/>
  <c r="AF22" i="2"/>
  <c r="AH22" i="2"/>
  <c r="AJ22" i="2"/>
  <c r="AL22" i="2"/>
  <c r="AN22" i="2"/>
  <c r="AP22" i="2"/>
  <c r="AR22" i="2"/>
  <c r="AT22" i="2"/>
  <c r="AV22" i="2"/>
  <c r="AX22" i="2"/>
  <c r="AZ22" i="2"/>
  <c r="BB22" i="2"/>
  <c r="AD32" i="2"/>
  <c r="AF32" i="2"/>
  <c r="AH32" i="2"/>
  <c r="AJ32" i="2"/>
  <c r="AL32" i="2"/>
  <c r="AN32" i="2"/>
  <c r="AP32" i="2"/>
  <c r="AR32" i="2"/>
  <c r="AT32" i="2"/>
  <c r="AV32" i="2"/>
  <c r="AX32" i="2"/>
  <c r="AZ32" i="2"/>
  <c r="BB32" i="2"/>
  <c r="AD53" i="2"/>
  <c r="AF53" i="2"/>
  <c r="AH53" i="2"/>
  <c r="AJ53" i="2"/>
  <c r="AL53" i="2"/>
  <c r="AN53" i="2"/>
  <c r="AP53" i="2"/>
  <c r="AR53" i="2"/>
  <c r="AT53" i="2"/>
  <c r="AV53" i="2"/>
  <c r="AX53" i="2"/>
  <c r="AZ53" i="2"/>
  <c r="BB53" i="2"/>
  <c r="AD79" i="2"/>
  <c r="AF79" i="2"/>
  <c r="AH79" i="2"/>
  <c r="AJ79" i="2"/>
  <c r="AL79" i="2"/>
  <c r="AN79" i="2"/>
  <c r="AP79" i="2"/>
  <c r="AR79" i="2"/>
  <c r="AT79" i="2"/>
  <c r="AV79" i="2"/>
  <c r="AX79" i="2"/>
  <c r="AZ79" i="2"/>
  <c r="BB79" i="2"/>
  <c r="AD115" i="2"/>
  <c r="AF115" i="2"/>
  <c r="AH115" i="2"/>
  <c r="AJ115" i="2"/>
  <c r="AL115" i="2"/>
  <c r="AN115" i="2"/>
  <c r="AP115" i="2"/>
  <c r="AR115" i="2"/>
  <c r="AT115" i="2"/>
  <c r="AV115" i="2"/>
  <c r="AX115" i="2"/>
  <c r="AZ115" i="2"/>
  <c r="BB115" i="2"/>
  <c r="Y51" i="2" l="1"/>
  <c r="AC91" i="2"/>
  <c r="AC74" i="2"/>
  <c r="AC17" i="2"/>
  <c r="Y98" i="2"/>
  <c r="Y88" i="2"/>
  <c r="Y103" i="2"/>
  <c r="Y57" i="2"/>
  <c r="Y113" i="2"/>
  <c r="AC30" i="2"/>
  <c r="AC55" i="2"/>
  <c r="AC15" i="2"/>
  <c r="Y20" i="2"/>
  <c r="Y9" i="2"/>
  <c r="AC14" i="2"/>
  <c r="AC108" i="2"/>
  <c r="AC59" i="2"/>
  <c r="AC94" i="2"/>
  <c r="AC19" i="2"/>
  <c r="AC64" i="2"/>
  <c r="AC122" i="2"/>
  <c r="AC69" i="2"/>
  <c r="AC95" i="2"/>
  <c r="AC20" i="2"/>
  <c r="AC58" i="2"/>
  <c r="AC96" i="2"/>
  <c r="AC21" i="2"/>
  <c r="AZ124" i="2"/>
  <c r="AX124" i="2"/>
  <c r="AV124" i="2"/>
  <c r="AW85" i="2" s="1"/>
  <c r="BB124" i="2"/>
  <c r="BC107" i="2" s="1"/>
  <c r="Y24" i="2"/>
  <c r="Y65" i="2"/>
  <c r="Y62" i="2"/>
  <c r="Y55" i="2"/>
  <c r="Y36" i="2"/>
  <c r="AC107" i="2"/>
  <c r="AC40" i="2"/>
  <c r="AC114" i="2"/>
  <c r="AC76" i="2"/>
  <c r="AC42" i="2"/>
  <c r="AC117" i="2"/>
  <c r="AC75" i="2"/>
  <c r="AC41" i="2"/>
  <c r="AC119" i="2"/>
  <c r="AC81" i="2"/>
  <c r="AC43" i="2"/>
  <c r="Y39" i="2"/>
  <c r="Y73" i="2"/>
  <c r="Y5" i="2"/>
  <c r="Y75" i="2"/>
  <c r="Y21" i="2"/>
  <c r="Y59" i="2"/>
  <c r="Y117" i="2"/>
  <c r="Y42" i="2"/>
  <c r="Y107" i="2"/>
  <c r="Y58" i="2"/>
  <c r="AC78" i="2"/>
  <c r="Y110" i="2"/>
  <c r="Y13" i="2"/>
  <c r="Y92" i="2"/>
  <c r="Y72" i="2"/>
  <c r="Y118" i="2"/>
  <c r="AC115" i="2"/>
  <c r="AC73" i="2"/>
  <c r="AC103" i="2"/>
  <c r="AC67" i="2"/>
  <c r="AC28" i="2"/>
  <c r="AC102" i="2"/>
  <c r="AC66" i="2"/>
  <c r="AC31" i="2"/>
  <c r="AC104" i="2"/>
  <c r="AC72" i="2"/>
  <c r="AC29" i="2"/>
  <c r="Y15" i="2"/>
  <c r="Y53" i="2"/>
  <c r="Y86" i="2"/>
  <c r="Y16" i="2"/>
  <c r="Y83" i="2"/>
  <c r="Y30" i="2"/>
  <c r="Y84" i="2"/>
  <c r="Y122" i="2"/>
  <c r="Y46" i="2"/>
  <c r="Y93" i="2"/>
  <c r="Y70" i="2"/>
  <c r="Y28" i="2"/>
  <c r="Y61" i="2"/>
  <c r="Y94" i="2"/>
  <c r="Y7" i="2"/>
  <c r="Y66" i="2"/>
  <c r="Y8" i="2"/>
  <c r="Y45" i="2"/>
  <c r="Y67" i="2"/>
  <c r="Y100" i="2"/>
  <c r="Y22" i="2"/>
  <c r="Y52" i="2"/>
  <c r="Y85" i="2"/>
  <c r="Y124" i="2"/>
  <c r="AC93" i="2"/>
  <c r="AC10" i="2"/>
  <c r="Y79" i="2"/>
  <c r="AA115" i="2"/>
  <c r="AA32" i="2"/>
  <c r="AA22" i="2"/>
  <c r="AA108" i="2"/>
  <c r="AA79" i="2"/>
  <c r="AC32" i="2"/>
  <c r="AC120" i="2"/>
  <c r="AC89" i="2"/>
  <c r="AC99" i="2"/>
  <c r="AC63" i="2"/>
  <c r="AC24" i="2"/>
  <c r="AC98" i="2"/>
  <c r="AC62" i="2"/>
  <c r="AC27" i="2"/>
  <c r="AC100" i="2"/>
  <c r="AC68" i="2"/>
  <c r="AC25" i="2"/>
  <c r="AC53" i="2"/>
  <c r="AC50" i="2"/>
  <c r="AC18" i="2"/>
  <c r="AC6" i="2"/>
  <c r="AC79" i="2"/>
  <c r="AC87" i="2"/>
  <c r="AC52" i="2"/>
  <c r="AC12" i="2"/>
  <c r="AC86" i="2"/>
  <c r="AC51" i="2"/>
  <c r="AC7" i="2"/>
  <c r="AC88" i="2"/>
  <c r="AC56" i="2"/>
  <c r="AC13" i="2"/>
  <c r="AC65" i="2"/>
  <c r="AC34" i="2"/>
  <c r="AC22" i="2"/>
  <c r="AC118" i="2"/>
  <c r="AC83" i="2"/>
  <c r="AC46" i="2"/>
  <c r="AC8" i="2"/>
  <c r="AC82" i="2"/>
  <c r="AC45" i="2"/>
  <c r="AC124" i="2"/>
  <c r="AC84" i="2"/>
  <c r="AC47" i="2"/>
  <c r="AC9" i="2"/>
  <c r="AC26" i="2"/>
  <c r="AC97" i="2"/>
  <c r="AC85" i="2"/>
  <c r="AC57" i="2"/>
  <c r="AC110" i="2"/>
  <c r="AC71" i="2"/>
  <c r="AC36" i="2"/>
  <c r="AC113" i="2"/>
  <c r="AC70" i="2"/>
  <c r="AC35" i="2"/>
  <c r="AC111" i="2"/>
  <c r="AC77" i="2"/>
  <c r="AC39" i="2"/>
  <c r="AA10" i="2"/>
  <c r="AC44" i="2"/>
  <c r="AC112" i="2"/>
  <c r="Y108" i="2"/>
  <c r="Y87" i="2"/>
  <c r="Y90" i="2"/>
  <c r="Y34" i="2"/>
  <c r="Y17" i="2"/>
  <c r="Y81" i="2"/>
  <c r="Y14" i="2"/>
  <c r="Y77" i="2"/>
  <c r="Y29" i="2"/>
  <c r="AA122" i="2"/>
  <c r="AF124" i="2"/>
  <c r="AG8" i="2" s="1"/>
  <c r="Y32" i="2"/>
  <c r="Y69" i="2"/>
  <c r="Y102" i="2"/>
  <c r="Y25" i="2"/>
  <c r="Y91" i="2"/>
  <c r="Y26" i="2"/>
  <c r="Y63" i="2"/>
  <c r="Y96" i="2"/>
  <c r="Y18" i="2"/>
  <c r="Y56" i="2"/>
  <c r="Y89" i="2"/>
  <c r="Y12" i="2"/>
  <c r="Y95" i="2"/>
  <c r="AR124" i="2"/>
  <c r="AS81" i="2" s="1"/>
  <c r="Y43" i="2"/>
  <c r="Y78" i="2"/>
  <c r="Y114" i="2"/>
  <c r="Y44" i="2"/>
  <c r="Y111" i="2"/>
  <c r="Y35" i="2"/>
  <c r="Y71" i="2"/>
  <c r="Y104" i="2"/>
  <c r="Y27" i="2"/>
  <c r="Y64" i="2"/>
  <c r="Y97" i="2"/>
  <c r="Y40" i="2"/>
  <c r="Y115" i="2"/>
  <c r="Y10" i="2"/>
  <c r="Y47" i="2"/>
  <c r="Y82" i="2"/>
  <c r="Y119" i="2"/>
  <c r="Y74" i="2"/>
  <c r="Y120" i="2"/>
  <c r="Y41" i="2"/>
  <c r="Y76" i="2"/>
  <c r="Y112" i="2"/>
  <c r="Y31" i="2"/>
  <c r="Y68" i="2"/>
  <c r="Y101" i="2"/>
  <c r="Y50" i="2"/>
  <c r="AJ124" i="2"/>
  <c r="AK81" i="2" s="1"/>
  <c r="BA81" i="2"/>
  <c r="AN124" i="2"/>
  <c r="AO13" i="2" s="1"/>
  <c r="AA6" i="2"/>
  <c r="AA14" i="2"/>
  <c r="AA18" i="2"/>
  <c r="AA26" i="2"/>
  <c r="AA30" i="2"/>
  <c r="AA34" i="2"/>
  <c r="AA40" i="2"/>
  <c r="AA44" i="2"/>
  <c r="AA50" i="2"/>
  <c r="AA57" i="2"/>
  <c r="AA61" i="2"/>
  <c r="AA65" i="2"/>
  <c r="AA69" i="2"/>
  <c r="AA73" i="2"/>
  <c r="AA78" i="2"/>
  <c r="AA107" i="2"/>
  <c r="AA85" i="2"/>
  <c r="AA89" i="2"/>
  <c r="AA93" i="2"/>
  <c r="AA97" i="2"/>
  <c r="AA101" i="2"/>
  <c r="AA112" i="2"/>
  <c r="AA120" i="2"/>
  <c r="AA5" i="2"/>
  <c r="AA7" i="2"/>
  <c r="AA15" i="2"/>
  <c r="AA19" i="2"/>
  <c r="AA27" i="2"/>
  <c r="AA31" i="2"/>
  <c r="AA35" i="2"/>
  <c r="AA41" i="2"/>
  <c r="AA45" i="2"/>
  <c r="AA51" i="2"/>
  <c r="AA74" i="2"/>
  <c r="AA58" i="2"/>
  <c r="AA62" i="2"/>
  <c r="AA66" i="2"/>
  <c r="AA70" i="2"/>
  <c r="AA75" i="2"/>
  <c r="AA82" i="2"/>
  <c r="AA86" i="2"/>
  <c r="AA90" i="2"/>
  <c r="AA94" i="2"/>
  <c r="AA98" i="2"/>
  <c r="AA102" i="2"/>
  <c r="AA113" i="2"/>
  <c r="AA117" i="2"/>
  <c r="AA8" i="2"/>
  <c r="AA12" i="2"/>
  <c r="AA16" i="2"/>
  <c r="AA20" i="2"/>
  <c r="AA24" i="2"/>
  <c r="AA28" i="2"/>
  <c r="AA36" i="2"/>
  <c r="AA42" i="2"/>
  <c r="AA46" i="2"/>
  <c r="AA52" i="2"/>
  <c r="AA55" i="2"/>
  <c r="AA59" i="2"/>
  <c r="AA63" i="2"/>
  <c r="AA67" i="2"/>
  <c r="AA71" i="2"/>
  <c r="AA76" i="2"/>
  <c r="AA83" i="2"/>
  <c r="AA87" i="2"/>
  <c r="AA91" i="2"/>
  <c r="AA95" i="2"/>
  <c r="AA99" i="2"/>
  <c r="AA103" i="2"/>
  <c r="AA110" i="2"/>
  <c r="AA114" i="2"/>
  <c r="AA118" i="2"/>
  <c r="AA9" i="2"/>
  <c r="AA13" i="2"/>
  <c r="AA17" i="2"/>
  <c r="AA21" i="2"/>
  <c r="AA25" i="2"/>
  <c r="AA29" i="2"/>
  <c r="AA39" i="2"/>
  <c r="AA43" i="2"/>
  <c r="AA47" i="2"/>
  <c r="AA56" i="2"/>
  <c r="AA60" i="2"/>
  <c r="AA64" i="2"/>
  <c r="AA68" i="2"/>
  <c r="AA72" i="2"/>
  <c r="AA77" i="2"/>
  <c r="AA81" i="2"/>
  <c r="AA84" i="2"/>
  <c r="AA88" i="2"/>
  <c r="AA92" i="2"/>
  <c r="AA96" i="2"/>
  <c r="AA100" i="2"/>
  <c r="AA104" i="2"/>
  <c r="AA111" i="2"/>
  <c r="AA119" i="2"/>
  <c r="AA124" i="2"/>
  <c r="AY110" i="2"/>
  <c r="AP124" i="2"/>
  <c r="AQ122" i="2" s="1"/>
  <c r="AH124" i="2"/>
  <c r="AI102" i="2" s="1"/>
  <c r="AT124" i="2"/>
  <c r="AU122" i="2" s="1"/>
  <c r="AL124" i="2"/>
  <c r="AM118" i="2" s="1"/>
  <c r="AD124" i="2"/>
  <c r="AE103" i="2" s="1"/>
  <c r="BA76" i="2"/>
  <c r="AK91" i="2"/>
  <c r="AK7" i="2" l="1"/>
  <c r="AK89" i="2"/>
  <c r="AK60" i="2"/>
  <c r="AK50" i="2"/>
  <c r="AK39" i="2"/>
  <c r="AK85" i="2"/>
  <c r="AK67" i="2"/>
  <c r="AW35" i="2"/>
  <c r="AW60" i="2"/>
  <c r="AW13" i="2"/>
  <c r="AW59" i="2"/>
  <c r="AW53" i="2"/>
  <c r="AW93" i="2"/>
  <c r="AW29" i="2"/>
  <c r="AW117" i="2"/>
  <c r="BA86" i="2"/>
  <c r="AU31" i="2"/>
  <c r="AO87" i="2"/>
  <c r="AO101" i="2"/>
  <c r="AO68" i="2"/>
  <c r="AO20" i="2"/>
  <c r="AO45" i="2"/>
  <c r="AO110" i="2"/>
  <c r="AO73" i="2"/>
  <c r="AO14" i="2"/>
  <c r="AO107" i="2"/>
  <c r="AO114" i="2"/>
  <c r="AO44" i="2"/>
  <c r="AK35" i="2"/>
  <c r="AK118" i="2"/>
  <c r="AK29" i="2"/>
  <c r="AK5" i="2"/>
  <c r="AK108" i="2"/>
  <c r="AG59" i="2"/>
  <c r="AG85" i="2"/>
  <c r="AG17" i="2"/>
  <c r="AE96" i="2"/>
  <c r="AE51" i="2"/>
  <c r="AE9" i="2"/>
  <c r="AE90" i="2"/>
  <c r="AE30" i="2"/>
  <c r="AE61" i="2"/>
  <c r="AE42" i="2"/>
  <c r="AE76" i="2"/>
  <c r="AE97" i="2"/>
  <c r="AE70" i="2"/>
  <c r="AE24" i="2"/>
  <c r="AM10" i="2"/>
  <c r="AO10" i="2"/>
  <c r="AW107" i="2"/>
  <c r="AE88" i="2"/>
  <c r="AE94" i="2"/>
  <c r="AE102" i="2"/>
  <c r="AG118" i="2"/>
  <c r="AE59" i="2"/>
  <c r="AE45" i="2"/>
  <c r="AE31" i="2"/>
  <c r="AE7" i="2"/>
  <c r="AG12" i="2"/>
  <c r="AO65" i="2"/>
  <c r="AO43" i="2"/>
  <c r="AO6" i="2"/>
  <c r="AW76" i="2"/>
  <c r="AW27" i="2"/>
  <c r="AW5" i="2"/>
  <c r="AW90" i="2"/>
  <c r="AO124" i="2"/>
  <c r="AW22" i="2"/>
  <c r="AW83" i="2"/>
  <c r="AO95" i="2"/>
  <c r="AE75" i="2"/>
  <c r="AE43" i="2"/>
  <c r="AE25" i="2"/>
  <c r="AG64" i="2"/>
  <c r="AG41" i="2"/>
  <c r="AM26" i="2"/>
  <c r="AO58" i="2"/>
  <c r="AO59" i="2"/>
  <c r="AO34" i="2"/>
  <c r="AO30" i="2"/>
  <c r="AQ14" i="2"/>
  <c r="AW68" i="2"/>
  <c r="AW69" i="2"/>
  <c r="AW46" i="2"/>
  <c r="AW45" i="2"/>
  <c r="AW25" i="2"/>
  <c r="AW16" i="2"/>
  <c r="AO82" i="2"/>
  <c r="AE93" i="2"/>
  <c r="AW102" i="2"/>
  <c r="AE10" i="2"/>
  <c r="AK53" i="2"/>
  <c r="AE81" i="2"/>
  <c r="AE84" i="2"/>
  <c r="AG87" i="2"/>
  <c r="AO89" i="2"/>
  <c r="AE92" i="2"/>
  <c r="AW95" i="2"/>
  <c r="AW99" i="2"/>
  <c r="AK110" i="2"/>
  <c r="AW112" i="2"/>
  <c r="AO118" i="2"/>
  <c r="AE65" i="2"/>
  <c r="AE72" i="2"/>
  <c r="AE58" i="2"/>
  <c r="AE35" i="2"/>
  <c r="AE44" i="2"/>
  <c r="AE22" i="2"/>
  <c r="AE17" i="2"/>
  <c r="AG71" i="2"/>
  <c r="AG39" i="2"/>
  <c r="AK62" i="2"/>
  <c r="AK46" i="2"/>
  <c r="AK18" i="2"/>
  <c r="AO75" i="2"/>
  <c r="AO76" i="2"/>
  <c r="AO57" i="2"/>
  <c r="AO56" i="2"/>
  <c r="AO24" i="2"/>
  <c r="AO9" i="2"/>
  <c r="AS34" i="2"/>
  <c r="AW62" i="2"/>
  <c r="AW67" i="2"/>
  <c r="AW36" i="2"/>
  <c r="AW39" i="2"/>
  <c r="AW21" i="2"/>
  <c r="AW6" i="2"/>
  <c r="AW84" i="2"/>
  <c r="AG96" i="2"/>
  <c r="AO113" i="2"/>
  <c r="AE107" i="2"/>
  <c r="AO32" i="2"/>
  <c r="AW97" i="2"/>
  <c r="AW110" i="2"/>
  <c r="AE73" i="2"/>
  <c r="AE64" i="2"/>
  <c r="AE28" i="2"/>
  <c r="AE16" i="2"/>
  <c r="AG34" i="2"/>
  <c r="AO66" i="2"/>
  <c r="AO36" i="2"/>
  <c r="AO19" i="2"/>
  <c r="AW77" i="2"/>
  <c r="AW50" i="2"/>
  <c r="AW24" i="2"/>
  <c r="AG82" i="2"/>
  <c r="AW100" i="2"/>
  <c r="AW32" i="2"/>
  <c r="AO91" i="2"/>
  <c r="AE98" i="2"/>
  <c r="AO112" i="2"/>
  <c r="AE69" i="2"/>
  <c r="AE62" i="2"/>
  <c r="AE52" i="2"/>
  <c r="AE14" i="2"/>
  <c r="AQ84" i="2"/>
  <c r="AM17" i="2"/>
  <c r="BA59" i="2"/>
  <c r="AU84" i="2"/>
  <c r="AU94" i="2"/>
  <c r="AQ113" i="2"/>
  <c r="AM61" i="2"/>
  <c r="AQ74" i="2"/>
  <c r="AU78" i="2"/>
  <c r="BA40" i="2"/>
  <c r="AK92" i="2"/>
  <c r="AK98" i="2"/>
  <c r="AQ22" i="2"/>
  <c r="AK87" i="2"/>
  <c r="AK112" i="2"/>
  <c r="AK114" i="2"/>
  <c r="AK77" i="2"/>
  <c r="AK65" i="2"/>
  <c r="AK56" i="2"/>
  <c r="AK17" i="2"/>
  <c r="AM34" i="2"/>
  <c r="AQ30" i="2"/>
  <c r="AU52" i="2"/>
  <c r="BA26" i="2"/>
  <c r="AQ85" i="2"/>
  <c r="AQ59" i="2"/>
  <c r="AU68" i="2"/>
  <c r="AU24" i="2"/>
  <c r="AU45" i="2"/>
  <c r="AU15" i="2"/>
  <c r="AI115" i="2"/>
  <c r="AI35" i="2"/>
  <c r="AO81" i="2"/>
  <c r="AO102" i="2"/>
  <c r="AO98" i="2"/>
  <c r="AO8" i="2"/>
  <c r="AO5" i="2"/>
  <c r="AO15" i="2"/>
  <c r="AO25" i="2"/>
  <c r="AO26" i="2"/>
  <c r="AO39" i="2"/>
  <c r="AO51" i="2"/>
  <c r="AO29" i="2"/>
  <c r="AO40" i="2"/>
  <c r="AO50" i="2"/>
  <c r="AO61" i="2"/>
  <c r="AO69" i="2"/>
  <c r="AO78" i="2"/>
  <c r="AO62" i="2"/>
  <c r="AO70" i="2"/>
  <c r="AO99" i="2"/>
  <c r="AO93" i="2"/>
  <c r="AO85" i="2"/>
  <c r="AO92" i="2"/>
  <c r="AO79" i="2"/>
  <c r="AO12" i="2"/>
  <c r="AO7" i="2"/>
  <c r="AO17" i="2"/>
  <c r="AO18" i="2"/>
  <c r="AO28" i="2"/>
  <c r="AO41" i="2"/>
  <c r="AO74" i="2"/>
  <c r="AO31" i="2"/>
  <c r="AO42" i="2"/>
  <c r="AO52" i="2"/>
  <c r="AO63" i="2"/>
  <c r="AO71" i="2"/>
  <c r="AO55" i="2"/>
  <c r="AO64" i="2"/>
  <c r="AO72" i="2"/>
  <c r="AG81" i="2"/>
  <c r="AG108" i="2"/>
  <c r="AG13" i="2"/>
  <c r="AG22" i="2"/>
  <c r="AG43" i="2"/>
  <c r="AG52" i="2"/>
  <c r="AG73" i="2"/>
  <c r="AG68" i="2"/>
  <c r="AG97" i="2"/>
  <c r="AG95" i="2"/>
  <c r="AG32" i="2"/>
  <c r="AG6" i="2"/>
  <c r="AG31" i="2"/>
  <c r="AG76" i="2"/>
  <c r="AG104" i="2"/>
  <c r="AG15" i="2"/>
  <c r="AG24" i="2"/>
  <c r="AG57" i="2"/>
  <c r="AE115" i="2"/>
  <c r="AE114" i="2"/>
  <c r="AE95" i="2"/>
  <c r="AE89" i="2"/>
  <c r="AE83" i="2"/>
  <c r="AE13" i="2"/>
  <c r="AE8" i="2"/>
  <c r="AE18" i="2"/>
  <c r="AE19" i="2"/>
  <c r="AE27" i="2"/>
  <c r="AE36" i="2"/>
  <c r="AE46" i="2"/>
  <c r="AE57" i="2"/>
  <c r="AE39" i="2"/>
  <c r="AE47" i="2"/>
  <c r="AE60" i="2"/>
  <c r="AE68" i="2"/>
  <c r="AE77" i="2"/>
  <c r="AE63" i="2"/>
  <c r="AE71" i="2"/>
  <c r="AE117" i="2"/>
  <c r="AE82" i="2"/>
  <c r="AE79" i="2"/>
  <c r="AE32" i="2"/>
  <c r="AE5" i="2"/>
  <c r="AE12" i="2"/>
  <c r="AE20" i="2"/>
  <c r="AE29" i="2"/>
  <c r="AE40" i="2"/>
  <c r="AE118" i="2"/>
  <c r="AE101" i="2"/>
  <c r="AE15" i="2"/>
  <c r="AE21" i="2"/>
  <c r="AE50" i="2"/>
  <c r="AW81" i="2"/>
  <c r="AW115" i="2"/>
  <c r="AW111" i="2"/>
  <c r="AW92" i="2"/>
  <c r="AW86" i="2"/>
  <c r="AW79" i="2"/>
  <c r="AW12" i="2"/>
  <c r="AW7" i="2"/>
  <c r="AW17" i="2"/>
  <c r="AW18" i="2"/>
  <c r="AW28" i="2"/>
  <c r="AW41" i="2"/>
  <c r="AW74" i="2"/>
  <c r="AW31" i="2"/>
  <c r="AW42" i="2"/>
  <c r="AW52" i="2"/>
  <c r="AW63" i="2"/>
  <c r="AW71" i="2"/>
  <c r="AW55" i="2"/>
  <c r="AW64" i="2"/>
  <c r="AW72" i="2"/>
  <c r="AW118" i="2"/>
  <c r="AW101" i="2"/>
  <c r="AW10" i="2"/>
  <c r="AW124" i="2"/>
  <c r="AW113" i="2"/>
  <c r="AW94" i="2"/>
  <c r="AW88" i="2"/>
  <c r="AW82" i="2"/>
  <c r="AW14" i="2"/>
  <c r="AW9" i="2"/>
  <c r="AW19" i="2"/>
  <c r="AW20" i="2"/>
  <c r="AW30" i="2"/>
  <c r="AW43" i="2"/>
  <c r="AW56" i="2"/>
  <c r="AW34" i="2"/>
  <c r="AW44" i="2"/>
  <c r="AW57" i="2"/>
  <c r="AW65" i="2"/>
  <c r="AW73" i="2"/>
  <c r="AW58" i="2"/>
  <c r="AW66" i="2"/>
  <c r="AW75" i="2"/>
  <c r="AO22" i="2"/>
  <c r="AO53" i="2"/>
  <c r="AE53" i="2"/>
  <c r="AO83" i="2"/>
  <c r="AE86" i="2"/>
  <c r="AW87" i="2"/>
  <c r="AW89" i="2"/>
  <c r="AW91" i="2"/>
  <c r="AO97" i="2"/>
  <c r="AE100" i="2"/>
  <c r="AE104" i="2"/>
  <c r="AE111" i="2"/>
  <c r="AE113" i="2"/>
  <c r="AW114" i="2"/>
  <c r="AE78" i="2"/>
  <c r="AE67" i="2"/>
  <c r="AE56" i="2"/>
  <c r="AE66" i="2"/>
  <c r="AE74" i="2"/>
  <c r="AE41" i="2"/>
  <c r="AE55" i="2"/>
  <c r="AE34" i="2"/>
  <c r="AE26" i="2"/>
  <c r="AE6" i="2"/>
  <c r="AG66" i="2"/>
  <c r="AG36" i="2"/>
  <c r="AG20" i="2"/>
  <c r="AI5" i="2"/>
  <c r="AO77" i="2"/>
  <c r="AO60" i="2"/>
  <c r="AO67" i="2"/>
  <c r="AO46" i="2"/>
  <c r="AO27" i="2"/>
  <c r="AO35" i="2"/>
  <c r="AO21" i="2"/>
  <c r="AO16" i="2"/>
  <c r="AW70" i="2"/>
  <c r="AW78" i="2"/>
  <c r="AW61" i="2"/>
  <c r="AW40" i="2"/>
  <c r="AW51" i="2"/>
  <c r="AW26" i="2"/>
  <c r="AW15" i="2"/>
  <c r="AW8" i="2"/>
  <c r="AO84" i="2"/>
  <c r="AE87" i="2"/>
  <c r="AO94" i="2"/>
  <c r="AW98" i="2"/>
  <c r="AE112" i="2"/>
  <c r="AG117" i="2"/>
  <c r="AY70" i="2"/>
  <c r="AM81" i="2"/>
  <c r="AQ94" i="2"/>
  <c r="AM78" i="2"/>
  <c r="AQ46" i="2"/>
  <c r="AS20" i="2"/>
  <c r="AY56" i="2"/>
  <c r="BA45" i="2"/>
  <c r="AS92" i="2"/>
  <c r="AS113" i="2"/>
  <c r="AS9" i="2"/>
  <c r="AQ102" i="2"/>
  <c r="AM68" i="2"/>
  <c r="AQ8" i="2"/>
  <c r="AY27" i="2"/>
  <c r="BA15" i="2"/>
  <c r="AE122" i="2"/>
  <c r="AS41" i="2"/>
  <c r="AY30" i="2"/>
  <c r="AY88" i="2"/>
  <c r="AY102" i="2"/>
  <c r="AS112" i="2"/>
  <c r="AQ117" i="2"/>
  <c r="AM47" i="2"/>
  <c r="AS66" i="2"/>
  <c r="AY13" i="2"/>
  <c r="BA8" i="2"/>
  <c r="AE99" i="2"/>
  <c r="AE110" i="2"/>
  <c r="AE124" i="2"/>
  <c r="AS32" i="2"/>
  <c r="AM32" i="2"/>
  <c r="AM92" i="2"/>
  <c r="AM55" i="2"/>
  <c r="AS71" i="2"/>
  <c r="BA70" i="2"/>
  <c r="AE85" i="2"/>
  <c r="AE91" i="2"/>
  <c r="AO100" i="2"/>
  <c r="AO111" i="2"/>
  <c r="AE108" i="2"/>
  <c r="AY78" i="2"/>
  <c r="AY53" i="2"/>
  <c r="AY100" i="2"/>
  <c r="AS55" i="2"/>
  <c r="AM91" i="2"/>
  <c r="AI56" i="2"/>
  <c r="AI8" i="2"/>
  <c r="AQ67" i="2"/>
  <c r="AQ39" i="2"/>
  <c r="AQ18" i="2"/>
  <c r="AG100" i="2"/>
  <c r="AI122" i="2"/>
  <c r="AQ79" i="2"/>
  <c r="AQ82" i="2"/>
  <c r="AQ92" i="2"/>
  <c r="AQ100" i="2"/>
  <c r="AQ111" i="2"/>
  <c r="AG114" i="2"/>
  <c r="AG62" i="2"/>
  <c r="AG69" i="2"/>
  <c r="AG50" i="2"/>
  <c r="AG56" i="2"/>
  <c r="AG35" i="2"/>
  <c r="AG18" i="2"/>
  <c r="AG9" i="2"/>
  <c r="AI67" i="2"/>
  <c r="AI40" i="2"/>
  <c r="AQ75" i="2"/>
  <c r="AQ42" i="2"/>
  <c r="AQ13" i="2"/>
  <c r="AG86" i="2"/>
  <c r="AG90" i="2"/>
  <c r="AG98" i="2"/>
  <c r="AG111" i="2"/>
  <c r="AQ124" i="2"/>
  <c r="AI89" i="2"/>
  <c r="AG112" i="2"/>
  <c r="AG77" i="2"/>
  <c r="AG60" i="2"/>
  <c r="AG67" i="2"/>
  <c r="AG46" i="2"/>
  <c r="AG74" i="2"/>
  <c r="AG30" i="2"/>
  <c r="AG27" i="2"/>
  <c r="AG7" i="2"/>
  <c r="AI65" i="2"/>
  <c r="AI36" i="2"/>
  <c r="AQ66" i="2"/>
  <c r="AQ36" i="2"/>
  <c r="AQ7" i="2"/>
  <c r="AM101" i="2"/>
  <c r="AG115" i="2"/>
  <c r="AG122" i="2"/>
  <c r="AQ10" i="2"/>
  <c r="AG83" i="2"/>
  <c r="AQ90" i="2"/>
  <c r="AG93" i="2"/>
  <c r="AI98" i="2"/>
  <c r="AG103" i="2"/>
  <c r="AG10" i="2"/>
  <c r="AQ32" i="2"/>
  <c r="AQ88" i="2"/>
  <c r="AG91" i="2"/>
  <c r="AQ98" i="2"/>
  <c r="AG101" i="2"/>
  <c r="AG75" i="2"/>
  <c r="AG58" i="2"/>
  <c r="AG65" i="2"/>
  <c r="AG44" i="2"/>
  <c r="AG51" i="2"/>
  <c r="AG29" i="2"/>
  <c r="AG25" i="2"/>
  <c r="AG5" i="2"/>
  <c r="AI75" i="2"/>
  <c r="AI21" i="2"/>
  <c r="AQ62" i="2"/>
  <c r="AQ28" i="2"/>
  <c r="AY16" i="2"/>
  <c r="AG94" i="2"/>
  <c r="AG102" i="2"/>
  <c r="AI100" i="2"/>
  <c r="AG99" i="2"/>
  <c r="AG72" i="2"/>
  <c r="AG55" i="2"/>
  <c r="AG63" i="2"/>
  <c r="AG42" i="2"/>
  <c r="AG47" i="2"/>
  <c r="AG28" i="2"/>
  <c r="AG21" i="2"/>
  <c r="AG16" i="2"/>
  <c r="AI72" i="2"/>
  <c r="AI19" i="2"/>
  <c r="AQ76" i="2"/>
  <c r="AQ58" i="2"/>
  <c r="AQ25" i="2"/>
  <c r="AG84" i="2"/>
  <c r="AG124" i="2"/>
  <c r="AI79" i="2"/>
  <c r="AI30" i="2"/>
  <c r="AG53" i="2"/>
  <c r="AQ81" i="2"/>
  <c r="AI96" i="2"/>
  <c r="AG110" i="2"/>
  <c r="AQ53" i="2"/>
  <c r="AG107" i="2"/>
  <c r="AQ86" i="2"/>
  <c r="AG89" i="2"/>
  <c r="AQ96" i="2"/>
  <c r="AG70" i="2"/>
  <c r="AG78" i="2"/>
  <c r="AG61" i="2"/>
  <c r="AG40" i="2"/>
  <c r="AG45" i="2"/>
  <c r="AG26" i="2"/>
  <c r="AG19" i="2"/>
  <c r="AG14" i="2"/>
  <c r="AI58" i="2"/>
  <c r="AI12" i="2"/>
  <c r="AQ71" i="2"/>
  <c r="AQ43" i="2"/>
  <c r="AQ19" i="2"/>
  <c r="AG79" i="2"/>
  <c r="AG88" i="2"/>
  <c r="AG92" i="2"/>
  <c r="AG113" i="2"/>
  <c r="BA73" i="2"/>
  <c r="BA43" i="2"/>
  <c r="BA124" i="2"/>
  <c r="AI63" i="2"/>
  <c r="AI70" i="2"/>
  <c r="AI51" i="2"/>
  <c r="AI55" i="2"/>
  <c r="AI34" i="2"/>
  <c r="AI26" i="2"/>
  <c r="AI6" i="2"/>
  <c r="AK75" i="2"/>
  <c r="AK58" i="2"/>
  <c r="AK63" i="2"/>
  <c r="AK44" i="2"/>
  <c r="AK74" i="2"/>
  <c r="AK30" i="2"/>
  <c r="AK25" i="2"/>
  <c r="AK16" i="2"/>
  <c r="BA66" i="2"/>
  <c r="BA71" i="2"/>
  <c r="BA55" i="2"/>
  <c r="BA34" i="2"/>
  <c r="BA41" i="2"/>
  <c r="BA20" i="2"/>
  <c r="BA9" i="2"/>
  <c r="BA82" i="2"/>
  <c r="AI87" i="2"/>
  <c r="AK90" i="2"/>
  <c r="BA94" i="2"/>
  <c r="AK113" i="2"/>
  <c r="AK117" i="2"/>
  <c r="AI107" i="2"/>
  <c r="AI22" i="2"/>
  <c r="BA85" i="2"/>
  <c r="BA110" i="2"/>
  <c r="AI78" i="2"/>
  <c r="AI61" i="2"/>
  <c r="AI68" i="2"/>
  <c r="AI47" i="2"/>
  <c r="AI52" i="2"/>
  <c r="AI31" i="2"/>
  <c r="AI24" i="2"/>
  <c r="AI17" i="2"/>
  <c r="AK72" i="2"/>
  <c r="AK78" i="2"/>
  <c r="AK61" i="2"/>
  <c r="AK42" i="2"/>
  <c r="AK51" i="2"/>
  <c r="AK27" i="2"/>
  <c r="AK21" i="2"/>
  <c r="AK14" i="2"/>
  <c r="BA64" i="2"/>
  <c r="BA69" i="2"/>
  <c r="BA52" i="2"/>
  <c r="BA31" i="2"/>
  <c r="BA39" i="2"/>
  <c r="BA18" i="2"/>
  <c r="BA7" i="2"/>
  <c r="AK79" i="2"/>
  <c r="AI85" i="2"/>
  <c r="BA98" i="2"/>
  <c r="AI110" i="2"/>
  <c r="AK101" i="2"/>
  <c r="BA112" i="2"/>
  <c r="BA114" i="2"/>
  <c r="BA118" i="2"/>
  <c r="AI76" i="2"/>
  <c r="AI59" i="2"/>
  <c r="AI66" i="2"/>
  <c r="AI45" i="2"/>
  <c r="AI50" i="2"/>
  <c r="AI28" i="2"/>
  <c r="AI20" i="2"/>
  <c r="AI15" i="2"/>
  <c r="AK70" i="2"/>
  <c r="AK76" i="2"/>
  <c r="AK59" i="2"/>
  <c r="AK40" i="2"/>
  <c r="AK47" i="2"/>
  <c r="AK28" i="2"/>
  <c r="AK19" i="2"/>
  <c r="AK12" i="2"/>
  <c r="BA62" i="2"/>
  <c r="BA67" i="2"/>
  <c r="BA50" i="2"/>
  <c r="BA29" i="2"/>
  <c r="BA35" i="2"/>
  <c r="BA17" i="2"/>
  <c r="BA5" i="2"/>
  <c r="AI83" i="2"/>
  <c r="AK88" i="2"/>
  <c r="BA90" i="2"/>
  <c r="AK124" i="2"/>
  <c r="BA57" i="2"/>
  <c r="BA13" i="2"/>
  <c r="BA84" i="2"/>
  <c r="BA100" i="2"/>
  <c r="BA32" i="2"/>
  <c r="AK95" i="2"/>
  <c r="BA53" i="2"/>
  <c r="AI82" i="2"/>
  <c r="AI86" i="2"/>
  <c r="BA93" i="2"/>
  <c r="AI111" i="2"/>
  <c r="AI73" i="2"/>
  <c r="AI57" i="2"/>
  <c r="AI64" i="2"/>
  <c r="AI43" i="2"/>
  <c r="AI46" i="2"/>
  <c r="AI29" i="2"/>
  <c r="AI18" i="2"/>
  <c r="AI13" i="2"/>
  <c r="AK68" i="2"/>
  <c r="AK73" i="2"/>
  <c r="AK57" i="2"/>
  <c r="AK36" i="2"/>
  <c r="AK45" i="2"/>
  <c r="AK26" i="2"/>
  <c r="AK15" i="2"/>
  <c r="AK8" i="2"/>
  <c r="BA77" i="2"/>
  <c r="BA60" i="2"/>
  <c r="BA65" i="2"/>
  <c r="BA46" i="2"/>
  <c r="BA56" i="2"/>
  <c r="BA30" i="2"/>
  <c r="BA25" i="2"/>
  <c r="BA16" i="2"/>
  <c r="AI93" i="2"/>
  <c r="AK96" i="2"/>
  <c r="AK102" i="2"/>
  <c r="AK111" i="2"/>
  <c r="BA68" i="2"/>
  <c r="BA24" i="2"/>
  <c r="BA83" i="2"/>
  <c r="AK93" i="2"/>
  <c r="AI81" i="2"/>
  <c r="AK97" i="2"/>
  <c r="BA89" i="2"/>
  <c r="BA10" i="2"/>
  <c r="AI88" i="2"/>
  <c r="AI10" i="2"/>
  <c r="AK22" i="2"/>
  <c r="AK32" i="2"/>
  <c r="AI90" i="2"/>
  <c r="AI92" i="2"/>
  <c r="BA95" i="2"/>
  <c r="BA97" i="2"/>
  <c r="BA99" i="2"/>
  <c r="AI104" i="2"/>
  <c r="AI113" i="2"/>
  <c r="AI117" i="2"/>
  <c r="AI71" i="2"/>
  <c r="AI74" i="2"/>
  <c r="AI62" i="2"/>
  <c r="AI41" i="2"/>
  <c r="AI44" i="2"/>
  <c r="AI27" i="2"/>
  <c r="AI16" i="2"/>
  <c r="AI9" i="2"/>
  <c r="AK66" i="2"/>
  <c r="AK71" i="2"/>
  <c r="AK55" i="2"/>
  <c r="AK34" i="2"/>
  <c r="AK43" i="2"/>
  <c r="AK24" i="2"/>
  <c r="AK13" i="2"/>
  <c r="AK6" i="2"/>
  <c r="BA75" i="2"/>
  <c r="BA58" i="2"/>
  <c r="BA63" i="2"/>
  <c r="BA44" i="2"/>
  <c r="BA74" i="2"/>
  <c r="BA27" i="2"/>
  <c r="BA21" i="2"/>
  <c r="BA14" i="2"/>
  <c r="AK84" i="2"/>
  <c r="AK86" i="2"/>
  <c r="BA88" i="2"/>
  <c r="AK100" i="2"/>
  <c r="BA113" i="2"/>
  <c r="AK115" i="2"/>
  <c r="BA22" i="2"/>
  <c r="BA36" i="2"/>
  <c r="BA6" i="2"/>
  <c r="AK10" i="2"/>
  <c r="BA107" i="2"/>
  <c r="BA87" i="2"/>
  <c r="AK99" i="2"/>
  <c r="AI53" i="2"/>
  <c r="AI84" i="2"/>
  <c r="BA91" i="2"/>
  <c r="AI32" i="2"/>
  <c r="AK107" i="2"/>
  <c r="AK83" i="2"/>
  <c r="AI94" i="2"/>
  <c r="BA101" i="2"/>
  <c r="AI69" i="2"/>
  <c r="AI77" i="2"/>
  <c r="AI60" i="2"/>
  <c r="AI39" i="2"/>
  <c r="AI42" i="2"/>
  <c r="AI25" i="2"/>
  <c r="AI14" i="2"/>
  <c r="AI7" i="2"/>
  <c r="AK64" i="2"/>
  <c r="AK69" i="2"/>
  <c r="AK52" i="2"/>
  <c r="AK31" i="2"/>
  <c r="AK41" i="2"/>
  <c r="AK20" i="2"/>
  <c r="AK9" i="2"/>
  <c r="BA72" i="2"/>
  <c r="BA78" i="2"/>
  <c r="BA61" i="2"/>
  <c r="BA42" i="2"/>
  <c r="BA51" i="2"/>
  <c r="BA28" i="2"/>
  <c r="BA19" i="2"/>
  <c r="BA12" i="2"/>
  <c r="AK82" i="2"/>
  <c r="AK94" i="2"/>
  <c r="AM82" i="2"/>
  <c r="AM94" i="2"/>
  <c r="AM76" i="2"/>
  <c r="AM59" i="2"/>
  <c r="AM66" i="2"/>
  <c r="AM45" i="2"/>
  <c r="AM52" i="2"/>
  <c r="AM31" i="2"/>
  <c r="AM24" i="2"/>
  <c r="AM15" i="2"/>
  <c r="AQ65" i="2"/>
  <c r="AQ72" i="2"/>
  <c r="AQ56" i="2"/>
  <c r="AQ55" i="2"/>
  <c r="AQ34" i="2"/>
  <c r="AQ26" i="2"/>
  <c r="AQ6" i="2"/>
  <c r="AQ89" i="2"/>
  <c r="AQ91" i="2"/>
  <c r="AM93" i="2"/>
  <c r="AQ99" i="2"/>
  <c r="AQ101" i="2"/>
  <c r="AM122" i="2"/>
  <c r="AM84" i="2"/>
  <c r="AM73" i="2"/>
  <c r="AM57" i="2"/>
  <c r="AM64" i="2"/>
  <c r="AM43" i="2"/>
  <c r="AM50" i="2"/>
  <c r="AM29" i="2"/>
  <c r="AM20" i="2"/>
  <c r="AM13" i="2"/>
  <c r="AQ63" i="2"/>
  <c r="AQ70" i="2"/>
  <c r="AQ51" i="2"/>
  <c r="AQ52" i="2"/>
  <c r="AQ31" i="2"/>
  <c r="AQ24" i="2"/>
  <c r="AQ17" i="2"/>
  <c r="AM83" i="2"/>
  <c r="AM96" i="2"/>
  <c r="AM71" i="2"/>
  <c r="AM56" i="2"/>
  <c r="AM62" i="2"/>
  <c r="AM41" i="2"/>
  <c r="AM46" i="2"/>
  <c r="AM27" i="2"/>
  <c r="AM18" i="2"/>
  <c r="AM9" i="2"/>
  <c r="AQ78" i="2"/>
  <c r="AQ61" i="2"/>
  <c r="AQ68" i="2"/>
  <c r="AQ45" i="2"/>
  <c r="AQ50" i="2"/>
  <c r="AQ29" i="2"/>
  <c r="AQ20" i="2"/>
  <c r="AQ15" i="2"/>
  <c r="AQ83" i="2"/>
  <c r="AM85" i="2"/>
  <c r="AM79" i="2"/>
  <c r="AM86" i="2"/>
  <c r="AM111" i="2"/>
  <c r="AM77" i="2"/>
  <c r="AM39" i="2"/>
  <c r="AM25" i="2"/>
  <c r="AM7" i="2"/>
  <c r="AM22" i="2"/>
  <c r="AM98" i="2"/>
  <c r="AM69" i="2"/>
  <c r="AM60" i="2"/>
  <c r="AM44" i="2"/>
  <c r="AM14" i="2"/>
  <c r="AM88" i="2"/>
  <c r="AM100" i="2"/>
  <c r="AM67" i="2"/>
  <c r="AM75" i="2"/>
  <c r="AM58" i="2"/>
  <c r="AM35" i="2"/>
  <c r="AM42" i="2"/>
  <c r="AM21" i="2"/>
  <c r="AM12" i="2"/>
  <c r="AM5" i="2"/>
  <c r="AQ73" i="2"/>
  <c r="AQ57" i="2"/>
  <c r="AQ64" i="2"/>
  <c r="AQ41" i="2"/>
  <c r="AQ44" i="2"/>
  <c r="AQ27" i="2"/>
  <c r="AQ16" i="2"/>
  <c r="AQ9" i="2"/>
  <c r="AQ107" i="2"/>
  <c r="AM74" i="2"/>
  <c r="AM40" i="2"/>
  <c r="AM8" i="2"/>
  <c r="AM113" i="2"/>
  <c r="AM65" i="2"/>
  <c r="AM72" i="2"/>
  <c r="AM30" i="2"/>
  <c r="AM19" i="2"/>
  <c r="AM53" i="2"/>
  <c r="AM90" i="2"/>
  <c r="AM102" i="2"/>
  <c r="AM117" i="2"/>
  <c r="AM63" i="2"/>
  <c r="AM70" i="2"/>
  <c r="AM51" i="2"/>
  <c r="AM28" i="2"/>
  <c r="AM36" i="2"/>
  <c r="AM16" i="2"/>
  <c r="AM6" i="2"/>
  <c r="AQ69" i="2"/>
  <c r="AQ77" i="2"/>
  <c r="AQ60" i="2"/>
  <c r="AQ35" i="2"/>
  <c r="AQ40" i="2"/>
  <c r="AQ21" i="2"/>
  <c r="AQ12" i="2"/>
  <c r="AQ5" i="2"/>
  <c r="AI91" i="2"/>
  <c r="AI112" i="2"/>
  <c r="BA115" i="2"/>
  <c r="AO122" i="2"/>
  <c r="AO117" i="2"/>
  <c r="AU87" i="2"/>
  <c r="BC124" i="2"/>
  <c r="AO108" i="2"/>
  <c r="AO96" i="2"/>
  <c r="AM108" i="2"/>
  <c r="AW108" i="2"/>
  <c r="AW122" i="2"/>
  <c r="AU61" i="2"/>
  <c r="AO86" i="2"/>
  <c r="AO88" i="2"/>
  <c r="AO90" i="2"/>
  <c r="AW96" i="2"/>
  <c r="AM99" i="2"/>
  <c r="AI101" i="2"/>
  <c r="AI103" i="2"/>
  <c r="AI114" i="2"/>
  <c r="AS10" i="2"/>
  <c r="AU53" i="2"/>
  <c r="AS87" i="2"/>
  <c r="AS97" i="2"/>
  <c r="AU113" i="2"/>
  <c r="AS68" i="2"/>
  <c r="AS73" i="2"/>
  <c r="AS57" i="2"/>
  <c r="AS36" i="2"/>
  <c r="AS43" i="2"/>
  <c r="AS24" i="2"/>
  <c r="AS13" i="2"/>
  <c r="AS6" i="2"/>
  <c r="AU63" i="2"/>
  <c r="AU70" i="2"/>
  <c r="AU51" i="2"/>
  <c r="AU55" i="2"/>
  <c r="AU34" i="2"/>
  <c r="AU26" i="2"/>
  <c r="AU17" i="2"/>
  <c r="AU95" i="2"/>
  <c r="AS117" i="2"/>
  <c r="AI118" i="2"/>
  <c r="AU22" i="2"/>
  <c r="AS83" i="2"/>
  <c r="AS93" i="2"/>
  <c r="AU100" i="2"/>
  <c r="AS64" i="2"/>
  <c r="AS69" i="2"/>
  <c r="AS52" i="2"/>
  <c r="AS31" i="2"/>
  <c r="AS39" i="2"/>
  <c r="AS18" i="2"/>
  <c r="AS7" i="2"/>
  <c r="AU76" i="2"/>
  <c r="AU59" i="2"/>
  <c r="AU66" i="2"/>
  <c r="AU43" i="2"/>
  <c r="AU50" i="2"/>
  <c r="AU29" i="2"/>
  <c r="AU20" i="2"/>
  <c r="AU13" i="2"/>
  <c r="AS79" i="2"/>
  <c r="AS84" i="2"/>
  <c r="AS94" i="2"/>
  <c r="AS111" i="2"/>
  <c r="AS122" i="2"/>
  <c r="AU10" i="2"/>
  <c r="AU90" i="2"/>
  <c r="AS99" i="2"/>
  <c r="AU117" i="2"/>
  <c r="AS62" i="2"/>
  <c r="AS67" i="2"/>
  <c r="AS50" i="2"/>
  <c r="AS29" i="2"/>
  <c r="AS35" i="2"/>
  <c r="AS17" i="2"/>
  <c r="AS5" i="2"/>
  <c r="AU73" i="2"/>
  <c r="AU57" i="2"/>
  <c r="AU64" i="2"/>
  <c r="AU41" i="2"/>
  <c r="AU46" i="2"/>
  <c r="AU27" i="2"/>
  <c r="AU18" i="2"/>
  <c r="AU9" i="2"/>
  <c r="AS98" i="2"/>
  <c r="AS22" i="2"/>
  <c r="AU86" i="2"/>
  <c r="AS89" i="2"/>
  <c r="AU96" i="2"/>
  <c r="AS114" i="2"/>
  <c r="AS77" i="2"/>
  <c r="AS60" i="2"/>
  <c r="AS65" i="2"/>
  <c r="AS46" i="2"/>
  <c r="AS56" i="2"/>
  <c r="AS30" i="2"/>
  <c r="AS25" i="2"/>
  <c r="AS16" i="2"/>
  <c r="AU71" i="2"/>
  <c r="AU56" i="2"/>
  <c r="AU62" i="2"/>
  <c r="AU39" i="2"/>
  <c r="AU44" i="2"/>
  <c r="AU25" i="2"/>
  <c r="AU14" i="2"/>
  <c r="AU7" i="2"/>
  <c r="AS86" i="2"/>
  <c r="AS96" i="2"/>
  <c r="AS124" i="2"/>
  <c r="AS95" i="2"/>
  <c r="AU111" i="2"/>
  <c r="AS75" i="2"/>
  <c r="AS58" i="2"/>
  <c r="AS63" i="2"/>
  <c r="AS44" i="2"/>
  <c r="AS74" i="2"/>
  <c r="AS27" i="2"/>
  <c r="AS21" i="2"/>
  <c r="AS14" i="2"/>
  <c r="AU69" i="2"/>
  <c r="AU77" i="2"/>
  <c r="AU60" i="2"/>
  <c r="AU35" i="2"/>
  <c r="AU42" i="2"/>
  <c r="AU21" i="2"/>
  <c r="AU12" i="2"/>
  <c r="AU5" i="2"/>
  <c r="AS88" i="2"/>
  <c r="AU91" i="2"/>
  <c r="AS100" i="2"/>
  <c r="AU114" i="2"/>
  <c r="AI108" i="2"/>
  <c r="AU81" i="2"/>
  <c r="AS85" i="2"/>
  <c r="AU79" i="2"/>
  <c r="AU82" i="2"/>
  <c r="AU92" i="2"/>
  <c r="AU102" i="2"/>
  <c r="AS110" i="2"/>
  <c r="AS72" i="2"/>
  <c r="AS78" i="2"/>
  <c r="AS61" i="2"/>
  <c r="AS42" i="2"/>
  <c r="AS51" i="2"/>
  <c r="AS28" i="2"/>
  <c r="AS19" i="2"/>
  <c r="AS12" i="2"/>
  <c r="AU67" i="2"/>
  <c r="AU75" i="2"/>
  <c r="AU58" i="2"/>
  <c r="AU30" i="2"/>
  <c r="AU40" i="2"/>
  <c r="AU19" i="2"/>
  <c r="AU8" i="2"/>
  <c r="AU83" i="2"/>
  <c r="AS90" i="2"/>
  <c r="AQ93" i="2"/>
  <c r="AI95" i="2"/>
  <c r="AM110" i="2"/>
  <c r="AS115" i="2"/>
  <c r="AU108" i="2"/>
  <c r="AS108" i="2"/>
  <c r="AM107" i="2"/>
  <c r="AS53" i="2"/>
  <c r="AU32" i="2"/>
  <c r="AS107" i="2"/>
  <c r="AU88" i="2"/>
  <c r="AS91" i="2"/>
  <c r="AU98" i="2"/>
  <c r="AS101" i="2"/>
  <c r="AS118" i="2"/>
  <c r="AS70" i="2"/>
  <c r="AS76" i="2"/>
  <c r="AS59" i="2"/>
  <c r="AS40" i="2"/>
  <c r="AS45" i="2"/>
  <c r="AS26" i="2"/>
  <c r="AS15" i="2"/>
  <c r="AS8" i="2"/>
  <c r="AU65" i="2"/>
  <c r="AU72" i="2"/>
  <c r="AU74" i="2"/>
  <c r="AU28" i="2"/>
  <c r="AU36" i="2"/>
  <c r="AU16" i="2"/>
  <c r="AU6" i="2"/>
  <c r="AS82" i="2"/>
  <c r="AM95" i="2"/>
  <c r="AI97" i="2"/>
  <c r="AI99" i="2"/>
  <c r="AS102" i="2"/>
  <c r="BC108" i="2"/>
  <c r="AI124" i="2"/>
  <c r="AQ108" i="2"/>
  <c r="AM124" i="2"/>
  <c r="AK122" i="2"/>
  <c r="AM115" i="2"/>
  <c r="AQ118" i="2"/>
  <c r="AM87" i="2"/>
  <c r="AQ97" i="2"/>
  <c r="AQ110" i="2"/>
  <c r="AM112" i="2"/>
  <c r="AM114" i="2"/>
  <c r="BA92" i="2"/>
  <c r="BA96" i="2"/>
  <c r="AU97" i="2"/>
  <c r="BA111" i="2"/>
  <c r="AU112" i="2"/>
  <c r="BA122" i="2"/>
  <c r="BA79" i="2"/>
  <c r="BA108" i="2"/>
  <c r="AU107" i="2"/>
  <c r="AO115" i="2"/>
  <c r="AU89" i="2"/>
  <c r="AU99" i="2"/>
  <c r="BA102" i="2"/>
  <c r="AU115" i="2"/>
  <c r="BA117" i="2"/>
  <c r="AU124" i="2"/>
  <c r="BC53" i="2"/>
  <c r="AY61" i="2"/>
  <c r="AY42" i="2"/>
  <c r="AY97" i="2"/>
  <c r="BC88" i="2"/>
  <c r="BC98" i="2"/>
  <c r="BC30" i="2"/>
  <c r="BC117" i="2"/>
  <c r="BC86" i="2"/>
  <c r="BC75" i="2"/>
  <c r="AY10" i="2"/>
  <c r="AY81" i="2"/>
  <c r="AY90" i="2"/>
  <c r="AY57" i="2"/>
  <c r="AY45" i="2"/>
  <c r="AY19" i="2"/>
  <c r="AY14" i="2"/>
  <c r="AY87" i="2"/>
  <c r="AY95" i="2"/>
  <c r="BC10" i="2"/>
  <c r="AY22" i="2"/>
  <c r="BC32" i="2"/>
  <c r="BC81" i="2"/>
  <c r="AY82" i="2"/>
  <c r="BC90" i="2"/>
  <c r="AY92" i="2"/>
  <c r="AY94" i="2"/>
  <c r="AY96" i="2"/>
  <c r="AY69" i="2"/>
  <c r="AY74" i="2"/>
  <c r="AY62" i="2"/>
  <c r="AY41" i="2"/>
  <c r="AY52" i="2"/>
  <c r="AY31" i="2"/>
  <c r="AY26" i="2"/>
  <c r="AY8" i="2"/>
  <c r="BC40" i="2"/>
  <c r="AY85" i="2"/>
  <c r="BC87" i="2"/>
  <c r="BC112" i="2"/>
  <c r="AY118" i="2"/>
  <c r="AY32" i="2"/>
  <c r="AY71" i="2"/>
  <c r="AY68" i="2"/>
  <c r="AY55" i="2"/>
  <c r="AY36" i="2"/>
  <c r="AY9" i="2"/>
  <c r="AY89" i="2"/>
  <c r="BC22" i="2"/>
  <c r="AY79" i="2"/>
  <c r="BC82" i="2"/>
  <c r="AY84" i="2"/>
  <c r="AY86" i="2"/>
  <c r="BC96" i="2"/>
  <c r="AY98" i="2"/>
  <c r="AY111" i="2"/>
  <c r="AY113" i="2"/>
  <c r="AY117" i="2"/>
  <c r="AY65" i="2"/>
  <c r="AY72" i="2"/>
  <c r="AY60" i="2"/>
  <c r="AY39" i="2"/>
  <c r="AY44" i="2"/>
  <c r="AY28" i="2"/>
  <c r="AY24" i="2"/>
  <c r="AY17" i="2"/>
  <c r="BC67" i="2"/>
  <c r="BC19" i="2"/>
  <c r="AY73" i="2"/>
  <c r="AY63" i="2"/>
  <c r="AY77" i="2"/>
  <c r="AY64" i="2"/>
  <c r="AY51" i="2"/>
  <c r="AY35" i="2"/>
  <c r="AY46" i="2"/>
  <c r="AY34" i="2"/>
  <c r="AY25" i="2"/>
  <c r="AY18" i="2"/>
  <c r="AY6" i="2"/>
  <c r="AY7" i="2"/>
  <c r="BC58" i="2"/>
  <c r="BC8" i="2"/>
  <c r="AY93" i="2"/>
  <c r="AY101" i="2"/>
  <c r="AY114" i="2"/>
  <c r="AY122" i="2"/>
  <c r="AY112" i="2"/>
  <c r="BC59" i="2"/>
  <c r="BC43" i="2"/>
  <c r="BC29" i="2"/>
  <c r="BC13" i="2"/>
  <c r="BC95" i="2"/>
  <c r="BC76" i="2"/>
  <c r="BC66" i="2"/>
  <c r="BC50" i="2"/>
  <c r="BC20" i="2"/>
  <c r="BC114" i="2"/>
  <c r="BC84" i="2"/>
  <c r="BC92" i="2"/>
  <c r="BC100" i="2"/>
  <c r="AY76" i="2"/>
  <c r="AY67" i="2"/>
  <c r="AY59" i="2"/>
  <c r="AY75" i="2"/>
  <c r="AY66" i="2"/>
  <c r="AY58" i="2"/>
  <c r="AY43" i="2"/>
  <c r="AY50" i="2"/>
  <c r="AY40" i="2"/>
  <c r="AY29" i="2"/>
  <c r="AY21" i="2"/>
  <c r="AY20" i="2"/>
  <c r="AY12" i="2"/>
  <c r="AY15" i="2"/>
  <c r="AY5" i="2"/>
  <c r="BC73" i="2"/>
  <c r="BC65" i="2"/>
  <c r="BC57" i="2"/>
  <c r="BC72" i="2"/>
  <c r="BC64" i="2"/>
  <c r="BC74" i="2"/>
  <c r="BC41" i="2"/>
  <c r="BC28" i="2"/>
  <c r="BC46" i="2"/>
  <c r="BC36" i="2"/>
  <c r="BC27" i="2"/>
  <c r="BC16" i="2"/>
  <c r="BC18" i="2"/>
  <c r="BC6" i="2"/>
  <c r="BC9" i="2"/>
  <c r="AY107" i="2"/>
  <c r="AY83" i="2"/>
  <c r="AU85" i="2"/>
  <c r="AQ87" i="2"/>
  <c r="AM89" i="2"/>
  <c r="BC89" i="2"/>
  <c r="AY91" i="2"/>
  <c r="AU93" i="2"/>
  <c r="AQ95" i="2"/>
  <c r="AM97" i="2"/>
  <c r="BC97" i="2"/>
  <c r="AY99" i="2"/>
  <c r="AU101" i="2"/>
  <c r="AU110" i="2"/>
  <c r="AQ112" i="2"/>
  <c r="AQ114" i="2"/>
  <c r="AQ115" i="2"/>
  <c r="AY115" i="2"/>
  <c r="AY108" i="2"/>
  <c r="AU118" i="2"/>
  <c r="AY124" i="2"/>
  <c r="BC94" i="2"/>
  <c r="BC102" i="2"/>
  <c r="BC111" i="2"/>
  <c r="BC71" i="2"/>
  <c r="BC63" i="2"/>
  <c r="BC56" i="2"/>
  <c r="BC70" i="2"/>
  <c r="BC62" i="2"/>
  <c r="BC51" i="2"/>
  <c r="BC39" i="2"/>
  <c r="BC55" i="2"/>
  <c r="BC44" i="2"/>
  <c r="BC34" i="2"/>
  <c r="BC25" i="2"/>
  <c r="BC26" i="2"/>
  <c r="BC14" i="2"/>
  <c r="BC17" i="2"/>
  <c r="BC7" i="2"/>
  <c r="BC83" i="2"/>
  <c r="BC91" i="2"/>
  <c r="BC99" i="2"/>
  <c r="BC122" i="2"/>
  <c r="BC113" i="2"/>
  <c r="BC78" i="2"/>
  <c r="BC69" i="2"/>
  <c r="BC61" i="2"/>
  <c r="BC77" i="2"/>
  <c r="BC68" i="2"/>
  <c r="BC60" i="2"/>
  <c r="BC45" i="2"/>
  <c r="BC35" i="2"/>
  <c r="BC52" i="2"/>
  <c r="BC42" i="2"/>
  <c r="BC31" i="2"/>
  <c r="BC21" i="2"/>
  <c r="BC24" i="2"/>
  <c r="BC12" i="2"/>
  <c r="BC15" i="2"/>
  <c r="BC5" i="2"/>
  <c r="BC85" i="2"/>
  <c r="BC93" i="2"/>
  <c r="BC101" i="2"/>
  <c r="BC110" i="2"/>
  <c r="BC115" i="2"/>
  <c r="BC118" i="2"/>
  <c r="BC79" i="2"/>
</calcChain>
</file>

<file path=xl/sharedStrings.xml><?xml version="1.0" encoding="utf-8"?>
<sst xmlns="http://schemas.openxmlformats.org/spreadsheetml/2006/main" count="374" uniqueCount="276">
  <si>
    <t>01</t>
  </si>
  <si>
    <t>AC</t>
  </si>
  <si>
    <t>Acquisition of Real Property</t>
  </si>
  <si>
    <t>02</t>
  </si>
  <si>
    <t>Disposition</t>
  </si>
  <si>
    <t>04</t>
  </si>
  <si>
    <t>Clearance and Demolition</t>
  </si>
  <si>
    <t>04A</t>
  </si>
  <si>
    <t>08</t>
  </si>
  <si>
    <t>Relocation</t>
  </si>
  <si>
    <t>19A</t>
  </si>
  <si>
    <t>AP</t>
  </si>
  <si>
    <t>HOME Administrative/Planning Costs of Participating Jurisdictions</t>
  </si>
  <si>
    <t>19B</t>
  </si>
  <si>
    <t>HOME CHDO Operating Expenses</t>
  </si>
  <si>
    <t>20</t>
  </si>
  <si>
    <t>Planning</t>
  </si>
  <si>
    <t>21A</t>
  </si>
  <si>
    <t>General Program Administration</t>
  </si>
  <si>
    <t>21B</t>
  </si>
  <si>
    <t>Indirect Costs</t>
  </si>
  <si>
    <t>21C</t>
  </si>
  <si>
    <t>Public Information</t>
  </si>
  <si>
    <t>21D</t>
  </si>
  <si>
    <t>Fair Housing Activities</t>
  </si>
  <si>
    <t>21E</t>
  </si>
  <si>
    <t>Submissions or Applications for Federal Programs</t>
  </si>
  <si>
    <t>21H</t>
  </si>
  <si>
    <t>21I</t>
  </si>
  <si>
    <t>14E</t>
  </si>
  <si>
    <t>ED</t>
  </si>
  <si>
    <t>Rehabilitation: Publicly or Privately Owned Commercial/Industrial</t>
  </si>
  <si>
    <t>17A</t>
  </si>
  <si>
    <t>Commercial/Industrial Land Acquisition/Disposition</t>
  </si>
  <si>
    <t>17B</t>
  </si>
  <si>
    <t>Commercial/Industrial Infrastructure Development</t>
  </si>
  <si>
    <t>17C</t>
  </si>
  <si>
    <t>17D</t>
  </si>
  <si>
    <t>Other Commercial/Industrial Improvements</t>
  </si>
  <si>
    <t>18A</t>
  </si>
  <si>
    <t>ED Direct: Financial Assistance to For-Profit Businesses</t>
  </si>
  <si>
    <t>18B</t>
  </si>
  <si>
    <t>ED Direct: Technical Assistance</t>
  </si>
  <si>
    <t>18C</t>
  </si>
  <si>
    <t>Micro-Enterprise Assistance</t>
  </si>
  <si>
    <t>09</t>
  </si>
  <si>
    <t>HR</t>
  </si>
  <si>
    <t>Loss of Rental Income</t>
  </si>
  <si>
    <t>12</t>
  </si>
  <si>
    <t>Construction of Housing</t>
  </si>
  <si>
    <t>13</t>
  </si>
  <si>
    <t>Direct Homeownership Assistance</t>
  </si>
  <si>
    <t>14A</t>
  </si>
  <si>
    <t>Rehabilitation: Single-Unit Residential</t>
  </si>
  <si>
    <t>14B</t>
  </si>
  <si>
    <t>Rehabilitation: Multi-Unit Residential</t>
  </si>
  <si>
    <t>14C</t>
  </si>
  <si>
    <t>Public Housing Modernization</t>
  </si>
  <si>
    <t>14D</t>
  </si>
  <si>
    <t>Rehabilitation: Other Publicly-owned Residential Buildings</t>
  </si>
  <si>
    <t>14F</t>
  </si>
  <si>
    <t>Energy Efficiency Improvements</t>
  </si>
  <si>
    <t>14G</t>
  </si>
  <si>
    <t>Acquisition for Rehabilitation</t>
  </si>
  <si>
    <t>14H</t>
  </si>
  <si>
    <t>Rehabilitation Administration</t>
  </si>
  <si>
    <t>14I</t>
  </si>
  <si>
    <t>Lead-Based Paint/Lead Hazard Test/Abatement</t>
  </si>
  <si>
    <t>15</t>
  </si>
  <si>
    <t>Code Enforcement</t>
  </si>
  <si>
    <t>16A</t>
  </si>
  <si>
    <t>Residential Historic Preservation</t>
  </si>
  <si>
    <t>19E</t>
  </si>
  <si>
    <t>CDBG Operation and Repair of Foreclosed Property</t>
  </si>
  <si>
    <t>PI</t>
  </si>
  <si>
    <t>03A</t>
  </si>
  <si>
    <t>Senior Centers</t>
  </si>
  <si>
    <t>03B</t>
  </si>
  <si>
    <t>03C</t>
  </si>
  <si>
    <t>Homeless Facilities (not operating costs)</t>
  </si>
  <si>
    <t>03D</t>
  </si>
  <si>
    <t>Youth Centers/Facilities</t>
  </si>
  <si>
    <t>03E</t>
  </si>
  <si>
    <t>Neighborhood Facilities</t>
  </si>
  <si>
    <t>03F</t>
  </si>
  <si>
    <t>Parks, Recreational Facilities</t>
  </si>
  <si>
    <t>03G</t>
  </si>
  <si>
    <t>Parking Facilities</t>
  </si>
  <si>
    <t>03H</t>
  </si>
  <si>
    <t>Solid Waste Disposal Facilities</t>
  </si>
  <si>
    <t>03I</t>
  </si>
  <si>
    <t>Flood and Drainage Facilities</t>
  </si>
  <si>
    <t>03J</t>
  </si>
  <si>
    <t>Water/Sewer Improvements</t>
  </si>
  <si>
    <t>03K</t>
  </si>
  <si>
    <t>Street Improvements</t>
  </si>
  <si>
    <t>03L</t>
  </si>
  <si>
    <t>Sidewalks</t>
  </si>
  <si>
    <t>03M</t>
  </si>
  <si>
    <t>Child Care Centers/Facilities for Children</t>
  </si>
  <si>
    <t>03N</t>
  </si>
  <si>
    <t>Tree Planting</t>
  </si>
  <si>
    <t>03O</t>
  </si>
  <si>
    <t>Fire Stations/Equipment</t>
  </si>
  <si>
    <t>03P</t>
  </si>
  <si>
    <t>Health Facilities</t>
  </si>
  <si>
    <t>03Q</t>
  </si>
  <si>
    <t>Abused and Neglected Children Facilities</t>
  </si>
  <si>
    <t>03R</t>
  </si>
  <si>
    <t>Asbestos Removal</t>
  </si>
  <si>
    <t>03S</t>
  </si>
  <si>
    <t>Facilities for Aids Patients (not operating costs)</t>
  </si>
  <si>
    <t>06</t>
  </si>
  <si>
    <t>Interim Assistance</t>
  </si>
  <si>
    <t>10</t>
  </si>
  <si>
    <t>Removal of Architectural Barriers</t>
  </si>
  <si>
    <t>11</t>
  </si>
  <si>
    <t>Privately Owned Utilities</t>
  </si>
  <si>
    <t>16B</t>
  </si>
  <si>
    <t>Non-Residential Historic Preservation</t>
  </si>
  <si>
    <t>03T</t>
  </si>
  <si>
    <t>PS</t>
  </si>
  <si>
    <t>Operating Costs of Homeless/Aids Patients Programs</t>
  </si>
  <si>
    <t>05A</t>
  </si>
  <si>
    <t>Senior Services</t>
  </si>
  <si>
    <t>05B</t>
  </si>
  <si>
    <t>05C</t>
  </si>
  <si>
    <t>Legal Services</t>
  </si>
  <si>
    <t>05D</t>
  </si>
  <si>
    <t>Youth Services</t>
  </si>
  <si>
    <t>05E</t>
  </si>
  <si>
    <t>Transportation Services</t>
  </si>
  <si>
    <t>05F</t>
  </si>
  <si>
    <t>Substance Abuse Services</t>
  </si>
  <si>
    <t>05G</t>
  </si>
  <si>
    <t>05H</t>
  </si>
  <si>
    <t>Employment Training</t>
  </si>
  <si>
    <t>05I</t>
  </si>
  <si>
    <t>Crime Awareness/Prevention</t>
  </si>
  <si>
    <t>05J</t>
  </si>
  <si>
    <t>05K</t>
  </si>
  <si>
    <t>Tenant/Landlord Counseling</t>
  </si>
  <si>
    <t>05L</t>
  </si>
  <si>
    <t>Child Care Services</t>
  </si>
  <si>
    <t>05M</t>
  </si>
  <si>
    <t>Health Services</t>
  </si>
  <si>
    <t>05N</t>
  </si>
  <si>
    <t>Abused and Neglected Children</t>
  </si>
  <si>
    <t>05O</t>
  </si>
  <si>
    <t>Mental Heath Services</t>
  </si>
  <si>
    <t>05P</t>
  </si>
  <si>
    <t>Screening for Lead-Based Paint/Lead Hazards Poisoning</t>
  </si>
  <si>
    <t>05Q</t>
  </si>
  <si>
    <t>Subsistence Payments</t>
  </si>
  <si>
    <t>05R</t>
  </si>
  <si>
    <t>05S</t>
  </si>
  <si>
    <t>Rental Housing Subsidies (HOME Tenant-Based Rental Assistance)</t>
  </si>
  <si>
    <t>05T</t>
  </si>
  <si>
    <t>Security Deposits</t>
  </si>
  <si>
    <t>07</t>
  </si>
  <si>
    <t>OT</t>
  </si>
  <si>
    <t>Urban Renewal Completion</t>
  </si>
  <si>
    <t>19C</t>
  </si>
  <si>
    <t>CDBG Non-Profit Organization Capacity Building</t>
  </si>
  <si>
    <t>19D</t>
  </si>
  <si>
    <t>CDBG Assistance to Institutions of Higher Education</t>
  </si>
  <si>
    <t>21F</t>
  </si>
  <si>
    <t>HOME Rental Subsidy Payments</t>
  </si>
  <si>
    <t>22</t>
  </si>
  <si>
    <t>Unprogrammed Funds</t>
  </si>
  <si>
    <t>19F</t>
  </si>
  <si>
    <t>VV</t>
  </si>
  <si>
    <t>Planned Repayments of Section 108 Loans</t>
  </si>
  <si>
    <t>19G</t>
  </si>
  <si>
    <t>Unplanned Repayments of Section 108 Loans</t>
  </si>
  <si>
    <t>Use of CDBG Funds By Entitlement Communities</t>
  </si>
  <si>
    <t xml:space="preserve">Subtotal for: Repayments Of Section 108 Loans </t>
  </si>
  <si>
    <t>Subtotal for: Other</t>
  </si>
  <si>
    <t>Subtotal for: Public Services</t>
  </si>
  <si>
    <t>Subtotal for: Public Improvements</t>
  </si>
  <si>
    <t>Subtotal for: Housing</t>
  </si>
  <si>
    <t>Subtotal for: Economic Development</t>
  </si>
  <si>
    <t>Subtotal for: Acquisition</t>
  </si>
  <si>
    <t>Total Disbursements:</t>
  </si>
  <si>
    <t>Activity Group</t>
  </si>
  <si>
    <t>Matrix Code Name</t>
  </si>
  <si>
    <t>Matrix CD</t>
  </si>
  <si>
    <t xml:space="preserve">Subtotal for: Administrative And Planning </t>
  </si>
  <si>
    <t>Commercial/Industrial Building Acquisition, Construction, Rehabilitation</t>
  </si>
  <si>
    <t>05U</t>
  </si>
  <si>
    <t>14J</t>
  </si>
  <si>
    <t>05V</t>
  </si>
  <si>
    <t>05W</t>
  </si>
  <si>
    <t>Neighborhood Cleanups</t>
  </si>
  <si>
    <t>24A</t>
  </si>
  <si>
    <t>24B</t>
  </si>
  <si>
    <t>Payment of interest on Section 108 loans</t>
  </si>
  <si>
    <t>Payment of costs of Section 108 financing</t>
  </si>
  <si>
    <t>Foos Banks</t>
  </si>
  <si>
    <t>Clean-up of Contaminated Sites/Brownsfields</t>
  </si>
  <si>
    <t>05Z</t>
  </si>
  <si>
    <t>05X</t>
  </si>
  <si>
    <t>05Y</t>
  </si>
  <si>
    <t>Housing Information and Referral Services</t>
  </si>
  <si>
    <t>Housing Counseling, under 24 CFR 5.100 Supporting Homebuyer Downpayment Assistance (05R)</t>
  </si>
  <si>
    <t>Other Public Services Not Listed in 05A-05Y, 03T</t>
  </si>
  <si>
    <t>Housing Counseling only, under 24 CFR 5.100</t>
  </si>
  <si>
    <t>Homebuyer Downpayment Assistance-Excluding Housing Counseling, under 24 CFR 5.100</t>
  </si>
  <si>
    <t>Services for Persons with Disabilities</t>
  </si>
  <si>
    <t>Services for victims of domestic violence, dating violence, sexual assault or stalking</t>
  </si>
  <si>
    <t>Facility for Persons with Disabilities</t>
  </si>
  <si>
    <t>24C</t>
  </si>
  <si>
    <t>Debt service reserve</t>
  </si>
  <si>
    <t>Housing Counseling, under 24 CFR 5.100, for Homeownership Assistance (13B)</t>
  </si>
  <si>
    <t>Homeownership Assistance-excluding Housing Counseling under 24 CFR 5.100</t>
  </si>
  <si>
    <t>13A</t>
  </si>
  <si>
    <t>13B</t>
  </si>
  <si>
    <t>Housing Services - Excluding Housing Counseling, under 24 CFR 5.100</t>
  </si>
  <si>
    <t>14K</t>
  </si>
  <si>
    <t>Housing Counseling, under 24 CFR 5.100, Supporting HOME Program Assistance Housing Activities</t>
  </si>
  <si>
    <t>03Z</t>
  </si>
  <si>
    <t>Other Public Improvements Not Listed in 03A-03S</t>
  </si>
  <si>
    <t>14L</t>
  </si>
  <si>
    <t>Housing Counseling, under 24 CFR 5.100, in Conjunction with CDBG Assisted Housing Rehab</t>
  </si>
  <si>
    <t>CDBG-CV FY 21</t>
  </si>
  <si>
    <t>CDBG FY 21</t>
  </si>
  <si>
    <t>CDBG Pct of 2021</t>
  </si>
  <si>
    <t>CDBG-CV Pct of 2021</t>
  </si>
  <si>
    <t>CDBG FY 22</t>
  </si>
  <si>
    <t>CDBG-CV FY 22</t>
  </si>
  <si>
    <t>CDBG Pct of 2022</t>
  </si>
  <si>
    <t>CDBG-CV Pct of 2022</t>
  </si>
  <si>
    <t>CDBG FY20</t>
  </si>
  <si>
    <t>CDBG FY19</t>
  </si>
  <si>
    <t>CDBG FY18</t>
  </si>
  <si>
    <t>CDBG FY17</t>
  </si>
  <si>
    <t>CDBG Pct of Total 2020</t>
  </si>
  <si>
    <t>CDBG Pct of Total 2019</t>
  </si>
  <si>
    <t>CDBG Pct of Total 2018</t>
  </si>
  <si>
    <t>CDBG Pct of Toal 2017</t>
  </si>
  <si>
    <t>CDBG FY16</t>
  </si>
  <si>
    <t>CDBG Pct of Toal 2016</t>
  </si>
  <si>
    <t>CDBG FY15</t>
  </si>
  <si>
    <t>CDBG Pct of Toal 2015</t>
  </si>
  <si>
    <t>CDBG FY14</t>
  </si>
  <si>
    <t>CDBG Pct of Toal 2014</t>
  </si>
  <si>
    <t>CDBG FY13</t>
  </si>
  <si>
    <t>CDBG Pct of Toal 2013</t>
  </si>
  <si>
    <t>CDBG FY12</t>
  </si>
  <si>
    <t>CDBG Pct of Toal 2012</t>
  </si>
  <si>
    <t>CDBG FY11</t>
  </si>
  <si>
    <t>CDBG Pct of Total 2011</t>
  </si>
  <si>
    <t>CDBG Pct of Total 2001</t>
  </si>
  <si>
    <t>CDBG FY01</t>
  </si>
  <si>
    <t>CDBG Pct of Total 2002</t>
  </si>
  <si>
    <t>CDBG FY02</t>
  </si>
  <si>
    <t>CDBG Pct of Total 2003</t>
  </si>
  <si>
    <t>CDBG FY03</t>
  </si>
  <si>
    <t>CDBG Pct of Total 2004</t>
  </si>
  <si>
    <t>CDBG FY04</t>
  </si>
  <si>
    <t>CDBG Pct. Of Total 2005</t>
  </si>
  <si>
    <t>CDBG FY05</t>
  </si>
  <si>
    <t>CDBG Pct. Of Total 2006</t>
  </si>
  <si>
    <t>CDBG FY06</t>
  </si>
  <si>
    <t>CDBG Pct. Of Total 2007</t>
  </si>
  <si>
    <t>CDBG FY07</t>
  </si>
  <si>
    <t>CDBG Pct of Total 2008</t>
  </si>
  <si>
    <t>CDBG FY08</t>
  </si>
  <si>
    <t>CDBG Pct of Total 2009</t>
  </si>
  <si>
    <t>CDBG FY09</t>
  </si>
  <si>
    <t>CDBG Pct of Total 2010</t>
  </si>
  <si>
    <t>CDBG FY10</t>
  </si>
  <si>
    <t>CDBG FY 23</t>
  </si>
  <si>
    <t>CDBG Pct of 2023</t>
  </si>
  <si>
    <t>CDBG-CV FY 23</t>
  </si>
  <si>
    <t>CDBG-CV Pct of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</si>
</sst>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$&quot;#,##0.00_);\(&quot;$&quot;#,##0.00\)"/>
    <numFmt numFmtId="164" formatCode="&quot;$&quot;#,##0.00"/>
  </numFmts>
  <fonts count="9" x14ac:knownFonts="1">
    <font>
      <sz val="10"/>
      <name val="MS Sans Serif"/>
    </font>
    <font>
      <sz val="8"/>
      <name val="Microsoft Sans Serif"/>
      <family val="2"/>
    </font>
    <font>
      <sz val="10"/>
      <color indexed="8"/>
      <name val="Arial"/>
      <family val="2"/>
    </font>
    <font>
      <sz val="8"/>
      <color indexed="8"/>
      <name val="Microsoft Sans Serif"/>
      <family val="2"/>
    </font>
    <font>
      <b/>
      <sz val="8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b/>
      <u/>
      <sz val="8"/>
      <name val="Microsoft Sans Serif"/>
      <family val="2"/>
    </font>
    <font>
      <b/>
      <u/>
      <sz val="8"/>
      <color rgb="FF000000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2">
    <xf numFmtId="0" fontId="0" fillId="0" borderId="0" xfId="0"/>
    <xf numFmtId="0" fontId="3" fillId="0" borderId="1" xfId="1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4" fillId="2" borderId="1" xfId="0" quotePrefix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164" fontId="4" fillId="2" borderId="1" xfId="0" applyNumberFormat="1" applyFont="1" applyFill="1" applyBorder="1" applyAlignment="1">
      <alignment horizontal="center" wrapText="1"/>
    </xf>
    <xf numFmtId="10" fontId="4" fillId="2" borderId="1" xfId="0" applyNumberFormat="1" applyFont="1" applyFill="1" applyBorder="1" applyAlignment="1">
      <alignment horizontal="center" wrapText="1"/>
    </xf>
    <xf numFmtId="0" fontId="4" fillId="2" borderId="1" xfId="0" quotePrefix="1" applyFont="1" applyFill="1" applyBorder="1" applyAlignment="1">
      <alignment horizontal="center"/>
    </xf>
    <xf numFmtId="10" fontId="4" fillId="2" borderId="1" xfId="0" quotePrefix="1" applyNumberFormat="1" applyFont="1" applyFill="1" applyBorder="1" applyAlignment="1">
      <alignment horizontal="center" wrapText="1"/>
    </xf>
    <xf numFmtId="0" fontId="1" fillId="0" borderId="1" xfId="0" quotePrefix="1" applyFont="1" applyBorder="1" applyAlignment="1">
      <alignment wrapText="1"/>
    </xf>
    <xf numFmtId="10" fontId="1" fillId="0" borderId="1" xfId="0" quotePrefix="1" applyNumberFormat="1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0" fontId="4" fillId="0" borderId="1" xfId="0" quotePrefix="1" applyFont="1" applyBorder="1" applyAlignment="1">
      <alignment horizontal="left"/>
    </xf>
    <xf numFmtId="164" fontId="4" fillId="0" borderId="1" xfId="0" applyNumberFormat="1" applyFont="1" applyBorder="1" applyAlignment="1">
      <alignment wrapText="1"/>
    </xf>
    <xf numFmtId="10" fontId="4" fillId="0" borderId="1" xfId="0" quotePrefix="1" applyNumberFormat="1" applyFont="1" applyBorder="1" applyAlignment="1">
      <alignment wrapText="1"/>
    </xf>
    <xf numFmtId="7" fontId="4" fillId="0" borderId="1" xfId="0" applyNumberFormat="1" applyFont="1" applyBorder="1" applyAlignment="1">
      <alignment wrapText="1"/>
    </xf>
    <xf numFmtId="164" fontId="1" fillId="0" borderId="1" xfId="0" quotePrefix="1" applyNumberFormat="1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64" fontId="7" fillId="0" borderId="1" xfId="0" applyNumberFormat="1" applyFont="1" applyBorder="1" applyAlignment="1">
      <alignment wrapText="1"/>
    </xf>
    <xf numFmtId="10" fontId="7" fillId="0" borderId="1" xfId="0" quotePrefix="1" applyNumberFormat="1" applyFont="1" applyBorder="1" applyAlignment="1">
      <alignment wrapText="1"/>
    </xf>
    <xf numFmtId="7" fontId="7" fillId="0" borderId="1" xfId="0" applyNumberFormat="1" applyFont="1" applyBorder="1" applyAlignment="1">
      <alignment wrapText="1"/>
    </xf>
    <xf numFmtId="10" fontId="1" fillId="0" borderId="1" xfId="0" applyNumberFormat="1" applyFont="1" applyBorder="1" applyAlignment="1">
      <alignment wrapText="1"/>
    </xf>
    <xf numFmtId="164" fontId="3" fillId="0" borderId="1" xfId="1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 wrapText="1"/>
    </xf>
    <xf numFmtId="0" fontId="1" fillId="0" borderId="2" xfId="0" quotePrefix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164" fontId="3" fillId="0" borderId="1" xfId="1" applyNumberFormat="1" applyFont="1" applyBorder="1" applyAlignment="1">
      <alignment wrapText="1"/>
    </xf>
    <xf numFmtId="10" fontId="1" fillId="0" borderId="3" xfId="0" quotePrefix="1" applyNumberFormat="1" applyFont="1" applyBorder="1" applyAlignment="1">
      <alignment wrapText="1"/>
    </xf>
    <xf numFmtId="10" fontId="1" fillId="0" borderId="3" xfId="0" applyNumberFormat="1" applyFont="1" applyBorder="1" applyAlignment="1">
      <alignment wrapText="1"/>
    </xf>
    <xf numFmtId="10" fontId="4" fillId="0" borderId="3" xfId="0" quotePrefix="1" applyNumberFormat="1" applyFont="1" applyBorder="1" applyAlignment="1">
      <alignment wrapText="1"/>
    </xf>
    <xf numFmtId="10" fontId="5" fillId="0" borderId="1" xfId="0" applyNumberFormat="1" applyFont="1" applyBorder="1" applyAlignment="1">
      <alignment horizontal="right" wrapText="1"/>
    </xf>
    <xf numFmtId="10" fontId="6" fillId="0" borderId="1" xfId="0" applyNumberFormat="1" applyFont="1" applyBorder="1" applyAlignment="1">
      <alignment horizontal="right" wrapText="1"/>
    </xf>
    <xf numFmtId="10" fontId="8" fillId="0" borderId="1" xfId="0" applyNumberFormat="1" applyFont="1" applyBorder="1" applyAlignment="1">
      <alignment horizontal="right" wrapText="1"/>
    </xf>
    <xf numFmtId="10" fontId="7" fillId="0" borderId="3" xfId="0" quotePrefix="1" applyNumberFormat="1" applyFont="1" applyBorder="1" applyAlignment="1">
      <alignment wrapText="1"/>
    </xf>
    <xf numFmtId="0" fontId="1" fillId="0" borderId="1" xfId="0" applyFont="1" applyBorder="1"/>
    <xf numFmtId="0" fontId="1" fillId="0" borderId="1" xfId="0" quotePrefix="1" applyFont="1" applyBorder="1"/>
    <xf numFmtId="164" fontId="1" fillId="0" borderId="1" xfId="0" applyNumberFormat="1" applyFont="1" applyBorder="1"/>
    <xf numFmtId="10" fontId="1" fillId="0" borderId="1" xfId="0" applyNumberFormat="1" applyFont="1" applyBorder="1"/>
    <xf numFmtId="7" fontId="1" fillId="0" borderId="1" xfId="0" applyNumberFormat="1" applyFont="1" applyBorder="1"/>
    <xf numFmtId="0" fontId="4" fillId="0" borderId="1" xfId="0" quotePrefix="1" applyFont="1" applyBorder="1"/>
    <xf numFmtId="0" fontId="4" fillId="0" borderId="1" xfId="0" applyFont="1" applyBorder="1"/>
    <xf numFmtId="164" fontId="4" fillId="0" borderId="1" xfId="0" applyNumberFormat="1" applyFont="1" applyBorder="1"/>
    <xf numFmtId="10" fontId="4" fillId="0" borderId="1" xfId="0" applyNumberFormat="1" applyFont="1" applyBorder="1"/>
    <xf numFmtId="7" fontId="4" fillId="0" borderId="1" xfId="0" applyNumberFormat="1" applyFont="1" applyBorder="1"/>
    <xf numFmtId="0" fontId="7" fillId="0" borderId="1" xfId="0" applyFont="1" applyBorder="1"/>
    <xf numFmtId="10" fontId="7" fillId="0" borderId="1" xfId="0" applyNumberFormat="1" applyFont="1" applyBorder="1"/>
    <xf numFmtId="164" fontId="7" fillId="0" borderId="1" xfId="0" applyNumberFormat="1" applyFont="1" applyBorder="1"/>
    <xf numFmtId="7" fontId="7" fillId="0" borderId="1" xfId="0" applyNumberFormat="1" applyFont="1" applyBorder="1"/>
    <xf numFmtId="164" fontId="6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Normal_Sheet1" xfId="1" xr:uid="{57E2877C-E614-470B-BDFE-8F79A5E829D7}"/>
  </cellStyles>
  <dxfs count="0"/>
  <tableStyles count="1" defaultTableStyle="TableStyleMedium9" defaultPivotStyle="PivotStyleLight16">
    <tableStyle name="Invisible" pivot="0" table="0" count="0" xr9:uid="{4748ED9F-AE91-427F-94A5-B57D2913E3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124"/>
  <sheetViews>
    <sheetView tabSelected="1" topLeftCell="G1" workbookViewId="0">
      <selection activeCell="D11" sqref="D11"/>
    </sheetView>
  </sheetViews>
  <sheetFormatPr defaultColWidth="9.140625" defaultRowHeight="10.5" x14ac:dyDescent="0.15"/>
  <cols>
    <col min="1" max="1" width="6.140625" style="45" customWidth="1"/>
    <col min="2" max="2" width="7.42578125" style="2" customWidth="1"/>
    <col min="3" max="3" width="43.7109375" style="32" bestFit="1" customWidth="1"/>
    <col min="4" max="4" width="16.42578125" style="18" bestFit="1" customWidth="1"/>
    <col min="5" max="5" width="9.140625" style="26" bestFit="1" customWidth="1"/>
    <col min="6" max="6" width="14.85546875" style="18" bestFit="1" customWidth="1"/>
    <col min="7" max="7" width="10.7109375" style="26" customWidth="1"/>
    <col min="8" max="8" width="16.42578125" style="18" bestFit="1" customWidth="1"/>
    <col min="9" max="9" width="8.28515625" style="26" customWidth="1"/>
    <col min="10" max="10" width="14.85546875" style="18" bestFit="1" customWidth="1"/>
    <col min="11" max="11" width="8.42578125" style="39" customWidth="1"/>
    <col min="12" max="12" width="16.42578125" style="18" bestFit="1" customWidth="1"/>
    <col min="13" max="13" width="7.85546875" style="26" bestFit="1" customWidth="1"/>
    <col min="14" max="14" width="14.85546875" style="18" bestFit="1" customWidth="1"/>
    <col min="15" max="15" width="7.85546875" style="26" bestFit="1" customWidth="1"/>
    <col min="16" max="16" width="16.42578125" style="18" bestFit="1" customWidth="1"/>
    <col min="17" max="17" width="7.85546875" style="26" bestFit="1" customWidth="1"/>
    <col min="18" max="18" width="16.42578125" style="47" bestFit="1" customWidth="1"/>
    <col min="19" max="19" width="7.85546875" style="48" bestFit="1" customWidth="1"/>
    <col min="20" max="20" width="16.42578125" style="18" bestFit="1" customWidth="1"/>
    <col min="21" max="21" width="7.85546875" style="26" bestFit="1" customWidth="1"/>
    <col min="22" max="22" width="16.42578125" style="18" bestFit="1" customWidth="1"/>
    <col min="23" max="23" width="7.85546875" style="26" bestFit="1" customWidth="1"/>
    <col min="24" max="24" width="16.42578125" style="18" bestFit="1" customWidth="1"/>
    <col min="25" max="25" width="7.85546875" style="26" bestFit="1" customWidth="1"/>
    <col min="26" max="26" width="16.42578125" style="18" bestFit="1" customWidth="1"/>
    <col min="27" max="27" width="7.85546875" style="26" bestFit="1" customWidth="1"/>
    <col min="28" max="28" width="16.42578125" style="18" bestFit="1" customWidth="1"/>
    <col min="29" max="29" width="7.85546875" style="26" bestFit="1" customWidth="1"/>
    <col min="30" max="30" width="16.42578125" style="18" bestFit="1" customWidth="1"/>
    <col min="31" max="31" width="7.85546875" style="26" bestFit="1" customWidth="1"/>
    <col min="32" max="32" width="16.42578125" style="19" bestFit="1" customWidth="1"/>
    <col min="33" max="33" width="7.85546875" style="26" bestFit="1" customWidth="1"/>
    <col min="34" max="34" width="16.42578125" style="18" bestFit="1" customWidth="1"/>
    <col min="35" max="35" width="7.85546875" style="26" bestFit="1" customWidth="1"/>
    <col min="36" max="36" width="16.42578125" style="18" bestFit="1" customWidth="1"/>
    <col min="37" max="37" width="7.85546875" style="26" bestFit="1" customWidth="1"/>
    <col min="38" max="38" width="16.42578125" style="18" bestFit="1" customWidth="1"/>
    <col min="39" max="39" width="7.85546875" style="26" bestFit="1" customWidth="1"/>
    <col min="40" max="40" width="17" style="19" bestFit="1" customWidth="1"/>
    <col min="41" max="41" width="7.85546875" style="26" bestFit="1" customWidth="1"/>
    <col min="42" max="42" width="17" style="19" bestFit="1" customWidth="1"/>
    <col min="43" max="43" width="7.85546875" style="26" bestFit="1" customWidth="1"/>
    <col min="44" max="44" width="17" style="19" bestFit="1" customWidth="1"/>
    <col min="45" max="45" width="7.85546875" style="26" bestFit="1" customWidth="1"/>
    <col min="46" max="46" width="17" style="45" bestFit="1" customWidth="1"/>
    <col min="47" max="47" width="7.85546875" style="48" bestFit="1" customWidth="1"/>
    <col min="48" max="48" width="17" style="45" bestFit="1" customWidth="1"/>
    <col min="49" max="49" width="7.85546875" style="48" bestFit="1" customWidth="1"/>
    <col min="50" max="50" width="17" style="45" bestFit="1" customWidth="1"/>
    <col min="51" max="51" width="7.85546875" style="48" bestFit="1" customWidth="1"/>
    <col min="52" max="52" width="17" style="45" bestFit="1" customWidth="1"/>
    <col min="53" max="53" width="7.85546875" style="48" bestFit="1" customWidth="1"/>
    <col min="54" max="54" width="17" style="45" bestFit="1" customWidth="1"/>
    <col min="55" max="55" width="7.85546875" style="48" bestFit="1" customWidth="1"/>
    <col min="56" max="16384" width="9.140625" style="45"/>
  </cols>
  <sheetData>
    <row r="1" spans="1:55" x14ac:dyDescent="0.15">
      <c r="A1" s="60" t="s">
        <v>175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</row>
    <row r="2" spans="1:55" x14ac:dyDescent="0.15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4" spans="1:55" ht="42" x14ac:dyDescent="0.15">
      <c r="A4" s="4" t="s">
        <v>186</v>
      </c>
      <c r="B4" s="4" t="s">
        <v>184</v>
      </c>
      <c r="C4" s="29" t="s">
        <v>185</v>
      </c>
      <c r="D4" s="6" t="s">
        <v>272</v>
      </c>
      <c r="E4" s="7" t="s">
        <v>273</v>
      </c>
      <c r="F4" s="6" t="s">
        <v>274</v>
      </c>
      <c r="G4" s="7" t="s">
        <v>275</v>
      </c>
      <c r="H4" s="6" t="s">
        <v>228</v>
      </c>
      <c r="I4" s="7" t="s">
        <v>230</v>
      </c>
      <c r="J4" s="6" t="s">
        <v>229</v>
      </c>
      <c r="K4" s="7" t="s">
        <v>231</v>
      </c>
      <c r="L4" s="6" t="s">
        <v>225</v>
      </c>
      <c r="M4" s="7" t="s">
        <v>226</v>
      </c>
      <c r="N4" s="6" t="s">
        <v>224</v>
      </c>
      <c r="O4" s="7" t="s">
        <v>227</v>
      </c>
      <c r="P4" s="6" t="s">
        <v>232</v>
      </c>
      <c r="Q4" s="7" t="s">
        <v>236</v>
      </c>
      <c r="R4" s="6" t="s">
        <v>233</v>
      </c>
      <c r="S4" s="7" t="s">
        <v>237</v>
      </c>
      <c r="T4" s="6" t="s">
        <v>234</v>
      </c>
      <c r="U4" s="7" t="s">
        <v>238</v>
      </c>
      <c r="V4" s="6" t="s">
        <v>235</v>
      </c>
      <c r="W4" s="7" t="s">
        <v>239</v>
      </c>
      <c r="X4" s="6" t="s">
        <v>240</v>
      </c>
      <c r="Y4" s="7" t="s">
        <v>241</v>
      </c>
      <c r="Z4" s="6" t="s">
        <v>242</v>
      </c>
      <c r="AA4" s="7" t="s">
        <v>243</v>
      </c>
      <c r="AB4" s="6" t="s">
        <v>244</v>
      </c>
      <c r="AC4" s="7" t="s">
        <v>245</v>
      </c>
      <c r="AD4" s="6" t="s">
        <v>246</v>
      </c>
      <c r="AE4" s="7" t="s">
        <v>247</v>
      </c>
      <c r="AF4" s="5" t="s">
        <v>248</v>
      </c>
      <c r="AG4" s="7" t="s">
        <v>249</v>
      </c>
      <c r="AH4" s="6" t="s">
        <v>250</v>
      </c>
      <c r="AI4" s="7" t="s">
        <v>251</v>
      </c>
      <c r="AJ4" s="6" t="s">
        <v>271</v>
      </c>
      <c r="AK4" s="7" t="s">
        <v>270</v>
      </c>
      <c r="AL4" s="6" t="s">
        <v>269</v>
      </c>
      <c r="AM4" s="7" t="s">
        <v>268</v>
      </c>
      <c r="AN4" s="5" t="s">
        <v>267</v>
      </c>
      <c r="AO4" s="7" t="s">
        <v>266</v>
      </c>
      <c r="AP4" s="8" t="s">
        <v>265</v>
      </c>
      <c r="AQ4" s="9" t="s">
        <v>264</v>
      </c>
      <c r="AR4" s="5" t="s">
        <v>263</v>
      </c>
      <c r="AS4" s="7" t="s">
        <v>262</v>
      </c>
      <c r="AT4" s="4" t="s">
        <v>261</v>
      </c>
      <c r="AU4" s="7" t="s">
        <v>260</v>
      </c>
      <c r="AV4" s="4" t="s">
        <v>259</v>
      </c>
      <c r="AW4" s="7" t="s">
        <v>258</v>
      </c>
      <c r="AX4" s="4" t="s">
        <v>257</v>
      </c>
      <c r="AY4" s="7" t="s">
        <v>256</v>
      </c>
      <c r="AZ4" s="4" t="s">
        <v>255</v>
      </c>
      <c r="BA4" s="7" t="s">
        <v>254</v>
      </c>
      <c r="BB4" s="4" t="s">
        <v>253</v>
      </c>
      <c r="BC4" s="7" t="s">
        <v>252</v>
      </c>
    </row>
    <row r="5" spans="1:55" x14ac:dyDescent="0.15">
      <c r="A5" s="46" t="s">
        <v>0</v>
      </c>
      <c r="B5" s="3" t="s">
        <v>1</v>
      </c>
      <c r="C5" s="30" t="s">
        <v>2</v>
      </c>
      <c r="D5" s="12">
        <v>134457764.37</v>
      </c>
      <c r="E5" s="41">
        <f t="shared" ref="E5:E10" si="0">D5/$D$124</f>
        <v>4.7165445546639824E-2</v>
      </c>
      <c r="F5" s="47">
        <v>11460081.66</v>
      </c>
      <c r="G5" s="48">
        <f t="shared" ref="G5:G10" si="1">F5/$F$124</f>
        <v>2.0305696500143567E-2</v>
      </c>
      <c r="H5" s="12">
        <v>68519802.890000001</v>
      </c>
      <c r="I5" s="41">
        <f>H5/$H$124</f>
        <v>2.6618808119971388E-2</v>
      </c>
      <c r="J5" s="12">
        <v>13305139.08</v>
      </c>
      <c r="K5" s="38">
        <f>J5/$J$124</f>
        <v>2.0238738394781217E-2</v>
      </c>
      <c r="L5" s="47">
        <v>51508895.780000001</v>
      </c>
      <c r="M5" s="48">
        <f>L5/$L$124</f>
        <v>2.080374339699062E-2</v>
      </c>
      <c r="N5" s="47">
        <v>6494762.3499999996</v>
      </c>
      <c r="O5" s="48">
        <f>N5/$N$124</f>
        <v>8.9115511822443066E-3</v>
      </c>
      <c r="P5" s="47">
        <v>61883138.590000004</v>
      </c>
      <c r="Q5" s="11">
        <f>P5/$P$124</f>
        <v>2.486626825412289E-2</v>
      </c>
      <c r="R5" s="47">
        <v>79210118.400000006</v>
      </c>
      <c r="S5" s="48">
        <f t="shared" ref="S5:S10" si="2">R5/$R$124</f>
        <v>3.2370663876484823E-2</v>
      </c>
      <c r="T5" s="27">
        <v>100342853.16</v>
      </c>
      <c r="U5" s="11">
        <f>T5/$T$124</f>
        <v>4.0711130510907974E-2</v>
      </c>
      <c r="V5" s="47">
        <v>63447408.710000001</v>
      </c>
      <c r="W5" s="11">
        <f t="shared" ref="W5:W10" si="3">V5/$V$124</f>
        <v>2.726634065118894E-2</v>
      </c>
      <c r="X5" s="12">
        <v>63349768.259999998</v>
      </c>
      <c r="Y5" s="41">
        <f t="shared" ref="Y5:Y10" si="4">X5/$X$124</f>
        <v>2.6603291488340657E-2</v>
      </c>
      <c r="Z5" s="12">
        <v>43502912.939999998</v>
      </c>
      <c r="AA5" s="41">
        <f t="shared" ref="AA5:AA10" si="5">Z5/$Z$124</f>
        <v>1.8559035268260565E-2</v>
      </c>
      <c r="AB5" s="12">
        <v>48238402.009999998</v>
      </c>
      <c r="AC5" s="41">
        <f t="shared" ref="AC5:AC10" si="6">AB5/$AB$124</f>
        <v>1.9932569031333641E-2</v>
      </c>
      <c r="AD5" s="47">
        <v>61559369.710000001</v>
      </c>
      <c r="AE5" s="48">
        <f t="shared" ref="AE5:AE10" si="7">AD5/$AD$124</f>
        <v>2.4328935290959867E-2</v>
      </c>
      <c r="AF5" s="12">
        <v>50443127.530000001</v>
      </c>
      <c r="AG5" s="11">
        <f t="shared" ref="AG5:AG10" si="8">AF5/$AF$124</f>
        <v>1.8078254982484748E-2</v>
      </c>
      <c r="AH5" s="12">
        <v>62670963.799999997</v>
      </c>
      <c r="AI5" s="41">
        <f t="shared" ref="AI5:AI10" si="9">AH5/$AH$124</f>
        <v>2.2431649684947621E-2</v>
      </c>
      <c r="AJ5" s="12">
        <v>82316240.140000001</v>
      </c>
      <c r="AK5" s="41">
        <f t="shared" ref="AK5:AK10" si="10">AJ5/$AJ$124</f>
        <v>2.9350662645163263E-2</v>
      </c>
      <c r="AL5" s="12">
        <v>77369914.400000006</v>
      </c>
      <c r="AM5" s="41">
        <f t="shared" ref="AM5:AM10" si="11">AL5/$AL$124</f>
        <v>2.6617148228942931E-2</v>
      </c>
      <c r="AN5" s="49">
        <v>89456671.060000002</v>
      </c>
      <c r="AO5" s="11">
        <f t="shared" ref="AO5:AO10" si="12">AN5/$AN$124</f>
        <v>2.8392975752431431E-2</v>
      </c>
      <c r="AP5" s="49">
        <v>108541166.29000001</v>
      </c>
      <c r="AQ5" s="48">
        <f t="shared" ref="AQ5:AQ10" si="13">AP5/$AP$124</f>
        <v>3.2697684068229399E-2</v>
      </c>
      <c r="AR5" s="49">
        <v>182219653.50999999</v>
      </c>
      <c r="AS5" s="48">
        <f t="shared" ref="AS5:AS10" si="14">AR5/$AR$124</f>
        <v>5.2452888073365712E-2</v>
      </c>
      <c r="AT5" s="49">
        <v>123546195.72</v>
      </c>
      <c r="AU5" s="48">
        <f t="shared" ref="AU5:AU10" si="15">AT5/$AT$124</f>
        <v>3.5098642598607614E-2</v>
      </c>
      <c r="AV5" s="49">
        <v>116673040.52</v>
      </c>
      <c r="AW5" s="48">
        <f t="shared" ref="AW5:AW10" si="16">AV5/$AV$124</f>
        <v>3.3604206416467081E-2</v>
      </c>
      <c r="AX5" s="49">
        <v>115527182.66</v>
      </c>
      <c r="AY5" s="48">
        <f t="shared" ref="AY5:AY10" si="17">AX5/$AX$124</f>
        <v>3.3506712261252666E-2</v>
      </c>
      <c r="AZ5" s="49">
        <v>146814083.78</v>
      </c>
      <c r="BA5" s="48">
        <f t="shared" ref="BA5:BA10" si="18">AZ5/$AZ$124</f>
        <v>3.8784235853111838E-2</v>
      </c>
      <c r="BB5" s="49">
        <v>107482884.25</v>
      </c>
      <c r="BC5" s="48">
        <f t="shared" ref="BC5:BC10" si="19">BB5/$BB$124</f>
        <v>3.064441649858848E-2</v>
      </c>
    </row>
    <row r="6" spans="1:55" x14ac:dyDescent="0.15">
      <c r="A6" s="46" t="s">
        <v>3</v>
      </c>
      <c r="B6" s="3" t="s">
        <v>1</v>
      </c>
      <c r="C6" s="30" t="s">
        <v>4</v>
      </c>
      <c r="D6" s="12">
        <v>3690037.37</v>
      </c>
      <c r="E6" s="41">
        <f t="shared" si="0"/>
        <v>1.2944009403642372E-3</v>
      </c>
      <c r="F6" s="18">
        <v>0</v>
      </c>
      <c r="G6" s="48">
        <f t="shared" si="1"/>
        <v>0</v>
      </c>
      <c r="H6" s="12">
        <v>3677866.6</v>
      </c>
      <c r="I6" s="41">
        <f t="shared" ref="I6:I69" si="20">H6/$H$124</f>
        <v>1.4287902356260203E-3</v>
      </c>
      <c r="J6" s="18">
        <v>0</v>
      </c>
      <c r="K6" s="38">
        <f t="shared" ref="K6:K69" si="21">J6/$J$124</f>
        <v>0</v>
      </c>
      <c r="L6" s="47">
        <v>3897085.92</v>
      </c>
      <c r="M6" s="48">
        <f t="shared" ref="M6:M69" si="22">L6/$L$124</f>
        <v>1.5739800717526685E-3</v>
      </c>
      <c r="N6" s="18">
        <v>0</v>
      </c>
      <c r="O6" s="48">
        <f t="shared" ref="O6:O69" si="23">N6/$N$124</f>
        <v>0</v>
      </c>
      <c r="P6" s="47">
        <v>2830920.28</v>
      </c>
      <c r="Q6" s="11">
        <f t="shared" ref="Q6:Q69" si="24">P6/$P$124</f>
        <v>1.1375380223505997E-3</v>
      </c>
      <c r="R6" s="47">
        <v>2748621.13</v>
      </c>
      <c r="S6" s="48">
        <f t="shared" si="2"/>
        <v>1.1232743053573556E-3</v>
      </c>
      <c r="T6" s="27">
        <v>2280516.91</v>
      </c>
      <c r="U6" s="11">
        <f t="shared" ref="U6:U70" si="25">T6/$T$124</f>
        <v>9.2525195997070436E-4</v>
      </c>
      <c r="V6" s="47">
        <v>3061819.23</v>
      </c>
      <c r="W6" s="11">
        <f t="shared" si="3"/>
        <v>1.3158079712778394E-3</v>
      </c>
      <c r="X6" s="12">
        <v>3562326.95</v>
      </c>
      <c r="Y6" s="41">
        <f t="shared" si="4"/>
        <v>1.4959742526392242E-3</v>
      </c>
      <c r="Z6" s="12">
        <v>3882383.9</v>
      </c>
      <c r="AA6" s="41">
        <f t="shared" si="5"/>
        <v>1.6562867830116159E-3</v>
      </c>
      <c r="AB6" s="12">
        <v>3643127.83</v>
      </c>
      <c r="AC6" s="41">
        <f t="shared" si="6"/>
        <v>1.5053752598685583E-3</v>
      </c>
      <c r="AD6" s="47">
        <v>4587570.2</v>
      </c>
      <c r="AE6" s="48">
        <f t="shared" si="7"/>
        <v>1.8130578507272344E-3</v>
      </c>
      <c r="AF6" s="12">
        <v>5503073.9800000004</v>
      </c>
      <c r="AG6" s="11">
        <f t="shared" si="8"/>
        <v>1.9722404115159187E-3</v>
      </c>
      <c r="AH6" s="12">
        <v>8033479.5599999996</v>
      </c>
      <c r="AI6" s="41">
        <f t="shared" si="9"/>
        <v>2.8754017540912171E-3</v>
      </c>
      <c r="AJ6" s="12">
        <v>8049387.5899999999</v>
      </c>
      <c r="AK6" s="41">
        <f t="shared" si="10"/>
        <v>2.8700880804619043E-3</v>
      </c>
      <c r="AL6" s="12">
        <v>8428320.8599999994</v>
      </c>
      <c r="AM6" s="41">
        <f t="shared" si="11"/>
        <v>2.8995490998205333E-3</v>
      </c>
      <c r="AN6" s="49">
        <v>7015939.0899999999</v>
      </c>
      <c r="AO6" s="11">
        <f t="shared" si="12"/>
        <v>2.226814234226277E-3</v>
      </c>
      <c r="AP6" s="49">
        <v>7185982.8200000003</v>
      </c>
      <c r="AQ6" s="48">
        <f t="shared" si="13"/>
        <v>2.1647546640535011E-3</v>
      </c>
      <c r="AR6" s="49">
        <v>7798161.8099999996</v>
      </c>
      <c r="AS6" s="48">
        <f t="shared" si="14"/>
        <v>2.2447419952726319E-3</v>
      </c>
      <c r="AT6" s="49">
        <v>8886578.9399999995</v>
      </c>
      <c r="AU6" s="48">
        <f t="shared" si="15"/>
        <v>2.5246172601402156E-3</v>
      </c>
      <c r="AV6" s="49">
        <v>12406785.91</v>
      </c>
      <c r="AW6" s="48">
        <f t="shared" si="16"/>
        <v>3.5734064427084787E-3</v>
      </c>
      <c r="AX6" s="49">
        <v>12526220.27</v>
      </c>
      <c r="AY6" s="48">
        <f t="shared" si="17"/>
        <v>3.6330190752005714E-3</v>
      </c>
      <c r="AZ6" s="49">
        <v>10952933.460000001</v>
      </c>
      <c r="BA6" s="48">
        <f t="shared" si="18"/>
        <v>2.8934632404384463E-3</v>
      </c>
      <c r="BB6" s="49">
        <v>9988349.8200000003</v>
      </c>
      <c r="BC6" s="48">
        <f t="shared" si="19"/>
        <v>2.847775756610116E-3</v>
      </c>
    </row>
    <row r="7" spans="1:55" x14ac:dyDescent="0.15">
      <c r="A7" s="46" t="s">
        <v>5</v>
      </c>
      <c r="B7" s="3" t="s">
        <v>1</v>
      </c>
      <c r="C7" s="30" t="s">
        <v>6</v>
      </c>
      <c r="D7" s="12">
        <v>57475449.810000002</v>
      </c>
      <c r="E7" s="41">
        <f t="shared" si="0"/>
        <v>2.0161388306460842E-2</v>
      </c>
      <c r="F7" s="47">
        <v>142068.75</v>
      </c>
      <c r="G7" s="48">
        <f t="shared" si="1"/>
        <v>2.5172638426511628E-4</v>
      </c>
      <c r="H7" s="12">
        <v>53992456.310000002</v>
      </c>
      <c r="I7" s="41">
        <f t="shared" si="20"/>
        <v>2.0975174676860903E-2</v>
      </c>
      <c r="J7" s="12">
        <v>132035.64000000001</v>
      </c>
      <c r="K7" s="38">
        <f t="shared" si="21"/>
        <v>2.0084230316422301E-4</v>
      </c>
      <c r="L7" s="47">
        <v>61298407.369999997</v>
      </c>
      <c r="M7" s="48">
        <f t="shared" si="22"/>
        <v>2.4757594164245909E-2</v>
      </c>
      <c r="N7" s="47">
        <v>575986.39</v>
      </c>
      <c r="O7" s="48">
        <f t="shared" si="23"/>
        <v>7.9031870885331635E-4</v>
      </c>
      <c r="P7" s="47">
        <v>49624289.129999995</v>
      </c>
      <c r="Q7" s="11">
        <f t="shared" si="24"/>
        <v>1.9940340996636809E-2</v>
      </c>
      <c r="R7" s="47">
        <v>50954210.659999996</v>
      </c>
      <c r="S7" s="48">
        <f t="shared" si="2"/>
        <v>2.0823370292632461E-2</v>
      </c>
      <c r="T7" s="27">
        <v>55000336.869999997</v>
      </c>
      <c r="U7" s="11">
        <f t="shared" si="25"/>
        <v>2.2314752091891522E-2</v>
      </c>
      <c r="V7" s="47">
        <v>50991921.850000001</v>
      </c>
      <c r="W7" s="11">
        <f t="shared" si="3"/>
        <v>2.1913631145691979E-2</v>
      </c>
      <c r="X7" s="12">
        <v>55516258.520000003</v>
      </c>
      <c r="Y7" s="41">
        <f t="shared" si="4"/>
        <v>2.3313663937776112E-2</v>
      </c>
      <c r="Z7" s="12">
        <v>62238716.270000003</v>
      </c>
      <c r="AA7" s="41">
        <f t="shared" si="5"/>
        <v>2.6552027260779393E-2</v>
      </c>
      <c r="AB7" s="12">
        <v>55647686.369999997</v>
      </c>
      <c r="AC7" s="41">
        <f t="shared" si="6"/>
        <v>2.2994156186477481E-2</v>
      </c>
      <c r="AD7" s="47">
        <v>59423882.340000004</v>
      </c>
      <c r="AE7" s="48">
        <f t="shared" si="7"/>
        <v>2.3484967357497541E-2</v>
      </c>
      <c r="AF7" s="12">
        <v>75746328.329999998</v>
      </c>
      <c r="AG7" s="11">
        <f t="shared" si="8"/>
        <v>2.714664027765425E-2</v>
      </c>
      <c r="AH7" s="12">
        <v>66590737.079999998</v>
      </c>
      <c r="AI7" s="41">
        <f t="shared" si="9"/>
        <v>2.3834643603183457E-2</v>
      </c>
      <c r="AJ7" s="12">
        <v>63794628.520000003</v>
      </c>
      <c r="AK7" s="41">
        <f t="shared" si="10"/>
        <v>2.2746600392334573E-2</v>
      </c>
      <c r="AL7" s="12">
        <v>71446231.340000004</v>
      </c>
      <c r="AM7" s="41">
        <f t="shared" si="11"/>
        <v>2.4579255964332924E-2</v>
      </c>
      <c r="AN7" s="49">
        <v>71900432.920000002</v>
      </c>
      <c r="AO7" s="11">
        <f t="shared" si="12"/>
        <v>2.2820737953882037E-2</v>
      </c>
      <c r="AP7" s="49">
        <v>78067619.579999998</v>
      </c>
      <c r="AQ7" s="48">
        <f t="shared" si="13"/>
        <v>2.3517624217943706E-2</v>
      </c>
      <c r="AR7" s="49">
        <v>74058324.019999996</v>
      </c>
      <c r="AS7" s="48">
        <f t="shared" si="14"/>
        <v>2.1318079064994659E-2</v>
      </c>
      <c r="AT7" s="49">
        <v>75528677.060000002</v>
      </c>
      <c r="AU7" s="48">
        <f t="shared" si="15"/>
        <v>2.1457188759438667E-2</v>
      </c>
      <c r="AV7" s="49">
        <v>76910592.709999993</v>
      </c>
      <c r="AW7" s="48">
        <f t="shared" si="16"/>
        <v>2.2151813491109215E-2</v>
      </c>
      <c r="AX7" s="49">
        <v>77931679.030000001</v>
      </c>
      <c r="AY7" s="48">
        <f t="shared" si="17"/>
        <v>2.2602770059575072E-2</v>
      </c>
      <c r="AZ7" s="49">
        <v>89633965.769999996</v>
      </c>
      <c r="BA7" s="48">
        <f t="shared" si="18"/>
        <v>2.3678824124821529E-2</v>
      </c>
      <c r="BB7" s="49">
        <v>81561550.060000002</v>
      </c>
      <c r="BC7" s="48">
        <f t="shared" si="19"/>
        <v>2.3253991812274191E-2</v>
      </c>
    </row>
    <row r="8" spans="1:55" x14ac:dyDescent="0.15">
      <c r="A8" s="46" t="s">
        <v>7</v>
      </c>
      <c r="B8" s="3" t="s">
        <v>1</v>
      </c>
      <c r="C8" s="30" t="s">
        <v>199</v>
      </c>
      <c r="D8" s="12">
        <v>1971746.68</v>
      </c>
      <c r="E8" s="41">
        <f t="shared" si="0"/>
        <v>6.9165444705294749E-4</v>
      </c>
      <c r="F8" s="47">
        <v>440.44</v>
      </c>
      <c r="G8" s="48">
        <f t="shared" si="1"/>
        <v>7.8039941004427648E-7</v>
      </c>
      <c r="H8" s="12">
        <v>2307986.9500000002</v>
      </c>
      <c r="I8" s="41">
        <f t="shared" si="20"/>
        <v>8.966146891005454E-4</v>
      </c>
      <c r="J8" s="18">
        <v>0</v>
      </c>
      <c r="K8" s="38">
        <f t="shared" si="21"/>
        <v>0</v>
      </c>
      <c r="L8" s="47">
        <v>3461466.58</v>
      </c>
      <c r="M8" s="48">
        <f t="shared" si="22"/>
        <v>1.3980393370331091E-3</v>
      </c>
      <c r="N8" s="47">
        <v>28382.560000000001</v>
      </c>
      <c r="O8" s="48">
        <f t="shared" si="23"/>
        <v>3.8944094101167537E-5</v>
      </c>
      <c r="P8" s="47">
        <v>4707395.43</v>
      </c>
      <c r="Q8" s="11">
        <f t="shared" si="24"/>
        <v>1.8915549567734386E-3</v>
      </c>
      <c r="R8" s="47">
        <v>1731069.15</v>
      </c>
      <c r="S8" s="48">
        <f t="shared" si="2"/>
        <v>7.0743307463105984E-4</v>
      </c>
      <c r="T8" s="27">
        <v>13597101.189999999</v>
      </c>
      <c r="U8" s="11">
        <f t="shared" si="25"/>
        <v>5.5166197061733233E-3</v>
      </c>
      <c r="V8" s="47">
        <v>4630997.18</v>
      </c>
      <c r="W8" s="11">
        <f t="shared" si="3"/>
        <v>1.9901576633605486E-3</v>
      </c>
      <c r="X8" s="12">
        <v>5007598.6399999997</v>
      </c>
      <c r="Y8" s="41">
        <f t="shared" si="4"/>
        <v>2.1029059763846758E-3</v>
      </c>
      <c r="Z8" s="12">
        <v>3914889.03</v>
      </c>
      <c r="AA8" s="41">
        <f t="shared" si="5"/>
        <v>1.6701539889824304E-3</v>
      </c>
      <c r="AB8" s="12">
        <v>5210660.5999999996</v>
      </c>
      <c r="AC8" s="41">
        <f t="shared" si="6"/>
        <v>2.1530947912996668E-3</v>
      </c>
      <c r="AD8" s="47">
        <v>4116137.08</v>
      </c>
      <c r="AE8" s="48">
        <f t="shared" si="7"/>
        <v>1.626742332479942E-3</v>
      </c>
      <c r="AF8" s="12">
        <v>1861539.67</v>
      </c>
      <c r="AG8" s="11">
        <f t="shared" si="8"/>
        <v>6.671550806253212E-4</v>
      </c>
      <c r="AH8" s="12">
        <v>3670049.66</v>
      </c>
      <c r="AI8" s="41">
        <f t="shared" si="9"/>
        <v>1.3136110139011638E-3</v>
      </c>
      <c r="AJ8" s="12">
        <v>1985072.73</v>
      </c>
      <c r="AK8" s="41">
        <f t="shared" si="10"/>
        <v>7.0779714823285972E-4</v>
      </c>
      <c r="AL8" s="12">
        <v>2054173.59</v>
      </c>
      <c r="AM8" s="41">
        <f t="shared" si="11"/>
        <v>7.0668609829830492E-4</v>
      </c>
      <c r="AN8" s="49">
        <v>2847649.81</v>
      </c>
      <c r="AO8" s="11">
        <f t="shared" si="12"/>
        <v>9.0382585276973279E-4</v>
      </c>
      <c r="AP8" s="49">
        <v>3427740.77</v>
      </c>
      <c r="AQ8" s="48">
        <f t="shared" si="13"/>
        <v>1.0325960978325632E-3</v>
      </c>
      <c r="AR8" s="49">
        <v>6409527.6399999997</v>
      </c>
      <c r="AS8" s="48">
        <f t="shared" si="14"/>
        <v>1.8450163274271276E-3</v>
      </c>
      <c r="AT8" s="49">
        <v>2979677.5</v>
      </c>
      <c r="AU8" s="48">
        <f t="shared" si="15"/>
        <v>8.4650632115483668E-4</v>
      </c>
      <c r="AV8" s="49">
        <v>2966096.5</v>
      </c>
      <c r="AW8" s="48">
        <f t="shared" si="16"/>
        <v>8.5429606182307926E-4</v>
      </c>
      <c r="AX8" s="49">
        <v>4667434.7</v>
      </c>
      <c r="AY8" s="48">
        <f t="shared" si="17"/>
        <v>1.3537107708351882E-3</v>
      </c>
      <c r="AZ8" s="49">
        <v>5362826.75</v>
      </c>
      <c r="BA8" s="48">
        <f t="shared" si="18"/>
        <v>1.4167110685583387E-3</v>
      </c>
      <c r="BB8" s="49">
        <v>4871552.5</v>
      </c>
      <c r="BC8" s="48">
        <f t="shared" si="19"/>
        <v>1.3889270356525622E-3</v>
      </c>
    </row>
    <row r="9" spans="1:55" x14ac:dyDescent="0.15">
      <c r="A9" s="46" t="s">
        <v>8</v>
      </c>
      <c r="B9" s="3" t="s">
        <v>1</v>
      </c>
      <c r="C9" s="30" t="s">
        <v>9</v>
      </c>
      <c r="D9" s="12">
        <v>23833759.920000002</v>
      </c>
      <c r="E9" s="41">
        <f t="shared" si="0"/>
        <v>8.3604685154891716E-3</v>
      </c>
      <c r="F9" s="47">
        <v>158452.72</v>
      </c>
      <c r="G9" s="48">
        <f t="shared" si="1"/>
        <v>2.8075653711722581E-4</v>
      </c>
      <c r="H9" s="12">
        <v>18631737.48</v>
      </c>
      <c r="I9" s="41">
        <f t="shared" si="20"/>
        <v>7.2381213022167127E-3</v>
      </c>
      <c r="J9" s="12">
        <v>67846.75</v>
      </c>
      <c r="K9" s="38">
        <f t="shared" si="21"/>
        <v>1.0320317705285668E-4</v>
      </c>
      <c r="L9" s="47">
        <v>28452576.440000001</v>
      </c>
      <c r="M9" s="48">
        <f t="shared" si="22"/>
        <v>1.1491609173086819E-2</v>
      </c>
      <c r="N9" s="47">
        <v>12207.86</v>
      </c>
      <c r="O9" s="48">
        <f t="shared" si="23"/>
        <v>1.6750569667213921E-5</v>
      </c>
      <c r="P9" s="47">
        <v>35422617.840000004</v>
      </c>
      <c r="Q9" s="11">
        <f t="shared" si="24"/>
        <v>1.4233736968458425E-2</v>
      </c>
      <c r="R9" s="47">
        <v>35621902.689999998</v>
      </c>
      <c r="S9" s="48">
        <f t="shared" si="2"/>
        <v>1.4557542166466961E-2</v>
      </c>
      <c r="T9" s="27">
        <v>22429941.260000002</v>
      </c>
      <c r="U9" s="11">
        <f t="shared" si="25"/>
        <v>9.1002820552831473E-3</v>
      </c>
      <c r="V9" s="47">
        <v>22610319.18</v>
      </c>
      <c r="W9" s="11">
        <f t="shared" si="3"/>
        <v>9.7167193669301689E-3</v>
      </c>
      <c r="X9" s="12">
        <v>20601486.120000001</v>
      </c>
      <c r="Y9" s="41">
        <f t="shared" si="4"/>
        <v>8.6514498063195323E-3</v>
      </c>
      <c r="Z9" s="12">
        <v>17794644.649999999</v>
      </c>
      <c r="AA9" s="41">
        <f t="shared" si="5"/>
        <v>7.5914787154828661E-3</v>
      </c>
      <c r="AB9" s="12">
        <v>17312425.559999999</v>
      </c>
      <c r="AC9" s="41">
        <f t="shared" si="6"/>
        <v>7.1536598062056115E-3</v>
      </c>
      <c r="AD9" s="47">
        <v>13781969.48</v>
      </c>
      <c r="AE9" s="48">
        <f t="shared" si="7"/>
        <v>5.4467848719126173E-3</v>
      </c>
      <c r="AF9" s="12">
        <v>20315238.359999999</v>
      </c>
      <c r="AG9" s="11">
        <f t="shared" si="8"/>
        <v>7.2807551213713425E-3</v>
      </c>
      <c r="AH9" s="12">
        <v>21907785.710000001</v>
      </c>
      <c r="AI9" s="41">
        <f t="shared" si="9"/>
        <v>7.8413948760689325E-3</v>
      </c>
      <c r="AJ9" s="12">
        <v>21056587.460000001</v>
      </c>
      <c r="AK9" s="41">
        <f t="shared" si="10"/>
        <v>7.5079327474836637E-3</v>
      </c>
      <c r="AL9" s="12">
        <v>18754642.300000001</v>
      </c>
      <c r="AM9" s="41">
        <f t="shared" si="11"/>
        <v>6.4520569519966164E-3</v>
      </c>
      <c r="AN9" s="49">
        <v>19747275.309999999</v>
      </c>
      <c r="AO9" s="11">
        <f t="shared" si="12"/>
        <v>6.2676589952398104E-3</v>
      </c>
      <c r="AP9" s="49">
        <v>21968696.73</v>
      </c>
      <c r="AQ9" s="48">
        <f t="shared" si="13"/>
        <v>6.6180006132333614E-3</v>
      </c>
      <c r="AR9" s="49">
        <v>17659068.629999999</v>
      </c>
      <c r="AS9" s="48">
        <f t="shared" si="14"/>
        <v>5.0832560181464786E-3</v>
      </c>
      <c r="AT9" s="49">
        <v>20708878.789999999</v>
      </c>
      <c r="AU9" s="48">
        <f t="shared" si="15"/>
        <v>5.8832530700937682E-3</v>
      </c>
      <c r="AV9" s="49">
        <v>16355357.99</v>
      </c>
      <c r="AW9" s="48">
        <f t="shared" si="16"/>
        <v>4.7106754350587157E-3</v>
      </c>
      <c r="AX9" s="49">
        <v>12439392.869999999</v>
      </c>
      <c r="AY9" s="48">
        <f t="shared" si="17"/>
        <v>3.6078362512001381E-3</v>
      </c>
      <c r="AZ9" s="49">
        <v>16727116.43</v>
      </c>
      <c r="BA9" s="48">
        <f t="shared" si="18"/>
        <v>4.4188432884662999E-3</v>
      </c>
      <c r="BB9" s="49">
        <v>11920820.83</v>
      </c>
      <c r="BC9" s="48">
        <f t="shared" si="19"/>
        <v>3.3987420515240708E-3</v>
      </c>
    </row>
    <row r="10" spans="1:55" s="51" customFormat="1" x14ac:dyDescent="0.15">
      <c r="A10" s="50"/>
      <c r="B10" s="13"/>
      <c r="C10" s="31" t="s">
        <v>182</v>
      </c>
      <c r="D10" s="59">
        <f>SUM(D5:D9)</f>
        <v>221428758.15000004</v>
      </c>
      <c r="E10" s="42">
        <f t="shared" si="0"/>
        <v>7.7673357756007033E-2</v>
      </c>
      <c r="F10" s="52">
        <f>SUM(F5:F9)</f>
        <v>11761043.57</v>
      </c>
      <c r="G10" s="53">
        <f t="shared" si="1"/>
        <v>2.0838959820935952E-2</v>
      </c>
      <c r="H10" s="52">
        <f>SUM(H5:H9)</f>
        <v>147129850.22999999</v>
      </c>
      <c r="I10" s="42">
        <f t="shared" si="20"/>
        <v>5.715750902377556E-2</v>
      </c>
      <c r="J10" s="52">
        <f>SUM(J5:J9)</f>
        <v>13505021.470000001</v>
      </c>
      <c r="K10" s="40">
        <f t="shared" si="21"/>
        <v>2.0542783874998298E-2</v>
      </c>
      <c r="L10" s="52">
        <f>SUM(L5:L9)</f>
        <v>148618432.09</v>
      </c>
      <c r="M10" s="53">
        <f t="shared" si="22"/>
        <v>6.0024966143109128E-2</v>
      </c>
      <c r="N10" s="52">
        <f>SUM(N5:N9)</f>
        <v>7111339.1599999992</v>
      </c>
      <c r="O10" s="53">
        <f t="shared" si="23"/>
        <v>9.7575645548660037E-3</v>
      </c>
      <c r="P10" s="14">
        <f>SUM(P5:P9)</f>
        <v>154468361.27000001</v>
      </c>
      <c r="Q10" s="15">
        <f t="shared" si="24"/>
        <v>6.2069439198342166E-2</v>
      </c>
      <c r="R10" s="52">
        <f>SUM(R5:R9)</f>
        <v>170265922.03</v>
      </c>
      <c r="S10" s="53">
        <f t="shared" si="2"/>
        <v>6.9582283715572665E-2</v>
      </c>
      <c r="T10" s="14">
        <f>SUM(T5:T9)</f>
        <v>193650749.38999999</v>
      </c>
      <c r="U10" s="15">
        <f t="shared" si="25"/>
        <v>7.8568036324226667E-2</v>
      </c>
      <c r="V10" s="14">
        <f>SUM(V5:V9)</f>
        <v>144742466.15000001</v>
      </c>
      <c r="W10" s="15">
        <f t="shared" si="3"/>
        <v>6.2202656798449475E-2</v>
      </c>
      <c r="X10" s="14">
        <f>SUM(X5:X9)</f>
        <v>148037438.49000001</v>
      </c>
      <c r="Y10" s="42">
        <f t="shared" si="4"/>
        <v>6.2167285461460206E-2</v>
      </c>
      <c r="Z10" s="52">
        <f>SUM(Z5:Z9)</f>
        <v>131333546.78999999</v>
      </c>
      <c r="AA10" s="42">
        <f t="shared" si="5"/>
        <v>5.6028982016516869E-2</v>
      </c>
      <c r="AB10" s="14">
        <f>SUM(AB5:AB9)</f>
        <v>130052302.36999999</v>
      </c>
      <c r="AC10" s="42">
        <f t="shared" si="6"/>
        <v>5.3738855075184958E-2</v>
      </c>
      <c r="AD10" s="14">
        <f>SUM(AD5:AD9)</f>
        <v>143468928.81</v>
      </c>
      <c r="AE10" s="53">
        <f t="shared" si="7"/>
        <v>5.6700487703577197E-2</v>
      </c>
      <c r="AF10" s="14">
        <f>SUM(AF5:AF9)</f>
        <v>153869307.87</v>
      </c>
      <c r="AG10" s="15">
        <f t="shared" si="8"/>
        <v>5.5145045873651585E-2</v>
      </c>
      <c r="AH10" s="52">
        <f>SUM(AH5:AH9)</f>
        <v>162873015.81</v>
      </c>
      <c r="AI10" s="42">
        <f t="shared" si="9"/>
        <v>5.8296700932192393E-2</v>
      </c>
      <c r="AJ10" s="14">
        <f>SUM(AJ5:AJ9)</f>
        <v>177201916.44</v>
      </c>
      <c r="AK10" s="42">
        <f t="shared" si="10"/>
        <v>6.3183081013676257E-2</v>
      </c>
      <c r="AL10" s="14">
        <f>SUM(AL5:AL9)</f>
        <v>178053282.49000004</v>
      </c>
      <c r="AM10" s="42">
        <f t="shared" si="11"/>
        <v>6.125469634339132E-2</v>
      </c>
      <c r="AN10" s="16">
        <f>SUM(AN5:AN9)</f>
        <v>190967968.19</v>
      </c>
      <c r="AO10" s="15">
        <f t="shared" si="12"/>
        <v>6.0612012788549288E-2</v>
      </c>
      <c r="AP10" s="54">
        <f>SUM(AP5:AP9)</f>
        <v>219191206.19</v>
      </c>
      <c r="AQ10" s="53">
        <f t="shared" si="13"/>
        <v>6.6030659661292526E-2</v>
      </c>
      <c r="AR10" s="16">
        <f>SUM(AR5:AR9)</f>
        <v>288144735.60999995</v>
      </c>
      <c r="AS10" s="53">
        <f t="shared" si="14"/>
        <v>8.2943981479206605E-2</v>
      </c>
      <c r="AT10" s="54">
        <f>SUM(AT5:AT9)</f>
        <v>231650008.00999999</v>
      </c>
      <c r="AU10" s="53">
        <f t="shared" si="15"/>
        <v>6.5810208009435101E-2</v>
      </c>
      <c r="AV10" s="54">
        <f>SUM(AV5:AV9)</f>
        <v>225311873.63</v>
      </c>
      <c r="AW10" s="53">
        <f t="shared" si="16"/>
        <v>6.4894397847166566E-2</v>
      </c>
      <c r="AX10" s="54">
        <f>SUM(AX5:AX9)</f>
        <v>223091909.52999997</v>
      </c>
      <c r="AY10" s="53">
        <f t="shared" si="17"/>
        <v>6.4704048418063626E-2</v>
      </c>
      <c r="AZ10" s="54">
        <f>SUM(AZ5:AZ9)</f>
        <v>269490926.19</v>
      </c>
      <c r="BA10" s="53">
        <f t="shared" si="18"/>
        <v>7.1192077575396459E-2</v>
      </c>
      <c r="BB10" s="54">
        <f>SUM(BB5:BB9)</f>
        <v>215825157.46000001</v>
      </c>
      <c r="BC10" s="53">
        <f t="shared" si="19"/>
        <v>6.1533853154649418E-2</v>
      </c>
    </row>
    <row r="11" spans="1:55" x14ac:dyDescent="0.15">
      <c r="A11" s="46"/>
      <c r="B11" s="3"/>
      <c r="C11" s="30"/>
      <c r="D11" s="12"/>
      <c r="E11" s="41"/>
      <c r="G11" s="48"/>
      <c r="I11" s="41"/>
      <c r="K11" s="38"/>
      <c r="M11" s="48"/>
      <c r="O11" s="48"/>
      <c r="P11" s="17"/>
      <c r="Q11" s="11"/>
      <c r="T11" s="17"/>
      <c r="U11" s="11"/>
      <c r="V11" s="17"/>
      <c r="W11" s="11"/>
      <c r="X11" s="17"/>
      <c r="Y11" s="41"/>
      <c r="AA11" s="41"/>
      <c r="AB11" s="17"/>
      <c r="AC11" s="41"/>
      <c r="AD11" s="17"/>
      <c r="AE11" s="48"/>
      <c r="AF11" s="10"/>
      <c r="AG11" s="11"/>
      <c r="AI11" s="41"/>
      <c r="AJ11" s="17"/>
      <c r="AK11" s="41"/>
      <c r="AL11" s="17"/>
      <c r="AM11" s="41"/>
      <c r="AN11" s="10"/>
      <c r="AO11" s="11"/>
      <c r="AQ11" s="48"/>
      <c r="AR11" s="10"/>
      <c r="AS11" s="48"/>
      <c r="AT11" s="49"/>
      <c r="AV11" s="49"/>
      <c r="AX11" s="49"/>
      <c r="AZ11" s="49"/>
      <c r="BB11" s="49"/>
    </row>
    <row r="12" spans="1:55" ht="21" x14ac:dyDescent="0.15">
      <c r="A12" s="46" t="s">
        <v>10</v>
      </c>
      <c r="B12" s="3" t="s">
        <v>11</v>
      </c>
      <c r="C12" s="30" t="s">
        <v>12</v>
      </c>
      <c r="D12" s="12">
        <v>0</v>
      </c>
      <c r="E12" s="41">
        <f t="shared" ref="E12:E22" si="26">D12/$D$124</f>
        <v>0</v>
      </c>
      <c r="G12" s="48">
        <f t="shared" ref="G12:G22" si="27">F12/$F$124</f>
        <v>0</v>
      </c>
      <c r="H12" s="18">
        <v>0</v>
      </c>
      <c r="I12" s="41">
        <f t="shared" si="20"/>
        <v>0</v>
      </c>
      <c r="J12" s="18">
        <v>0</v>
      </c>
      <c r="K12" s="38">
        <f t="shared" si="21"/>
        <v>0</v>
      </c>
      <c r="L12" s="18">
        <v>0</v>
      </c>
      <c r="M12" s="48">
        <f t="shared" si="22"/>
        <v>0</v>
      </c>
      <c r="N12" s="18">
        <v>0</v>
      </c>
      <c r="O12" s="48">
        <f t="shared" si="23"/>
        <v>0</v>
      </c>
      <c r="P12" s="47">
        <v>0</v>
      </c>
      <c r="Q12" s="11">
        <f t="shared" si="24"/>
        <v>0</v>
      </c>
      <c r="R12" s="47">
        <v>0</v>
      </c>
      <c r="S12" s="48">
        <f t="shared" ref="S12:S22" si="28">R12/$R$124</f>
        <v>0</v>
      </c>
      <c r="T12" s="17">
        <v>0</v>
      </c>
      <c r="U12" s="11">
        <f t="shared" si="25"/>
        <v>0</v>
      </c>
      <c r="V12" s="47">
        <v>0</v>
      </c>
      <c r="W12" s="11">
        <f t="shared" ref="W12:W22" si="29">V12/$V$124</f>
        <v>0</v>
      </c>
      <c r="X12" s="12">
        <v>128898.35</v>
      </c>
      <c r="Y12" s="41">
        <f t="shared" ref="Y12:Y22" si="30">X12/$X$124</f>
        <v>5.4129959297441562E-5</v>
      </c>
      <c r="Z12" s="12">
        <v>67859.72</v>
      </c>
      <c r="AA12" s="41">
        <f t="shared" ref="AA12:AA22" si="31">Z12/$Z$124</f>
        <v>2.8950036943762572E-5</v>
      </c>
      <c r="AB12" s="12">
        <v>184543</v>
      </c>
      <c r="AC12" s="41">
        <f t="shared" ref="AC12:AC22" si="32">AB12/$AB$124</f>
        <v>7.6254932449604256E-5</v>
      </c>
      <c r="AD12" s="47">
        <v>521954.67</v>
      </c>
      <c r="AE12" s="48">
        <f t="shared" ref="AE12:AE22" si="33">AD12/$AD$124</f>
        <v>2.0628218662839052E-4</v>
      </c>
      <c r="AF12" s="12">
        <v>872912.71</v>
      </c>
      <c r="AG12" s="11">
        <f t="shared" ref="AG12:AG22" si="34">AF12/$AF$124</f>
        <v>3.1284219122707044E-4</v>
      </c>
      <c r="AH12" s="12">
        <v>1016043.83</v>
      </c>
      <c r="AI12" s="41">
        <f t="shared" ref="AI12:AI22" si="35">AH12/$AH$124</f>
        <v>3.6366983810631097E-4</v>
      </c>
      <c r="AJ12" s="12">
        <v>12145.82</v>
      </c>
      <c r="AK12" s="41">
        <f t="shared" ref="AK12:AK22" si="36">AJ12/$AJ$124</f>
        <v>4.33071122736628E-6</v>
      </c>
      <c r="AL12" s="12">
        <v>1279374.3500000001</v>
      </c>
      <c r="AM12" s="41">
        <f t="shared" ref="AM12:AM22" si="37">AL12/$AL$124</f>
        <v>4.4013615600248761E-4</v>
      </c>
      <c r="AN12" s="49">
        <v>1376998.55</v>
      </c>
      <c r="AO12" s="11">
        <f t="shared" ref="AO12:AO22" si="38">AN12/$AN$124</f>
        <v>4.3705054053554273E-4</v>
      </c>
      <c r="AP12" s="49">
        <v>643876.29</v>
      </c>
      <c r="AQ12" s="48">
        <f t="shared" ref="AQ12:AQ22" si="39">AP12/$AP$124</f>
        <v>1.9396570194568942E-4</v>
      </c>
      <c r="AR12" s="49">
        <v>620587.78</v>
      </c>
      <c r="AS12" s="48">
        <f t="shared" ref="AS12:AS22" si="40">AR12/$AR$124</f>
        <v>1.7863946471752081E-4</v>
      </c>
      <c r="AT12" s="49">
        <v>981224.46</v>
      </c>
      <c r="AU12" s="48">
        <f t="shared" ref="AU12:AU22" si="41">AT12/$AT$124</f>
        <v>2.7875926433707713E-4</v>
      </c>
      <c r="AV12" s="49">
        <v>505730.02</v>
      </c>
      <c r="AW12" s="48">
        <f t="shared" ref="AW12:AW22" si="42">AV12/$AV$124</f>
        <v>1.4566052197954689E-4</v>
      </c>
      <c r="AX12" s="49">
        <v>260592.96</v>
      </c>
      <c r="AY12" s="48">
        <f t="shared" ref="AY12:AY22" si="43">AX12/$AX$124</f>
        <v>7.5580596072575648E-5</v>
      </c>
      <c r="AZ12" s="49">
        <v>672128.97</v>
      </c>
      <c r="BA12" s="48">
        <f t="shared" ref="BA12:BA22" si="44">AZ12/$AZ$124</f>
        <v>1.7755795510226307E-4</v>
      </c>
      <c r="BB12" s="49">
        <v>598292.06999999995</v>
      </c>
      <c r="BC12" s="48">
        <f t="shared" ref="BC12:BC22" si="45">BB12/$BB$124</f>
        <v>1.7057889271223807E-4</v>
      </c>
    </row>
    <row r="13" spans="1:55" x14ac:dyDescent="0.15">
      <c r="A13" s="46" t="s">
        <v>13</v>
      </c>
      <c r="B13" s="3" t="s">
        <v>11</v>
      </c>
      <c r="C13" s="30" t="s">
        <v>14</v>
      </c>
      <c r="D13" s="12">
        <v>0</v>
      </c>
      <c r="E13" s="41">
        <f t="shared" si="26"/>
        <v>0</v>
      </c>
      <c r="G13" s="48">
        <f t="shared" si="27"/>
        <v>0</v>
      </c>
      <c r="H13" s="18">
        <v>0</v>
      </c>
      <c r="I13" s="41">
        <f t="shared" si="20"/>
        <v>0</v>
      </c>
      <c r="J13" s="18">
        <v>0</v>
      </c>
      <c r="K13" s="38">
        <f t="shared" si="21"/>
        <v>0</v>
      </c>
      <c r="L13" s="18">
        <v>0</v>
      </c>
      <c r="M13" s="48">
        <f t="shared" si="22"/>
        <v>0</v>
      </c>
      <c r="N13" s="18">
        <v>0</v>
      </c>
      <c r="O13" s="48">
        <f t="shared" si="23"/>
        <v>0</v>
      </c>
      <c r="P13" s="47">
        <v>0</v>
      </c>
      <c r="Q13" s="11">
        <f t="shared" si="24"/>
        <v>0</v>
      </c>
      <c r="R13" s="47">
        <v>0</v>
      </c>
      <c r="S13" s="48">
        <f t="shared" si="28"/>
        <v>0</v>
      </c>
      <c r="T13" s="17">
        <v>0</v>
      </c>
      <c r="U13" s="11">
        <f t="shared" si="25"/>
        <v>0</v>
      </c>
      <c r="V13" s="47">
        <v>0</v>
      </c>
      <c r="W13" s="11">
        <f t="shared" si="29"/>
        <v>0</v>
      </c>
      <c r="X13" s="12">
        <v>0</v>
      </c>
      <c r="Y13" s="41">
        <f t="shared" si="30"/>
        <v>0</v>
      </c>
      <c r="Z13" s="12">
        <v>0</v>
      </c>
      <c r="AA13" s="41">
        <f t="shared" si="31"/>
        <v>0</v>
      </c>
      <c r="AB13" s="12">
        <v>0</v>
      </c>
      <c r="AC13" s="41">
        <f t="shared" si="32"/>
        <v>0</v>
      </c>
      <c r="AD13" s="47">
        <v>25000</v>
      </c>
      <c r="AE13" s="48">
        <f t="shared" si="33"/>
        <v>9.8802730622369236E-6</v>
      </c>
      <c r="AF13" s="12">
        <v>161657.54</v>
      </c>
      <c r="AG13" s="11">
        <f t="shared" si="34"/>
        <v>5.7936261510017189E-5</v>
      </c>
      <c r="AH13" s="12">
        <v>12795.31</v>
      </c>
      <c r="AI13" s="41">
        <f t="shared" si="35"/>
        <v>4.5797909291177547E-6</v>
      </c>
      <c r="AJ13" s="12">
        <v>92849.1</v>
      </c>
      <c r="AK13" s="41">
        <f t="shared" si="36"/>
        <v>3.3106257117333742E-5</v>
      </c>
      <c r="AL13" s="12">
        <v>12047.66</v>
      </c>
      <c r="AM13" s="41">
        <f t="shared" si="37"/>
        <v>4.1446905366087176E-6</v>
      </c>
      <c r="AN13" s="49">
        <v>25000</v>
      </c>
      <c r="AO13" s="11">
        <f t="shared" si="38"/>
        <v>7.9348402461197699E-6</v>
      </c>
      <c r="AP13" s="49">
        <v>163658.59</v>
      </c>
      <c r="AQ13" s="48">
        <f t="shared" si="39"/>
        <v>4.9301634152100529E-5</v>
      </c>
      <c r="AR13" s="49">
        <v>84193.1</v>
      </c>
      <c r="AS13" s="48">
        <f t="shared" si="40"/>
        <v>2.423542776963591E-5</v>
      </c>
      <c r="AT13" s="49">
        <v>88579.22</v>
      </c>
      <c r="AU13" s="48">
        <f t="shared" si="41"/>
        <v>2.5164760163797907E-5</v>
      </c>
      <c r="AV13" s="49">
        <v>0</v>
      </c>
      <c r="AW13" s="48">
        <f t="shared" si="42"/>
        <v>0</v>
      </c>
      <c r="AX13" s="49">
        <v>0</v>
      </c>
      <c r="AY13" s="48">
        <f t="shared" si="43"/>
        <v>0</v>
      </c>
      <c r="AZ13" s="49">
        <v>18958.22</v>
      </c>
      <c r="BA13" s="48">
        <f t="shared" si="44"/>
        <v>5.0082393793840291E-6</v>
      </c>
      <c r="BB13" s="49">
        <v>10521.45</v>
      </c>
      <c r="BC13" s="48">
        <f t="shared" si="45"/>
        <v>2.9997678069294441E-6</v>
      </c>
    </row>
    <row r="14" spans="1:55" x14ac:dyDescent="0.15">
      <c r="A14" s="46" t="s">
        <v>15</v>
      </c>
      <c r="B14" s="3" t="s">
        <v>11</v>
      </c>
      <c r="C14" s="30" t="s">
        <v>16</v>
      </c>
      <c r="D14" s="12">
        <v>46083212.159999996</v>
      </c>
      <c r="E14" s="41">
        <f t="shared" si="26"/>
        <v>1.6165189447636581E-2</v>
      </c>
      <c r="F14" s="47">
        <v>718768.77</v>
      </c>
      <c r="G14" s="48">
        <f t="shared" si="27"/>
        <v>1.2735599038830494E-3</v>
      </c>
      <c r="H14" s="12">
        <v>39033160.909999996</v>
      </c>
      <c r="I14" s="41">
        <f t="shared" si="20"/>
        <v>1.5163736274128935E-2</v>
      </c>
      <c r="J14" s="12">
        <v>7129546.0999999996</v>
      </c>
      <c r="K14" s="38">
        <f t="shared" si="21"/>
        <v>1.0844908687074972E-2</v>
      </c>
      <c r="L14" s="47">
        <v>39465915.049999997</v>
      </c>
      <c r="M14" s="48">
        <f t="shared" si="22"/>
        <v>1.5939747051351569E-2</v>
      </c>
      <c r="N14" s="47">
        <v>1564448.05</v>
      </c>
      <c r="O14" s="48">
        <f t="shared" si="23"/>
        <v>2.1466003093303793E-3</v>
      </c>
      <c r="P14" s="47">
        <v>43415262.740000002</v>
      </c>
      <c r="Q14" s="11">
        <f t="shared" si="24"/>
        <v>1.744539133298776E-2</v>
      </c>
      <c r="R14" s="47">
        <v>36785817.670000002</v>
      </c>
      <c r="S14" s="48">
        <f t="shared" si="28"/>
        <v>1.5033197314564628E-2</v>
      </c>
      <c r="T14" s="27">
        <v>41373043.899999999</v>
      </c>
      <c r="U14" s="11">
        <f t="shared" si="25"/>
        <v>1.6785882968273623E-2</v>
      </c>
      <c r="V14" s="47">
        <v>39464764.880000003</v>
      </c>
      <c r="W14" s="11">
        <f t="shared" si="29"/>
        <v>1.695986872932068E-2</v>
      </c>
      <c r="X14" s="12">
        <v>35050476.149999999</v>
      </c>
      <c r="Y14" s="41">
        <f t="shared" si="30"/>
        <v>1.4719201970819999E-2</v>
      </c>
      <c r="Z14" s="12">
        <v>39129854.020000003</v>
      </c>
      <c r="AA14" s="41">
        <f t="shared" si="31"/>
        <v>1.6693418709700487E-2</v>
      </c>
      <c r="AB14" s="12">
        <v>44024088.57</v>
      </c>
      <c r="AC14" s="41">
        <f t="shared" si="32"/>
        <v>1.8191174414964238E-2</v>
      </c>
      <c r="AD14" s="47">
        <v>46071175.82</v>
      </c>
      <c r="AE14" s="48">
        <f t="shared" si="33"/>
        <v>1.8207831895997086E-2</v>
      </c>
      <c r="AF14" s="12">
        <v>52870989.789999999</v>
      </c>
      <c r="AG14" s="11">
        <f t="shared" si="34"/>
        <v>1.8948373770669085E-2</v>
      </c>
      <c r="AH14" s="12">
        <v>56809791.420000002</v>
      </c>
      <c r="AI14" s="41">
        <f t="shared" si="35"/>
        <v>2.0333776003112675E-2</v>
      </c>
      <c r="AJ14" s="12">
        <v>56781512.399999999</v>
      </c>
      <c r="AK14" s="41">
        <f t="shared" si="36"/>
        <v>2.0246005066559332E-2</v>
      </c>
      <c r="AL14" s="12">
        <v>61668505.740000002</v>
      </c>
      <c r="AM14" s="41">
        <f t="shared" si="37"/>
        <v>2.12154785366933E-2</v>
      </c>
      <c r="AN14" s="49">
        <v>63960750.719999999</v>
      </c>
      <c r="AO14" s="11">
        <f t="shared" si="38"/>
        <v>2.0300733559403605E-2</v>
      </c>
      <c r="AP14" s="49">
        <v>62188366.090000004</v>
      </c>
      <c r="AQ14" s="48">
        <f t="shared" si="39"/>
        <v>1.8734049178146254E-2</v>
      </c>
      <c r="AR14" s="49">
        <v>69024948.510000005</v>
      </c>
      <c r="AS14" s="48">
        <f t="shared" si="40"/>
        <v>1.9869195384383552E-2</v>
      </c>
      <c r="AT14" s="49">
        <v>74045359.620000005</v>
      </c>
      <c r="AU14" s="48">
        <f t="shared" si="41"/>
        <v>2.1035788259136469E-2</v>
      </c>
      <c r="AV14" s="49">
        <v>69833584.879999995</v>
      </c>
      <c r="AW14" s="48">
        <f t="shared" si="42"/>
        <v>2.0113491434271182E-2</v>
      </c>
      <c r="AX14" s="49">
        <v>71872721.560000002</v>
      </c>
      <c r="AY14" s="48">
        <f t="shared" si="43"/>
        <v>2.0845471561714714E-2</v>
      </c>
      <c r="AZ14" s="49">
        <v>71125330.439999998</v>
      </c>
      <c r="BA14" s="48">
        <f t="shared" si="44"/>
        <v>1.8789352628111159E-2</v>
      </c>
      <c r="BB14" s="49">
        <v>60092947.609999999</v>
      </c>
      <c r="BC14" s="48">
        <f t="shared" si="45"/>
        <v>1.7133084286289027E-2</v>
      </c>
    </row>
    <row r="15" spans="1:55" x14ac:dyDescent="0.15">
      <c r="A15" s="46" t="s">
        <v>17</v>
      </c>
      <c r="B15" s="3" t="s">
        <v>11</v>
      </c>
      <c r="C15" s="30" t="s">
        <v>18</v>
      </c>
      <c r="D15" s="12">
        <v>353670819.48000002</v>
      </c>
      <c r="E15" s="41">
        <f t="shared" si="26"/>
        <v>0.12406157320685952</v>
      </c>
      <c r="F15" s="47">
        <v>41167584.420000002</v>
      </c>
      <c r="G15" s="48">
        <f t="shared" si="27"/>
        <v>7.2943326206329914E-2</v>
      </c>
      <c r="H15" s="12">
        <v>340520294.98000002</v>
      </c>
      <c r="I15" s="41">
        <f t="shared" si="20"/>
        <v>0.13228649252800961</v>
      </c>
      <c r="J15" s="12">
        <v>41737269.439999998</v>
      </c>
      <c r="K15" s="38">
        <f t="shared" si="21"/>
        <v>6.3487474458527551E-2</v>
      </c>
      <c r="L15" s="47">
        <v>335466773.10000002</v>
      </c>
      <c r="M15" s="48">
        <f t="shared" si="22"/>
        <v>0.13549047324945152</v>
      </c>
      <c r="N15" s="47">
        <v>41967803.399999999</v>
      </c>
      <c r="O15" s="48">
        <f t="shared" si="23"/>
        <v>5.7584590143697351E-2</v>
      </c>
      <c r="P15" s="47">
        <v>354541467.76999998</v>
      </c>
      <c r="Q15" s="11">
        <f t="shared" si="24"/>
        <v>0.14246406122335761</v>
      </c>
      <c r="R15" s="47">
        <v>351182439.86000001</v>
      </c>
      <c r="S15" s="48">
        <f t="shared" si="28"/>
        <v>0.14351712823638332</v>
      </c>
      <c r="T15" s="27">
        <v>360315481.25</v>
      </c>
      <c r="U15" s="11">
        <f t="shared" si="25"/>
        <v>0.14618729805180444</v>
      </c>
      <c r="V15" s="47">
        <v>314541242.63999999</v>
      </c>
      <c r="W15" s="11">
        <f t="shared" si="29"/>
        <v>0.13517319060059238</v>
      </c>
      <c r="X15" s="12">
        <v>335498041.77999997</v>
      </c>
      <c r="Y15" s="41">
        <f t="shared" si="30"/>
        <v>0.14089005286664061</v>
      </c>
      <c r="Z15" s="12">
        <v>344526093.01999998</v>
      </c>
      <c r="AA15" s="41">
        <f t="shared" si="31"/>
        <v>0.14698031646784249</v>
      </c>
      <c r="AB15" s="12">
        <v>336796867.58999997</v>
      </c>
      <c r="AC15" s="41">
        <f t="shared" si="32"/>
        <v>0.13916768659506867</v>
      </c>
      <c r="AD15" s="47">
        <v>326148636.13</v>
      </c>
      <c r="AE15" s="48">
        <f t="shared" si="33"/>
        <v>0.12889750335362204</v>
      </c>
      <c r="AF15" s="12">
        <v>385180340.26999998</v>
      </c>
      <c r="AG15" s="11">
        <f t="shared" si="34"/>
        <v>0.13804434313673289</v>
      </c>
      <c r="AH15" s="12">
        <v>401006703.73000002</v>
      </c>
      <c r="AI15" s="41">
        <f t="shared" si="35"/>
        <v>0.14353125201797104</v>
      </c>
      <c r="AJ15" s="12">
        <v>404566606.16000003</v>
      </c>
      <c r="AK15" s="41">
        <f t="shared" si="36"/>
        <v>0.14425219075489215</v>
      </c>
      <c r="AL15" s="12">
        <v>406809028.23000002</v>
      </c>
      <c r="AM15" s="41">
        <f t="shared" si="37"/>
        <v>0.13995228363946774</v>
      </c>
      <c r="AN15" s="49">
        <v>419688708.32999998</v>
      </c>
      <c r="AO15" s="11">
        <f t="shared" si="38"/>
        <v>0.13320651414795623</v>
      </c>
      <c r="AP15" s="49">
        <v>460018979.29000002</v>
      </c>
      <c r="AQ15" s="48">
        <f t="shared" si="39"/>
        <v>0.13857926687489053</v>
      </c>
      <c r="AR15" s="49">
        <v>469214221.86000001</v>
      </c>
      <c r="AS15" s="48">
        <f t="shared" si="40"/>
        <v>0.13506578784216222</v>
      </c>
      <c r="AT15" s="49">
        <v>485073567.70999998</v>
      </c>
      <c r="AU15" s="48">
        <f t="shared" si="41"/>
        <v>0.13780613549340279</v>
      </c>
      <c r="AV15" s="49">
        <v>487949097.35000002</v>
      </c>
      <c r="AW15" s="48">
        <f t="shared" si="42"/>
        <v>0.14053925495553882</v>
      </c>
      <c r="AX15" s="49">
        <v>458101964.19999999</v>
      </c>
      <c r="AY15" s="48">
        <f t="shared" si="43"/>
        <v>0.1328647539682335</v>
      </c>
      <c r="AZ15" s="49">
        <v>477685852.38999999</v>
      </c>
      <c r="BA15" s="48">
        <f t="shared" si="44"/>
        <v>0.12619144080584696</v>
      </c>
      <c r="BB15" s="49">
        <v>461966885.30000001</v>
      </c>
      <c r="BC15" s="48">
        <f t="shared" si="45"/>
        <v>0.13171125561499669</v>
      </c>
    </row>
    <row r="16" spans="1:55" x14ac:dyDescent="0.15">
      <c r="A16" s="46" t="s">
        <v>19</v>
      </c>
      <c r="B16" s="3" t="s">
        <v>11</v>
      </c>
      <c r="C16" s="30" t="s">
        <v>20</v>
      </c>
      <c r="D16" s="12">
        <v>2963201.53</v>
      </c>
      <c r="E16" s="41">
        <f t="shared" si="26"/>
        <v>1.0394395672260485E-3</v>
      </c>
      <c r="F16" s="47">
        <v>121611.3</v>
      </c>
      <c r="G16" s="48">
        <f t="shared" si="27"/>
        <v>2.1547858226936137E-4</v>
      </c>
      <c r="H16" s="12">
        <v>3674411.28</v>
      </c>
      <c r="I16" s="41">
        <f t="shared" si="20"/>
        <v>1.4274479010571255E-3</v>
      </c>
      <c r="J16" s="12">
        <v>328474.15000000002</v>
      </c>
      <c r="K16" s="38">
        <f t="shared" si="21"/>
        <v>4.9964922210329313E-4</v>
      </c>
      <c r="L16" s="47">
        <v>4496262.45</v>
      </c>
      <c r="M16" s="48">
        <f t="shared" si="22"/>
        <v>1.8159793340327044E-3</v>
      </c>
      <c r="N16" s="47">
        <v>185524.65</v>
      </c>
      <c r="O16" s="48">
        <f t="shared" si="23"/>
        <v>2.5456087920491214E-4</v>
      </c>
      <c r="P16" s="47">
        <v>4598417.43</v>
      </c>
      <c r="Q16" s="11">
        <f t="shared" si="24"/>
        <v>1.8477647379263986E-3</v>
      </c>
      <c r="R16" s="47">
        <v>3045151.03</v>
      </c>
      <c r="S16" s="48">
        <f t="shared" si="28"/>
        <v>1.2444566734199144E-3</v>
      </c>
      <c r="T16" s="27">
        <v>3921376.19</v>
      </c>
      <c r="U16" s="11">
        <f t="shared" si="25"/>
        <v>1.5909818469971148E-3</v>
      </c>
      <c r="V16" s="47">
        <v>5150118.82</v>
      </c>
      <c r="W16" s="11">
        <f t="shared" si="29"/>
        <v>2.2132486888796566E-3</v>
      </c>
      <c r="X16" s="12">
        <v>6073780.3700000001</v>
      </c>
      <c r="Y16" s="41">
        <f t="shared" si="30"/>
        <v>2.5506415265183729E-3</v>
      </c>
      <c r="Z16" s="12">
        <v>5510349.2199999997</v>
      </c>
      <c r="AA16" s="41">
        <f t="shared" si="31"/>
        <v>2.3508027072913543E-3</v>
      </c>
      <c r="AB16" s="12">
        <v>5755045.6600000001</v>
      </c>
      <c r="AC16" s="41">
        <f t="shared" si="32"/>
        <v>2.3780399042374308E-3</v>
      </c>
      <c r="AD16" s="47">
        <v>8383514.5700000003</v>
      </c>
      <c r="AE16" s="48">
        <f t="shared" si="33"/>
        <v>3.3132565269136708E-3</v>
      </c>
      <c r="AF16" s="12">
        <v>6881316.7699999996</v>
      </c>
      <c r="AG16" s="11">
        <f t="shared" si="34"/>
        <v>2.4661872741598492E-3</v>
      </c>
      <c r="AH16" s="12">
        <v>8419734.4800000004</v>
      </c>
      <c r="AI16" s="41">
        <f t="shared" si="35"/>
        <v>3.0136529397946587E-3</v>
      </c>
      <c r="AJ16" s="12">
        <v>7219543.0099999998</v>
      </c>
      <c r="AK16" s="41">
        <f t="shared" si="36"/>
        <v>2.5741988577025468E-3</v>
      </c>
      <c r="AL16" s="12">
        <v>7086959.3399999999</v>
      </c>
      <c r="AM16" s="41">
        <f t="shared" si="37"/>
        <v>2.4380878369599378E-3</v>
      </c>
      <c r="AN16" s="49">
        <v>9257752.6999999993</v>
      </c>
      <c r="AO16" s="11">
        <f t="shared" si="38"/>
        <v>2.9383515485033587E-3</v>
      </c>
      <c r="AP16" s="49">
        <v>7537684.2000000002</v>
      </c>
      <c r="AQ16" s="48">
        <f t="shared" si="39"/>
        <v>2.2707035957139098E-3</v>
      </c>
      <c r="AR16" s="49">
        <v>8650391.7799999993</v>
      </c>
      <c r="AS16" s="48">
        <f t="shared" si="40"/>
        <v>2.4900608857880537E-3</v>
      </c>
      <c r="AT16" s="49">
        <v>13471836.23</v>
      </c>
      <c r="AU16" s="48">
        <f t="shared" si="41"/>
        <v>3.8272579922685409E-3</v>
      </c>
      <c r="AV16" s="49">
        <v>13677686.07</v>
      </c>
      <c r="AW16" s="48">
        <f t="shared" si="42"/>
        <v>3.9394515129407932E-3</v>
      </c>
      <c r="AX16" s="49">
        <v>12392355.16</v>
      </c>
      <c r="AY16" s="48">
        <f t="shared" si="43"/>
        <v>3.594193756177675E-3</v>
      </c>
      <c r="AZ16" s="49">
        <v>12312443.5</v>
      </c>
      <c r="BA16" s="48">
        <f t="shared" si="44"/>
        <v>3.2526083352308875E-3</v>
      </c>
      <c r="BB16" s="49">
        <v>12720747.369999999</v>
      </c>
      <c r="BC16" s="48">
        <f t="shared" si="45"/>
        <v>3.6268088942691731E-3</v>
      </c>
    </row>
    <row r="17" spans="1:55" x14ac:dyDescent="0.15">
      <c r="A17" s="46" t="s">
        <v>21</v>
      </c>
      <c r="B17" s="3" t="s">
        <v>11</v>
      </c>
      <c r="C17" s="30" t="s">
        <v>22</v>
      </c>
      <c r="D17" s="12">
        <v>1747563.04</v>
      </c>
      <c r="E17" s="41">
        <f t="shared" si="26"/>
        <v>6.1301472465081976E-4</v>
      </c>
      <c r="F17" s="47">
        <v>54068.83</v>
      </c>
      <c r="G17" s="48">
        <f t="shared" si="27"/>
        <v>9.5802567963364533E-5</v>
      </c>
      <c r="H17" s="12">
        <v>728035.59</v>
      </c>
      <c r="I17" s="41">
        <f t="shared" si="20"/>
        <v>2.8282976391265211E-4</v>
      </c>
      <c r="J17" s="12">
        <v>1171466.01</v>
      </c>
      <c r="K17" s="38">
        <f t="shared" si="21"/>
        <v>1.7819425991876334E-3</v>
      </c>
      <c r="L17" s="47">
        <v>625165.02</v>
      </c>
      <c r="M17" s="48">
        <f t="shared" si="22"/>
        <v>2.5249566040793335E-4</v>
      </c>
      <c r="N17" s="47">
        <v>215087.37</v>
      </c>
      <c r="O17" s="48">
        <f t="shared" si="23"/>
        <v>2.9512428678923392E-4</v>
      </c>
      <c r="P17" s="47">
        <v>1305329.02</v>
      </c>
      <c r="Q17" s="11">
        <f t="shared" si="24"/>
        <v>5.2451543846640796E-4</v>
      </c>
      <c r="R17" s="47">
        <v>1166854.8999999999</v>
      </c>
      <c r="S17" s="48">
        <f t="shared" si="28"/>
        <v>4.768566001856817E-4</v>
      </c>
      <c r="T17" s="27">
        <v>985673.71</v>
      </c>
      <c r="U17" s="11">
        <f t="shared" si="25"/>
        <v>3.9990781391272191E-4</v>
      </c>
      <c r="V17" s="47">
        <v>810890.81</v>
      </c>
      <c r="W17" s="11">
        <f t="shared" si="29"/>
        <v>3.4847798367049383E-4</v>
      </c>
      <c r="X17" s="12">
        <v>799720.16</v>
      </c>
      <c r="Y17" s="41">
        <f t="shared" si="30"/>
        <v>3.3583688006978718E-4</v>
      </c>
      <c r="Z17" s="12">
        <v>1134976.57</v>
      </c>
      <c r="AA17" s="41">
        <f t="shared" si="31"/>
        <v>4.8419907467647859E-4</v>
      </c>
      <c r="AB17" s="12">
        <v>1020005.19</v>
      </c>
      <c r="AC17" s="41">
        <f t="shared" si="32"/>
        <v>4.2147589917632073E-4</v>
      </c>
      <c r="AD17" s="47">
        <v>1464088.93</v>
      </c>
      <c r="AE17" s="48">
        <f t="shared" si="33"/>
        <v>5.786239366319312E-4</v>
      </c>
      <c r="AF17" s="12">
        <v>1708295.39</v>
      </c>
      <c r="AG17" s="11">
        <f t="shared" si="34"/>
        <v>6.1223403777761797E-4</v>
      </c>
      <c r="AH17" s="12">
        <v>957379.05</v>
      </c>
      <c r="AI17" s="41">
        <f t="shared" si="35"/>
        <v>3.4267211102484999E-4</v>
      </c>
      <c r="AJ17" s="12">
        <v>1460670.13</v>
      </c>
      <c r="AK17" s="41">
        <f t="shared" si="36"/>
        <v>5.2081625871860146E-4</v>
      </c>
      <c r="AL17" s="12">
        <v>1745838.86</v>
      </c>
      <c r="AM17" s="41">
        <f t="shared" si="37"/>
        <v>6.0061138855891955E-4</v>
      </c>
      <c r="AN17" s="49">
        <v>1491529.37</v>
      </c>
      <c r="AO17" s="11">
        <f t="shared" si="38"/>
        <v>4.7340189093382669E-4</v>
      </c>
      <c r="AP17" s="49">
        <v>1328124.1399999999</v>
      </c>
      <c r="AQ17" s="48">
        <f t="shared" si="39"/>
        <v>4.0009320903261562E-4</v>
      </c>
      <c r="AR17" s="49">
        <v>1771214.15</v>
      </c>
      <c r="AS17" s="48">
        <f t="shared" si="40"/>
        <v>5.0985333236194005E-4</v>
      </c>
      <c r="AT17" s="49">
        <v>2478658.89</v>
      </c>
      <c r="AU17" s="48">
        <f t="shared" si="41"/>
        <v>7.0417030647498976E-4</v>
      </c>
      <c r="AV17" s="49">
        <v>2378153.87</v>
      </c>
      <c r="AW17" s="48">
        <f t="shared" si="42"/>
        <v>6.8495663763816028E-4</v>
      </c>
      <c r="AX17" s="49">
        <v>2636322.9300000002</v>
      </c>
      <c r="AY17" s="48">
        <f t="shared" si="43"/>
        <v>7.646210338498751E-4</v>
      </c>
      <c r="AZ17" s="49">
        <v>3483253.48</v>
      </c>
      <c r="BA17" s="48">
        <f t="shared" si="44"/>
        <v>9.2017959739429422E-4</v>
      </c>
      <c r="BB17" s="49">
        <v>4079404.22</v>
      </c>
      <c r="BC17" s="48">
        <f t="shared" si="45"/>
        <v>1.1630778505441854E-3</v>
      </c>
    </row>
    <row r="18" spans="1:55" x14ac:dyDescent="0.15">
      <c r="A18" s="46" t="s">
        <v>23</v>
      </c>
      <c r="B18" s="3" t="s">
        <v>11</v>
      </c>
      <c r="C18" s="30" t="s">
        <v>24</v>
      </c>
      <c r="D18" s="12">
        <v>7096487.3300000001</v>
      </c>
      <c r="E18" s="41">
        <f t="shared" si="26"/>
        <v>2.4893243488303468E-3</v>
      </c>
      <c r="F18" s="47">
        <v>332836.06</v>
      </c>
      <c r="G18" s="48">
        <f t="shared" si="27"/>
        <v>5.8973995292312554E-4</v>
      </c>
      <c r="H18" s="12">
        <v>7074017.8200000003</v>
      </c>
      <c r="I18" s="41">
        <f t="shared" si="20"/>
        <v>2.7481387138566871E-3</v>
      </c>
      <c r="J18" s="12">
        <v>918212.45</v>
      </c>
      <c r="K18" s="38">
        <f t="shared" si="21"/>
        <v>1.3967130636248209E-3</v>
      </c>
      <c r="L18" s="47">
        <v>8263001.3200000003</v>
      </c>
      <c r="M18" s="48">
        <f t="shared" si="22"/>
        <v>3.3373140027012785E-3</v>
      </c>
      <c r="N18" s="47">
        <v>798295.54</v>
      </c>
      <c r="O18" s="48">
        <f t="shared" si="23"/>
        <v>1.0953520975663347E-3</v>
      </c>
      <c r="P18" s="47">
        <v>7243581.5300000003</v>
      </c>
      <c r="Q18" s="11">
        <f t="shared" si="24"/>
        <v>2.9106610548466352E-3</v>
      </c>
      <c r="R18" s="47">
        <v>8447243.2400000002</v>
      </c>
      <c r="S18" s="48">
        <f t="shared" si="28"/>
        <v>3.4521204756203044E-3</v>
      </c>
      <c r="T18" s="27">
        <v>8012123.7199999997</v>
      </c>
      <c r="U18" s="11">
        <f t="shared" si="25"/>
        <v>3.25068108153505E-3</v>
      </c>
      <c r="V18" s="47">
        <v>7665748.71</v>
      </c>
      <c r="W18" s="11">
        <f t="shared" si="29"/>
        <v>3.2943333687373874E-3</v>
      </c>
      <c r="X18" s="12">
        <v>8327935.7300000004</v>
      </c>
      <c r="Y18" s="41">
        <f t="shared" si="30"/>
        <v>3.4972582821782379E-3</v>
      </c>
      <c r="Z18" s="12">
        <v>8882159.0399999991</v>
      </c>
      <c r="AA18" s="41">
        <f t="shared" si="31"/>
        <v>3.7892704589464069E-3</v>
      </c>
      <c r="AB18" s="12">
        <v>10328423.27</v>
      </c>
      <c r="AC18" s="41">
        <f t="shared" si="32"/>
        <v>4.2678032695077604E-3</v>
      </c>
      <c r="AD18" s="47">
        <v>8802214.3900000006</v>
      </c>
      <c r="AE18" s="48">
        <f t="shared" si="33"/>
        <v>3.4787312690220491E-3</v>
      </c>
      <c r="AF18" s="12">
        <v>9612099.6899999995</v>
      </c>
      <c r="AG18" s="11">
        <f t="shared" si="34"/>
        <v>3.4448694524251396E-3</v>
      </c>
      <c r="AH18" s="12">
        <v>10359645.539999999</v>
      </c>
      <c r="AI18" s="41">
        <f t="shared" si="35"/>
        <v>3.7080000932347241E-3</v>
      </c>
      <c r="AJ18" s="12">
        <v>10631092.210000001</v>
      </c>
      <c r="AK18" s="41">
        <f t="shared" si="36"/>
        <v>3.7906201798654357E-3</v>
      </c>
      <c r="AL18" s="12">
        <v>10707209.9</v>
      </c>
      <c r="AM18" s="41">
        <f t="shared" si="37"/>
        <v>3.6835428245827967E-3</v>
      </c>
      <c r="AN18" s="49">
        <v>10127199.24</v>
      </c>
      <c r="AO18" s="11">
        <f t="shared" si="38"/>
        <v>3.2143083244010225E-3</v>
      </c>
      <c r="AP18" s="49">
        <v>10928607.470000001</v>
      </c>
      <c r="AQ18" s="48">
        <f t="shared" si="39"/>
        <v>3.2922085377727682E-3</v>
      </c>
      <c r="AR18" s="49">
        <v>11100896.039999999</v>
      </c>
      <c r="AS18" s="48">
        <f t="shared" si="40"/>
        <v>3.1954514580845375E-3</v>
      </c>
      <c r="AT18" s="49">
        <v>10503284.460000001</v>
      </c>
      <c r="AU18" s="48">
        <f t="shared" si="41"/>
        <v>2.9839124161179747E-3</v>
      </c>
      <c r="AV18" s="49">
        <v>12063874.49</v>
      </c>
      <c r="AW18" s="48">
        <f t="shared" si="42"/>
        <v>3.4746409859338391E-3</v>
      </c>
      <c r="AX18" s="49">
        <v>12027415.66</v>
      </c>
      <c r="AY18" s="48">
        <f t="shared" si="43"/>
        <v>3.4883492048113306E-3</v>
      </c>
      <c r="AZ18" s="49">
        <v>13032577.82</v>
      </c>
      <c r="BA18" s="48">
        <f t="shared" si="44"/>
        <v>3.4428479811401519E-3</v>
      </c>
      <c r="BB18" s="49">
        <v>11782121.59</v>
      </c>
      <c r="BC18" s="48">
        <f t="shared" si="45"/>
        <v>3.359197548152617E-3</v>
      </c>
    </row>
    <row r="19" spans="1:55" x14ac:dyDescent="0.15">
      <c r="A19" s="46" t="s">
        <v>25</v>
      </c>
      <c r="B19" s="3" t="s">
        <v>11</v>
      </c>
      <c r="C19" s="30" t="s">
        <v>26</v>
      </c>
      <c r="D19" s="12">
        <v>18894.650000000001</v>
      </c>
      <c r="E19" s="41">
        <f t="shared" si="26"/>
        <v>6.6279146457135026E-6</v>
      </c>
      <c r="F19" s="18">
        <v>0</v>
      </c>
      <c r="G19" s="48">
        <f t="shared" si="27"/>
        <v>0</v>
      </c>
      <c r="H19" s="12">
        <v>91677.37</v>
      </c>
      <c r="I19" s="41">
        <f t="shared" si="20"/>
        <v>3.5615139245092206E-5</v>
      </c>
      <c r="J19" s="18">
        <v>0</v>
      </c>
      <c r="K19" s="38">
        <f t="shared" si="21"/>
        <v>0</v>
      </c>
      <c r="L19" s="18">
        <v>0</v>
      </c>
      <c r="M19" s="48">
        <f t="shared" si="22"/>
        <v>0</v>
      </c>
      <c r="N19" s="47">
        <v>6156.25</v>
      </c>
      <c r="O19" s="48">
        <f t="shared" si="23"/>
        <v>8.4470738125916985E-6</v>
      </c>
      <c r="P19" s="47">
        <v>39133.199999999997</v>
      </c>
      <c r="Q19" s="11">
        <f t="shared" si="24"/>
        <v>1.5724746207353633E-5</v>
      </c>
      <c r="R19" s="47">
        <v>2954.35</v>
      </c>
      <c r="S19" s="48">
        <f t="shared" si="28"/>
        <v>1.2073491714853052E-6</v>
      </c>
      <c r="T19" s="27">
        <v>93715.34</v>
      </c>
      <c r="U19" s="11">
        <f t="shared" si="25"/>
        <v>3.8022214013892555E-5</v>
      </c>
      <c r="V19" s="47">
        <v>142715.14000000001</v>
      </c>
      <c r="W19" s="11">
        <f t="shared" si="29"/>
        <v>6.1331419240590783E-5</v>
      </c>
      <c r="X19" s="12">
        <v>70288.289999999994</v>
      </c>
      <c r="Y19" s="41">
        <f t="shared" si="30"/>
        <v>2.951707509666934E-5</v>
      </c>
      <c r="Z19" s="12">
        <v>101488.06</v>
      </c>
      <c r="AA19" s="41">
        <f t="shared" si="31"/>
        <v>4.3296422183156551E-5</v>
      </c>
      <c r="AB19" s="12">
        <v>1277514.9099999999</v>
      </c>
      <c r="AC19" s="41">
        <f t="shared" si="32"/>
        <v>5.2788137813632738E-4</v>
      </c>
      <c r="AD19" s="47">
        <v>1255532.67</v>
      </c>
      <c r="AE19" s="48">
        <f t="shared" si="33"/>
        <v>4.9620022472637599E-4</v>
      </c>
      <c r="AF19" s="12">
        <v>1095979.8500000001</v>
      </c>
      <c r="AG19" s="11">
        <f t="shared" si="34"/>
        <v>3.9278696928896366E-4</v>
      </c>
      <c r="AH19" s="12">
        <v>371260.15999999997</v>
      </c>
      <c r="AI19" s="41">
        <f t="shared" si="35"/>
        <v>1.3288415154543391E-4</v>
      </c>
      <c r="AJ19" s="12">
        <v>427101.87</v>
      </c>
      <c r="AK19" s="41">
        <f t="shared" si="36"/>
        <v>1.5228736006610779E-4</v>
      </c>
      <c r="AL19" s="12">
        <v>320818.81</v>
      </c>
      <c r="AM19" s="41">
        <f t="shared" si="37"/>
        <v>1.1036953946019976E-4</v>
      </c>
      <c r="AN19" s="49">
        <v>198047.7</v>
      </c>
      <c r="AO19" s="11">
        <f t="shared" si="38"/>
        <v>6.2859074424458189E-5</v>
      </c>
      <c r="AP19" s="49">
        <v>361815.91</v>
      </c>
      <c r="AQ19" s="48">
        <f t="shared" si="39"/>
        <v>1.0899590192747798E-4</v>
      </c>
      <c r="AR19" s="49">
        <v>95944.53</v>
      </c>
      <c r="AS19" s="48">
        <f t="shared" si="40"/>
        <v>2.7618138858251631E-5</v>
      </c>
      <c r="AT19" s="49">
        <v>99939.61</v>
      </c>
      <c r="AU19" s="48">
        <f t="shared" si="41"/>
        <v>2.8392170494541484E-5</v>
      </c>
      <c r="AV19" s="49">
        <v>191895</v>
      </c>
      <c r="AW19" s="48">
        <f t="shared" si="42"/>
        <v>5.5269659225025149E-5</v>
      </c>
      <c r="AX19" s="49">
        <v>112537.8</v>
      </c>
      <c r="AY19" s="48">
        <f t="shared" si="43"/>
        <v>3.2639692203105968E-5</v>
      </c>
      <c r="AZ19" s="49">
        <v>218758.24</v>
      </c>
      <c r="BA19" s="48">
        <f t="shared" si="44"/>
        <v>5.778989969167687E-5</v>
      </c>
      <c r="BB19" s="49">
        <v>135868.71</v>
      </c>
      <c r="BC19" s="48">
        <f t="shared" si="45"/>
        <v>3.8737491717114331E-5</v>
      </c>
    </row>
    <row r="20" spans="1:55" ht="21" x14ac:dyDescent="0.15">
      <c r="A20" s="46" t="s">
        <v>27</v>
      </c>
      <c r="B20" s="3" t="s">
        <v>11</v>
      </c>
      <c r="C20" s="30" t="s">
        <v>12</v>
      </c>
      <c r="D20" s="12">
        <v>197541.45</v>
      </c>
      <c r="E20" s="41">
        <f t="shared" si="26"/>
        <v>6.9294105452627158E-5</v>
      </c>
      <c r="F20" s="18">
        <v>0</v>
      </c>
      <c r="G20" s="48">
        <f t="shared" si="27"/>
        <v>0</v>
      </c>
      <c r="H20" s="12">
        <v>365948.47</v>
      </c>
      <c r="I20" s="41">
        <f t="shared" si="20"/>
        <v>1.4216491720452329E-4</v>
      </c>
      <c r="J20" s="18">
        <v>0</v>
      </c>
      <c r="K20" s="38">
        <f t="shared" si="21"/>
        <v>0</v>
      </c>
      <c r="L20" s="47">
        <v>376388.63</v>
      </c>
      <c r="M20" s="48">
        <f t="shared" si="22"/>
        <v>1.5201825543899956E-4</v>
      </c>
      <c r="N20" s="47">
        <v>130928</v>
      </c>
      <c r="O20" s="48">
        <f t="shared" si="23"/>
        <v>1.7964807799147303E-4</v>
      </c>
      <c r="P20" s="47">
        <v>241829.27</v>
      </c>
      <c r="Q20" s="11">
        <f t="shared" si="24"/>
        <v>9.7173343765896933E-5</v>
      </c>
      <c r="R20" s="47">
        <v>755564.06</v>
      </c>
      <c r="S20" s="48">
        <f t="shared" si="28"/>
        <v>3.0877507466788755E-4</v>
      </c>
      <c r="T20" s="27">
        <v>631788.48</v>
      </c>
      <c r="U20" s="11">
        <f t="shared" si="25"/>
        <v>2.5632939920051376E-4</v>
      </c>
      <c r="V20" s="47">
        <v>950221.04</v>
      </c>
      <c r="W20" s="11">
        <f t="shared" si="29"/>
        <v>4.0835474761451499E-4</v>
      </c>
      <c r="X20" s="12">
        <v>274136.69</v>
      </c>
      <c r="Y20" s="41">
        <f t="shared" si="30"/>
        <v>1.1512178295249981E-4</v>
      </c>
      <c r="Z20" s="12">
        <v>401817.99</v>
      </c>
      <c r="AA20" s="41">
        <f t="shared" si="31"/>
        <v>1.7142195186140496E-4</v>
      </c>
      <c r="AB20" s="12">
        <v>631750.19999999995</v>
      </c>
      <c r="AC20" s="41">
        <f t="shared" si="32"/>
        <v>2.6104522428931998E-4</v>
      </c>
      <c r="AD20" s="47">
        <v>698711.88</v>
      </c>
      <c r="AE20" s="48">
        <f t="shared" si="33"/>
        <v>2.7613856664915673E-4</v>
      </c>
      <c r="AF20" s="12">
        <v>565515.84</v>
      </c>
      <c r="AG20" s="11">
        <f t="shared" si="34"/>
        <v>2.0267457734601823E-4</v>
      </c>
      <c r="AH20" s="12">
        <v>212484.79</v>
      </c>
      <c r="AI20" s="41">
        <f t="shared" si="35"/>
        <v>7.6054109968222029E-5</v>
      </c>
      <c r="AJ20" s="12">
        <v>305007.42</v>
      </c>
      <c r="AK20" s="41">
        <f t="shared" si="36"/>
        <v>1.087533866156441E-4</v>
      </c>
      <c r="AL20" s="12">
        <v>414592.18</v>
      </c>
      <c r="AM20" s="41">
        <f t="shared" si="37"/>
        <v>1.4262987874807042E-4</v>
      </c>
      <c r="AN20" s="49">
        <v>409189.42</v>
      </c>
      <c r="AO20" s="11">
        <f t="shared" si="38"/>
        <v>1.2987410712409625E-4</v>
      </c>
      <c r="AP20" s="49">
        <v>203041.95</v>
      </c>
      <c r="AQ20" s="48">
        <f t="shared" si="39"/>
        <v>6.1165747159553846E-5</v>
      </c>
      <c r="AR20" s="49">
        <v>274020.27</v>
      </c>
      <c r="AS20" s="48">
        <f t="shared" si="40"/>
        <v>7.8878179577674765E-5</v>
      </c>
      <c r="AT20" s="49">
        <v>38293</v>
      </c>
      <c r="AU20" s="48">
        <f t="shared" si="41"/>
        <v>1.0878783544857509E-5</v>
      </c>
      <c r="AV20" s="49">
        <v>184301.13</v>
      </c>
      <c r="AW20" s="48">
        <f t="shared" si="42"/>
        <v>5.3082470360806996E-5</v>
      </c>
      <c r="AX20" s="49">
        <v>137733.29999999999</v>
      </c>
      <c r="AY20" s="48">
        <f t="shared" si="43"/>
        <v>3.9947222338787981E-5</v>
      </c>
      <c r="AZ20" s="49">
        <v>235852.96</v>
      </c>
      <c r="BA20" s="48">
        <f t="shared" si="44"/>
        <v>6.2305853714973559E-5</v>
      </c>
      <c r="BB20" s="49">
        <v>246613.75</v>
      </c>
      <c r="BC20" s="48">
        <f t="shared" si="45"/>
        <v>7.0311980572653591E-5</v>
      </c>
    </row>
    <row r="21" spans="1:55" x14ac:dyDescent="0.15">
      <c r="A21" s="46" t="s">
        <v>28</v>
      </c>
      <c r="B21" s="3" t="s">
        <v>11</v>
      </c>
      <c r="C21" s="30" t="s">
        <v>14</v>
      </c>
      <c r="D21" s="18">
        <v>0</v>
      </c>
      <c r="E21" s="41">
        <f t="shared" si="26"/>
        <v>0</v>
      </c>
      <c r="F21" s="18">
        <v>0</v>
      </c>
      <c r="G21" s="48">
        <f t="shared" si="27"/>
        <v>0</v>
      </c>
      <c r="H21" s="12">
        <v>18422.04</v>
      </c>
      <c r="I21" s="41">
        <f t="shared" si="20"/>
        <v>7.1566573057086871E-6</v>
      </c>
      <c r="J21" s="18">
        <v>0</v>
      </c>
      <c r="K21" s="38">
        <f t="shared" si="21"/>
        <v>0</v>
      </c>
      <c r="L21" s="47">
        <v>29332.560000000001</v>
      </c>
      <c r="M21" s="48">
        <f t="shared" si="22"/>
        <v>1.1847022580782478E-5</v>
      </c>
      <c r="N21" s="18">
        <v>0</v>
      </c>
      <c r="O21" s="48">
        <f t="shared" si="23"/>
        <v>0</v>
      </c>
      <c r="P21" s="47">
        <v>15000</v>
      </c>
      <c r="Q21" s="11">
        <f t="shared" si="24"/>
        <v>6.0273934436822064E-6</v>
      </c>
      <c r="R21" s="47">
        <v>99398.61</v>
      </c>
      <c r="S21" s="48">
        <f t="shared" si="28"/>
        <v>4.0621060277316832E-5</v>
      </c>
      <c r="T21" s="27">
        <v>35171.519999999997</v>
      </c>
      <c r="U21" s="11">
        <f t="shared" si="25"/>
        <v>1.4269798953233292E-5</v>
      </c>
      <c r="V21" s="47">
        <v>37486.71</v>
      </c>
      <c r="W21" s="11">
        <f t="shared" si="29"/>
        <v>1.6109805357444532E-5</v>
      </c>
      <c r="X21" s="12">
        <v>14581</v>
      </c>
      <c r="Y21" s="41">
        <f t="shared" si="30"/>
        <v>6.1231888268235811E-6</v>
      </c>
      <c r="Z21" s="12">
        <v>10980</v>
      </c>
      <c r="AA21" s="41">
        <f t="shared" si="31"/>
        <v>4.6842428121205487E-6</v>
      </c>
      <c r="AB21" s="12">
        <v>5000</v>
      </c>
      <c r="AC21" s="41">
        <f t="shared" si="32"/>
        <v>2.0660478167582694E-6</v>
      </c>
      <c r="AD21" s="47">
        <v>29271.06</v>
      </c>
      <c r="AE21" s="48">
        <f t="shared" si="33"/>
        <v>1.156824262484483E-5</v>
      </c>
      <c r="AF21" s="12">
        <v>40210.300000000003</v>
      </c>
      <c r="AG21" s="11">
        <f t="shared" si="34"/>
        <v>1.4410923586961946E-5</v>
      </c>
      <c r="AH21" s="12">
        <v>23333.25</v>
      </c>
      <c r="AI21" s="41">
        <f t="shared" si="35"/>
        <v>8.3516074793683665E-6</v>
      </c>
      <c r="AJ21" s="12">
        <v>49435.72</v>
      </c>
      <c r="AK21" s="41">
        <f t="shared" si="36"/>
        <v>1.7626790750804456E-5</v>
      </c>
      <c r="AL21" s="12">
        <v>59185.68</v>
      </c>
      <c r="AM21" s="41">
        <f t="shared" si="37"/>
        <v>2.0361325585113778E-5</v>
      </c>
      <c r="AN21" s="49">
        <v>79886.7</v>
      </c>
      <c r="AO21" s="11">
        <f t="shared" si="38"/>
        <v>2.5355528091587851E-5</v>
      </c>
      <c r="AP21" s="49">
        <v>74796.19</v>
      </c>
      <c r="AQ21" s="48">
        <f t="shared" si="39"/>
        <v>2.2532116373182734E-5</v>
      </c>
      <c r="AR21" s="49">
        <v>85827.47</v>
      </c>
      <c r="AS21" s="48">
        <f t="shared" si="40"/>
        <v>2.4705889791866467E-5</v>
      </c>
      <c r="AT21" s="49">
        <v>33580.65</v>
      </c>
      <c r="AU21" s="48">
        <f t="shared" si="41"/>
        <v>9.5400366292956763E-6</v>
      </c>
      <c r="AV21" s="49">
        <v>2146.6999999999998</v>
      </c>
      <c r="AW21" s="48">
        <f t="shared" si="42"/>
        <v>6.1829322003367194E-7</v>
      </c>
      <c r="AX21" s="49">
        <v>69180.77</v>
      </c>
      <c r="AY21" s="48">
        <f t="shared" si="43"/>
        <v>2.0064716381285818E-5</v>
      </c>
      <c r="AZ21" s="49">
        <v>40858.94</v>
      </c>
      <c r="BA21" s="48">
        <f t="shared" si="44"/>
        <v>1.0793806185806961E-5</v>
      </c>
      <c r="BB21" s="49">
        <v>394186.89</v>
      </c>
      <c r="BC21" s="48">
        <f t="shared" si="45"/>
        <v>1.1238651920939015E-4</v>
      </c>
    </row>
    <row r="22" spans="1:55" s="51" customFormat="1" x14ac:dyDescent="0.15">
      <c r="A22" s="50"/>
      <c r="B22" s="13"/>
      <c r="C22" s="31" t="s">
        <v>187</v>
      </c>
      <c r="D22" s="52">
        <f>SUM(D12:D21)</f>
        <v>411777719.63999993</v>
      </c>
      <c r="E22" s="42">
        <f t="shared" si="26"/>
        <v>0.14444446331530164</v>
      </c>
      <c r="F22" s="52">
        <f>SUM(F14:F21)</f>
        <v>42394869.380000003</v>
      </c>
      <c r="G22" s="53">
        <f t="shared" si="27"/>
        <v>7.511790721336882E-2</v>
      </c>
      <c r="H22" s="52">
        <f>SUM(H12:H21)</f>
        <v>391505968.45999998</v>
      </c>
      <c r="I22" s="42">
        <f t="shared" si="20"/>
        <v>0.15209358189472033</v>
      </c>
      <c r="J22" s="52">
        <f>SUM(J12:J21)</f>
        <v>51284968.149999999</v>
      </c>
      <c r="K22" s="40">
        <f t="shared" si="21"/>
        <v>7.8010688030518277E-2</v>
      </c>
      <c r="L22" s="52">
        <f>SUM(L14:L21)</f>
        <v>388722838.13</v>
      </c>
      <c r="M22" s="53">
        <f t="shared" si="22"/>
        <v>0.15699987457596479</v>
      </c>
      <c r="N22" s="52">
        <f>SUM(N14:N21)</f>
        <v>44868243.25999999</v>
      </c>
      <c r="O22" s="53">
        <f t="shared" si="23"/>
        <v>6.1564322868392266E-2</v>
      </c>
      <c r="P22" s="52">
        <f>SUM(P12:P21)</f>
        <v>411400020.95999992</v>
      </c>
      <c r="Q22" s="15">
        <f t="shared" si="24"/>
        <v>0.16531131927100173</v>
      </c>
      <c r="R22" s="52">
        <f>SUM(R12:R21)</f>
        <v>401485423.72000003</v>
      </c>
      <c r="S22" s="53">
        <f t="shared" si="28"/>
        <v>0.16407436278429055</v>
      </c>
      <c r="T22" s="14">
        <f>SUM(T14:T21)</f>
        <v>415368374.10999995</v>
      </c>
      <c r="U22" s="15">
        <f t="shared" si="25"/>
        <v>0.16852337317469057</v>
      </c>
      <c r="V22" s="52">
        <f>SUM(V12:V21)</f>
        <v>368763188.74999994</v>
      </c>
      <c r="W22" s="15">
        <f t="shared" si="29"/>
        <v>0.15847491534341313</v>
      </c>
      <c r="X22" s="14">
        <f>SUM(X12:X21)</f>
        <v>386237858.52000004</v>
      </c>
      <c r="Y22" s="42">
        <f t="shared" si="30"/>
        <v>0.16219788353240047</v>
      </c>
      <c r="Z22" s="52">
        <f>SUM(Z12:Z21)</f>
        <v>399765577.64000005</v>
      </c>
      <c r="AA22" s="42">
        <f t="shared" si="31"/>
        <v>0.17054636007225768</v>
      </c>
      <c r="AB22" s="14">
        <f>SUM(AB12:AB21)</f>
        <v>400023238.38999999</v>
      </c>
      <c r="AC22" s="42">
        <f t="shared" si="32"/>
        <v>0.16529342766564645</v>
      </c>
      <c r="AD22" s="14">
        <f>SUM(AD12:AD21)</f>
        <v>393400100.12</v>
      </c>
      <c r="AE22" s="53">
        <f t="shared" si="33"/>
        <v>0.1554760164758778</v>
      </c>
      <c r="AF22" s="14">
        <f>SUM(AF12:AF21)</f>
        <v>458989318.14999998</v>
      </c>
      <c r="AG22" s="15">
        <f t="shared" si="34"/>
        <v>0.16449665859472362</v>
      </c>
      <c r="AH22" s="52">
        <f>SUM(AH12:AH21)</f>
        <v>479189171.56000012</v>
      </c>
      <c r="AI22" s="42">
        <f t="shared" si="35"/>
        <v>0.17151489266316644</v>
      </c>
      <c r="AJ22" s="14">
        <f>SUM(AJ12:AJ21)</f>
        <v>481545963.84000003</v>
      </c>
      <c r="AK22" s="42">
        <f t="shared" si="36"/>
        <v>0.17169993562351532</v>
      </c>
      <c r="AL22" s="14">
        <f>SUM(AL12:AL21)</f>
        <v>490103560.75</v>
      </c>
      <c r="AM22" s="42">
        <f t="shared" si="37"/>
        <v>0.16860764581659515</v>
      </c>
      <c r="AN22" s="16">
        <f>SUM(AN12:AN21)</f>
        <v>506615062.72999996</v>
      </c>
      <c r="AO22" s="15">
        <f t="shared" si="38"/>
        <v>0.16079638356161985</v>
      </c>
      <c r="AP22" s="54">
        <f>SUM(AP12:AP21)</f>
        <v>543448950.12000012</v>
      </c>
      <c r="AQ22" s="53">
        <f t="shared" si="39"/>
        <v>0.16371228249711411</v>
      </c>
      <c r="AR22" s="16">
        <f>SUM(AR12:AR21)</f>
        <v>560922245.48999989</v>
      </c>
      <c r="AS22" s="53">
        <f t="shared" si="40"/>
        <v>0.16146442600349523</v>
      </c>
      <c r="AT22" s="54">
        <f>SUM(AT12:AT21)</f>
        <v>586814323.85000002</v>
      </c>
      <c r="AU22" s="53">
        <f t="shared" si="41"/>
        <v>0.16670999948257034</v>
      </c>
      <c r="AV22" s="54">
        <f>SUM(AV12:AV21)</f>
        <v>586786469.51000011</v>
      </c>
      <c r="AW22" s="53">
        <f t="shared" si="42"/>
        <v>0.16900642647110822</v>
      </c>
      <c r="AX22" s="54">
        <f>SUM(AX12:AX21)</f>
        <v>557610824.33999979</v>
      </c>
      <c r="AY22" s="53">
        <f t="shared" si="43"/>
        <v>0.16172562175178279</v>
      </c>
      <c r="AZ22" s="54">
        <f>SUM(AZ12:AZ21)</f>
        <v>578826014.96000016</v>
      </c>
      <c r="BA22" s="53">
        <f t="shared" si="44"/>
        <v>0.15290988510179762</v>
      </c>
      <c r="BB22" s="54">
        <f>SUM(BB12:BB21)</f>
        <v>552027588.96000004</v>
      </c>
      <c r="BC22" s="53">
        <f t="shared" si="45"/>
        <v>0.15738843884627005</v>
      </c>
    </row>
    <row r="23" spans="1:55" x14ac:dyDescent="0.15">
      <c r="A23" s="46"/>
      <c r="B23" s="3"/>
      <c r="C23" s="30"/>
      <c r="E23" s="41"/>
      <c r="G23" s="48"/>
      <c r="I23" s="41"/>
      <c r="K23" s="38"/>
      <c r="M23" s="48"/>
      <c r="O23" s="48"/>
      <c r="P23" s="17"/>
      <c r="Q23" s="11">
        <f t="shared" si="24"/>
        <v>0</v>
      </c>
      <c r="T23" s="17"/>
      <c r="U23" s="11"/>
      <c r="V23" s="17"/>
      <c r="W23" s="11"/>
      <c r="X23" s="17"/>
      <c r="Y23" s="41"/>
      <c r="AA23" s="41"/>
      <c r="AB23" s="17"/>
      <c r="AC23" s="41"/>
      <c r="AD23" s="17"/>
      <c r="AE23" s="48"/>
      <c r="AF23" s="10"/>
      <c r="AG23" s="11"/>
      <c r="AI23" s="41"/>
      <c r="AJ23" s="17"/>
      <c r="AK23" s="41"/>
      <c r="AL23" s="17"/>
      <c r="AM23" s="41"/>
      <c r="AN23" s="10"/>
      <c r="AO23" s="11"/>
      <c r="AQ23" s="48"/>
      <c r="AR23" s="10"/>
      <c r="AS23" s="48"/>
      <c r="AT23" s="49"/>
      <c r="AV23" s="49"/>
      <c r="AX23" s="49"/>
      <c r="AY23" s="53"/>
      <c r="AZ23" s="49"/>
      <c r="BB23" s="49"/>
    </row>
    <row r="24" spans="1:55" ht="21" x14ac:dyDescent="0.15">
      <c r="A24" s="46" t="s">
        <v>29</v>
      </c>
      <c r="B24" s="3" t="s">
        <v>30</v>
      </c>
      <c r="C24" s="30" t="s">
        <v>31</v>
      </c>
      <c r="D24" s="12">
        <v>10358069.41</v>
      </c>
      <c r="E24" s="41">
        <f t="shared" ref="E24:E32" si="46">D24/$D$124</f>
        <v>3.6334306242166974E-3</v>
      </c>
      <c r="F24" s="47">
        <v>928293.93</v>
      </c>
      <c r="G24" s="48">
        <f t="shared" ref="G24:G32" si="47">F24/$F$124</f>
        <v>1.6448098159106415E-3</v>
      </c>
      <c r="H24" s="12">
        <v>10241948.359999999</v>
      </c>
      <c r="I24" s="41">
        <f t="shared" si="20"/>
        <v>3.9788272392897363E-3</v>
      </c>
      <c r="J24" s="12">
        <v>293749.73</v>
      </c>
      <c r="K24" s="38">
        <f t="shared" si="21"/>
        <v>4.4682914648702915E-4</v>
      </c>
      <c r="L24" s="47">
        <v>11789628.67</v>
      </c>
      <c r="M24" s="48">
        <f t="shared" si="22"/>
        <v>4.7616708897051767E-3</v>
      </c>
      <c r="N24" s="47">
        <v>50600.35</v>
      </c>
      <c r="O24" s="48">
        <f t="shared" si="23"/>
        <v>6.9429423982615118E-5</v>
      </c>
      <c r="P24" s="47">
        <v>11345066.060000001</v>
      </c>
      <c r="Q24" s="11">
        <f t="shared" si="24"/>
        <v>4.5587451192123686E-3</v>
      </c>
      <c r="R24" s="47">
        <v>12704321.529999999</v>
      </c>
      <c r="S24" s="48">
        <f t="shared" ref="S24:S32" si="48">R24/$R$124</f>
        <v>5.1918533936495086E-3</v>
      </c>
      <c r="T24" s="27">
        <v>15630142.98</v>
      </c>
      <c r="U24" s="11">
        <f t="shared" si="25"/>
        <v>6.341465991088549E-3</v>
      </c>
      <c r="V24" s="47">
        <v>14267902.66</v>
      </c>
      <c r="W24" s="11">
        <f t="shared" ref="W24:W32" si="49">V24/$V$124</f>
        <v>6.131589961123958E-3</v>
      </c>
      <c r="X24" s="12">
        <v>14173908.949999999</v>
      </c>
      <c r="Y24" s="41">
        <f t="shared" ref="Y24:Y32" si="50">X24/$X$124</f>
        <v>5.952233791581836E-3</v>
      </c>
      <c r="Z24" s="12">
        <v>14269705.470000001</v>
      </c>
      <c r="AA24" s="41">
        <f t="shared" ref="AA24:AA32" si="51">Z24/$Z$124</f>
        <v>6.0876835408856808E-3</v>
      </c>
      <c r="AB24" s="12">
        <v>15303994.74</v>
      </c>
      <c r="AC24" s="41">
        <f t="shared" ref="AC24:AC32" si="52">AB24/$AB$124</f>
        <v>6.3237569840514079E-3</v>
      </c>
      <c r="AD24" s="47">
        <v>15846015.449999999</v>
      </c>
      <c r="AE24" s="48">
        <f t="shared" ref="AE24:AE32" si="53">AD24/$AD$124</f>
        <v>6.262518383777004E-3</v>
      </c>
      <c r="AF24" s="12">
        <v>18815689.010000002</v>
      </c>
      <c r="AG24" s="11">
        <f t="shared" ref="AG24:AG32" si="54">AF24/$AF$124</f>
        <v>6.7433333389492166E-3</v>
      </c>
      <c r="AH24" s="12">
        <v>16338503.83</v>
      </c>
      <c r="AI24" s="41">
        <f t="shared" ref="AI24:AI32" si="55">AH24/$AH$124</f>
        <v>5.8479967766306316E-3</v>
      </c>
      <c r="AJ24" s="12">
        <v>17058977.550000001</v>
      </c>
      <c r="AK24" s="41">
        <f t="shared" ref="AK24:AK32" si="56">AJ24/$AJ$124</f>
        <v>6.0825457320439723E-3</v>
      </c>
      <c r="AL24" s="12">
        <v>23400201.309999999</v>
      </c>
      <c r="AM24" s="41">
        <f t="shared" ref="AM24:AM32" si="57">AL24/$AL$124</f>
        <v>8.0502431944706205E-3</v>
      </c>
      <c r="AN24" s="49">
        <v>22377780.850000001</v>
      </c>
      <c r="AO24" s="11">
        <f t="shared" ref="AO24:AO32" si="58">AN24/$AN$124</f>
        <v>7.1025646442971317E-3</v>
      </c>
      <c r="AP24" s="49">
        <v>21970843.23</v>
      </c>
      <c r="AQ24" s="48">
        <f t="shared" ref="AQ24:AQ32" si="59">AP24/$AP$124</f>
        <v>6.6186472395895306E-3</v>
      </c>
      <c r="AR24" s="49">
        <v>25817912.469999999</v>
      </c>
      <c r="AS24" s="48">
        <f t="shared" ref="AS24:AS32" si="60">AR24/$AR$124</f>
        <v>7.4318222375642081E-3</v>
      </c>
      <c r="AT24" s="49">
        <v>25725038.420000002</v>
      </c>
      <c r="AU24" s="48">
        <f t="shared" ref="AU24:AU32" si="61">AT24/$AT$124</f>
        <v>7.3083102565566355E-3</v>
      </c>
      <c r="AV24" s="49">
        <v>31335822.5</v>
      </c>
      <c r="AW24" s="48">
        <f t="shared" ref="AW24:AW32" si="62">AV24/$AV$124</f>
        <v>9.0253536106249532E-3</v>
      </c>
      <c r="AX24" s="49">
        <v>28218340.219999999</v>
      </c>
      <c r="AY24" s="48">
        <f t="shared" ref="AY24:AY32" si="63">AX24/$AX$124</f>
        <v>8.1842539952204987E-3</v>
      </c>
      <c r="AZ24" s="49">
        <v>36180998.350000001</v>
      </c>
      <c r="BA24" s="48">
        <f t="shared" ref="BA24:BA32" si="64">AZ24/$AZ$124</f>
        <v>9.558022890434786E-3</v>
      </c>
      <c r="BB24" s="49">
        <v>30674987.989999998</v>
      </c>
      <c r="BC24" s="48">
        <f t="shared" ref="BC24:BC32" si="65">BB24/$BB$124</f>
        <v>8.7457376550142164E-3</v>
      </c>
    </row>
    <row r="25" spans="1:55" x14ac:dyDescent="0.15">
      <c r="A25" s="46" t="s">
        <v>32</v>
      </c>
      <c r="B25" s="3" t="s">
        <v>30</v>
      </c>
      <c r="C25" s="30" t="s">
        <v>33</v>
      </c>
      <c r="D25" s="12">
        <v>22258.59</v>
      </c>
      <c r="E25" s="41">
        <f t="shared" si="46"/>
        <v>7.807926299451544E-6</v>
      </c>
      <c r="F25" s="47">
        <v>1032672</v>
      </c>
      <c r="G25" s="48">
        <f t="shared" si="47"/>
        <v>1.8297534728209132E-3</v>
      </c>
      <c r="H25" s="18">
        <v>0</v>
      </c>
      <c r="I25" s="41">
        <f t="shared" si="20"/>
        <v>0</v>
      </c>
      <c r="J25" s="18">
        <v>0</v>
      </c>
      <c r="K25" s="38">
        <f t="shared" si="21"/>
        <v>0</v>
      </c>
      <c r="L25" s="18">
        <v>0</v>
      </c>
      <c r="M25" s="48">
        <f t="shared" si="22"/>
        <v>0</v>
      </c>
      <c r="N25" s="18">
        <v>0</v>
      </c>
      <c r="O25" s="48">
        <f t="shared" si="23"/>
        <v>0</v>
      </c>
      <c r="P25" s="47">
        <v>0</v>
      </c>
      <c r="Q25" s="11">
        <f t="shared" si="24"/>
        <v>0</v>
      </c>
      <c r="R25" s="47">
        <v>15000</v>
      </c>
      <c r="S25" s="48">
        <f t="shared" si="48"/>
        <v>6.1300243953084702E-6</v>
      </c>
      <c r="T25" s="27">
        <v>99988.05</v>
      </c>
      <c r="U25" s="11">
        <f t="shared" si="25"/>
        <v>4.056717967337887E-5</v>
      </c>
      <c r="V25" s="47">
        <v>106939.81</v>
      </c>
      <c r="W25" s="11">
        <f t="shared" si="49"/>
        <v>4.5957074495523886E-5</v>
      </c>
      <c r="X25" s="12">
        <v>4759106.4400000004</v>
      </c>
      <c r="Y25" s="41">
        <f t="shared" si="50"/>
        <v>1.9985534173974457E-3</v>
      </c>
      <c r="Z25" s="12">
        <v>329082.38</v>
      </c>
      <c r="AA25" s="41">
        <f t="shared" si="51"/>
        <v>1.4039178261480173E-4</v>
      </c>
      <c r="AB25" s="12">
        <v>216086.09</v>
      </c>
      <c r="AC25" s="41">
        <f t="shared" si="52"/>
        <v>8.9288838895266177E-5</v>
      </c>
      <c r="AD25" s="47">
        <v>1617613.32</v>
      </c>
      <c r="AE25" s="48">
        <f t="shared" si="53"/>
        <v>6.3929845242846552E-4</v>
      </c>
      <c r="AF25" s="12">
        <v>3089283.44</v>
      </c>
      <c r="AG25" s="11">
        <f t="shared" si="54"/>
        <v>1.1071647710240147E-3</v>
      </c>
      <c r="AH25" s="12">
        <v>1515596.03</v>
      </c>
      <c r="AI25" s="41">
        <f t="shared" si="55"/>
        <v>5.4247321482643878E-4</v>
      </c>
      <c r="AJ25" s="12">
        <v>4651784.54</v>
      </c>
      <c r="AK25" s="41">
        <f t="shared" si="56"/>
        <v>1.6586393948425785E-3</v>
      </c>
      <c r="AL25" s="12">
        <v>4634913.29</v>
      </c>
      <c r="AM25" s="41">
        <f t="shared" si="57"/>
        <v>1.5945238536832029E-3</v>
      </c>
      <c r="AN25" s="49">
        <v>9308559.1699999999</v>
      </c>
      <c r="AO25" s="11">
        <f t="shared" si="58"/>
        <v>2.9544771974201298E-3</v>
      </c>
      <c r="AP25" s="49">
        <v>15265256.58</v>
      </c>
      <c r="AQ25" s="48">
        <f t="shared" si="59"/>
        <v>4.5986104068543258E-3</v>
      </c>
      <c r="AR25" s="49">
        <v>12239121.109999999</v>
      </c>
      <c r="AS25" s="48">
        <f t="shared" si="60"/>
        <v>3.5230955461341969E-3</v>
      </c>
      <c r="AT25" s="49">
        <v>12146223.939999999</v>
      </c>
      <c r="AU25" s="48">
        <f t="shared" si="61"/>
        <v>3.4506604635475501E-3</v>
      </c>
      <c r="AV25" s="49">
        <v>4846852.6100000003</v>
      </c>
      <c r="AW25" s="48">
        <f t="shared" si="62"/>
        <v>1.3959920376696825E-3</v>
      </c>
      <c r="AX25" s="49">
        <v>10277349.32</v>
      </c>
      <c r="AY25" s="48">
        <f t="shared" si="63"/>
        <v>2.9807719581207417E-3</v>
      </c>
      <c r="AZ25" s="49">
        <v>12481255.289999999</v>
      </c>
      <c r="BA25" s="48">
        <f t="shared" si="64"/>
        <v>3.2972037589775421E-3</v>
      </c>
      <c r="BB25" s="49">
        <v>14590308.48</v>
      </c>
      <c r="BC25" s="48">
        <f t="shared" si="65"/>
        <v>4.1598389643512697E-3</v>
      </c>
    </row>
    <row r="26" spans="1:55" x14ac:dyDescent="0.15">
      <c r="A26" s="46" t="s">
        <v>34</v>
      </c>
      <c r="B26" s="3" t="s">
        <v>30</v>
      </c>
      <c r="C26" s="30" t="s">
        <v>35</v>
      </c>
      <c r="D26" s="12">
        <v>1598966.51</v>
      </c>
      <c r="E26" s="41">
        <f t="shared" si="46"/>
        <v>5.6088964599155871E-4</v>
      </c>
      <c r="F26" s="18">
        <v>0</v>
      </c>
      <c r="G26" s="48">
        <f t="shared" si="47"/>
        <v>0</v>
      </c>
      <c r="H26" s="12">
        <v>1271068.97</v>
      </c>
      <c r="I26" s="41">
        <f t="shared" si="20"/>
        <v>4.9378923453700647E-4</v>
      </c>
      <c r="J26" s="18">
        <v>0</v>
      </c>
      <c r="K26" s="38">
        <f t="shared" si="21"/>
        <v>0</v>
      </c>
      <c r="L26" s="47">
        <v>333078.90999999997</v>
      </c>
      <c r="M26" s="48">
        <f t="shared" si="22"/>
        <v>1.3452604777600095E-4</v>
      </c>
      <c r="N26" s="18">
        <v>0</v>
      </c>
      <c r="O26" s="48">
        <f t="shared" si="23"/>
        <v>0</v>
      </c>
      <c r="P26" s="47">
        <v>1235347.6200000001</v>
      </c>
      <c r="Q26" s="11">
        <f t="shared" si="24"/>
        <v>4.9639507636376119E-4</v>
      </c>
      <c r="R26" s="47">
        <v>1352721.89</v>
      </c>
      <c r="S26" s="48">
        <f t="shared" si="48"/>
        <v>5.5281454571785209E-4</v>
      </c>
      <c r="T26" s="27">
        <v>-222724.3</v>
      </c>
      <c r="U26" s="11">
        <f t="shared" si="25"/>
        <v>-9.0363765427243915E-5</v>
      </c>
      <c r="V26" s="47">
        <v>2131622.5099999998</v>
      </c>
      <c r="W26" s="11">
        <f t="shared" si="49"/>
        <v>9.1605861735125213E-4</v>
      </c>
      <c r="X26" s="12">
        <v>1827814.34</v>
      </c>
      <c r="Y26" s="41">
        <f t="shared" si="50"/>
        <v>7.675778303405747E-4</v>
      </c>
      <c r="Z26" s="12">
        <v>920432.03</v>
      </c>
      <c r="AA26" s="41">
        <f t="shared" si="51"/>
        <v>3.9267095815783472E-4</v>
      </c>
      <c r="AB26" s="12">
        <v>1321475.22</v>
      </c>
      <c r="AC26" s="41">
        <f t="shared" si="52"/>
        <v>5.4604619863623074E-4</v>
      </c>
      <c r="AD26" s="47">
        <v>2561043.94</v>
      </c>
      <c r="AE26" s="48">
        <f t="shared" si="53"/>
        <v>1.0121525380634847E-3</v>
      </c>
      <c r="AF26" s="12">
        <v>4946968.99</v>
      </c>
      <c r="AG26" s="11">
        <f t="shared" si="54"/>
        <v>1.7729385779753028E-3</v>
      </c>
      <c r="AH26" s="12">
        <v>3574415.46</v>
      </c>
      <c r="AI26" s="41">
        <f t="shared" si="55"/>
        <v>1.2793809216506882E-3</v>
      </c>
      <c r="AJ26" s="12">
        <v>1357748.06</v>
      </c>
      <c r="AK26" s="41">
        <f t="shared" si="56"/>
        <v>4.8411838536852893E-4</v>
      </c>
      <c r="AL26" s="12">
        <v>1607723.41</v>
      </c>
      <c r="AM26" s="41">
        <f t="shared" si="57"/>
        <v>5.5309628615941159E-4</v>
      </c>
      <c r="AN26" s="49">
        <v>2230752.61</v>
      </c>
      <c r="AO26" s="11">
        <f t="shared" si="58"/>
        <v>7.0802662355858882E-4</v>
      </c>
      <c r="AP26" s="49">
        <v>1812408.36</v>
      </c>
      <c r="AQ26" s="48">
        <f t="shared" si="59"/>
        <v>5.4598230315273098E-4</v>
      </c>
      <c r="AR26" s="49">
        <v>4171126.51</v>
      </c>
      <c r="AS26" s="48">
        <f t="shared" si="60"/>
        <v>1.2006807594816976E-3</v>
      </c>
      <c r="AT26" s="49">
        <v>4817403.18</v>
      </c>
      <c r="AU26" s="48">
        <f t="shared" si="61"/>
        <v>1.3685918168732727E-3</v>
      </c>
      <c r="AV26" s="49">
        <v>6769070.0700000003</v>
      </c>
      <c r="AW26" s="48">
        <f t="shared" si="62"/>
        <v>1.9496297247933356E-3</v>
      </c>
      <c r="AX26" s="49">
        <v>6522559.5499999998</v>
      </c>
      <c r="AY26" s="48">
        <f t="shared" si="63"/>
        <v>1.891758467718663E-3</v>
      </c>
      <c r="AZ26" s="49">
        <v>6749184.5499999998</v>
      </c>
      <c r="BA26" s="48">
        <f t="shared" si="64"/>
        <v>1.7829486018223373E-3</v>
      </c>
      <c r="BB26" s="49">
        <v>8187155.79</v>
      </c>
      <c r="BC26" s="48">
        <f t="shared" si="65"/>
        <v>2.3342378064960629E-3</v>
      </c>
    </row>
    <row r="27" spans="1:55" ht="21" x14ac:dyDescent="0.15">
      <c r="A27" s="46" t="s">
        <v>36</v>
      </c>
      <c r="B27" s="3" t="s">
        <v>30</v>
      </c>
      <c r="C27" s="32" t="s">
        <v>188</v>
      </c>
      <c r="D27" s="12">
        <v>2530628.7400000002</v>
      </c>
      <c r="E27" s="41">
        <f t="shared" si="46"/>
        <v>8.8770055485068574E-4</v>
      </c>
      <c r="F27" s="47">
        <v>0</v>
      </c>
      <c r="G27" s="48">
        <f t="shared" si="47"/>
        <v>0</v>
      </c>
      <c r="H27" s="12">
        <v>1481000.95</v>
      </c>
      <c r="I27" s="41">
        <f t="shared" si="20"/>
        <v>5.7534433040960754E-4</v>
      </c>
      <c r="J27" s="12">
        <v>219657.74</v>
      </c>
      <c r="K27" s="38">
        <f t="shared" si="21"/>
        <v>3.3412619811929616E-4</v>
      </c>
      <c r="L27" s="47">
        <v>3164299.82</v>
      </c>
      <c r="M27" s="48">
        <f t="shared" si="22"/>
        <v>1.2780177188730178E-3</v>
      </c>
      <c r="N27" s="47">
        <v>82710.17</v>
      </c>
      <c r="O27" s="48">
        <f t="shared" si="23"/>
        <v>1.1348774189514842E-4</v>
      </c>
      <c r="P27" s="47">
        <v>4317417.57</v>
      </c>
      <c r="Q27" s="11">
        <f t="shared" si="24"/>
        <v>1.7348516236704243E-3</v>
      </c>
      <c r="R27" s="47">
        <v>8055597.3700000001</v>
      </c>
      <c r="S27" s="48">
        <f t="shared" si="48"/>
        <v>3.2920672264588505E-3</v>
      </c>
      <c r="T27" s="27">
        <v>3247267.76</v>
      </c>
      <c r="U27" s="11">
        <f t="shared" si="25"/>
        <v>1.3174823858200107E-3</v>
      </c>
      <c r="V27" s="47">
        <v>2699381.3</v>
      </c>
      <c r="W27" s="11">
        <f t="shared" si="49"/>
        <v>1.1600513176143114E-3</v>
      </c>
      <c r="X27" s="12">
        <v>2452785.2400000002</v>
      </c>
      <c r="Y27" s="41">
        <f t="shared" si="50"/>
        <v>1.0300299825914407E-3</v>
      </c>
      <c r="Z27" s="12">
        <v>4761226.8599999994</v>
      </c>
      <c r="AA27" s="41">
        <f t="shared" si="51"/>
        <v>2.031215181769607E-3</v>
      </c>
      <c r="AB27" s="12">
        <v>4062316.6399999997</v>
      </c>
      <c r="AC27" s="41">
        <f t="shared" si="52"/>
        <v>1.6785880850105576E-3</v>
      </c>
      <c r="AD27" s="47">
        <v>11519889.52</v>
      </c>
      <c r="AE27" s="48">
        <f t="shared" si="53"/>
        <v>4.5527861641760578E-3</v>
      </c>
      <c r="AF27" s="12">
        <v>14985418.35</v>
      </c>
      <c r="AG27" s="11">
        <f t="shared" si="54"/>
        <v>5.3706070026960095E-3</v>
      </c>
      <c r="AH27" s="12">
        <v>5195833.38</v>
      </c>
      <c r="AI27" s="41">
        <f t="shared" si="55"/>
        <v>1.8597306812364251E-3</v>
      </c>
      <c r="AJ27" s="12">
        <v>5318412.8</v>
      </c>
      <c r="AK27" s="41">
        <f t="shared" si="56"/>
        <v>1.8963322381468303E-3</v>
      </c>
      <c r="AL27" s="12">
        <v>6966812.6399999997</v>
      </c>
      <c r="AM27" s="41">
        <f t="shared" si="57"/>
        <v>2.3967544252854077E-3</v>
      </c>
      <c r="AN27" s="49">
        <v>9536353.1799999997</v>
      </c>
      <c r="AO27" s="11">
        <f t="shared" si="58"/>
        <v>3.0267775605550503E-3</v>
      </c>
      <c r="AP27" s="49">
        <v>16586825.279999999</v>
      </c>
      <c r="AQ27" s="48">
        <f t="shared" si="59"/>
        <v>4.9967288102590419E-3</v>
      </c>
      <c r="AR27" s="49">
        <v>9470572.3399999999</v>
      </c>
      <c r="AS27" s="48">
        <f t="shared" si="60"/>
        <v>2.7261541846443677E-3</v>
      </c>
      <c r="AT27" s="49">
        <v>13244627.99</v>
      </c>
      <c r="AU27" s="48">
        <f t="shared" si="61"/>
        <v>3.7627096606526306E-3</v>
      </c>
      <c r="AV27" s="49">
        <v>15523980.75</v>
      </c>
      <c r="AW27" s="48">
        <f t="shared" si="62"/>
        <v>4.4712218967057522E-3</v>
      </c>
      <c r="AX27" s="49">
        <v>15958095.890000001</v>
      </c>
      <c r="AY27" s="48">
        <f t="shared" si="63"/>
        <v>4.6283767587179626E-3</v>
      </c>
      <c r="AZ27" s="49">
        <v>12933773.51</v>
      </c>
      <c r="BA27" s="48">
        <f t="shared" si="64"/>
        <v>3.4167466047348321E-3</v>
      </c>
      <c r="BB27" s="49">
        <v>15803454.77</v>
      </c>
      <c r="BC27" s="48">
        <f t="shared" si="65"/>
        <v>4.5057187799506298E-3</v>
      </c>
    </row>
    <row r="28" spans="1:55" x14ac:dyDescent="0.15">
      <c r="A28" s="46" t="s">
        <v>37</v>
      </c>
      <c r="B28" s="3" t="s">
        <v>30</v>
      </c>
      <c r="C28" s="30" t="s">
        <v>38</v>
      </c>
      <c r="D28" s="12">
        <v>1785162.44</v>
      </c>
      <c r="E28" s="41">
        <f t="shared" si="46"/>
        <v>6.2620394032457079E-4</v>
      </c>
      <c r="F28" s="18">
        <v>0</v>
      </c>
      <c r="G28" s="48">
        <f t="shared" si="47"/>
        <v>0</v>
      </c>
      <c r="H28" s="12">
        <v>1614431.59</v>
      </c>
      <c r="I28" s="41">
        <f t="shared" si="20"/>
        <v>6.2717992324087845E-4</v>
      </c>
      <c r="J28" s="12">
        <v>12691.6</v>
      </c>
      <c r="K28" s="38">
        <f t="shared" si="21"/>
        <v>1.9305470665640372E-5</v>
      </c>
      <c r="L28" s="47">
        <v>2879312.27</v>
      </c>
      <c r="M28" s="48">
        <f t="shared" si="22"/>
        <v>1.1629151182104137E-3</v>
      </c>
      <c r="N28" s="47">
        <v>315950.37</v>
      </c>
      <c r="O28" s="48">
        <f t="shared" si="23"/>
        <v>4.3351977202122358E-4</v>
      </c>
      <c r="P28" s="47">
        <v>3313809.33</v>
      </c>
      <c r="Q28" s="11">
        <f t="shared" si="24"/>
        <v>1.3315755086169951E-3</v>
      </c>
      <c r="R28" s="47">
        <v>3646962.08</v>
      </c>
      <c r="S28" s="48">
        <f t="shared" si="48"/>
        <v>1.4903977679443282E-3</v>
      </c>
      <c r="T28" s="27">
        <v>2859390.83</v>
      </c>
      <c r="U28" s="11">
        <f t="shared" si="25"/>
        <v>1.1601128490556815E-3</v>
      </c>
      <c r="V28" s="47">
        <v>2789727.17</v>
      </c>
      <c r="W28" s="11">
        <f t="shared" si="49"/>
        <v>1.1988771943196555E-3</v>
      </c>
      <c r="X28" s="12">
        <v>3261985.98</v>
      </c>
      <c r="Y28" s="41">
        <f t="shared" si="50"/>
        <v>1.3698481658316419E-3</v>
      </c>
      <c r="Z28" s="12">
        <v>2446169.5499999998</v>
      </c>
      <c r="AA28" s="41">
        <f t="shared" si="51"/>
        <v>1.0435748753930469E-3</v>
      </c>
      <c r="AB28" s="12">
        <v>3935521.95</v>
      </c>
      <c r="AC28" s="41">
        <f t="shared" si="52"/>
        <v>1.6261953065203495E-3</v>
      </c>
      <c r="AD28" s="47">
        <v>1361385.5</v>
      </c>
      <c r="AE28" s="48">
        <f t="shared" si="53"/>
        <v>5.3803441931879784E-4</v>
      </c>
      <c r="AF28" s="12">
        <v>4121657.3</v>
      </c>
      <c r="AG28" s="11">
        <f t="shared" si="54"/>
        <v>1.4771560620523568E-3</v>
      </c>
      <c r="AH28" s="12">
        <v>3510689.92</v>
      </c>
      <c r="AI28" s="41">
        <f t="shared" si="55"/>
        <v>1.2565718103399711E-3</v>
      </c>
      <c r="AJ28" s="12">
        <v>5440640.8300000001</v>
      </c>
      <c r="AK28" s="41">
        <f t="shared" si="56"/>
        <v>1.9399138408562285E-3</v>
      </c>
      <c r="AL28" s="12">
        <v>6117576.4199999999</v>
      </c>
      <c r="AM28" s="41">
        <f t="shared" si="57"/>
        <v>2.1045963361312186E-3</v>
      </c>
      <c r="AN28" s="49">
        <v>8330160.7300000004</v>
      </c>
      <c r="AO28" s="11">
        <f t="shared" si="58"/>
        <v>2.6439397846820182E-3</v>
      </c>
      <c r="AP28" s="49">
        <v>7980112.2000000002</v>
      </c>
      <c r="AQ28" s="48">
        <f t="shared" si="59"/>
        <v>2.4039836355495554E-3</v>
      </c>
      <c r="AR28" s="49">
        <v>8283880.6900000004</v>
      </c>
      <c r="AS28" s="48">
        <f t="shared" si="60"/>
        <v>2.3845587359864013E-3</v>
      </c>
      <c r="AT28" s="49">
        <v>10813174.65</v>
      </c>
      <c r="AU28" s="48">
        <f t="shared" si="61"/>
        <v>3.0719501331859704E-3</v>
      </c>
      <c r="AV28" s="49">
        <v>11552083.73</v>
      </c>
      <c r="AW28" s="48">
        <f t="shared" si="62"/>
        <v>3.3272348476826256E-3</v>
      </c>
      <c r="AX28" s="49">
        <v>10808446.93</v>
      </c>
      <c r="AY28" s="48">
        <f t="shared" si="63"/>
        <v>3.1348078689009879E-3</v>
      </c>
      <c r="AZ28" s="49">
        <v>13324046.199999999</v>
      </c>
      <c r="BA28" s="48">
        <f t="shared" si="64"/>
        <v>3.5198458964803719E-3</v>
      </c>
      <c r="BB28" s="49">
        <v>9400326.2200000007</v>
      </c>
      <c r="BC28" s="48">
        <f t="shared" si="65"/>
        <v>2.6801245046443934E-3</v>
      </c>
    </row>
    <row r="29" spans="1:55" x14ac:dyDescent="0.15">
      <c r="A29" s="46" t="s">
        <v>39</v>
      </c>
      <c r="B29" s="3" t="s">
        <v>30</v>
      </c>
      <c r="C29" s="30" t="s">
        <v>40</v>
      </c>
      <c r="D29" s="12">
        <v>34200954.619999997</v>
      </c>
      <c r="E29" s="41">
        <f t="shared" si="46"/>
        <v>1.199710013275085E-2</v>
      </c>
      <c r="F29" s="47">
        <v>12363427</v>
      </c>
      <c r="G29" s="48">
        <f t="shared" si="47"/>
        <v>2.190630082854754E-2</v>
      </c>
      <c r="H29" s="12">
        <v>33197749.77</v>
      </c>
      <c r="I29" s="41">
        <f t="shared" si="20"/>
        <v>1.2896775733011076E-2</v>
      </c>
      <c r="J29" s="12">
        <v>28349408.09</v>
      </c>
      <c r="K29" s="38">
        <f t="shared" si="21"/>
        <v>4.3122905407494944E-2</v>
      </c>
      <c r="L29" s="47">
        <v>33031040.84</v>
      </c>
      <c r="M29" s="48">
        <f t="shared" si="22"/>
        <v>1.3340788758234133E-2</v>
      </c>
      <c r="N29" s="47">
        <v>73748222.769999996</v>
      </c>
      <c r="O29" s="48">
        <f t="shared" si="23"/>
        <v>0.10119093300071404</v>
      </c>
      <c r="P29" s="47">
        <v>50629756.390000001</v>
      </c>
      <c r="Q29" s="11">
        <f t="shared" si="24"/>
        <v>2.0344364114687555E-2</v>
      </c>
      <c r="R29" s="47">
        <v>34416164.359999999</v>
      </c>
      <c r="S29" s="48">
        <f t="shared" si="48"/>
        <v>1.4064795141316396E-2</v>
      </c>
      <c r="T29" s="27">
        <v>38009847.119999997</v>
      </c>
      <c r="U29" s="11">
        <f t="shared" si="25"/>
        <v>1.5421365827963463E-2</v>
      </c>
      <c r="V29" s="47">
        <v>37735653.719999999</v>
      </c>
      <c r="W29" s="11">
        <f t="shared" si="49"/>
        <v>1.6216788202142243E-2</v>
      </c>
      <c r="X29" s="12">
        <v>39844770.670000002</v>
      </c>
      <c r="Y29" s="41">
        <f t="shared" si="50"/>
        <v>1.6732532375961316E-2</v>
      </c>
      <c r="Z29" s="12">
        <v>46437641.93</v>
      </c>
      <c r="AA29" s="41">
        <f t="shared" si="51"/>
        <v>1.9811037379092011E-2</v>
      </c>
      <c r="AB29" s="12">
        <v>37958668.640000001</v>
      </c>
      <c r="AC29" s="41">
        <f t="shared" si="52"/>
        <v>1.5684884894144518E-2</v>
      </c>
      <c r="AD29" s="47">
        <v>48954573.909999996</v>
      </c>
      <c r="AE29" s="48">
        <f t="shared" si="53"/>
        <v>1.9347382315050381E-2</v>
      </c>
      <c r="AF29" s="12">
        <v>55590549.32</v>
      </c>
      <c r="AG29" s="11">
        <f t="shared" si="54"/>
        <v>1.9923033610984232E-2</v>
      </c>
      <c r="AH29" s="12">
        <v>62022788.630000003</v>
      </c>
      <c r="AI29" s="41">
        <f t="shared" si="55"/>
        <v>2.2199650087904227E-2</v>
      </c>
      <c r="AJ29" s="12">
        <v>46809145.450000003</v>
      </c>
      <c r="AK29" s="41">
        <f t="shared" si="56"/>
        <v>1.6690259837848432E-2</v>
      </c>
      <c r="AL29" s="12">
        <v>62630028.310000002</v>
      </c>
      <c r="AM29" s="41">
        <f t="shared" si="57"/>
        <v>2.1546265884328831E-2</v>
      </c>
      <c r="AN29" s="49">
        <v>71779242.260000005</v>
      </c>
      <c r="AO29" s="11">
        <f t="shared" si="58"/>
        <v>2.2782272812825164E-2</v>
      </c>
      <c r="AP29" s="49">
        <v>85504364.569999993</v>
      </c>
      <c r="AQ29" s="48">
        <f t="shared" si="59"/>
        <v>2.5757920194949536E-2</v>
      </c>
      <c r="AR29" s="49">
        <v>86075712.840000004</v>
      </c>
      <c r="AS29" s="48">
        <f t="shared" si="60"/>
        <v>2.4777347802299027E-2</v>
      </c>
      <c r="AT29" s="49">
        <v>91388812.590000004</v>
      </c>
      <c r="AU29" s="48">
        <f t="shared" si="61"/>
        <v>2.5962946506885302E-2</v>
      </c>
      <c r="AV29" s="49">
        <v>97243296.069999993</v>
      </c>
      <c r="AW29" s="48">
        <f t="shared" si="62"/>
        <v>2.8008045210699221E-2</v>
      </c>
      <c r="AX29" s="49">
        <v>93302752.319999993</v>
      </c>
      <c r="AY29" s="48">
        <f t="shared" si="63"/>
        <v>2.7060890806710553E-2</v>
      </c>
      <c r="AZ29" s="49">
        <v>117548272.38</v>
      </c>
      <c r="BA29" s="48">
        <f t="shared" si="64"/>
        <v>3.1053014824813506E-2</v>
      </c>
      <c r="BB29" s="49">
        <v>124303028.16</v>
      </c>
      <c r="BC29" s="48">
        <f t="shared" si="65"/>
        <v>3.5440003248431738E-2</v>
      </c>
    </row>
    <row r="30" spans="1:55" x14ac:dyDescent="0.15">
      <c r="A30" s="46" t="s">
        <v>41</v>
      </c>
      <c r="B30" s="3" t="s">
        <v>30</v>
      </c>
      <c r="C30" s="30" t="s">
        <v>42</v>
      </c>
      <c r="D30" s="12">
        <v>24723418.079999998</v>
      </c>
      <c r="E30" s="41">
        <f t="shared" si="46"/>
        <v>8.6725451270349002E-3</v>
      </c>
      <c r="F30" s="47">
        <v>1219051.52</v>
      </c>
      <c r="G30" s="48">
        <f t="shared" si="47"/>
        <v>2.1599924780255617E-3</v>
      </c>
      <c r="H30" s="12">
        <v>21086273.079999998</v>
      </c>
      <c r="I30" s="41">
        <f t="shared" si="20"/>
        <v>8.1916677136815684E-3</v>
      </c>
      <c r="J30" s="12">
        <v>2300949.6</v>
      </c>
      <c r="K30" s="38">
        <f t="shared" si="21"/>
        <v>3.5000248200319065E-3</v>
      </c>
      <c r="L30" s="47">
        <v>27523671.870000001</v>
      </c>
      <c r="M30" s="48">
        <f t="shared" si="22"/>
        <v>1.1116437233911309E-2</v>
      </c>
      <c r="N30" s="47">
        <v>1320527.44</v>
      </c>
      <c r="O30" s="48">
        <f t="shared" si="23"/>
        <v>1.8119135443220719E-3</v>
      </c>
      <c r="P30" s="47">
        <v>25326200.390000001</v>
      </c>
      <c r="Q30" s="11">
        <f t="shared" si="24"/>
        <v>1.0176731612271183E-2</v>
      </c>
      <c r="R30" s="47">
        <v>25703380.010000002</v>
      </c>
      <c r="S30" s="48">
        <f t="shared" si="48"/>
        <v>1.0504156433545606E-2</v>
      </c>
      <c r="T30" s="27">
        <v>25359697.899999999</v>
      </c>
      <c r="U30" s="11">
        <f t="shared" si="25"/>
        <v>1.0288943740496076E-2</v>
      </c>
      <c r="V30" s="47">
        <v>30445529.890000001</v>
      </c>
      <c r="W30" s="11">
        <f t="shared" si="49"/>
        <v>1.3083878540745764E-2</v>
      </c>
      <c r="X30" s="12">
        <v>29467351.52</v>
      </c>
      <c r="Y30" s="41">
        <f t="shared" si="50"/>
        <v>1.2374607885834091E-2</v>
      </c>
      <c r="Z30" s="12">
        <v>29573868</v>
      </c>
      <c r="AA30" s="41">
        <f t="shared" si="51"/>
        <v>1.2616682933114928E-2</v>
      </c>
      <c r="AB30" s="12">
        <v>29940711.73</v>
      </c>
      <c r="AC30" s="41">
        <f t="shared" si="52"/>
        <v>1.2371788420391041E-2</v>
      </c>
      <c r="AD30" s="47">
        <v>32568454.379999999</v>
      </c>
      <c r="AE30" s="48">
        <f t="shared" si="53"/>
        <v>1.2871408899576246E-2</v>
      </c>
      <c r="AF30" s="12">
        <v>31885801.77</v>
      </c>
      <c r="AG30" s="11">
        <f t="shared" si="54"/>
        <v>1.1427516154231277E-2</v>
      </c>
      <c r="AH30" s="12">
        <v>28901362.640000001</v>
      </c>
      <c r="AI30" s="41">
        <f t="shared" si="55"/>
        <v>1.0344587075875048E-2</v>
      </c>
      <c r="AJ30" s="12">
        <v>28200061.91</v>
      </c>
      <c r="AK30" s="41">
        <f t="shared" si="56"/>
        <v>1.0055008614162007E-2</v>
      </c>
      <c r="AL30" s="12">
        <v>39332800.649999999</v>
      </c>
      <c r="AM30" s="41">
        <f t="shared" si="57"/>
        <v>1.3531448151124137E-2</v>
      </c>
      <c r="AN30" s="49">
        <v>40103088.119999997</v>
      </c>
      <c r="AO30" s="11">
        <f t="shared" si="58"/>
        <v>1.2728463904330545E-2</v>
      </c>
      <c r="AP30" s="49">
        <v>37335371.109999999</v>
      </c>
      <c r="AQ30" s="48">
        <f t="shared" si="59"/>
        <v>1.1247162812524069E-2</v>
      </c>
      <c r="AR30" s="49">
        <v>41611820.780000001</v>
      </c>
      <c r="AS30" s="48">
        <f t="shared" si="60"/>
        <v>1.1978182022953478E-2</v>
      </c>
      <c r="AT30" s="49">
        <v>45237337.579999998</v>
      </c>
      <c r="AU30" s="48">
        <f t="shared" si="61"/>
        <v>1.2851623108099867E-2</v>
      </c>
      <c r="AV30" s="49">
        <v>45749880.759999998</v>
      </c>
      <c r="AW30" s="48">
        <f t="shared" si="62"/>
        <v>1.3176895277056382E-2</v>
      </c>
      <c r="AX30" s="49">
        <v>49412633.340000004</v>
      </c>
      <c r="AY30" s="48">
        <f t="shared" si="63"/>
        <v>1.4331301510803765E-2</v>
      </c>
      <c r="AZ30" s="49">
        <v>47037758.020000003</v>
      </c>
      <c r="BA30" s="48">
        <f t="shared" si="64"/>
        <v>1.2426079665374751E-2</v>
      </c>
      <c r="BB30" s="49">
        <v>48267624.530000001</v>
      </c>
      <c r="BC30" s="48">
        <f t="shared" si="65"/>
        <v>1.3761569572829974E-2</v>
      </c>
    </row>
    <row r="31" spans="1:55" x14ac:dyDescent="0.15">
      <c r="A31" s="46" t="s">
        <v>43</v>
      </c>
      <c r="B31" s="3" t="s">
        <v>30</v>
      </c>
      <c r="C31" s="30" t="s">
        <v>44</v>
      </c>
      <c r="D31" s="12">
        <v>22639760.289999999</v>
      </c>
      <c r="E31" s="41">
        <f t="shared" si="46"/>
        <v>7.9416342087063781E-3</v>
      </c>
      <c r="F31" s="47">
        <v>17581258.75</v>
      </c>
      <c r="G31" s="48">
        <f t="shared" si="47"/>
        <v>3.1151584679719766E-2</v>
      </c>
      <c r="H31" s="12">
        <v>24503377.010000002</v>
      </c>
      <c r="I31" s="41">
        <f t="shared" si="20"/>
        <v>9.5191559725823407E-3</v>
      </c>
      <c r="J31" s="12">
        <v>22424324.149999999</v>
      </c>
      <c r="K31" s="38">
        <f t="shared" si="21"/>
        <v>3.4110130485883253E-2</v>
      </c>
      <c r="L31" s="47">
        <v>29036269.710000001</v>
      </c>
      <c r="M31" s="48">
        <f t="shared" si="22"/>
        <v>1.172735495695092E-2</v>
      </c>
      <c r="N31" s="47">
        <v>40164497.07</v>
      </c>
      <c r="O31" s="48">
        <f t="shared" si="23"/>
        <v>5.5110249160757442E-2</v>
      </c>
      <c r="P31" s="47">
        <v>40821282.880000003</v>
      </c>
      <c r="Q31" s="11">
        <f t="shared" si="24"/>
        <v>1.6403062186240581E-2</v>
      </c>
      <c r="R31" s="47">
        <v>22988896.010000002</v>
      </c>
      <c r="S31" s="48">
        <f t="shared" si="48"/>
        <v>9.3948328908339714E-3</v>
      </c>
      <c r="T31" s="27">
        <v>20440640.300000001</v>
      </c>
      <c r="U31" s="11">
        <f t="shared" si="25"/>
        <v>8.2931823121763937E-3</v>
      </c>
      <c r="V31" s="47">
        <v>16002181.279999999</v>
      </c>
      <c r="W31" s="11">
        <f t="shared" si="49"/>
        <v>6.8768911893132955E-3</v>
      </c>
      <c r="X31" s="12">
        <v>17021652.050000001</v>
      </c>
      <c r="Y31" s="41">
        <f t="shared" si="50"/>
        <v>7.1481235612535984E-3</v>
      </c>
      <c r="Z31" s="12">
        <v>15489898.220000001</v>
      </c>
      <c r="AA31" s="41">
        <f t="shared" si="51"/>
        <v>6.6082371946733958E-3</v>
      </c>
      <c r="AB31" s="12">
        <v>13847978.15</v>
      </c>
      <c r="AC31" s="41">
        <f t="shared" si="52"/>
        <v>5.7221170046647439E-3</v>
      </c>
      <c r="AD31" s="47">
        <v>16371471.43</v>
      </c>
      <c r="AE31" s="48">
        <f t="shared" si="53"/>
        <v>6.4701843263604165E-3</v>
      </c>
      <c r="AF31" s="12">
        <v>20617716.350000001</v>
      </c>
      <c r="AG31" s="11">
        <f t="shared" si="54"/>
        <v>7.3891598634555312E-3</v>
      </c>
      <c r="AH31" s="12">
        <v>18806218.600000001</v>
      </c>
      <c r="AI31" s="41">
        <f t="shared" si="55"/>
        <v>6.7312592938573281E-3</v>
      </c>
      <c r="AJ31" s="12">
        <v>21175950.420000002</v>
      </c>
      <c r="AK31" s="41">
        <f t="shared" si="56"/>
        <v>7.5504927813886341E-3</v>
      </c>
      <c r="AL31" s="12">
        <v>21284361.079999998</v>
      </c>
      <c r="AM31" s="41">
        <f t="shared" si="57"/>
        <v>7.3223422594959437E-3</v>
      </c>
      <c r="AN31" s="49">
        <v>20906559.91</v>
      </c>
      <c r="AO31" s="11">
        <f t="shared" si="58"/>
        <v>6.6356085192712851E-3</v>
      </c>
      <c r="AP31" s="49">
        <v>20703018.640000001</v>
      </c>
      <c r="AQ31" s="48">
        <f t="shared" si="59"/>
        <v>6.236719079844192E-3</v>
      </c>
      <c r="AR31" s="49">
        <v>21491070.25</v>
      </c>
      <c r="AS31" s="48">
        <f t="shared" si="60"/>
        <v>6.1863178898988883E-3</v>
      </c>
      <c r="AT31" s="49">
        <v>21974782.390000001</v>
      </c>
      <c r="AU31" s="48">
        <f t="shared" si="61"/>
        <v>6.2428877618926851E-3</v>
      </c>
      <c r="AV31" s="49">
        <v>18590070.399999999</v>
      </c>
      <c r="AW31" s="48">
        <f t="shared" si="62"/>
        <v>5.3543180175472356E-3</v>
      </c>
      <c r="AX31" s="49">
        <v>19657126.02</v>
      </c>
      <c r="AY31" s="48">
        <f t="shared" si="63"/>
        <v>5.7012181052985339E-3</v>
      </c>
      <c r="AZ31" s="49">
        <v>22713764.800000001</v>
      </c>
      <c r="BA31" s="48">
        <f t="shared" si="64"/>
        <v>6.0003508412407279E-3</v>
      </c>
      <c r="BB31" s="49">
        <v>19195617.120000001</v>
      </c>
      <c r="BC31" s="48">
        <f t="shared" si="65"/>
        <v>5.4728572839978984E-3</v>
      </c>
    </row>
    <row r="32" spans="1:55" s="51" customFormat="1" x14ac:dyDescent="0.15">
      <c r="A32" s="50"/>
      <c r="B32" s="13"/>
      <c r="C32" s="31" t="s">
        <v>181</v>
      </c>
      <c r="D32" s="52">
        <f>SUM(D24:D31)</f>
        <v>97859218.679999977</v>
      </c>
      <c r="E32" s="42">
        <f t="shared" si="46"/>
        <v>3.4327312160175087E-2</v>
      </c>
      <c r="F32" s="52">
        <f>SUM(F24:F31)</f>
        <v>33124703.199999999</v>
      </c>
      <c r="G32" s="53">
        <f t="shared" si="47"/>
        <v>5.8692441275024418E-2</v>
      </c>
      <c r="H32" s="52">
        <f>SUM(H24:H31)</f>
        <v>93395849.730000004</v>
      </c>
      <c r="I32" s="42">
        <f t="shared" si="20"/>
        <v>3.6282740146752215E-2</v>
      </c>
      <c r="J32" s="52">
        <f>SUM(J24:J31)</f>
        <v>53600780.909999996</v>
      </c>
      <c r="K32" s="40">
        <f t="shared" si="21"/>
        <v>8.1533321528682062E-2</v>
      </c>
      <c r="L32" s="52">
        <f>SUM(L24:L31)</f>
        <v>107757302.09</v>
      </c>
      <c r="M32" s="53">
        <f t="shared" si="22"/>
        <v>4.352171072366097E-2</v>
      </c>
      <c r="N32" s="52">
        <f>SUM(N24:N31)</f>
        <v>115682508.16999999</v>
      </c>
      <c r="O32" s="53">
        <f t="shared" si="23"/>
        <v>0.15872953264369252</v>
      </c>
      <c r="P32" s="14">
        <f>SUM(P24:P31)</f>
        <v>136988880.24000001</v>
      </c>
      <c r="Q32" s="15">
        <f t="shared" si="24"/>
        <v>5.5045725241062868E-2</v>
      </c>
      <c r="R32" s="52">
        <f>SUM(R24:R31)</f>
        <v>108883043.25</v>
      </c>
      <c r="S32" s="53">
        <f t="shared" si="48"/>
        <v>4.4497047423861819E-2</v>
      </c>
      <c r="T32" s="14">
        <f>SUM(T24:T31)</f>
        <v>105424250.64</v>
      </c>
      <c r="U32" s="15">
        <f t="shared" si="25"/>
        <v>4.2772756520846313E-2</v>
      </c>
      <c r="V32" s="14">
        <f>SUM(V24:V31)</f>
        <v>106178938.34</v>
      </c>
      <c r="W32" s="15">
        <f t="shared" si="49"/>
        <v>4.5630092097106008E-2</v>
      </c>
      <c r="X32" s="14">
        <f>SUM(X24:X31)</f>
        <v>112809375.19</v>
      </c>
      <c r="Y32" s="42">
        <f t="shared" si="50"/>
        <v>4.7373507010791939E-2</v>
      </c>
      <c r="Z32" s="52">
        <f>SUM(Z24:Z31)</f>
        <v>114228024.44</v>
      </c>
      <c r="AA32" s="42">
        <f t="shared" si="51"/>
        <v>4.8731493845701308E-2</v>
      </c>
      <c r="AB32" s="14">
        <f>SUM(AB24:AB31)</f>
        <v>106586753.16000001</v>
      </c>
      <c r="AC32" s="42">
        <f t="shared" si="52"/>
        <v>4.4042665732314121E-2</v>
      </c>
      <c r="AD32" s="14">
        <f>SUM(AD24:AD31)</f>
        <v>130800447.44999999</v>
      </c>
      <c r="AE32" s="53">
        <f t="shared" si="53"/>
        <v>5.1693765498750849E-2</v>
      </c>
      <c r="AF32" s="14">
        <f>SUM(AF24:AF31)</f>
        <v>154053084.53</v>
      </c>
      <c r="AG32" s="15">
        <f t="shared" si="54"/>
        <v>5.521090938136794E-2</v>
      </c>
      <c r="AH32" s="52">
        <f>SUM(AH24:AH31)</f>
        <v>139865408.49000001</v>
      </c>
      <c r="AI32" s="42">
        <f t="shared" si="55"/>
        <v>5.0061649862320756E-2</v>
      </c>
      <c r="AJ32" s="14">
        <f>SUM(AJ24:AJ31)</f>
        <v>130012721.56</v>
      </c>
      <c r="AK32" s="42">
        <f t="shared" si="56"/>
        <v>4.6357310824657209E-2</v>
      </c>
      <c r="AL32" s="14">
        <f>SUM(AL24:AL31)</f>
        <v>165974417.11000001</v>
      </c>
      <c r="AM32" s="42">
        <f t="shared" si="57"/>
        <v>5.7099270390678782E-2</v>
      </c>
      <c r="AN32" s="16">
        <f>SUM(AN24:AN31)</f>
        <v>184572496.83000001</v>
      </c>
      <c r="AO32" s="15">
        <f t="shared" si="58"/>
        <v>5.8582131046939913E-2</v>
      </c>
      <c r="AP32" s="54">
        <f>SUM(AP24:AP31)</f>
        <v>207158199.96999997</v>
      </c>
      <c r="AQ32" s="53">
        <f t="shared" si="59"/>
        <v>6.2405754482722973E-2</v>
      </c>
      <c r="AR32" s="16">
        <f>SUM(AR24:AR31)</f>
        <v>209161216.98999998</v>
      </c>
      <c r="AS32" s="53">
        <f t="shared" si="60"/>
        <v>6.0208159178962259E-2</v>
      </c>
      <c r="AT32" s="54">
        <f>SUM(AT24:AT31)</f>
        <v>225347400.74000001</v>
      </c>
      <c r="AU32" s="53">
        <f t="shared" si="61"/>
        <v>6.4019679707693913E-2</v>
      </c>
      <c r="AV32" s="54">
        <f>SUM(AV24:AV31)</f>
        <v>231611056.88999999</v>
      </c>
      <c r="AW32" s="53">
        <f t="shared" si="62"/>
        <v>6.670869062277919E-2</v>
      </c>
      <c r="AX32" s="54">
        <f>SUM(AX24:AX31)</f>
        <v>234157303.59</v>
      </c>
      <c r="AY32" s="53">
        <f t="shared" si="63"/>
        <v>6.7913379471491703E-2</v>
      </c>
      <c r="AZ32" s="54">
        <f>SUM(AZ24:AZ31)</f>
        <v>268969053.10000002</v>
      </c>
      <c r="BA32" s="53">
        <f t="shared" si="64"/>
        <v>7.1054213083878853E-2</v>
      </c>
      <c r="BB32" s="54">
        <f>SUM(BB24:BB31)</f>
        <v>270422503.06</v>
      </c>
      <c r="BC32" s="53">
        <f t="shared" si="65"/>
        <v>7.7100087815716187E-2</v>
      </c>
    </row>
    <row r="33" spans="1:55" x14ac:dyDescent="0.15">
      <c r="A33" s="46"/>
      <c r="B33" s="3"/>
      <c r="C33" s="30"/>
      <c r="E33" s="41"/>
      <c r="G33" s="48"/>
      <c r="I33" s="41"/>
      <c r="K33" s="38"/>
      <c r="M33" s="48"/>
      <c r="O33" s="48"/>
      <c r="P33" s="17"/>
      <c r="Q33" s="11"/>
      <c r="T33" s="17"/>
      <c r="U33" s="11"/>
      <c r="V33" s="17"/>
      <c r="W33" s="11"/>
      <c r="X33" s="17"/>
      <c r="Y33" s="41"/>
      <c r="AA33" s="41"/>
      <c r="AB33" s="17"/>
      <c r="AC33" s="41"/>
      <c r="AD33" s="17"/>
      <c r="AE33" s="48"/>
      <c r="AF33" s="10"/>
      <c r="AG33" s="11"/>
      <c r="AI33" s="41"/>
      <c r="AJ33" s="17"/>
      <c r="AK33" s="41"/>
      <c r="AL33" s="17"/>
      <c r="AM33" s="41"/>
      <c r="AN33" s="10"/>
      <c r="AO33" s="11"/>
      <c r="AQ33" s="48"/>
      <c r="AR33" s="10"/>
      <c r="AS33" s="48"/>
      <c r="AT33" s="49"/>
      <c r="AV33" s="49"/>
      <c r="AX33" s="49"/>
      <c r="AZ33" s="49"/>
      <c r="BB33" s="49"/>
    </row>
    <row r="34" spans="1:55" x14ac:dyDescent="0.15">
      <c r="A34" s="46" t="s">
        <v>45</v>
      </c>
      <c r="B34" s="3" t="s">
        <v>46</v>
      </c>
      <c r="C34" s="30" t="s">
        <v>47</v>
      </c>
      <c r="D34" s="12">
        <v>43397.760000000002</v>
      </c>
      <c r="E34" s="41">
        <f t="shared" ref="E34:E53" si="66">D34/$D$124</f>
        <v>1.5223179529399042E-5</v>
      </c>
      <c r="F34" s="47">
        <v>395964.6</v>
      </c>
      <c r="G34" s="48">
        <f t="shared" ref="G34:G53" si="67">F34/$F$124</f>
        <v>7.0159508727276785E-4</v>
      </c>
      <c r="H34" s="12">
        <v>50060.24</v>
      </c>
      <c r="I34" s="41">
        <f t="shared" si="20"/>
        <v>1.9447573793213466E-5</v>
      </c>
      <c r="J34" s="12">
        <v>293728.33</v>
      </c>
      <c r="K34" s="38">
        <f t="shared" si="21"/>
        <v>4.467965944784373E-4</v>
      </c>
      <c r="L34" s="47">
        <v>41877</v>
      </c>
      <c r="M34" s="48">
        <f t="shared" si="22"/>
        <v>1.6913551514611333E-5</v>
      </c>
      <c r="N34" s="47">
        <v>143278.70000000001</v>
      </c>
      <c r="O34" s="48">
        <f t="shared" si="23"/>
        <v>1.9659464035284179E-4</v>
      </c>
      <c r="P34" s="47">
        <v>790932</v>
      </c>
      <c r="Q34" s="11">
        <f t="shared" si="24"/>
        <v>3.1781722341323032E-4</v>
      </c>
      <c r="R34" s="47">
        <v>0</v>
      </c>
      <c r="S34" s="48">
        <f t="shared" ref="S34:S53" si="68">R34/$R$124</f>
        <v>0</v>
      </c>
      <c r="T34" s="27">
        <v>0</v>
      </c>
      <c r="U34" s="11">
        <f t="shared" si="25"/>
        <v>0</v>
      </c>
      <c r="V34" s="47">
        <v>0</v>
      </c>
      <c r="W34" s="11">
        <f>V34/$V$124</f>
        <v>0</v>
      </c>
      <c r="X34" s="12">
        <v>0</v>
      </c>
      <c r="Y34" s="41">
        <f>X34/$X$124</f>
        <v>0</v>
      </c>
      <c r="Z34" s="12">
        <v>0</v>
      </c>
      <c r="AA34" s="41">
        <f>Z34/$Z$124</f>
        <v>0</v>
      </c>
      <c r="AB34" s="12">
        <v>0</v>
      </c>
      <c r="AC34" s="41">
        <f>AB34/$AB$124</f>
        <v>0</v>
      </c>
      <c r="AD34" s="47">
        <v>0</v>
      </c>
      <c r="AE34" s="48">
        <f>AD34/$AD$124</f>
        <v>0</v>
      </c>
      <c r="AF34" s="12">
        <v>0</v>
      </c>
      <c r="AG34" s="11">
        <f>AF34/$AF$124</f>
        <v>0</v>
      </c>
      <c r="AH34" s="12">
        <v>0</v>
      </c>
      <c r="AI34" s="41">
        <f>AH34/$AH$124</f>
        <v>0</v>
      </c>
      <c r="AJ34" s="12">
        <v>0</v>
      </c>
      <c r="AK34" s="41">
        <f>AJ34/$AJ$124</f>
        <v>0</v>
      </c>
      <c r="AL34" s="12">
        <v>744.32</v>
      </c>
      <c r="AM34" s="41">
        <f>AL34/$AL$124</f>
        <v>2.5606433616225899E-7</v>
      </c>
      <c r="AN34" s="49">
        <v>14792.95</v>
      </c>
      <c r="AO34" s="11">
        <f>AN34/$AN$124</f>
        <v>4.6951878007534987E-6</v>
      </c>
      <c r="AP34" s="49">
        <v>14545.11</v>
      </c>
      <c r="AQ34" s="48">
        <f>AP34/$AP$124</f>
        <v>4.3816685205589207E-6</v>
      </c>
      <c r="AR34" s="49">
        <v>11041.22</v>
      </c>
      <c r="AS34" s="48">
        <f>AR34/$AR$124</f>
        <v>3.1782733953098216E-6</v>
      </c>
      <c r="AT34" s="49">
        <v>6472.78</v>
      </c>
      <c r="AU34" s="48">
        <f>AT34/$AT$124</f>
        <v>1.8388732288795024E-6</v>
      </c>
      <c r="AV34" s="49">
        <v>9108.4</v>
      </c>
      <c r="AW34" s="48">
        <f>AV34/$AV$124</f>
        <v>2.6234042788254986E-6</v>
      </c>
      <c r="AX34" s="49">
        <v>10795.74</v>
      </c>
      <c r="AY34" s="48">
        <f>AX34/$AX$124</f>
        <v>3.1311224380142423E-6</v>
      </c>
      <c r="AZ34" s="49">
        <v>12906.8</v>
      </c>
      <c r="BA34" s="48">
        <f>AZ34/$AZ$124</f>
        <v>3.4096209465779898E-6</v>
      </c>
      <c r="BB34" s="49">
        <v>6631.27</v>
      </c>
      <c r="BC34" s="48">
        <f>BB34/$BB$124</f>
        <v>1.8906396233463082E-6</v>
      </c>
    </row>
    <row r="35" spans="1:55" x14ac:dyDescent="0.15">
      <c r="A35" s="46" t="s">
        <v>48</v>
      </c>
      <c r="B35" s="3" t="s">
        <v>46</v>
      </c>
      <c r="C35" s="30" t="s">
        <v>49</v>
      </c>
      <c r="D35" s="12">
        <v>19380382.600000001</v>
      </c>
      <c r="E35" s="41">
        <f t="shared" si="66"/>
        <v>6.7983011949981154E-3</v>
      </c>
      <c r="F35" s="47">
        <v>6086999.7199999997</v>
      </c>
      <c r="G35" s="48">
        <f t="shared" si="67"/>
        <v>1.0785330556778848E-2</v>
      </c>
      <c r="H35" s="12">
        <v>16635780.74</v>
      </c>
      <c r="I35" s="41">
        <f t="shared" si="20"/>
        <v>6.4627251796809081E-3</v>
      </c>
      <c r="J35" s="12">
        <v>79584.479999999996</v>
      </c>
      <c r="K35" s="38">
        <f t="shared" si="21"/>
        <v>1.2105769517478039E-4</v>
      </c>
      <c r="L35" s="47">
        <v>11683554.529999999</v>
      </c>
      <c r="M35" s="48">
        <f t="shared" si="22"/>
        <v>4.718828985288478E-3</v>
      </c>
      <c r="N35" s="18">
        <v>0</v>
      </c>
      <c r="O35" s="48">
        <f t="shared" si="23"/>
        <v>0</v>
      </c>
      <c r="P35" s="47">
        <v>9358799.3399999999</v>
      </c>
      <c r="Q35" s="11">
        <f t="shared" si="24"/>
        <v>3.7606110521768905E-3</v>
      </c>
      <c r="R35" s="47">
        <v>11504585.57</v>
      </c>
      <c r="S35" s="48">
        <f t="shared" si="68"/>
        <v>4.7015593468009206E-3</v>
      </c>
      <c r="T35" s="27">
        <v>14814836.300000001</v>
      </c>
      <c r="U35" s="11">
        <f t="shared" si="25"/>
        <v>6.0106795363425473E-3</v>
      </c>
      <c r="V35" s="47">
        <v>14091269.75</v>
      </c>
      <c r="W35" s="11">
        <f>V35/$V$124</f>
        <v>6.0556824781834969E-3</v>
      </c>
      <c r="X35" s="12">
        <v>13094904.550000001</v>
      </c>
      <c r="Y35" s="41">
        <f>X35/$X$124</f>
        <v>5.4991134509897316E-3</v>
      </c>
      <c r="Z35" s="12">
        <v>11337386.41</v>
      </c>
      <c r="AA35" s="41">
        <f>Z35/$Z$124</f>
        <v>4.8367095445606273E-3</v>
      </c>
      <c r="AB35" s="12">
        <v>22383686.059999999</v>
      </c>
      <c r="AC35" s="41">
        <f>AB35/$AB$124</f>
        <v>9.2491531430531019E-3</v>
      </c>
      <c r="AD35" s="47">
        <v>10408102.960000001</v>
      </c>
      <c r="AE35" s="48">
        <f>AD35/$AD$124</f>
        <v>4.1133959721870563E-3</v>
      </c>
      <c r="AF35" s="12">
        <v>16261737.960000001</v>
      </c>
      <c r="AG35" s="11">
        <f>AF35/$AF$124</f>
        <v>5.828025733027568E-3</v>
      </c>
      <c r="AH35" s="12">
        <v>16778694.260000002</v>
      </c>
      <c r="AI35" s="41">
        <f>AH35/$AH$124</f>
        <v>6.0055529545113128E-3</v>
      </c>
      <c r="AJ35" s="12">
        <v>29335902.579999998</v>
      </c>
      <c r="AK35" s="41">
        <f>AJ35/$AJ$124</f>
        <v>1.0460003743520768E-2</v>
      </c>
      <c r="AL35" s="12">
        <v>34342406.75</v>
      </c>
      <c r="AM35" s="41">
        <f>AL35/$AL$124</f>
        <v>1.1814630248620259E-2</v>
      </c>
      <c r="AN35" s="49">
        <v>79672073.689999998</v>
      </c>
      <c r="AO35" s="11">
        <f>AN35/$AN$124</f>
        <v>2.5287407072289284E-2</v>
      </c>
      <c r="AP35" s="49">
        <v>46727205.490000002</v>
      </c>
      <c r="AQ35" s="48">
        <f>AP35/$AP$124</f>
        <v>1.4076423303035933E-2</v>
      </c>
      <c r="AR35" s="49">
        <v>63089904.880000003</v>
      </c>
      <c r="AS35" s="48">
        <f>AR35/$AR$124</f>
        <v>1.8160761781101303E-2</v>
      </c>
      <c r="AT35" s="49">
        <v>64185452.710000001</v>
      </c>
      <c r="AU35" s="48">
        <f>AT35/$AT$124</f>
        <v>1.8234655074315875E-2</v>
      </c>
      <c r="AV35" s="49">
        <v>48554495.770000003</v>
      </c>
      <c r="AW35" s="48">
        <f>AV35/$AV$124</f>
        <v>1.3984681388524064E-2</v>
      </c>
      <c r="AX35" s="49">
        <v>51154599.659999996</v>
      </c>
      <c r="AY35" s="48">
        <f>AX35/$AX$124</f>
        <v>1.4836529483209276E-2</v>
      </c>
      <c r="AZ35" s="49">
        <v>60208194.670000002</v>
      </c>
      <c r="BA35" s="48">
        <f>AZ35/$AZ$124</f>
        <v>1.5905346151058146E-2</v>
      </c>
      <c r="BB35" s="49">
        <v>54741986.530000001</v>
      </c>
      <c r="BC35" s="48">
        <f>BB35/$BB$124</f>
        <v>1.5607473198091448E-2</v>
      </c>
    </row>
    <row r="36" spans="1:55" x14ac:dyDescent="0.15">
      <c r="A36" s="46" t="s">
        <v>50</v>
      </c>
      <c r="B36" s="3" t="s">
        <v>46</v>
      </c>
      <c r="C36" s="30" t="s">
        <v>51</v>
      </c>
      <c r="D36" s="18">
        <v>0</v>
      </c>
      <c r="E36" s="41">
        <f t="shared" si="66"/>
        <v>0</v>
      </c>
      <c r="F36" s="18">
        <v>0</v>
      </c>
      <c r="G36" s="48">
        <f t="shared" si="67"/>
        <v>0</v>
      </c>
      <c r="H36" s="18">
        <v>0</v>
      </c>
      <c r="I36" s="41">
        <f t="shared" si="20"/>
        <v>0</v>
      </c>
      <c r="J36" s="18">
        <v>0</v>
      </c>
      <c r="K36" s="38">
        <f t="shared" si="21"/>
        <v>0</v>
      </c>
      <c r="L36" s="47">
        <v>11668.47</v>
      </c>
      <c r="M36" s="48">
        <f t="shared" si="22"/>
        <v>4.7127365485038777E-6</v>
      </c>
      <c r="N36" s="18">
        <v>0</v>
      </c>
      <c r="O36" s="48">
        <f t="shared" si="23"/>
        <v>0</v>
      </c>
      <c r="P36" s="47">
        <v>116052.74</v>
      </c>
      <c r="Q36" s="11">
        <f t="shared" si="24"/>
        <v>4.6633034946490382E-5</v>
      </c>
      <c r="R36" s="47">
        <v>6472216.54</v>
      </c>
      <c r="S36" s="48">
        <f t="shared" si="68"/>
        <v>2.6449896854612654E-3</v>
      </c>
      <c r="T36" s="27">
        <v>24873077.329999998</v>
      </c>
      <c r="U36" s="11">
        <f t="shared" si="25"/>
        <v>1.0091511906432385E-2</v>
      </c>
      <c r="V36" s="47">
        <v>35921479.030000001</v>
      </c>
      <c r="W36" s="11">
        <f>V36/$V$124</f>
        <v>1.5437151868617584E-2</v>
      </c>
      <c r="X36" s="12">
        <v>30508334.43</v>
      </c>
      <c r="Y36" s="41">
        <f>X36/$X$124</f>
        <v>1.2811761367997611E-2</v>
      </c>
      <c r="Z36" s="12">
        <v>22453846.690000001</v>
      </c>
      <c r="AA36" s="41">
        <f>Z36/$Z$124</f>
        <v>9.5791684847075838E-3</v>
      </c>
      <c r="AB36" s="12">
        <v>21190950.620000001</v>
      </c>
      <c r="AC36" s="41">
        <f>AB36/$AB$124</f>
        <v>8.7563034526966597E-3</v>
      </c>
      <c r="AD36" s="47">
        <v>25065071.350000001</v>
      </c>
      <c r="AE36" s="48">
        <f>AD36/$AD$124</f>
        <v>9.9059899704980608E-3</v>
      </c>
      <c r="AF36" s="12">
        <v>28068948.16</v>
      </c>
      <c r="AG36" s="11">
        <f>AF36/$AF$124</f>
        <v>1.0059598339235372E-2</v>
      </c>
      <c r="AH36" s="12">
        <v>29122912.760000002</v>
      </c>
      <c r="AI36" s="41">
        <f>AH36/$AH$124</f>
        <v>1.0423885915052916E-2</v>
      </c>
      <c r="AJ36" s="12">
        <v>37170911.009999998</v>
      </c>
      <c r="AK36" s="41">
        <f>AJ36/$AJ$124</f>
        <v>1.3253652832203991E-2</v>
      </c>
      <c r="AL36" s="12">
        <v>31244694.16</v>
      </c>
      <c r="AM36" s="41">
        <f>AL36/$AL$124</f>
        <v>1.0748941139124583E-2</v>
      </c>
      <c r="AN36" s="49">
        <v>44817788.780000001</v>
      </c>
      <c r="AO36" s="11">
        <f>AN36/$AN$124</f>
        <v>1.4224879766145565E-2</v>
      </c>
      <c r="AP36" s="49">
        <v>63502063.850000001</v>
      </c>
      <c r="AQ36" s="48">
        <f>AP36/$AP$124</f>
        <v>1.9129796485696404E-2</v>
      </c>
      <c r="AR36" s="49">
        <v>34961966.579999998</v>
      </c>
      <c r="AS36" s="48">
        <f>AR36/$AR$124</f>
        <v>1.0063986428032873E-2</v>
      </c>
      <c r="AT36" s="49">
        <v>32379963.579999998</v>
      </c>
      <c r="AU36" s="48">
        <f>AT36/$AT$124</f>
        <v>9.198929699349474E-3</v>
      </c>
      <c r="AV36" s="49">
        <v>37965900.270000003</v>
      </c>
      <c r="AW36" s="48">
        <f>AV36/$AV$124</f>
        <v>1.0934950728753695E-2</v>
      </c>
      <c r="AX36" s="49">
        <v>32369727.140000001</v>
      </c>
      <c r="AY36" s="48">
        <f>AX36/$AX$124</f>
        <v>9.3882938048204748E-3</v>
      </c>
      <c r="AZ36" s="49">
        <v>35813520.579999998</v>
      </c>
      <c r="BA36" s="48">
        <f>AZ36/$AZ$124</f>
        <v>9.4609453884983048E-3</v>
      </c>
      <c r="BB36" s="49">
        <v>37605108.280000001</v>
      </c>
      <c r="BC36" s="48">
        <f>BB36/$BB$124</f>
        <v>1.0721582404938472E-2</v>
      </c>
    </row>
    <row r="37" spans="1:55" ht="21" x14ac:dyDescent="0.15">
      <c r="A37" s="46" t="s">
        <v>215</v>
      </c>
      <c r="B37" s="1" t="s">
        <v>46</v>
      </c>
      <c r="C37" s="33" t="s">
        <v>213</v>
      </c>
      <c r="D37" s="12">
        <v>3149078.37</v>
      </c>
      <c r="E37" s="41">
        <f t="shared" si="66"/>
        <v>1.1046419303359736E-3</v>
      </c>
      <c r="F37" s="47">
        <v>25543.86</v>
      </c>
      <c r="G37" s="48">
        <f t="shared" si="67"/>
        <v>4.5260224489722984E-5</v>
      </c>
      <c r="H37" s="12">
        <v>1344195.91</v>
      </c>
      <c r="I37" s="41">
        <f t="shared" si="20"/>
        <v>5.2219783908868055E-4</v>
      </c>
      <c r="J37" s="12">
        <v>17547.04</v>
      </c>
      <c r="K37" s="38">
        <f t="shared" si="21"/>
        <v>2.669118676832064E-5</v>
      </c>
      <c r="L37" s="47">
        <v>5002264.84</v>
      </c>
      <c r="M37" s="48">
        <f t="shared" si="22"/>
        <v>2.0203468266845525E-3</v>
      </c>
      <c r="N37" s="47">
        <v>89398.79</v>
      </c>
      <c r="O37" s="48">
        <f t="shared" si="23"/>
        <v>1.2266528777849902E-4</v>
      </c>
      <c r="P37" s="47">
        <v>1522030.68</v>
      </c>
      <c r="Q37" s="11">
        <f t="shared" si="24"/>
        <v>6.1159184944767798E-4</v>
      </c>
      <c r="R37" s="47">
        <v>2301134.0099999998</v>
      </c>
      <c r="S37" s="48">
        <f t="shared" si="68"/>
        <v>9.4040050787826698E-4</v>
      </c>
      <c r="T37" s="27">
        <v>853457.91</v>
      </c>
      <c r="U37" s="11">
        <f t="shared" si="25"/>
        <v>3.4626518247566994E-4</v>
      </c>
      <c r="V37" s="47"/>
      <c r="W37" s="11"/>
      <c r="X37" s="12"/>
      <c r="Y37" s="41"/>
      <c r="Z37" s="12"/>
      <c r="AA37" s="41"/>
      <c r="AB37" s="12"/>
      <c r="AC37" s="41"/>
      <c r="AD37" s="47"/>
      <c r="AE37" s="48"/>
      <c r="AF37" s="12"/>
      <c r="AG37" s="11"/>
      <c r="AH37" s="12"/>
      <c r="AI37" s="41"/>
      <c r="AJ37" s="12"/>
      <c r="AK37" s="41"/>
      <c r="AL37" s="12"/>
      <c r="AM37" s="41"/>
      <c r="AN37" s="49"/>
      <c r="AO37" s="11"/>
      <c r="AP37" s="49"/>
      <c r="AQ37" s="48"/>
      <c r="AR37" s="49"/>
      <c r="AS37" s="48"/>
      <c r="AT37" s="49"/>
      <c r="AV37" s="49"/>
      <c r="AX37" s="49"/>
      <c r="AZ37" s="49"/>
      <c r="BB37" s="49"/>
    </row>
    <row r="38" spans="1:55" ht="21" x14ac:dyDescent="0.15">
      <c r="A38" s="46" t="s">
        <v>216</v>
      </c>
      <c r="B38" s="1" t="s">
        <v>46</v>
      </c>
      <c r="C38" s="33" t="s">
        <v>214</v>
      </c>
      <c r="D38" s="12">
        <v>45417618.960000001</v>
      </c>
      <c r="E38" s="41">
        <f t="shared" si="66"/>
        <v>1.5931710927612804E-2</v>
      </c>
      <c r="F38" s="47">
        <v>2599489.77</v>
      </c>
      <c r="G38" s="48">
        <f t="shared" si="67"/>
        <v>4.6059401573974477E-3</v>
      </c>
      <c r="H38" s="12">
        <v>26554952.699999999</v>
      </c>
      <c r="I38" s="41">
        <f t="shared" si="20"/>
        <v>1.0316159135644241E-2</v>
      </c>
      <c r="J38" s="12">
        <v>4515963.26</v>
      </c>
      <c r="K38" s="38">
        <f t="shared" si="21"/>
        <v>6.8693306000062763E-3</v>
      </c>
      <c r="L38" s="47">
        <v>26376035.640000001</v>
      </c>
      <c r="M38" s="48">
        <f t="shared" si="22"/>
        <v>1.0652922548137749E-2</v>
      </c>
      <c r="N38" s="47">
        <v>1598793.33</v>
      </c>
      <c r="O38" s="48">
        <f t="shared" si="23"/>
        <v>2.1937259321160247E-3</v>
      </c>
      <c r="P38" s="47">
        <v>28219199.829999998</v>
      </c>
      <c r="Q38" s="11">
        <f t="shared" si="24"/>
        <v>1.1339214669420002E-2</v>
      </c>
      <c r="R38" s="47">
        <v>47124464.390000001</v>
      </c>
      <c r="S38" s="48">
        <f t="shared" si="68"/>
        <v>1.9258274421769687E-2</v>
      </c>
      <c r="T38" s="27">
        <v>11634553.51</v>
      </c>
      <c r="U38" s="11">
        <f t="shared" si="25"/>
        <v>4.7203743113273106E-3</v>
      </c>
      <c r="V38" s="47"/>
      <c r="W38" s="11"/>
      <c r="X38" s="12"/>
      <c r="Y38" s="41"/>
      <c r="Z38" s="12"/>
      <c r="AA38" s="41"/>
      <c r="AB38" s="12"/>
      <c r="AC38" s="41"/>
      <c r="AD38" s="47"/>
      <c r="AE38" s="48"/>
      <c r="AF38" s="12"/>
      <c r="AG38" s="11"/>
      <c r="AH38" s="12"/>
      <c r="AI38" s="41"/>
      <c r="AJ38" s="12"/>
      <c r="AK38" s="41"/>
      <c r="AL38" s="12"/>
      <c r="AM38" s="41"/>
      <c r="AN38" s="49"/>
      <c r="AO38" s="11"/>
      <c r="AP38" s="49"/>
      <c r="AQ38" s="48"/>
      <c r="AR38" s="49"/>
      <c r="AS38" s="48"/>
      <c r="AT38" s="49"/>
      <c r="AV38" s="49"/>
      <c r="AX38" s="49"/>
      <c r="AZ38" s="49"/>
      <c r="BB38" s="49"/>
    </row>
    <row r="39" spans="1:55" x14ac:dyDescent="0.15">
      <c r="A39" s="46" t="s">
        <v>52</v>
      </c>
      <c r="B39" s="3" t="s">
        <v>46</v>
      </c>
      <c r="C39" s="30" t="s">
        <v>53</v>
      </c>
      <c r="D39" s="12">
        <v>381823724.64999998</v>
      </c>
      <c r="E39" s="41">
        <f t="shared" si="66"/>
        <v>0.13393712276695333</v>
      </c>
      <c r="F39" s="47">
        <v>6164476.25</v>
      </c>
      <c r="G39" s="48">
        <f t="shared" si="67"/>
        <v>1.0922608366024779E-2</v>
      </c>
      <c r="H39" s="12">
        <v>306623660.70999998</v>
      </c>
      <c r="I39" s="41">
        <f t="shared" si="20"/>
        <v>0.11911821174654723</v>
      </c>
      <c r="J39" s="12">
        <v>6286843.25</v>
      </c>
      <c r="K39" s="38">
        <f t="shared" si="21"/>
        <v>9.5630549294300309E-3</v>
      </c>
      <c r="L39" s="47">
        <v>269438134.00999999</v>
      </c>
      <c r="M39" s="48">
        <f t="shared" si="22"/>
        <v>0.10882240274085743</v>
      </c>
      <c r="N39" s="47">
        <v>2147223.9900000002</v>
      </c>
      <c r="O39" s="48">
        <f t="shared" si="23"/>
        <v>2.9462350514838837E-3</v>
      </c>
      <c r="P39" s="47">
        <v>278828028.49000001</v>
      </c>
      <c r="Q39" s="11">
        <f t="shared" si="24"/>
        <v>0.11204041538903077</v>
      </c>
      <c r="R39" s="47">
        <v>310988894.43000001</v>
      </c>
      <c r="S39" s="48">
        <f t="shared" si="68"/>
        <v>0.12709130063506072</v>
      </c>
      <c r="T39" s="27">
        <v>297662711.99000001</v>
      </c>
      <c r="U39" s="11">
        <f t="shared" si="25"/>
        <v>0.12076779894560956</v>
      </c>
      <c r="V39" s="47">
        <v>287296174.43000001</v>
      </c>
      <c r="W39" s="11">
        <f t="shared" ref="W39:W47" si="69">V39/$V$124</f>
        <v>0.12346470122359986</v>
      </c>
      <c r="X39" s="12">
        <v>287978121.33999997</v>
      </c>
      <c r="Y39" s="41">
        <f t="shared" ref="Y39:Y47" si="70">X39/$X$124</f>
        <v>0.12093439510038635</v>
      </c>
      <c r="Z39" s="12">
        <v>287243414.98000002</v>
      </c>
      <c r="AA39" s="41">
        <f t="shared" ref="AA39:AA47" si="71">Z39/$Z$124</f>
        <v>0.12254261402085838</v>
      </c>
      <c r="AB39" s="12">
        <v>290939258.80000001</v>
      </c>
      <c r="AC39" s="41">
        <f t="shared" ref="AC39:AC47" si="72">AB39/$AB$124</f>
        <v>0.12021888409060183</v>
      </c>
      <c r="AD39" s="47">
        <v>303435061.24000001</v>
      </c>
      <c r="AE39" s="48">
        <f t="shared" ref="AE39:AE47" si="73">AD39/$AD$124</f>
        <v>0.11992085046831134</v>
      </c>
      <c r="AF39" s="12">
        <v>336596355.29000002</v>
      </c>
      <c r="AG39" s="11">
        <f t="shared" ref="AG39:AG47" si="74">AF39/$AF$124</f>
        <v>0.12063238413376882</v>
      </c>
      <c r="AH39" s="12">
        <v>359762149.22000003</v>
      </c>
      <c r="AI39" s="41">
        <f t="shared" ref="AI39:AI47" si="75">AH39/$AH$124</f>
        <v>0.12876869944047187</v>
      </c>
      <c r="AJ39" s="12">
        <v>385960938.32999998</v>
      </c>
      <c r="AK39" s="41">
        <f t="shared" ref="AK39:AK47" si="76">AJ39/$AJ$124</f>
        <v>0.13761815743610192</v>
      </c>
      <c r="AL39" s="12">
        <v>378778832.88999999</v>
      </c>
      <c r="AM39" s="41">
        <f t="shared" ref="AM39:AM47" si="77">AL39/$AL$124</f>
        <v>0.13030920893741008</v>
      </c>
      <c r="AN39" s="49">
        <v>394869182.23000002</v>
      </c>
      <c r="AO39" s="11">
        <f t="shared" ref="AO39:AO46" si="78">AN39/$AN$124</f>
        <v>0.12532895516444023</v>
      </c>
      <c r="AP39" s="49">
        <v>421364418.66000003</v>
      </c>
      <c r="AQ39" s="48">
        <f t="shared" ref="AQ39:AQ46" si="79">AP39/$AP$124</f>
        <v>0.12693470237943419</v>
      </c>
      <c r="AR39" s="49">
        <v>419745980.74000001</v>
      </c>
      <c r="AS39" s="48">
        <f t="shared" ref="AS39:AS46" si="80">AR39/$AR$124</f>
        <v>0.12082609379888916</v>
      </c>
      <c r="AT39" s="49">
        <v>409114779.57999998</v>
      </c>
      <c r="AU39" s="48">
        <f t="shared" ref="AU39:AU46" si="81">AT39/$AT$124</f>
        <v>0.11622675507411043</v>
      </c>
      <c r="AV39" s="49">
        <v>419241207.57999998</v>
      </c>
      <c r="AW39" s="48">
        <f t="shared" ref="AW39:AW46" si="82">AV39/$AV$124</f>
        <v>0.1207499865865949</v>
      </c>
      <c r="AX39" s="49">
        <v>425874605.98000002</v>
      </c>
      <c r="AY39" s="48">
        <f t="shared" ref="AY39:AY46" si="83">AX39/$AX$124</f>
        <v>0.12351775186920512</v>
      </c>
      <c r="AZ39" s="49">
        <v>429961908.61000001</v>
      </c>
      <c r="BA39" s="48">
        <f t="shared" ref="BA39:BA46" si="84">AZ39/$AZ$124</f>
        <v>0.11358408976875038</v>
      </c>
      <c r="BB39" s="49">
        <v>429344778.94</v>
      </c>
      <c r="BC39" s="48">
        <f t="shared" ref="BC39:BC46" si="85">BB39/$BB$124</f>
        <v>0.1224103755601605</v>
      </c>
    </row>
    <row r="40" spans="1:55" x14ac:dyDescent="0.15">
      <c r="A40" s="46" t="s">
        <v>54</v>
      </c>
      <c r="B40" s="3" t="s">
        <v>46</v>
      </c>
      <c r="C40" s="30" t="s">
        <v>55</v>
      </c>
      <c r="D40" s="12">
        <v>90805584.400000006</v>
      </c>
      <c r="E40" s="41">
        <f t="shared" si="66"/>
        <v>3.185301991607855E-2</v>
      </c>
      <c r="F40" s="47">
        <v>10663462.84</v>
      </c>
      <c r="G40" s="48">
        <f t="shared" si="67"/>
        <v>1.8894196960687188E-2</v>
      </c>
      <c r="H40" s="12">
        <v>67208820.010000005</v>
      </c>
      <c r="I40" s="41">
        <f t="shared" si="20"/>
        <v>2.6109512992731898E-2</v>
      </c>
      <c r="J40" s="12">
        <v>8221523</v>
      </c>
      <c r="K40" s="38">
        <f t="shared" si="21"/>
        <v>1.2505938660483124E-2</v>
      </c>
      <c r="L40" s="47">
        <v>73264213.829999998</v>
      </c>
      <c r="M40" s="48">
        <f t="shared" si="22"/>
        <v>2.9590420870434963E-2</v>
      </c>
      <c r="N40" s="47">
        <v>2419261.1</v>
      </c>
      <c r="O40" s="48">
        <f t="shared" si="23"/>
        <v>3.3195008460721685E-3</v>
      </c>
      <c r="P40" s="47">
        <v>68451037.310000002</v>
      </c>
      <c r="Q40" s="11">
        <f t="shared" si="24"/>
        <v>2.7505422233036009E-2</v>
      </c>
      <c r="R40" s="47">
        <v>61387835.520000003</v>
      </c>
      <c r="S40" s="48">
        <f t="shared" si="68"/>
        <v>2.5087261954185591E-2</v>
      </c>
      <c r="T40" s="27">
        <v>62493579.329999998</v>
      </c>
      <c r="U40" s="11">
        <f t="shared" si="25"/>
        <v>2.5354912523173175E-2</v>
      </c>
      <c r="V40" s="47">
        <v>63639619.920000002</v>
      </c>
      <c r="W40" s="11">
        <f t="shared" si="69"/>
        <v>2.734894286356284E-2</v>
      </c>
      <c r="X40" s="12">
        <v>59946343.5</v>
      </c>
      <c r="Y40" s="41">
        <f t="shared" si="70"/>
        <v>2.5174047097464399E-2</v>
      </c>
      <c r="Z40" s="12">
        <v>64022137.909999996</v>
      </c>
      <c r="AA40" s="41">
        <f t="shared" si="71"/>
        <v>2.7312863326184697E-2</v>
      </c>
      <c r="AB40" s="12">
        <v>50995199.259999998</v>
      </c>
      <c r="AC40" s="41">
        <f t="shared" si="72"/>
        <v>2.1071704019255181E-2</v>
      </c>
      <c r="AD40" s="47">
        <v>75507391.769999996</v>
      </c>
      <c r="AE40" s="48">
        <f t="shared" si="73"/>
        <v>2.9841345956196041E-2</v>
      </c>
      <c r="AF40" s="12">
        <v>56806643.399999999</v>
      </c>
      <c r="AG40" s="11">
        <f t="shared" si="74"/>
        <v>2.0358868182261659E-2</v>
      </c>
      <c r="AH40" s="12">
        <v>59236470.619999997</v>
      </c>
      <c r="AI40" s="41">
        <f t="shared" si="75"/>
        <v>2.1202350769026022E-2</v>
      </c>
      <c r="AJ40" s="12">
        <v>59238507.439999998</v>
      </c>
      <c r="AK40" s="41">
        <f t="shared" si="76"/>
        <v>2.1122070742265974E-2</v>
      </c>
      <c r="AL40" s="12">
        <v>73210741.719999999</v>
      </c>
      <c r="AM40" s="41">
        <f t="shared" si="77"/>
        <v>2.5186290813733872E-2</v>
      </c>
      <c r="AN40" s="49">
        <v>61223304.810000002</v>
      </c>
      <c r="AO40" s="11">
        <f t="shared" si="78"/>
        <v>1.9431885720273847E-2</v>
      </c>
      <c r="AP40" s="49">
        <v>76645966.230000004</v>
      </c>
      <c r="AQ40" s="48">
        <f t="shared" si="79"/>
        <v>2.308935562933612E-2</v>
      </c>
      <c r="AR40" s="49">
        <v>77576674.010000005</v>
      </c>
      <c r="AS40" s="48">
        <f t="shared" si="80"/>
        <v>2.2330854661224569E-2</v>
      </c>
      <c r="AT40" s="49">
        <v>88501130.810000002</v>
      </c>
      <c r="AU40" s="48">
        <f t="shared" si="81"/>
        <v>2.5142575550547358E-2</v>
      </c>
      <c r="AV40" s="49">
        <v>71959489.540000007</v>
      </c>
      <c r="AW40" s="48">
        <f t="shared" si="82"/>
        <v>2.0725795173832367E-2</v>
      </c>
      <c r="AX40" s="49">
        <v>74551001.890000001</v>
      </c>
      <c r="AY40" s="48">
        <f t="shared" si="83"/>
        <v>2.1622261632293957E-2</v>
      </c>
      <c r="AZ40" s="49">
        <v>101174780.5</v>
      </c>
      <c r="BA40" s="48">
        <f t="shared" si="84"/>
        <v>2.6727589399249258E-2</v>
      </c>
      <c r="BB40" s="49">
        <v>104042222.42</v>
      </c>
      <c r="BC40" s="48">
        <f t="shared" si="85"/>
        <v>2.9663450320717089E-2</v>
      </c>
    </row>
    <row r="41" spans="1:55" x14ac:dyDescent="0.15">
      <c r="A41" s="46" t="s">
        <v>56</v>
      </c>
      <c r="B41" s="3" t="s">
        <v>46</v>
      </c>
      <c r="C41" s="30" t="s">
        <v>57</v>
      </c>
      <c r="D41" s="12">
        <v>20983647.989999998</v>
      </c>
      <c r="E41" s="41">
        <f t="shared" si="66"/>
        <v>7.360698813336986E-3</v>
      </c>
      <c r="F41" s="47">
        <v>172794.36</v>
      </c>
      <c r="G41" s="48">
        <f t="shared" si="67"/>
        <v>3.0616796068245008E-4</v>
      </c>
      <c r="H41" s="12">
        <v>17216695.609999999</v>
      </c>
      <c r="I41" s="41">
        <f t="shared" si="20"/>
        <v>6.6884009815128603E-3</v>
      </c>
      <c r="J41" s="12">
        <v>20000</v>
      </c>
      <c r="K41" s="38">
        <f t="shared" si="21"/>
        <v>3.042243793633643E-5</v>
      </c>
      <c r="L41" s="47">
        <v>9224634.2400000002</v>
      </c>
      <c r="M41" s="48">
        <f t="shared" si="22"/>
        <v>3.7257044779159814E-3</v>
      </c>
      <c r="N41" s="47">
        <v>69000</v>
      </c>
      <c r="O41" s="48">
        <f t="shared" si="23"/>
        <v>9.4675832376662277E-5</v>
      </c>
      <c r="P41" s="47">
        <v>12899059.949999999</v>
      </c>
      <c r="Q41" s="11">
        <f t="shared" si="24"/>
        <v>5.1831806248195814E-3</v>
      </c>
      <c r="R41" s="47">
        <v>13698381.76</v>
      </c>
      <c r="S41" s="48">
        <f t="shared" si="68"/>
        <v>5.5980942910032385E-3</v>
      </c>
      <c r="T41" s="27">
        <v>5596861.0300000003</v>
      </c>
      <c r="U41" s="11">
        <f t="shared" si="25"/>
        <v>2.2707600259325219E-3</v>
      </c>
      <c r="V41" s="47">
        <v>5935460.6600000001</v>
      </c>
      <c r="W41" s="11">
        <f t="shared" si="69"/>
        <v>2.5507470764804183E-3</v>
      </c>
      <c r="X41" s="12">
        <v>10024904.529999999</v>
      </c>
      <c r="Y41" s="41">
        <f t="shared" si="70"/>
        <v>4.2098884444187025E-3</v>
      </c>
      <c r="Z41" s="12">
        <v>7619452.2400000002</v>
      </c>
      <c r="AA41" s="41">
        <f t="shared" si="71"/>
        <v>3.2505796345642817E-3</v>
      </c>
      <c r="AB41" s="12">
        <v>12876117.359999999</v>
      </c>
      <c r="AC41" s="41">
        <f t="shared" si="72"/>
        <v>5.3205348319902502E-3</v>
      </c>
      <c r="AD41" s="47">
        <v>9647726.1600000001</v>
      </c>
      <c r="AE41" s="48">
        <f t="shared" si="73"/>
        <v>3.8128867556194595E-3</v>
      </c>
      <c r="AF41" s="12">
        <v>8065625.46</v>
      </c>
      <c r="AG41" s="11">
        <f t="shared" si="74"/>
        <v>2.8906303157428515E-3</v>
      </c>
      <c r="AH41" s="12">
        <v>5641856.6200000001</v>
      </c>
      <c r="AI41" s="41">
        <f t="shared" si="75"/>
        <v>2.0193745811284726E-3</v>
      </c>
      <c r="AJ41" s="12">
        <v>5732481.1200000001</v>
      </c>
      <c r="AK41" s="41">
        <f t="shared" si="76"/>
        <v>2.0439723581486659E-3</v>
      </c>
      <c r="AL41" s="12">
        <v>12713912.49</v>
      </c>
      <c r="AM41" s="41">
        <f t="shared" si="77"/>
        <v>4.3738977345454955E-3</v>
      </c>
      <c r="AN41" s="49">
        <v>11102391.15</v>
      </c>
      <c r="AO41" s="11">
        <f t="shared" si="78"/>
        <v>3.5238280050073588E-3</v>
      </c>
      <c r="AP41" s="49">
        <v>6596260.8700000001</v>
      </c>
      <c r="AQ41" s="48">
        <f t="shared" si="79"/>
        <v>1.9871027862610594E-3</v>
      </c>
      <c r="AR41" s="49">
        <v>6276766.2599999998</v>
      </c>
      <c r="AS41" s="48">
        <f t="shared" si="80"/>
        <v>1.8068002641679392E-3</v>
      </c>
      <c r="AT41" s="49">
        <v>12959125.439999999</v>
      </c>
      <c r="AU41" s="48">
        <f t="shared" si="81"/>
        <v>3.6816003079522715E-3</v>
      </c>
      <c r="AV41" s="49">
        <v>7675838.75</v>
      </c>
      <c r="AW41" s="48">
        <f t="shared" si="82"/>
        <v>2.2107975297883894E-3</v>
      </c>
      <c r="AX41" s="49">
        <v>6500267.2400000002</v>
      </c>
      <c r="AY41" s="48">
        <f t="shared" si="83"/>
        <v>1.8852929589127665E-3</v>
      </c>
      <c r="AZ41" s="49">
        <v>9107809.9199999999</v>
      </c>
      <c r="BA41" s="48">
        <f t="shared" si="84"/>
        <v>2.406032438767379E-3</v>
      </c>
      <c r="BB41" s="49">
        <v>13600678.98</v>
      </c>
      <c r="BC41" s="48">
        <f t="shared" si="85"/>
        <v>3.8776859612112387E-3</v>
      </c>
    </row>
    <row r="42" spans="1:55" x14ac:dyDescent="0.15">
      <c r="A42" s="46" t="s">
        <v>58</v>
      </c>
      <c r="B42" s="3" t="s">
        <v>46</v>
      </c>
      <c r="C42" s="30" t="s">
        <v>59</v>
      </c>
      <c r="D42" s="12">
        <v>4172566.1</v>
      </c>
      <c r="E42" s="41">
        <f t="shared" si="66"/>
        <v>1.4636636277675253E-3</v>
      </c>
      <c r="F42" s="47">
        <v>329276.32</v>
      </c>
      <c r="G42" s="48">
        <f t="shared" si="67"/>
        <v>5.8343258075912812E-4</v>
      </c>
      <c r="H42" s="12">
        <v>4524948.08</v>
      </c>
      <c r="I42" s="41">
        <f t="shared" si="20"/>
        <v>1.7578673553354839E-3</v>
      </c>
      <c r="J42" s="12">
        <v>107477.43</v>
      </c>
      <c r="K42" s="38">
        <f t="shared" si="21"/>
        <v>1.6348627218659714E-4</v>
      </c>
      <c r="L42" s="47">
        <v>3370428.62</v>
      </c>
      <c r="M42" s="48">
        <f t="shared" si="22"/>
        <v>1.361270341492714E-3</v>
      </c>
      <c r="N42" s="47">
        <v>80337.36</v>
      </c>
      <c r="O42" s="48">
        <f t="shared" si="23"/>
        <v>1.1023197723106629E-4</v>
      </c>
      <c r="P42" s="47">
        <v>3373284.55</v>
      </c>
      <c r="Q42" s="11">
        <f t="shared" si="24"/>
        <v>1.3554742120229653E-3</v>
      </c>
      <c r="R42" s="47">
        <v>1275728.74</v>
      </c>
      <c r="S42" s="48">
        <f t="shared" si="68"/>
        <v>5.2134988653307584E-4</v>
      </c>
      <c r="T42" s="27">
        <v>1966099.15</v>
      </c>
      <c r="U42" s="11">
        <f t="shared" si="25"/>
        <v>7.9768629824991547E-4</v>
      </c>
      <c r="V42" s="47">
        <v>913362.71</v>
      </c>
      <c r="W42" s="11">
        <f t="shared" si="69"/>
        <v>3.925149867472514E-4</v>
      </c>
      <c r="X42" s="12">
        <v>2277718.12</v>
      </c>
      <c r="Y42" s="41">
        <f t="shared" si="70"/>
        <v>9.5651177169176426E-4</v>
      </c>
      <c r="Z42" s="12">
        <v>2084236.05</v>
      </c>
      <c r="AA42" s="41">
        <f t="shared" si="71"/>
        <v>8.8916828196493845E-4</v>
      </c>
      <c r="AB42" s="12">
        <v>2868479.24</v>
      </c>
      <c r="AC42" s="41">
        <f t="shared" si="72"/>
        <v>1.1852830542436841E-3</v>
      </c>
      <c r="AD42" s="47">
        <v>3570988.1</v>
      </c>
      <c r="AE42" s="48">
        <f t="shared" si="73"/>
        <v>1.4112935011999447E-3</v>
      </c>
      <c r="AF42" s="12">
        <v>2805214.58</v>
      </c>
      <c r="AG42" s="11">
        <f t="shared" si="74"/>
        <v>1.0053576560585607E-3</v>
      </c>
      <c r="AH42" s="12">
        <v>1958963.58</v>
      </c>
      <c r="AI42" s="41">
        <f t="shared" si="75"/>
        <v>7.0116657073224827E-4</v>
      </c>
      <c r="AJ42" s="12">
        <v>1015938.57</v>
      </c>
      <c r="AK42" s="41">
        <f t="shared" si="76"/>
        <v>3.6224285979978652E-4</v>
      </c>
      <c r="AL42" s="12">
        <v>1436605.09</v>
      </c>
      <c r="AM42" s="41">
        <f t="shared" si="77"/>
        <v>4.9422738700850746E-4</v>
      </c>
      <c r="AN42" s="49">
        <v>1070910.8899999999</v>
      </c>
      <c r="AO42" s="11">
        <f t="shared" si="78"/>
        <v>3.3990027319919766E-4</v>
      </c>
      <c r="AP42" s="49">
        <v>19694294.289999999</v>
      </c>
      <c r="AQ42" s="48">
        <f t="shared" si="79"/>
        <v>5.9328440503451877E-3</v>
      </c>
      <c r="AR42" s="49">
        <v>24258045.91</v>
      </c>
      <c r="AS42" s="48">
        <f t="shared" si="80"/>
        <v>6.9828064233805002E-3</v>
      </c>
      <c r="AT42" s="49">
        <v>24819368.739999998</v>
      </c>
      <c r="AU42" s="48">
        <f t="shared" si="81"/>
        <v>7.0510155966485482E-3</v>
      </c>
      <c r="AV42" s="49">
        <v>21081235.18</v>
      </c>
      <c r="AW42" s="48">
        <f t="shared" si="82"/>
        <v>6.071824093599164E-3</v>
      </c>
      <c r="AX42" s="49">
        <v>14833818.880000001</v>
      </c>
      <c r="AY42" s="48">
        <f t="shared" si="83"/>
        <v>4.3022991602805639E-3</v>
      </c>
      <c r="AZ42" s="49">
        <v>12422526.5</v>
      </c>
      <c r="BA42" s="48">
        <f t="shared" si="84"/>
        <v>3.2816892307791366E-3</v>
      </c>
      <c r="BB42" s="49">
        <v>19888191.949999999</v>
      </c>
      <c r="BC42" s="48">
        <f t="shared" si="85"/>
        <v>5.6703171092998888E-3</v>
      </c>
    </row>
    <row r="43" spans="1:55" x14ac:dyDescent="0.15">
      <c r="A43" s="46" t="s">
        <v>60</v>
      </c>
      <c r="B43" s="3" t="s">
        <v>46</v>
      </c>
      <c r="C43" s="30" t="s">
        <v>61</v>
      </c>
      <c r="D43" s="12">
        <v>3836838.51</v>
      </c>
      <c r="E43" s="41">
        <f t="shared" si="66"/>
        <v>1.3458962274329809E-3</v>
      </c>
      <c r="F43" s="18">
        <v>0</v>
      </c>
      <c r="G43" s="48">
        <f t="shared" si="67"/>
        <v>0</v>
      </c>
      <c r="H43" s="12">
        <v>2749601.85</v>
      </c>
      <c r="I43" s="41">
        <f t="shared" si="20"/>
        <v>1.0681747606450004E-3</v>
      </c>
      <c r="J43" s="18">
        <v>0</v>
      </c>
      <c r="K43" s="38">
        <f t="shared" si="21"/>
        <v>0</v>
      </c>
      <c r="L43" s="47">
        <v>2110037.91</v>
      </c>
      <c r="M43" s="48">
        <f t="shared" si="22"/>
        <v>8.5221565271074409E-4</v>
      </c>
      <c r="N43" s="18">
        <v>0</v>
      </c>
      <c r="O43" s="48">
        <f t="shared" si="23"/>
        <v>0</v>
      </c>
      <c r="P43" s="47">
        <v>2355576.39</v>
      </c>
      <c r="Q43" s="11">
        <f t="shared" si="24"/>
        <v>9.4653237927857343E-4</v>
      </c>
      <c r="R43" s="47">
        <v>3104257.92</v>
      </c>
      <c r="S43" s="48">
        <f t="shared" si="68"/>
        <v>1.2686117852619687E-3</v>
      </c>
      <c r="T43" s="27">
        <v>2502244.29</v>
      </c>
      <c r="U43" s="11">
        <f t="shared" si="25"/>
        <v>1.0152112547361044E-3</v>
      </c>
      <c r="V43" s="47">
        <v>3051358.43</v>
      </c>
      <c r="W43" s="11">
        <f t="shared" si="69"/>
        <v>1.3113124726895889E-3</v>
      </c>
      <c r="X43" s="12">
        <v>3049229.27</v>
      </c>
      <c r="Y43" s="41">
        <f t="shared" si="70"/>
        <v>1.2805024755838026E-3</v>
      </c>
      <c r="Z43" s="12">
        <v>3374016.95</v>
      </c>
      <c r="AA43" s="41">
        <f t="shared" si="71"/>
        <v>1.4394093484526773E-3</v>
      </c>
      <c r="AB43" s="12">
        <v>3718607.93</v>
      </c>
      <c r="AC43" s="41">
        <f t="shared" si="72"/>
        <v>1.5365643590312976E-3</v>
      </c>
      <c r="AD43" s="47">
        <v>4504576.0199999996</v>
      </c>
      <c r="AE43" s="48">
        <f t="shared" si="73"/>
        <v>1.7802576442881766E-3</v>
      </c>
      <c r="AF43" s="12">
        <v>3721776.06</v>
      </c>
      <c r="AG43" s="11">
        <f t="shared" si="74"/>
        <v>1.3338430802168671E-3</v>
      </c>
      <c r="AH43" s="12">
        <v>3870861.87</v>
      </c>
      <c r="AI43" s="41">
        <f t="shared" si="75"/>
        <v>1.3854871886725519E-3</v>
      </c>
      <c r="AJ43" s="12">
        <v>3470679.17</v>
      </c>
      <c r="AK43" s="41">
        <f t="shared" si="76"/>
        <v>1.2375046928165643E-3</v>
      </c>
      <c r="AL43" s="12">
        <v>3160794.41</v>
      </c>
      <c r="AM43" s="41">
        <f t="shared" si="77"/>
        <v>1.0873908028025971E-3</v>
      </c>
      <c r="AN43" s="49">
        <v>3506846.84</v>
      </c>
      <c r="AO43" s="11">
        <f t="shared" si="78"/>
        <v>1.1130507777203976E-3</v>
      </c>
      <c r="AP43" s="49">
        <v>2867519.95</v>
      </c>
      <c r="AQ43" s="48">
        <f t="shared" si="79"/>
        <v>8.6383134242296489E-4</v>
      </c>
      <c r="AR43" s="49">
        <v>2160553.92</v>
      </c>
      <c r="AS43" s="48">
        <f t="shared" si="80"/>
        <v>6.219268380729979E-4</v>
      </c>
      <c r="AT43" s="49">
        <v>3113453.77</v>
      </c>
      <c r="AU43" s="48">
        <f t="shared" si="81"/>
        <v>8.845112589964374E-4</v>
      </c>
      <c r="AV43" s="49">
        <v>3615533.8</v>
      </c>
      <c r="AW43" s="48">
        <f t="shared" si="82"/>
        <v>1.0413472005136152E-3</v>
      </c>
      <c r="AX43" s="49">
        <v>3185919.62</v>
      </c>
      <c r="AY43" s="48">
        <f t="shared" si="83"/>
        <v>9.2402229100476752E-4</v>
      </c>
      <c r="AZ43" s="49">
        <v>3750872.33</v>
      </c>
      <c r="BA43" s="48">
        <f t="shared" si="84"/>
        <v>9.9087712402050007E-4</v>
      </c>
      <c r="BB43" s="49">
        <v>3864546.88</v>
      </c>
      <c r="BC43" s="48">
        <f t="shared" si="85"/>
        <v>1.1018199315677615E-3</v>
      </c>
    </row>
    <row r="44" spans="1:55" x14ac:dyDescent="0.15">
      <c r="A44" s="46" t="s">
        <v>62</v>
      </c>
      <c r="B44" s="3" t="s">
        <v>46</v>
      </c>
      <c r="C44" s="30" t="s">
        <v>63</v>
      </c>
      <c r="D44" s="12">
        <v>25056306.050000001</v>
      </c>
      <c r="E44" s="41">
        <f t="shared" si="66"/>
        <v>8.789316438053885E-3</v>
      </c>
      <c r="F44" s="47">
        <v>4455932.67</v>
      </c>
      <c r="G44" s="48">
        <f t="shared" si="67"/>
        <v>7.8953029399351053E-3</v>
      </c>
      <c r="H44" s="12">
        <v>42146619.93</v>
      </c>
      <c r="I44" s="41">
        <f t="shared" si="20"/>
        <v>1.6373263516579153E-2</v>
      </c>
      <c r="J44" s="12">
        <v>1599225.55</v>
      </c>
      <c r="K44" s="38">
        <f t="shared" si="21"/>
        <v>2.4326170020539245E-3</v>
      </c>
      <c r="L44" s="47">
        <v>14233208.279999999</v>
      </c>
      <c r="M44" s="48">
        <f t="shared" si="22"/>
        <v>5.7485995047871757E-3</v>
      </c>
      <c r="N44" s="47">
        <v>2087122.4</v>
      </c>
      <c r="O44" s="48">
        <f t="shared" si="23"/>
        <v>2.8637688477098125E-3</v>
      </c>
      <c r="P44" s="47">
        <v>27498876.079999998</v>
      </c>
      <c r="Q44" s="11">
        <f t="shared" si="24"/>
        <v>1.104976969288143E-2</v>
      </c>
      <c r="R44" s="47">
        <v>19804593.030000001</v>
      </c>
      <c r="S44" s="48">
        <f t="shared" si="68"/>
        <v>8.093509227537073E-3</v>
      </c>
      <c r="T44" s="27">
        <v>22530577.100000001</v>
      </c>
      <c r="U44" s="11">
        <f t="shared" si="25"/>
        <v>9.141112056496906E-3</v>
      </c>
      <c r="V44" s="47">
        <v>19091738.27</v>
      </c>
      <c r="W44" s="11">
        <f t="shared" si="69"/>
        <v>8.2046193828419402E-3</v>
      </c>
      <c r="X44" s="12">
        <v>26304687.23</v>
      </c>
      <c r="Y44" s="41">
        <f t="shared" si="70"/>
        <v>1.1046469168083462E-2</v>
      </c>
      <c r="Z44" s="12">
        <v>15754042.039999999</v>
      </c>
      <c r="AA44" s="41">
        <f t="shared" si="71"/>
        <v>6.7209251537081001E-3</v>
      </c>
      <c r="AB44" s="12">
        <v>23471847.390000001</v>
      </c>
      <c r="AC44" s="41">
        <f t="shared" si="72"/>
        <v>9.6987918110785568E-3</v>
      </c>
      <c r="AD44" s="47">
        <v>15789736.17</v>
      </c>
      <c r="AE44" s="48">
        <f t="shared" si="73"/>
        <v>6.2402761976111613E-3</v>
      </c>
      <c r="AF44" s="12">
        <v>12043571.939999999</v>
      </c>
      <c r="AG44" s="11">
        <f t="shared" si="74"/>
        <v>4.3162820208110615E-3</v>
      </c>
      <c r="AH44" s="12">
        <v>8199986.2999999998</v>
      </c>
      <c r="AI44" s="41">
        <f t="shared" si="75"/>
        <v>2.9349990641594349E-3</v>
      </c>
      <c r="AJ44" s="12">
        <v>15738462.52</v>
      </c>
      <c r="AK44" s="41">
        <f t="shared" si="76"/>
        <v>5.6117031486426936E-3</v>
      </c>
      <c r="AL44" s="12">
        <v>10849475.880000001</v>
      </c>
      <c r="AM44" s="41">
        <f t="shared" si="77"/>
        <v>3.732485811103612E-3</v>
      </c>
      <c r="AN44" s="49">
        <v>26386000.579999998</v>
      </c>
      <c r="AO44" s="11">
        <f t="shared" si="78"/>
        <v>8.3747479734529433E-3</v>
      </c>
      <c r="AP44" s="49">
        <v>23468597.02</v>
      </c>
      <c r="AQ44" s="48">
        <f t="shared" si="79"/>
        <v>7.0698408457699454E-3</v>
      </c>
      <c r="AR44" s="49">
        <v>17863517.170000002</v>
      </c>
      <c r="AS44" s="48">
        <f t="shared" si="80"/>
        <v>5.142107608404797E-3</v>
      </c>
      <c r="AT44" s="49">
        <v>14165549.890000001</v>
      </c>
      <c r="AU44" s="48">
        <f t="shared" si="81"/>
        <v>4.0243373735980494E-3</v>
      </c>
      <c r="AV44" s="49">
        <v>21983717.379999999</v>
      </c>
      <c r="AW44" s="48">
        <f t="shared" si="82"/>
        <v>6.3317573052547619E-3</v>
      </c>
      <c r="AX44" s="49">
        <v>22049993.07</v>
      </c>
      <c r="AY44" s="48">
        <f t="shared" si="83"/>
        <v>6.3952288643053228E-3</v>
      </c>
      <c r="AZ44" s="49">
        <v>32538241.449999999</v>
      </c>
      <c r="BA44" s="48">
        <f t="shared" si="84"/>
        <v>8.5957068841798264E-3</v>
      </c>
      <c r="BB44" s="49">
        <v>24215781.949999999</v>
      </c>
      <c r="BC44" s="48">
        <f t="shared" si="85"/>
        <v>6.9041551414712908E-3</v>
      </c>
    </row>
    <row r="45" spans="1:55" x14ac:dyDescent="0.15">
      <c r="A45" s="46" t="s">
        <v>64</v>
      </c>
      <c r="B45" s="3" t="s">
        <v>46</v>
      </c>
      <c r="C45" s="30" t="s">
        <v>65</v>
      </c>
      <c r="D45" s="12">
        <v>160884751.91</v>
      </c>
      <c r="E45" s="41">
        <f t="shared" si="66"/>
        <v>5.6435573215501342E-2</v>
      </c>
      <c r="F45" s="47">
        <v>365532.88</v>
      </c>
      <c r="G45" s="48">
        <f t="shared" si="67"/>
        <v>6.4767424371942896E-4</v>
      </c>
      <c r="H45" s="12">
        <v>145394929.74000001</v>
      </c>
      <c r="I45" s="41">
        <f t="shared" si="20"/>
        <v>5.6483521159262078E-2</v>
      </c>
      <c r="J45" s="12">
        <v>199144.82</v>
      </c>
      <c r="K45" s="38">
        <f t="shared" si="21"/>
        <v>3.029235463396445E-4</v>
      </c>
      <c r="L45" s="47">
        <v>176418737.81</v>
      </c>
      <c r="M45" s="48">
        <f t="shared" si="22"/>
        <v>7.1253132031715377E-2</v>
      </c>
      <c r="N45" s="47">
        <v>571048.18000000005</v>
      </c>
      <c r="O45" s="48">
        <f t="shared" si="23"/>
        <v>7.835429241837402E-4</v>
      </c>
      <c r="P45" s="47">
        <v>110584337.56999999</v>
      </c>
      <c r="Q45" s="11">
        <f t="shared" si="24"/>
        <v>4.4435687416223855E-2</v>
      </c>
      <c r="R45" s="47">
        <v>92624625.379999995</v>
      </c>
      <c r="S45" s="48">
        <f t="shared" si="68"/>
        <v>3.7852747545713869E-2</v>
      </c>
      <c r="T45" s="27">
        <v>96527045.810000002</v>
      </c>
      <c r="U45" s="11">
        <f t="shared" si="25"/>
        <v>3.9162980083267379E-2</v>
      </c>
      <c r="V45" s="47">
        <v>91859710.49000001</v>
      </c>
      <c r="W45" s="11">
        <f t="shared" si="69"/>
        <v>3.9476445283811404E-2</v>
      </c>
      <c r="X45" s="12">
        <v>106640319.58</v>
      </c>
      <c r="Y45" s="41">
        <f t="shared" si="70"/>
        <v>4.4782855314529316E-2</v>
      </c>
      <c r="Z45" s="12">
        <v>101295564.98999999</v>
      </c>
      <c r="AA45" s="41">
        <f t="shared" si="71"/>
        <v>4.3214300747185554E-2</v>
      </c>
      <c r="AB45" s="12">
        <v>111567556.52</v>
      </c>
      <c r="AC45" s="41">
        <f t="shared" si="72"/>
        <v>4.6100781313840163E-2</v>
      </c>
      <c r="AD45" s="47">
        <v>114887529.53</v>
      </c>
      <c r="AE45" s="48">
        <f t="shared" si="73"/>
        <v>4.5404806528088329E-2</v>
      </c>
      <c r="AF45" s="12">
        <v>119634907.20999999</v>
      </c>
      <c r="AG45" s="11">
        <f t="shared" si="74"/>
        <v>4.2875818040069152E-2</v>
      </c>
      <c r="AH45" s="12">
        <v>129853051.72</v>
      </c>
      <c r="AI45" s="41">
        <f t="shared" si="75"/>
        <v>4.6477953905416487E-2</v>
      </c>
      <c r="AJ45" s="12">
        <v>119873647.01000001</v>
      </c>
      <c r="AK45" s="41">
        <f t="shared" si="76"/>
        <v>4.2742124366370433E-2</v>
      </c>
      <c r="AL45" s="12">
        <v>122536193.78</v>
      </c>
      <c r="AM45" s="41">
        <f t="shared" si="77"/>
        <v>4.2155456142688126E-2</v>
      </c>
      <c r="AN45" s="49">
        <v>127871785.45999999</v>
      </c>
      <c r="AO45" s="11">
        <f t="shared" si="78"/>
        <v>4.0585687584448034E-2</v>
      </c>
      <c r="AP45" s="49">
        <v>128133707.72</v>
      </c>
      <c r="AQ45" s="48">
        <f t="shared" si="79"/>
        <v>3.8599875390369791E-2</v>
      </c>
      <c r="AR45" s="49">
        <v>142286412.59999999</v>
      </c>
      <c r="AS45" s="48">
        <f t="shared" si="80"/>
        <v>4.095789411683276E-2</v>
      </c>
      <c r="AT45" s="49">
        <v>142564027.08000001</v>
      </c>
      <c r="AU45" s="48">
        <f t="shared" si="81"/>
        <v>4.0501480476497653E-2</v>
      </c>
      <c r="AV45" s="49">
        <v>136029495.38</v>
      </c>
      <c r="AW45" s="48">
        <f t="shared" si="82"/>
        <v>3.9179258731101549E-2</v>
      </c>
      <c r="AX45" s="49">
        <v>142915603.38</v>
      </c>
      <c r="AY45" s="48">
        <f t="shared" si="83"/>
        <v>4.1450262092775678E-2</v>
      </c>
      <c r="AZ45" s="49">
        <v>153594293.27000001</v>
      </c>
      <c r="BA45" s="48">
        <f t="shared" si="84"/>
        <v>4.0575380389270367E-2</v>
      </c>
      <c r="BB45" s="49">
        <v>132434919.40000001</v>
      </c>
      <c r="BC45" s="48">
        <f t="shared" si="85"/>
        <v>3.7758484593797971E-2</v>
      </c>
    </row>
    <row r="46" spans="1:55" x14ac:dyDescent="0.15">
      <c r="A46" s="46" t="s">
        <v>66</v>
      </c>
      <c r="B46" s="3" t="s">
        <v>46</v>
      </c>
      <c r="C46" s="30" t="s">
        <v>67</v>
      </c>
      <c r="D46" s="12">
        <v>51527345.210000001</v>
      </c>
      <c r="E46" s="41">
        <f t="shared" si="66"/>
        <v>1.8074896649162304E-2</v>
      </c>
      <c r="F46" s="47">
        <v>3525</v>
      </c>
      <c r="G46" s="48">
        <f t="shared" si="67"/>
        <v>6.2458176378305208E-6</v>
      </c>
      <c r="H46" s="12">
        <v>66600280.130000003</v>
      </c>
      <c r="I46" s="41">
        <f t="shared" si="20"/>
        <v>2.5873105332233002E-2</v>
      </c>
      <c r="J46" s="12">
        <v>1200</v>
      </c>
      <c r="K46" s="38">
        <f t="shared" si="21"/>
        <v>1.8253462761801858E-6</v>
      </c>
      <c r="L46" s="47">
        <v>7506498.2000000002</v>
      </c>
      <c r="M46" s="48">
        <f t="shared" si="22"/>
        <v>3.0317726675749752E-3</v>
      </c>
      <c r="N46" s="47">
        <v>1300</v>
      </c>
      <c r="O46" s="48">
        <f t="shared" si="23"/>
        <v>1.7837475665168255E-6</v>
      </c>
      <c r="P46" s="47">
        <v>6704425.3099999996</v>
      </c>
      <c r="Q46" s="11">
        <f t="shared" si="24"/>
        <v>2.6940139438100695E-3</v>
      </c>
      <c r="R46" s="47">
        <v>6908729.1299999999</v>
      </c>
      <c r="S46" s="48">
        <f t="shared" si="68"/>
        <v>2.8233785404985509E-3</v>
      </c>
      <c r="T46" s="27">
        <v>6086988.3499999996</v>
      </c>
      <c r="U46" s="11">
        <f t="shared" si="25"/>
        <v>2.4696146195891805E-3</v>
      </c>
      <c r="V46" s="47">
        <v>5936742.9100000001</v>
      </c>
      <c r="W46" s="11">
        <f t="shared" si="69"/>
        <v>2.5512981197146627E-3</v>
      </c>
      <c r="X46" s="12">
        <v>6136786.4800000004</v>
      </c>
      <c r="Y46" s="41">
        <f t="shared" si="70"/>
        <v>2.5771005011273589E-3</v>
      </c>
      <c r="Z46" s="12">
        <v>7318991.1600000001</v>
      </c>
      <c r="AA46" s="41">
        <f t="shared" si="71"/>
        <v>3.1223981542079999E-3</v>
      </c>
      <c r="AB46" s="12">
        <v>7889867.8200000003</v>
      </c>
      <c r="AC46" s="41">
        <f t="shared" si="72"/>
        <v>3.2601688368044655E-3</v>
      </c>
      <c r="AD46" s="47">
        <v>7684136.5199999996</v>
      </c>
      <c r="AE46" s="48">
        <f t="shared" si="73"/>
        <v>3.0368546826042789E-3</v>
      </c>
      <c r="AF46" s="12">
        <v>8404819.25</v>
      </c>
      <c r="AG46" s="11">
        <f t="shared" si="74"/>
        <v>3.0121935915418886E-3</v>
      </c>
      <c r="AH46" s="12">
        <v>9705137.5899999999</v>
      </c>
      <c r="AI46" s="41">
        <f t="shared" si="75"/>
        <v>3.4737338212612076E-3</v>
      </c>
      <c r="AJ46" s="12">
        <v>10571392.439999999</v>
      </c>
      <c r="AK46" s="41">
        <f t="shared" si="76"/>
        <v>3.7693336414340913E-3</v>
      </c>
      <c r="AL46" s="12">
        <v>8357067.1799999997</v>
      </c>
      <c r="AM46" s="41">
        <f t="shared" si="77"/>
        <v>2.8750360862399254E-3</v>
      </c>
      <c r="AN46" s="49">
        <v>8700532.25</v>
      </c>
      <c r="AO46" s="11">
        <f t="shared" si="78"/>
        <v>2.76149333839852E-3</v>
      </c>
      <c r="AP46" s="49">
        <v>8142953.5499999998</v>
      </c>
      <c r="AQ46" s="48">
        <f t="shared" si="79"/>
        <v>2.4530390787287624E-3</v>
      </c>
      <c r="AR46" s="49">
        <v>7811484.1299999999</v>
      </c>
      <c r="AS46" s="48">
        <f t="shared" si="80"/>
        <v>2.2485768953307596E-3</v>
      </c>
      <c r="AT46" s="49">
        <v>11755227.02</v>
      </c>
      <c r="AU46" s="48">
        <f t="shared" si="81"/>
        <v>3.3395808704264583E-3</v>
      </c>
      <c r="AV46" s="49">
        <v>12346991.640000001</v>
      </c>
      <c r="AW46" s="48">
        <f t="shared" si="82"/>
        <v>3.5561844779542686E-3</v>
      </c>
      <c r="AX46" s="49">
        <v>12680384.82</v>
      </c>
      <c r="AY46" s="48">
        <f t="shared" si="83"/>
        <v>3.6777319046732496E-3</v>
      </c>
      <c r="AZ46" s="49">
        <v>12276242.960000001</v>
      </c>
      <c r="BA46" s="48">
        <f t="shared" si="84"/>
        <v>3.2430451499749421E-3</v>
      </c>
      <c r="BB46" s="49">
        <v>7580367.2300000004</v>
      </c>
      <c r="BC46" s="48">
        <f t="shared" si="85"/>
        <v>2.1612364817831121E-3</v>
      </c>
    </row>
    <row r="47" spans="1:55" ht="21" x14ac:dyDescent="0.15">
      <c r="A47" s="1" t="s">
        <v>190</v>
      </c>
      <c r="B47" s="1" t="s">
        <v>46</v>
      </c>
      <c r="C47" s="33" t="s">
        <v>217</v>
      </c>
      <c r="D47" s="12">
        <v>5029305.51</v>
      </c>
      <c r="E47" s="41">
        <f t="shared" si="66"/>
        <v>1.7641929142639115E-3</v>
      </c>
      <c r="F47" s="47">
        <v>816839.92</v>
      </c>
      <c r="G47" s="48">
        <f t="shared" si="67"/>
        <v>1.4473285615943467E-3</v>
      </c>
      <c r="H47" s="12">
        <v>3915089.94</v>
      </c>
      <c r="I47" s="41">
        <f t="shared" si="20"/>
        <v>1.5209475726688025E-3</v>
      </c>
      <c r="J47" s="12">
        <v>1363860.58</v>
      </c>
      <c r="K47" s="38">
        <f t="shared" si="21"/>
        <v>2.0745981924432905E-3</v>
      </c>
      <c r="L47" s="47">
        <v>4628904.0199999996</v>
      </c>
      <c r="M47" s="48">
        <f t="shared" si="22"/>
        <v>1.8695514625799718E-3</v>
      </c>
      <c r="N47" s="47">
        <v>1931421.24</v>
      </c>
      <c r="O47" s="48">
        <f t="shared" si="23"/>
        <v>2.6501291821299307E-3</v>
      </c>
      <c r="P47" s="47">
        <v>5941014.1200000001</v>
      </c>
      <c r="Q47" s="11">
        <f t="shared" si="24"/>
        <v>2.3872553037140943E-3</v>
      </c>
      <c r="R47" s="47">
        <v>6768772.04</v>
      </c>
      <c r="S47" s="48">
        <f t="shared" si="68"/>
        <v>2.7661825154321256E-3</v>
      </c>
      <c r="T47" s="27">
        <v>9249382.5399999991</v>
      </c>
      <c r="U47" s="11">
        <f t="shared" si="25"/>
        <v>3.7526620767981108E-3</v>
      </c>
      <c r="V47" s="47">
        <v>11291610.460000001</v>
      </c>
      <c r="W47" s="11">
        <f t="shared" si="69"/>
        <v>4.8525369839787147E-3</v>
      </c>
      <c r="X47" s="12">
        <v>10111378.789999999</v>
      </c>
      <c r="Y47" s="41">
        <f t="shared" si="70"/>
        <v>4.2462027042527222E-3</v>
      </c>
      <c r="Z47" s="12">
        <v>10142667.26</v>
      </c>
      <c r="AA47" s="41">
        <f t="shared" si="71"/>
        <v>4.3270233340970323E-3</v>
      </c>
      <c r="AB47" s="12">
        <v>8323679.5800000001</v>
      </c>
      <c r="AC47" s="41">
        <f t="shared" si="72"/>
        <v>3.4394240047308775E-3</v>
      </c>
      <c r="AD47" s="47">
        <v>5100663.17</v>
      </c>
      <c r="AE47" s="48">
        <f t="shared" si="73"/>
        <v>2.0158377967237997E-3</v>
      </c>
      <c r="AF47" s="12">
        <v>4358201.97</v>
      </c>
      <c r="AG47" s="11">
        <f t="shared" si="74"/>
        <v>1.5619310367298183E-3</v>
      </c>
      <c r="AH47" s="12">
        <v>2714161.12</v>
      </c>
      <c r="AI47" s="41">
        <f t="shared" si="75"/>
        <v>9.7147239711582495E-4</v>
      </c>
      <c r="AJ47" s="12">
        <v>1536773.56</v>
      </c>
      <c r="AK47" s="41">
        <f t="shared" si="76"/>
        <v>5.479516829832525E-4</v>
      </c>
      <c r="AL47" s="12">
        <v>441444.47</v>
      </c>
      <c r="AM47" s="41">
        <f t="shared" si="77"/>
        <v>1.5186772512232674E-4</v>
      </c>
      <c r="AN47" s="49"/>
      <c r="AO47" s="11"/>
      <c r="AP47" s="49"/>
      <c r="AQ47" s="48"/>
      <c r="AR47" s="49"/>
      <c r="AS47" s="48"/>
      <c r="AT47" s="49"/>
      <c r="AV47" s="49"/>
      <c r="AX47" s="49"/>
      <c r="AZ47" s="49"/>
      <c r="BB47" s="49"/>
    </row>
    <row r="48" spans="1:55" ht="21" x14ac:dyDescent="0.15">
      <c r="A48" s="1" t="s">
        <v>218</v>
      </c>
      <c r="B48" s="1" t="s">
        <v>46</v>
      </c>
      <c r="C48" s="33" t="s">
        <v>219</v>
      </c>
      <c r="D48" s="12">
        <v>233982.57</v>
      </c>
      <c r="E48" s="41">
        <f t="shared" si="66"/>
        <v>8.2077016644641998E-5</v>
      </c>
      <c r="F48" s="18">
        <v>0</v>
      </c>
      <c r="G48" s="48">
        <f t="shared" si="67"/>
        <v>0</v>
      </c>
      <c r="H48" s="12">
        <v>240329.83</v>
      </c>
      <c r="I48" s="41">
        <f t="shared" si="20"/>
        <v>9.3364156936431945E-5</v>
      </c>
      <c r="J48" s="12">
        <v>20000</v>
      </c>
      <c r="K48" s="38">
        <f t="shared" si="21"/>
        <v>3.042243793633643E-5</v>
      </c>
      <c r="L48" s="47">
        <v>169932.15</v>
      </c>
      <c r="M48" s="48">
        <f t="shared" si="22"/>
        <v>6.8633287317946837E-5</v>
      </c>
      <c r="N48" s="18">
        <v>0</v>
      </c>
      <c r="O48" s="48">
        <f t="shared" si="23"/>
        <v>0</v>
      </c>
      <c r="P48" s="47">
        <v>672953.42</v>
      </c>
      <c r="Q48" s="11">
        <f t="shared" si="24"/>
        <v>2.7041033544076789E-4</v>
      </c>
      <c r="R48" s="47">
        <v>525543.18000000005</v>
      </c>
      <c r="S48" s="48">
        <f t="shared" si="68"/>
        <v>2.1477283427919939E-4</v>
      </c>
      <c r="T48" s="27">
        <v>152223</v>
      </c>
      <c r="U48" s="11">
        <f t="shared" si="25"/>
        <v>6.1759958229215908E-5</v>
      </c>
      <c r="V48" s="47"/>
      <c r="W48" s="11"/>
      <c r="X48" s="12"/>
      <c r="Y48" s="41"/>
      <c r="Z48" s="12"/>
      <c r="AA48" s="41"/>
      <c r="AB48" s="12"/>
      <c r="AC48" s="41"/>
      <c r="AD48" s="47"/>
      <c r="AE48" s="48"/>
      <c r="AF48" s="12"/>
      <c r="AG48" s="11"/>
      <c r="AH48" s="12"/>
      <c r="AI48" s="41"/>
      <c r="AJ48" s="12"/>
      <c r="AK48" s="41"/>
      <c r="AL48" s="12"/>
      <c r="AM48" s="41"/>
      <c r="AN48" s="49"/>
      <c r="AO48" s="11"/>
      <c r="AP48" s="49"/>
      <c r="AQ48" s="48"/>
      <c r="AR48" s="49"/>
      <c r="AS48" s="48"/>
      <c r="AT48" s="49"/>
      <c r="AV48" s="49"/>
      <c r="AX48" s="49"/>
      <c r="AZ48" s="49"/>
      <c r="BB48" s="49"/>
    </row>
    <row r="49" spans="1:55" ht="21" x14ac:dyDescent="0.15">
      <c r="A49" s="1" t="s">
        <v>222</v>
      </c>
      <c r="B49" s="1" t="s">
        <v>46</v>
      </c>
      <c r="C49" s="36" t="s">
        <v>223</v>
      </c>
      <c r="D49" s="12">
        <v>299244.62</v>
      </c>
      <c r="E49" s="41">
        <f t="shared" si="66"/>
        <v>1.0496980889029285E-4</v>
      </c>
      <c r="F49" s="18">
        <v>0</v>
      </c>
      <c r="G49" s="48">
        <f t="shared" si="67"/>
        <v>0</v>
      </c>
      <c r="H49" s="18">
        <v>0</v>
      </c>
      <c r="I49" s="41">
        <f t="shared" si="20"/>
        <v>0</v>
      </c>
      <c r="J49" s="18">
        <v>0</v>
      </c>
      <c r="K49" s="38">
        <f t="shared" si="21"/>
        <v>0</v>
      </c>
      <c r="L49" s="47">
        <v>10666</v>
      </c>
      <c r="M49" s="48">
        <f t="shared" si="22"/>
        <v>4.3078525313380726E-6</v>
      </c>
      <c r="N49" s="18">
        <v>0</v>
      </c>
      <c r="O49" s="48">
        <f t="shared" si="23"/>
        <v>0</v>
      </c>
      <c r="P49" s="47">
        <v>5333</v>
      </c>
      <c r="Q49" s="11">
        <f t="shared" si="24"/>
        <v>2.1429392823438139E-6</v>
      </c>
      <c r="T49" s="27"/>
      <c r="U49" s="11"/>
      <c r="V49" s="47"/>
      <c r="W49" s="11"/>
      <c r="X49" s="12"/>
      <c r="Y49" s="41"/>
      <c r="Z49" s="12"/>
      <c r="AA49" s="41"/>
      <c r="AB49" s="12"/>
      <c r="AC49" s="41"/>
      <c r="AD49" s="47"/>
      <c r="AE49" s="48"/>
      <c r="AF49" s="12"/>
      <c r="AG49" s="11"/>
      <c r="AH49" s="12"/>
      <c r="AI49" s="41"/>
      <c r="AJ49" s="12"/>
      <c r="AK49" s="41"/>
      <c r="AL49" s="12"/>
      <c r="AM49" s="41"/>
      <c r="AN49" s="49"/>
      <c r="AO49" s="11"/>
      <c r="AP49" s="49"/>
      <c r="AQ49" s="48"/>
      <c r="AR49" s="49"/>
      <c r="AS49" s="48"/>
      <c r="AT49" s="49"/>
      <c r="AV49" s="49"/>
      <c r="AX49" s="49"/>
      <c r="AZ49" s="49"/>
      <c r="BB49" s="49"/>
    </row>
    <row r="50" spans="1:55" x14ac:dyDescent="0.15">
      <c r="A50" s="46" t="s">
        <v>68</v>
      </c>
      <c r="B50" s="3" t="s">
        <v>46</v>
      </c>
      <c r="C50" s="30" t="s">
        <v>69</v>
      </c>
      <c r="D50" s="12">
        <v>85310605.790000007</v>
      </c>
      <c r="E50" s="41">
        <f t="shared" si="66"/>
        <v>2.9925476976299225E-2</v>
      </c>
      <c r="F50" s="47">
        <v>1005.2</v>
      </c>
      <c r="G50" s="48">
        <f t="shared" si="67"/>
        <v>1.7810768480985077E-6</v>
      </c>
      <c r="H50" s="12">
        <v>87725796.159999996</v>
      </c>
      <c r="I50" s="41">
        <f t="shared" si="20"/>
        <v>3.408001828177417E-2</v>
      </c>
      <c r="J50" s="12">
        <v>22986.59</v>
      </c>
      <c r="K50" s="38">
        <f t="shared" si="21"/>
        <v>3.4965405382150579E-5</v>
      </c>
      <c r="L50" s="47">
        <v>89629820.319999993</v>
      </c>
      <c r="M50" s="48">
        <f t="shared" si="22"/>
        <v>3.6200267049398896E-2</v>
      </c>
      <c r="N50" s="47">
        <v>123713.31</v>
      </c>
      <c r="O50" s="48">
        <f t="shared" si="23"/>
        <v>1.697487043524936E-4</v>
      </c>
      <c r="P50" s="47">
        <v>102842740.63</v>
      </c>
      <c r="Q50" s="11">
        <f t="shared" si="24"/>
        <v>4.1324910706904777E-2</v>
      </c>
      <c r="R50" s="47">
        <v>92367756.609999999</v>
      </c>
      <c r="S50" s="48">
        <f t="shared" si="68"/>
        <v>3.7747773423947681E-2</v>
      </c>
      <c r="T50" s="27">
        <v>99891915.819999993</v>
      </c>
      <c r="U50" s="11">
        <f t="shared" si="25"/>
        <v>4.0528176086922149E-2</v>
      </c>
      <c r="V50" s="47">
        <v>99546419.519999996</v>
      </c>
      <c r="W50" s="11">
        <f>V50/$V$124</f>
        <v>4.277978628953346E-2</v>
      </c>
      <c r="X50" s="12">
        <v>103621409.34999999</v>
      </c>
      <c r="Y50" s="41">
        <f>X50/$X$124</f>
        <v>4.3515085107443424E-2</v>
      </c>
      <c r="Z50" s="12">
        <v>116384156.39</v>
      </c>
      <c r="AA50" s="41">
        <f>Z50/$Z$124</f>
        <v>4.9651334063257863E-2</v>
      </c>
      <c r="AB50" s="12">
        <v>116381985.09999999</v>
      </c>
      <c r="AC50" s="41">
        <f>AB50/$AB$124</f>
        <v>4.8090149245169682E-2</v>
      </c>
      <c r="AD50" s="47">
        <v>119829531.04000001</v>
      </c>
      <c r="AE50" s="48">
        <f>AD50/$AD$124</f>
        <v>4.7357939503799816E-2</v>
      </c>
      <c r="AF50" s="12">
        <v>144273538.77000001</v>
      </c>
      <c r="AG50" s="11">
        <f>AF50/$AF$124</f>
        <v>5.1706029122763612E-2</v>
      </c>
      <c r="AH50" s="12">
        <v>136388595.16</v>
      </c>
      <c r="AI50" s="41">
        <f>AH50/$AH$124</f>
        <v>4.8817203408817893E-2</v>
      </c>
      <c r="AJ50" s="12">
        <v>154529969.37</v>
      </c>
      <c r="AK50" s="41">
        <f>AJ50/$AJ$124</f>
        <v>5.5099175956438214E-2</v>
      </c>
      <c r="AL50" s="12">
        <v>148610202.56999999</v>
      </c>
      <c r="AM50" s="41">
        <f>AL50/$AL$124</f>
        <v>5.1125554691565295E-2</v>
      </c>
      <c r="AN50" s="49">
        <v>137159728.25999999</v>
      </c>
      <c r="AO50" s="11">
        <f>AN50/$AN$124</f>
        <v>4.3533621277771967E-2</v>
      </c>
      <c r="AP50" s="49">
        <v>136147639.53</v>
      </c>
      <c r="AQ50" s="48">
        <f>AP50/$AP$124</f>
        <v>4.1014047076784174E-2</v>
      </c>
      <c r="AR50" s="49">
        <v>134652889.31999999</v>
      </c>
      <c r="AS50" s="48">
        <f>AR50/$AR$124</f>
        <v>3.8760544190529128E-2</v>
      </c>
      <c r="AT50" s="49">
        <v>131999061.27</v>
      </c>
      <c r="AU50" s="48">
        <f>AT50/$AT$124</f>
        <v>3.7500044804029825E-2</v>
      </c>
      <c r="AV50" s="49">
        <v>117677296.37</v>
      </c>
      <c r="AW50" s="48">
        <f>AV50/$AV$124</f>
        <v>3.3893452507320093E-2</v>
      </c>
      <c r="AX50" s="49">
        <v>113145115.52</v>
      </c>
      <c r="AY50" s="48">
        <f>AX50/$AX$124</f>
        <v>3.2815833834122114E-2</v>
      </c>
      <c r="AZ50" s="49">
        <v>100429256.86</v>
      </c>
      <c r="BA50" s="48">
        <f>AZ50/$AZ$124</f>
        <v>2.6530642594532902E-2</v>
      </c>
      <c r="BB50" s="49">
        <v>99528530.680000007</v>
      </c>
      <c r="BC50" s="48">
        <f>BB50/$BB$124</f>
        <v>2.8376552871025713E-2</v>
      </c>
    </row>
    <row r="51" spans="1:55" x14ac:dyDescent="0.15">
      <c r="A51" s="46" t="s">
        <v>70</v>
      </c>
      <c r="B51" s="3" t="s">
        <v>46</v>
      </c>
      <c r="C51" s="30" t="s">
        <v>71</v>
      </c>
      <c r="D51" s="12">
        <v>1716247.2</v>
      </c>
      <c r="E51" s="41">
        <f t="shared" si="66"/>
        <v>6.0202967255518311E-4</v>
      </c>
      <c r="F51" s="18">
        <v>0</v>
      </c>
      <c r="G51" s="48">
        <f t="shared" si="67"/>
        <v>0</v>
      </c>
      <c r="H51" s="12">
        <v>333192.11</v>
      </c>
      <c r="I51" s="41">
        <f t="shared" si="20"/>
        <v>1.2943961408378184E-4</v>
      </c>
      <c r="J51" s="18">
        <v>0</v>
      </c>
      <c r="K51" s="38">
        <f t="shared" si="21"/>
        <v>0</v>
      </c>
      <c r="L51" s="47">
        <v>403100.09</v>
      </c>
      <c r="M51" s="48">
        <f t="shared" si="22"/>
        <v>1.6280665133031175E-4</v>
      </c>
      <c r="N51" s="18">
        <v>0</v>
      </c>
      <c r="O51" s="48">
        <f t="shared" si="23"/>
        <v>0</v>
      </c>
      <c r="P51" s="47">
        <v>266655.21999999997</v>
      </c>
      <c r="Q51" s="11">
        <f t="shared" si="24"/>
        <v>1.0714906165010908E-4</v>
      </c>
      <c r="R51" s="47">
        <v>185228.91</v>
      </c>
      <c r="S51" s="48">
        <f t="shared" si="68"/>
        <v>7.5697182467759805E-5</v>
      </c>
      <c r="T51" s="27">
        <v>488641.67</v>
      </c>
      <c r="U51" s="11">
        <f t="shared" si="25"/>
        <v>1.9825183532222004E-4</v>
      </c>
      <c r="V51" s="47">
        <v>297224.27</v>
      </c>
      <c r="W51" s="11">
        <f>V51/$V$124</f>
        <v>1.277312716215571E-4</v>
      </c>
      <c r="X51" s="12">
        <v>408891.99</v>
      </c>
      <c r="Y51" s="41">
        <f>X51/$X$124</f>
        <v>1.7171132738122622E-4</v>
      </c>
      <c r="Z51" s="12">
        <v>761353.21</v>
      </c>
      <c r="AA51" s="41">
        <f>Z51/$Z$124</f>
        <v>3.24805400858598E-4</v>
      </c>
      <c r="AB51" s="12">
        <v>536451.77</v>
      </c>
      <c r="AC51" s="41">
        <f>AB51/$AB$124</f>
        <v>2.2166700164092185E-4</v>
      </c>
      <c r="AD51" s="47">
        <v>1099356.1200000001</v>
      </c>
      <c r="AE51" s="48">
        <f>AD51/$AD$124</f>
        <v>4.3447754632965221E-4</v>
      </c>
      <c r="AF51" s="12">
        <v>963693.87</v>
      </c>
      <c r="AG51" s="11">
        <f>AF51/$AF$124</f>
        <v>3.453771476908563E-4</v>
      </c>
      <c r="AH51" s="12">
        <v>590854.92000000004</v>
      </c>
      <c r="AI51" s="41">
        <f>AH51/$AH$124</f>
        <v>2.1148311397227551E-4</v>
      </c>
      <c r="AJ51" s="12">
        <v>590967.64</v>
      </c>
      <c r="AK51" s="41">
        <f>AJ51/$AJ$124</f>
        <v>2.1071530728745808E-4</v>
      </c>
      <c r="AL51" s="12">
        <v>1220599.07</v>
      </c>
      <c r="AM51" s="41">
        <f>AL51/$AL$124</f>
        <v>4.1991601808337903E-4</v>
      </c>
      <c r="AN51" s="49">
        <v>683643.46</v>
      </c>
      <c r="AO51" s="11">
        <f>AN51/$AN$124</f>
        <v>2.1698406561618285E-4</v>
      </c>
      <c r="AP51" s="49">
        <v>1256983.8500000001</v>
      </c>
      <c r="AQ51" s="48">
        <f>AP51/$AP$124</f>
        <v>3.7866242100581955E-4</v>
      </c>
      <c r="AR51" s="49">
        <v>1079355.3799999999</v>
      </c>
      <c r="AS51" s="48">
        <f>AR51/$AR$124</f>
        <v>3.106981373741781E-4</v>
      </c>
      <c r="AT51" s="49">
        <v>1427792.5</v>
      </c>
      <c r="AU51" s="48">
        <f>AT51/$AT$124</f>
        <v>4.0562623859376299E-4</v>
      </c>
      <c r="AV51" s="49">
        <v>1223559.53</v>
      </c>
      <c r="AW51" s="48">
        <f>AV51/$AV$124</f>
        <v>3.5241000685078784E-4</v>
      </c>
      <c r="AX51" s="49">
        <v>1794428.64</v>
      </c>
      <c r="AY51" s="48">
        <f>AX51/$AX$124</f>
        <v>5.2044378413331372E-4</v>
      </c>
      <c r="AZ51" s="49">
        <v>3313787.23</v>
      </c>
      <c r="BA51" s="48">
        <f>AZ51/$AZ$124</f>
        <v>8.7541128334758843E-4</v>
      </c>
      <c r="BB51" s="49">
        <v>2939419.35</v>
      </c>
      <c r="BC51" s="48">
        <f>BB51/$BB$124</f>
        <v>8.3805706791321272E-4</v>
      </c>
    </row>
    <row r="52" spans="1:55" x14ac:dyDescent="0.15">
      <c r="A52" s="46" t="s">
        <v>72</v>
      </c>
      <c r="B52" s="3" t="s">
        <v>46</v>
      </c>
      <c r="C52" s="30" t="s">
        <v>73</v>
      </c>
      <c r="D52" s="12">
        <v>2956006.07</v>
      </c>
      <c r="E52" s="41">
        <f t="shared" si="66"/>
        <v>1.0369155249856977E-3</v>
      </c>
      <c r="F52" s="18">
        <v>0</v>
      </c>
      <c r="G52" s="48">
        <f t="shared" si="67"/>
        <v>0</v>
      </c>
      <c r="H52" s="12">
        <v>12393851.59</v>
      </c>
      <c r="I52" s="41">
        <f t="shared" si="20"/>
        <v>4.8148059893172923E-3</v>
      </c>
      <c r="J52" s="18">
        <v>0</v>
      </c>
      <c r="K52" s="38">
        <f t="shared" si="21"/>
        <v>0</v>
      </c>
      <c r="L52" s="47">
        <v>13000455.6</v>
      </c>
      <c r="M52" s="48">
        <f t="shared" si="22"/>
        <v>5.2507074409345791E-3</v>
      </c>
      <c r="N52" s="18">
        <v>0</v>
      </c>
      <c r="O52" s="48">
        <f t="shared" si="23"/>
        <v>0</v>
      </c>
      <c r="P52" s="47">
        <v>16882793</v>
      </c>
      <c r="Q52" s="11">
        <f t="shared" si="24"/>
        <v>6.7839490559495896E-3</v>
      </c>
      <c r="R52" s="47">
        <v>14704237.359999999</v>
      </c>
      <c r="S52" s="48">
        <f t="shared" si="68"/>
        <v>6.0091555820804146E-3</v>
      </c>
      <c r="T52" s="27">
        <v>12957196.960000001</v>
      </c>
      <c r="U52" s="11">
        <f t="shared" si="25"/>
        <v>5.2569975826079066E-3</v>
      </c>
      <c r="V52" s="47">
        <v>11929496.560000001</v>
      </c>
      <c r="W52" s="11">
        <f>V52/$V$124</f>
        <v>5.1266666931801732E-3</v>
      </c>
      <c r="X52" s="12">
        <v>12490492.449999999</v>
      </c>
      <c r="Y52" s="41">
        <f>X52/$X$124</f>
        <v>5.245294822808058E-3</v>
      </c>
      <c r="Z52" s="12">
        <v>16283473.26</v>
      </c>
      <c r="AA52" s="41">
        <f>Z52/$Z$124</f>
        <v>6.9467889412124003E-3</v>
      </c>
      <c r="AB52" s="12">
        <v>23258955.93</v>
      </c>
      <c r="AC52" s="41">
        <f>AB52/$AB$124</f>
        <v>9.6108230238506603E-3</v>
      </c>
      <c r="AD52" s="47">
        <v>22659306.640000001</v>
      </c>
      <c r="AE52" s="48">
        <f>AD52/$AD$124</f>
        <v>8.9552054801663311E-3</v>
      </c>
      <c r="AF52" s="12">
        <v>25721574.109999999</v>
      </c>
      <c r="AG52" s="11">
        <f>AF52/$AF$124</f>
        <v>9.2183256288957977E-3</v>
      </c>
      <c r="AH52" s="12">
        <v>29091694.09</v>
      </c>
      <c r="AI52" s="41">
        <f>AH52/$AH$124</f>
        <v>1.0412711900379951E-2</v>
      </c>
      <c r="AJ52" s="12">
        <v>25176314.600000001</v>
      </c>
      <c r="AK52" s="41">
        <f>AJ52/$AJ$124</f>
        <v>8.9768618588062076E-3</v>
      </c>
      <c r="AL52" s="12">
        <v>25388538.399999999</v>
      </c>
      <c r="AM52" s="41">
        <f>AL52/$AL$124</f>
        <v>8.7342799219771328E-3</v>
      </c>
      <c r="AN52" s="49">
        <v>33818221.689999998</v>
      </c>
      <c r="AO52" s="11">
        <f>AN52/$AN$124</f>
        <v>1.0733687460720502E-2</v>
      </c>
      <c r="AP52" s="49">
        <v>17400227.710000001</v>
      </c>
      <c r="AQ52" s="48">
        <f>AP52/$AP$124</f>
        <v>5.2417637272914423E-3</v>
      </c>
      <c r="AR52" s="49">
        <v>22489049.359999999</v>
      </c>
      <c r="AS52" s="48">
        <f>AR52/$AR$124</f>
        <v>6.4735914388715536E-3</v>
      </c>
      <c r="AT52" s="49">
        <v>29052012.25</v>
      </c>
      <c r="AU52" s="48">
        <f>AT52/$AT$124</f>
        <v>8.253481127367894E-3</v>
      </c>
      <c r="AV52" s="49">
        <v>38953831.390000001</v>
      </c>
      <c r="AW52" s="48">
        <f>AV52/$AV$124</f>
        <v>1.1219494965655111E-2</v>
      </c>
      <c r="AX52" s="49">
        <v>47016337.530000001</v>
      </c>
      <c r="AY52" s="48">
        <f>AX52/$AX$124</f>
        <v>1.363629629774653E-2</v>
      </c>
      <c r="AZ52" s="49">
        <v>71463018.180000007</v>
      </c>
      <c r="BA52" s="48">
        <f>AZ52/$AZ$124</f>
        <v>1.8878560424908708E-2</v>
      </c>
      <c r="BB52" s="49">
        <v>100500591.78</v>
      </c>
      <c r="BC52" s="48">
        <f>BB52/$BB$124</f>
        <v>2.8653696952321391E-2</v>
      </c>
    </row>
    <row r="53" spans="1:55" s="51" customFormat="1" x14ac:dyDescent="0.15">
      <c r="A53" s="50"/>
      <c r="B53" s="13"/>
      <c r="C53" s="31" t="s">
        <v>180</v>
      </c>
      <c r="D53" s="52">
        <f>SUM(D34:D52)</f>
        <v>902626634.2700001</v>
      </c>
      <c r="E53" s="42">
        <f t="shared" si="66"/>
        <v>0.31662572680040219</v>
      </c>
      <c r="F53" s="52">
        <f>SUM(F34:F52)</f>
        <v>32080843.390000001</v>
      </c>
      <c r="G53" s="53">
        <f t="shared" si="67"/>
        <v>5.6842864533827142E-2</v>
      </c>
      <c r="H53" s="52">
        <f>SUM(H34:H52)</f>
        <v>801658805.28000009</v>
      </c>
      <c r="I53" s="42">
        <f t="shared" si="20"/>
        <v>0.31143116318783426</v>
      </c>
      <c r="J53" s="52">
        <f>SUM(J34:J52)</f>
        <v>22749084.330000002</v>
      </c>
      <c r="K53" s="40">
        <f t="shared" si="21"/>
        <v>3.460413030689543E-2</v>
      </c>
      <c r="L53" s="52">
        <f>SUM(L34:L52)</f>
        <v>706524171.56000018</v>
      </c>
      <c r="M53" s="53">
        <f t="shared" si="22"/>
        <v>0.28535551667975639</v>
      </c>
      <c r="N53" s="52">
        <f>SUM(N34:N52)</f>
        <v>11261898.4</v>
      </c>
      <c r="O53" s="53">
        <f t="shared" si="23"/>
        <v>1.545260297335364E-2</v>
      </c>
      <c r="P53" s="52">
        <f>SUM(P34:P52)</f>
        <v>677313129.62999988</v>
      </c>
      <c r="Q53" s="15">
        <f t="shared" si="24"/>
        <v>0.2721621811234492</v>
      </c>
      <c r="R53" s="52">
        <f>SUM(R34:R52)</f>
        <v>691746984.51999986</v>
      </c>
      <c r="S53" s="53">
        <f t="shared" si="68"/>
        <v>0.28269505936591133</v>
      </c>
      <c r="T53" s="14">
        <f>SUM(T34:T52)</f>
        <v>670281392.09000003</v>
      </c>
      <c r="U53" s="15">
        <f t="shared" si="25"/>
        <v>0.27194675428351228</v>
      </c>
      <c r="V53" s="14">
        <f>SUM(V34:V52)</f>
        <v>650801667.40999997</v>
      </c>
      <c r="W53" s="15">
        <f>V53/$V$124</f>
        <v>0.27968013699456296</v>
      </c>
      <c r="X53" s="14">
        <f>SUM(X34:X52)</f>
        <v>672593521.61000001</v>
      </c>
      <c r="Y53" s="42">
        <f>X53/$X$124</f>
        <v>0.28245093865415793</v>
      </c>
      <c r="Z53" s="52">
        <f>SUM(Z34:Z52)</f>
        <v>666074739.54000008</v>
      </c>
      <c r="AA53" s="42">
        <f>Z53/$Z$124</f>
        <v>0.28415808843582074</v>
      </c>
      <c r="AB53" s="14">
        <f>SUM(AB34:AB52)</f>
        <v>696402643.38000011</v>
      </c>
      <c r="AC53" s="42">
        <f>AB53/$AB$124</f>
        <v>0.28776023218798735</v>
      </c>
      <c r="AD53" s="14">
        <f>SUM(AD34:AD52)</f>
        <v>719189176.78999996</v>
      </c>
      <c r="AE53" s="53">
        <f>AD53/$AD$124</f>
        <v>0.28423141800362345</v>
      </c>
      <c r="AF53" s="14">
        <f>SUM(AF34:AF52)</f>
        <v>767726608.02999997</v>
      </c>
      <c r="AG53" s="15">
        <f>AF53/$AF$124</f>
        <v>0.27514466402881388</v>
      </c>
      <c r="AH53" s="52">
        <f>SUM(AH34:AH52)</f>
        <v>792915389.83000004</v>
      </c>
      <c r="AI53" s="42">
        <f>AH53/$AH$124</f>
        <v>0.28380607503071847</v>
      </c>
      <c r="AJ53" s="14">
        <f>SUM(AJ34:AJ52)</f>
        <v>849942885.36000001</v>
      </c>
      <c r="AK53" s="42">
        <f>AJ53/$AJ$124</f>
        <v>0.30305547062682003</v>
      </c>
      <c r="AL53" s="14">
        <f>SUM(AL34:AL52)</f>
        <v>852292253.18000007</v>
      </c>
      <c r="AM53" s="42">
        <f>AL53/$AL$124</f>
        <v>0.2932094395243614</v>
      </c>
      <c r="AN53" s="16">
        <f>SUM(AN34:AN52)</f>
        <v>930897203.0400002</v>
      </c>
      <c r="AO53" s="15">
        <f>AN53/$AN$124</f>
        <v>0.29546082366728488</v>
      </c>
      <c r="AP53" s="54">
        <f>SUM(AP34:AP52)</f>
        <v>951962383.83000004</v>
      </c>
      <c r="AQ53" s="53">
        <f>AP53/$AP$124</f>
        <v>0.28677566618500233</v>
      </c>
      <c r="AR53" s="16">
        <f>SUM(AR34:AR52)</f>
        <v>954263641.48000002</v>
      </c>
      <c r="AS53" s="53">
        <f>AR53/$AR$124</f>
        <v>0.27468982085560784</v>
      </c>
      <c r="AT53" s="54">
        <f>SUM(AT34:AT52)</f>
        <v>966043417.42000008</v>
      </c>
      <c r="AU53" s="53">
        <f>AT53/$AT$124</f>
        <v>0.27444643232566296</v>
      </c>
      <c r="AV53" s="54">
        <f>SUM(AV34:AV52)</f>
        <v>938317700.97999978</v>
      </c>
      <c r="AW53" s="53">
        <f>AV53/$AV$124</f>
        <v>0.27025456410002152</v>
      </c>
      <c r="AX53" s="54">
        <f>SUM(AX34:AX52)</f>
        <v>948082599.11000001</v>
      </c>
      <c r="AY53" s="53">
        <f>AX53/$AX$124</f>
        <v>0.27497537909992115</v>
      </c>
      <c r="AZ53" s="54">
        <f>SUM(AZ34:AZ52)</f>
        <v>1026067359.8600001</v>
      </c>
      <c r="BA53" s="53">
        <f>AZ53/$AZ$124</f>
        <v>0.27105872584828405</v>
      </c>
      <c r="BB53" s="54">
        <f>SUM(BB34:BB52)</f>
        <v>1030293755.64</v>
      </c>
      <c r="BC53" s="53">
        <f>BB53/$BB$124</f>
        <v>0.29374677823392242</v>
      </c>
    </row>
    <row r="54" spans="1:55" x14ac:dyDescent="0.15">
      <c r="A54" s="46"/>
      <c r="B54" s="3"/>
      <c r="C54" s="30"/>
      <c r="E54" s="41"/>
      <c r="G54" s="48"/>
      <c r="I54" s="41"/>
      <c r="K54" s="38"/>
      <c r="M54" s="48"/>
      <c r="O54" s="48"/>
      <c r="P54" s="17"/>
      <c r="Q54" s="11"/>
      <c r="T54" s="17"/>
      <c r="U54" s="11"/>
      <c r="V54" s="17"/>
      <c r="W54" s="11"/>
      <c r="X54" s="17"/>
      <c r="Y54" s="41"/>
      <c r="AA54" s="41"/>
      <c r="AB54" s="17"/>
      <c r="AC54" s="41"/>
      <c r="AD54" s="17"/>
      <c r="AE54" s="48"/>
      <c r="AF54" s="10"/>
      <c r="AG54" s="11"/>
      <c r="AI54" s="41"/>
      <c r="AJ54" s="17"/>
      <c r="AK54" s="41"/>
      <c r="AL54" s="17"/>
      <c r="AM54" s="41"/>
      <c r="AN54" s="10"/>
      <c r="AO54" s="11"/>
      <c r="AQ54" s="48"/>
      <c r="AR54" s="10"/>
      <c r="AS54" s="48"/>
      <c r="AT54" s="49"/>
      <c r="AV54" s="49"/>
      <c r="AX54" s="49"/>
      <c r="AY54" s="53"/>
      <c r="AZ54" s="49"/>
      <c r="BB54" s="49"/>
    </row>
    <row r="55" spans="1:55" x14ac:dyDescent="0.15">
      <c r="A55" s="46" t="s">
        <v>75</v>
      </c>
      <c r="B55" s="3" t="s">
        <v>74</v>
      </c>
      <c r="C55" s="30" t="s">
        <v>76</v>
      </c>
      <c r="D55" s="12">
        <v>13990894.84</v>
      </c>
      <c r="E55" s="41">
        <f t="shared" ref="E55:E79" si="86">D55/$D$124</f>
        <v>4.9077626109334371E-3</v>
      </c>
      <c r="F55" s="47">
        <v>4703848.6900000004</v>
      </c>
      <c r="G55" s="48">
        <f t="shared" ref="G55:G79" si="87">F55/$F$124</f>
        <v>8.3345762024646785E-3</v>
      </c>
      <c r="H55" s="12">
        <v>13114707.130000001</v>
      </c>
      <c r="I55" s="41">
        <f t="shared" si="20"/>
        <v>5.0948464227710023E-3</v>
      </c>
      <c r="J55" s="12">
        <v>2562546.89</v>
      </c>
      <c r="K55" s="38">
        <f t="shared" si="21"/>
        <v>3.8979461859988468E-3</v>
      </c>
      <c r="L55" s="47">
        <v>9927148.9299999997</v>
      </c>
      <c r="M55" s="48">
        <f t="shared" si="22"/>
        <v>4.009440619451579E-3</v>
      </c>
      <c r="N55" s="47">
        <v>763420.5</v>
      </c>
      <c r="O55" s="48">
        <f t="shared" si="23"/>
        <v>1.0474995839261988E-3</v>
      </c>
      <c r="P55" s="47">
        <v>13957461.16</v>
      </c>
      <c r="Q55" s="11">
        <f t="shared" si="24"/>
        <v>5.6084739924155361E-3</v>
      </c>
      <c r="R55" s="47">
        <v>17681233.359999999</v>
      </c>
      <c r="S55" s="48">
        <f t="shared" ref="S55:S79" si="88">R55/$R$124</f>
        <v>7.2257594557294637E-3</v>
      </c>
      <c r="T55" s="27">
        <v>18010463.98</v>
      </c>
      <c r="U55" s="11">
        <f t="shared" si="25"/>
        <v>7.3072104944298666E-3</v>
      </c>
      <c r="V55" s="47">
        <v>19387837.359999999</v>
      </c>
      <c r="W55" s="11">
        <f t="shared" ref="W55:W79" si="89">V55/$V$124</f>
        <v>8.3318671116081201E-3</v>
      </c>
      <c r="X55" s="12">
        <v>17187533.530000001</v>
      </c>
      <c r="Y55" s="41">
        <f t="shared" ref="Y55:Y79" si="90">X55/$X$124</f>
        <v>7.2177843269701442E-3</v>
      </c>
      <c r="Z55" s="12">
        <v>12799016.51</v>
      </c>
      <c r="AA55" s="41">
        <f t="shared" ref="AA55:AA79" si="91">Z55/$Z$124</f>
        <v>5.4602642157722883E-3</v>
      </c>
      <c r="AB55" s="12">
        <v>16228352.719999999</v>
      </c>
      <c r="AC55" s="41">
        <f t="shared" ref="AC55:AC79" si="92">AB55/$AB$124</f>
        <v>6.7057105413478235E-3</v>
      </c>
      <c r="AD55" s="47">
        <v>21957225.239999998</v>
      </c>
      <c r="AE55" s="48">
        <f t="shared" ref="AE55:AE79" si="93">AD55/$AD$124</f>
        <v>8.677735242409626E-3</v>
      </c>
      <c r="AF55" s="12">
        <v>22059257.109999999</v>
      </c>
      <c r="AG55" s="11">
        <f t="shared" ref="AG55:AG79" si="94">AF55/$AF$124</f>
        <v>7.905792013423351E-3</v>
      </c>
      <c r="AH55" s="12">
        <v>20162007.710000001</v>
      </c>
      <c r="AI55" s="41">
        <f t="shared" ref="AI55:AI79" si="95">AH55/$AH$124</f>
        <v>7.2165332471866833E-3</v>
      </c>
      <c r="AJ55" s="12">
        <v>20846851.559999999</v>
      </c>
      <c r="AK55" s="41">
        <f t="shared" ref="AK55:AK79" si="96">AJ55/$AJ$124</f>
        <v>7.4331493555914912E-3</v>
      </c>
      <c r="AL55" s="12">
        <v>20979513.16</v>
      </c>
      <c r="AM55" s="41">
        <f t="shared" ref="AM55:AM79" si="97">AL55/$AL$124</f>
        <v>7.2174670979186046E-3</v>
      </c>
      <c r="AN55" s="49">
        <v>20032528.800000001</v>
      </c>
      <c r="AO55" s="11">
        <f t="shared" ref="AO55:AO79" si="98">AN55/$AN$124</f>
        <v>6.3581966301517363E-3</v>
      </c>
      <c r="AP55" s="49">
        <v>33009926.859999999</v>
      </c>
      <c r="AQ55" s="48">
        <f t="shared" ref="AQ55:AQ79" si="99">AP55/$AP$124</f>
        <v>9.9441363721838039E-3</v>
      </c>
      <c r="AR55" s="49">
        <v>25501421.059999999</v>
      </c>
      <c r="AS55" s="48">
        <f t="shared" ref="AS55:AS79" si="100">AR55/$AR$124</f>
        <v>7.3407185163950721E-3</v>
      </c>
      <c r="AT55" s="49">
        <v>25413811.539999999</v>
      </c>
      <c r="AU55" s="48">
        <f t="shared" ref="AU55:AU79" si="101">AT55/$AT$124</f>
        <v>7.219892794857072E-3</v>
      </c>
      <c r="AV55" s="49">
        <v>25723165.949999999</v>
      </c>
      <c r="AW55" s="48">
        <f t="shared" ref="AW55:AW79" si="102">AV55/$AV$124</f>
        <v>7.4087944774239569E-3</v>
      </c>
      <c r="AX55" s="49">
        <v>25938459.539999999</v>
      </c>
      <c r="AY55" s="48">
        <f t="shared" ref="AY55:AY79" si="103">AX55/$AX$124</f>
        <v>7.5230130285852178E-3</v>
      </c>
      <c r="AZ55" s="49">
        <v>31881426.379999999</v>
      </c>
      <c r="BA55" s="48">
        <f t="shared" ref="BA55:BA79" si="104">AZ55/$AZ$124</f>
        <v>8.4221944395227386E-3</v>
      </c>
      <c r="BB55" s="49">
        <v>25868813.359999999</v>
      </c>
      <c r="BC55" s="48">
        <f t="shared" ref="BC55:BC79" si="105">BB55/$BB$124</f>
        <v>7.3754504864628262E-3</v>
      </c>
    </row>
    <row r="56" spans="1:55" x14ac:dyDescent="0.15">
      <c r="A56" s="46" t="s">
        <v>77</v>
      </c>
      <c r="B56" s="3" t="s">
        <v>74</v>
      </c>
      <c r="C56" s="33" t="s">
        <v>210</v>
      </c>
      <c r="D56" s="12">
        <v>11527294.51</v>
      </c>
      <c r="E56" s="41">
        <f t="shared" si="86"/>
        <v>4.043574456699746E-3</v>
      </c>
      <c r="F56" s="47">
        <v>2368780.41</v>
      </c>
      <c r="G56" s="48">
        <f t="shared" si="87"/>
        <v>4.1971547418228122E-3</v>
      </c>
      <c r="H56" s="12">
        <v>11978161.810000001</v>
      </c>
      <c r="I56" s="41">
        <f t="shared" si="20"/>
        <v>4.6533173973402125E-3</v>
      </c>
      <c r="J56" s="12">
        <v>742964.4</v>
      </c>
      <c r="K56" s="38">
        <f t="shared" si="21"/>
        <v>1.1301394173953718E-3</v>
      </c>
      <c r="L56" s="47">
        <v>9838500.4100000001</v>
      </c>
      <c r="M56" s="48">
        <f t="shared" si="22"/>
        <v>3.973636686273126E-3</v>
      </c>
      <c r="N56" s="47">
        <v>158143</v>
      </c>
      <c r="O56" s="48">
        <f t="shared" si="23"/>
        <v>2.1699014723974643E-4</v>
      </c>
      <c r="P56" s="47">
        <v>7069677.5699999994</v>
      </c>
      <c r="Q56" s="11">
        <f t="shared" si="24"/>
        <v>2.8407818822910099E-3</v>
      </c>
      <c r="R56" s="47">
        <v>7588545.9100000001</v>
      </c>
      <c r="S56" s="48">
        <f t="shared" si="88"/>
        <v>3.101198103547888E-3</v>
      </c>
      <c r="T56" s="27">
        <v>5493429.2199999997</v>
      </c>
      <c r="U56" s="11">
        <f t="shared" si="25"/>
        <v>2.2287956429866318E-3</v>
      </c>
      <c r="V56" s="47">
        <v>8365689.9000000004</v>
      </c>
      <c r="W56" s="11">
        <f t="shared" si="89"/>
        <v>3.5951310736455563E-3</v>
      </c>
      <c r="X56" s="12">
        <v>8853573.7899999991</v>
      </c>
      <c r="Y56" s="41">
        <f t="shared" si="90"/>
        <v>3.7179963039836845E-3</v>
      </c>
      <c r="Z56" s="12">
        <v>6813465.2599999998</v>
      </c>
      <c r="AA56" s="41">
        <f t="shared" si="91"/>
        <v>2.9067327568112989E-3</v>
      </c>
      <c r="AB56" s="12">
        <v>6595612.2599999998</v>
      </c>
      <c r="AC56" s="41">
        <f t="shared" si="92"/>
        <v>2.725370061991415E-3</v>
      </c>
      <c r="AD56" s="47">
        <v>8471757.5099999998</v>
      </c>
      <c r="AE56" s="48">
        <f t="shared" si="93"/>
        <v>3.3481311006342543E-3</v>
      </c>
      <c r="AF56" s="12">
        <v>6950071.8399999999</v>
      </c>
      <c r="AG56" s="11">
        <f t="shared" si="94"/>
        <v>2.490828325332962E-3</v>
      </c>
      <c r="AH56" s="12">
        <v>8837182.6799999997</v>
      </c>
      <c r="AI56" s="41">
        <f t="shared" si="95"/>
        <v>3.1630690523965833E-3</v>
      </c>
      <c r="AJ56" s="12">
        <v>7931301.5999999996</v>
      </c>
      <c r="AK56" s="41">
        <f t="shared" si="96"/>
        <v>2.8279833627328694E-3</v>
      </c>
      <c r="AL56" s="12">
        <v>7176162.3499999996</v>
      </c>
      <c r="AM56" s="41">
        <f t="shared" si="97"/>
        <v>2.4687758603092031E-3</v>
      </c>
      <c r="AN56" s="49">
        <v>8764720.7100000009</v>
      </c>
      <c r="AO56" s="11">
        <f t="shared" si="98"/>
        <v>2.7818663454282984E-3</v>
      </c>
      <c r="AP56" s="49">
        <v>10387101.359999999</v>
      </c>
      <c r="AQ56" s="48">
        <f t="shared" si="99"/>
        <v>3.1290815297351994E-3</v>
      </c>
      <c r="AR56" s="49">
        <v>7912576.6900000004</v>
      </c>
      <c r="AS56" s="48">
        <f t="shared" si="100"/>
        <v>2.2776769217691208E-3</v>
      </c>
      <c r="AT56" s="49">
        <v>7157069.9900000002</v>
      </c>
      <c r="AU56" s="48">
        <f t="shared" si="101"/>
        <v>2.0332754089939548E-3</v>
      </c>
      <c r="AV56" s="49">
        <v>6795096.3799999999</v>
      </c>
      <c r="AW56" s="48">
        <f t="shared" si="102"/>
        <v>1.9571258309169178E-3</v>
      </c>
      <c r="AX56" s="49">
        <v>8191345.3099999996</v>
      </c>
      <c r="AY56" s="48">
        <f t="shared" si="103"/>
        <v>2.375761652064956E-3</v>
      </c>
      <c r="AZ56" s="49">
        <v>7660049.4299999997</v>
      </c>
      <c r="BA56" s="48">
        <f t="shared" si="104"/>
        <v>2.0235740065973587E-3</v>
      </c>
      <c r="BB56" s="49">
        <v>8087100.9000000004</v>
      </c>
      <c r="BC56" s="48">
        <f t="shared" si="105"/>
        <v>2.3057111834595169E-3</v>
      </c>
    </row>
    <row r="57" spans="1:55" x14ac:dyDescent="0.15">
      <c r="A57" s="46" t="s">
        <v>78</v>
      </c>
      <c r="B57" s="3" t="s">
        <v>74</v>
      </c>
      <c r="C57" s="30" t="s">
        <v>79</v>
      </c>
      <c r="D57" s="12">
        <v>39446670.670000002</v>
      </c>
      <c r="E57" s="41">
        <f t="shared" si="86"/>
        <v>1.3837206101109587E-2</v>
      </c>
      <c r="F57" s="47">
        <v>32114951.059999999</v>
      </c>
      <c r="G57" s="48">
        <f t="shared" si="87"/>
        <v>5.6903298657762259E-2</v>
      </c>
      <c r="H57" s="12">
        <v>24794491.719999999</v>
      </c>
      <c r="I57" s="41">
        <f t="shared" si="20"/>
        <v>9.6322492139454454E-3</v>
      </c>
      <c r="J57" s="12">
        <v>21163107.510000002</v>
      </c>
      <c r="K57" s="38">
        <f t="shared" si="21"/>
        <v>3.2191666238149522E-2</v>
      </c>
      <c r="L57" s="47">
        <v>35831948.350000001</v>
      </c>
      <c r="M57" s="48">
        <f t="shared" si="22"/>
        <v>1.4472037258796417E-2</v>
      </c>
      <c r="N57" s="47">
        <v>9710595.1500000004</v>
      </c>
      <c r="O57" s="48">
        <f t="shared" si="23"/>
        <v>1.332403882172507E-2</v>
      </c>
      <c r="P57" s="47">
        <v>39316390.850000001</v>
      </c>
      <c r="Q57" s="11">
        <f t="shared" si="24"/>
        <v>1.5798357095902472E-2</v>
      </c>
      <c r="R57" s="47">
        <v>28604631.550000001</v>
      </c>
      <c r="S57" s="48">
        <f t="shared" si="88"/>
        <v>1.1689805948020691E-2</v>
      </c>
      <c r="T57" s="27">
        <v>24240443.800000001</v>
      </c>
      <c r="U57" s="11">
        <f t="shared" si="25"/>
        <v>9.8348396533089986E-3</v>
      </c>
      <c r="V57" s="47">
        <v>25676219.079999998</v>
      </c>
      <c r="W57" s="11">
        <f t="shared" si="89"/>
        <v>1.1034280994355159E-2</v>
      </c>
      <c r="X57" s="12">
        <v>15984697.039999999</v>
      </c>
      <c r="Y57" s="41">
        <f t="shared" si="90"/>
        <v>6.7126615674842583E-3</v>
      </c>
      <c r="Z57" s="12">
        <v>16744682.869999999</v>
      </c>
      <c r="AA57" s="41">
        <f t="shared" si="91"/>
        <v>7.1435483037373014E-3</v>
      </c>
      <c r="AB57" s="12">
        <v>15859771.800000001</v>
      </c>
      <c r="AC57" s="41">
        <f t="shared" si="92"/>
        <v>6.5534093803348735E-3</v>
      </c>
      <c r="AD57" s="47">
        <v>20466890.949999999</v>
      </c>
      <c r="AE57" s="48">
        <f t="shared" si="93"/>
        <v>8.0887388528410268E-3</v>
      </c>
      <c r="AF57" s="12">
        <v>17943635.649999999</v>
      </c>
      <c r="AG57" s="11">
        <f t="shared" si="94"/>
        <v>6.4307991291891933E-3</v>
      </c>
      <c r="AH57" s="12">
        <v>12490507.17</v>
      </c>
      <c r="AI57" s="41">
        <f t="shared" si="95"/>
        <v>4.4706936711378055E-3</v>
      </c>
      <c r="AJ57" s="12">
        <v>13068789.17</v>
      </c>
      <c r="AK57" s="41">
        <f t="shared" si="96"/>
        <v>4.659804935904027E-3</v>
      </c>
      <c r="AL57" s="12">
        <v>16031506.800000001</v>
      </c>
      <c r="AM57" s="41">
        <f t="shared" si="97"/>
        <v>5.5152315488267685E-3</v>
      </c>
      <c r="AN57" s="49">
        <v>17800642.18</v>
      </c>
      <c r="AO57" s="11">
        <f t="shared" si="98"/>
        <v>5.6498100790656472E-3</v>
      </c>
      <c r="AP57" s="49">
        <v>21702046.870000001</v>
      </c>
      <c r="AQ57" s="48">
        <f t="shared" si="99"/>
        <v>6.537673183769202E-3</v>
      </c>
      <c r="AR57" s="49">
        <v>17744046.129999999</v>
      </c>
      <c r="AS57" s="48">
        <f t="shared" si="100"/>
        <v>5.1077172395921104E-3</v>
      </c>
      <c r="AT57" s="49">
        <v>19706661.219999999</v>
      </c>
      <c r="AU57" s="48">
        <f t="shared" si="101"/>
        <v>5.598529804513034E-3</v>
      </c>
      <c r="AV57" s="49">
        <v>18225452.48</v>
      </c>
      <c r="AW57" s="48">
        <f t="shared" si="102"/>
        <v>5.2493006477057217E-3</v>
      </c>
      <c r="AX57" s="49">
        <v>13006049.32</v>
      </c>
      <c r="AY57" s="48">
        <f t="shared" si="103"/>
        <v>3.7721854042216539E-3</v>
      </c>
      <c r="AZ57" s="49">
        <v>17832116.210000001</v>
      </c>
      <c r="BA57" s="48">
        <f t="shared" si="104"/>
        <v>4.7107537849373137E-3</v>
      </c>
      <c r="BB57" s="49">
        <v>18687505.18</v>
      </c>
      <c r="BC57" s="48">
        <f t="shared" si="105"/>
        <v>5.3279896241289195E-3</v>
      </c>
    </row>
    <row r="58" spans="1:55" x14ac:dyDescent="0.15">
      <c r="A58" s="46" t="s">
        <v>80</v>
      </c>
      <c r="B58" s="3" t="s">
        <v>74</v>
      </c>
      <c r="C58" s="30" t="s">
        <v>81</v>
      </c>
      <c r="D58" s="12">
        <v>9649363.1400000006</v>
      </c>
      <c r="E58" s="41">
        <f t="shared" si="86"/>
        <v>3.3848287889648144E-3</v>
      </c>
      <c r="F58" s="47">
        <v>444308.09</v>
      </c>
      <c r="G58" s="48">
        <f t="shared" si="87"/>
        <v>7.872531362135576E-4</v>
      </c>
      <c r="H58" s="12">
        <v>5802461.2400000002</v>
      </c>
      <c r="I58" s="41">
        <f t="shared" si="20"/>
        <v>2.2541600509138776E-3</v>
      </c>
      <c r="J58" s="12">
        <v>860407.02</v>
      </c>
      <c r="K58" s="38">
        <f t="shared" si="21"/>
        <v>1.3087839582969088E-3</v>
      </c>
      <c r="L58" s="47">
        <v>9903764.3200000003</v>
      </c>
      <c r="M58" s="48">
        <f t="shared" si="22"/>
        <v>3.9999958930890386E-3</v>
      </c>
      <c r="N58" s="47">
        <v>1030424.37</v>
      </c>
      <c r="O58" s="48">
        <f t="shared" si="23"/>
        <v>1.4138592018977947E-3</v>
      </c>
      <c r="P58" s="47">
        <v>5402491.1799999997</v>
      </c>
      <c r="Q58" s="11">
        <f t="shared" si="24"/>
        <v>2.1708626611921964E-3</v>
      </c>
      <c r="R58" s="47">
        <v>11044210.039999999</v>
      </c>
      <c r="S58" s="48">
        <f t="shared" si="88"/>
        <v>4.5134184648073826E-3</v>
      </c>
      <c r="T58" s="27">
        <v>10111802.74</v>
      </c>
      <c r="U58" s="11">
        <f t="shared" si="25"/>
        <v>4.1025634420847768E-3</v>
      </c>
      <c r="V58" s="47">
        <v>8101880.6200000001</v>
      </c>
      <c r="W58" s="11">
        <f t="shared" si="89"/>
        <v>3.4817597974709444E-3</v>
      </c>
      <c r="X58" s="12">
        <v>4131904.33</v>
      </c>
      <c r="Y58" s="41">
        <f t="shared" si="90"/>
        <v>1.7351642841341457E-3</v>
      </c>
      <c r="Z58" s="12">
        <v>4232308.9000000004</v>
      </c>
      <c r="AA58" s="41">
        <f t="shared" si="91"/>
        <v>1.8055703591528987E-3</v>
      </c>
      <c r="AB58" s="12">
        <v>4625914.72</v>
      </c>
      <c r="AC58" s="41">
        <f t="shared" si="92"/>
        <v>1.911472201553188E-3</v>
      </c>
      <c r="AD58" s="47">
        <v>6248211.3899999997</v>
      </c>
      <c r="AE58" s="48">
        <f t="shared" si="93"/>
        <v>2.469361387351157E-3</v>
      </c>
      <c r="AF58" s="12">
        <v>5509599.4800000004</v>
      </c>
      <c r="AG58" s="11">
        <f t="shared" si="94"/>
        <v>1.9745790780234238E-3</v>
      </c>
      <c r="AH58" s="12">
        <v>5249230.8499999996</v>
      </c>
      <c r="AI58" s="41">
        <f t="shared" si="95"/>
        <v>1.8788430942021006E-3</v>
      </c>
      <c r="AJ58" s="12">
        <v>7051817.3799999999</v>
      </c>
      <c r="AK58" s="41">
        <f t="shared" si="96"/>
        <v>2.5143946395469936E-3</v>
      </c>
      <c r="AL58" s="12">
        <v>9006837.5399999991</v>
      </c>
      <c r="AM58" s="41">
        <f t="shared" si="97"/>
        <v>3.0985730271945043E-3</v>
      </c>
      <c r="AN58" s="49">
        <v>8529735.4800000004</v>
      </c>
      <c r="AO58" s="11">
        <f t="shared" si="98"/>
        <v>2.7072835350183898E-3</v>
      </c>
      <c r="AP58" s="49">
        <v>11336481.720000001</v>
      </c>
      <c r="AQ58" s="48">
        <f t="shared" si="99"/>
        <v>3.4150793693836379E-3</v>
      </c>
      <c r="AR58" s="49">
        <v>10350130.99</v>
      </c>
      <c r="AS58" s="48">
        <f t="shared" si="100"/>
        <v>2.9793397797968622E-3</v>
      </c>
      <c r="AT58" s="49">
        <v>7042237.3300000001</v>
      </c>
      <c r="AU58" s="48">
        <f t="shared" si="101"/>
        <v>2.0006522232414612E-3</v>
      </c>
      <c r="AV58" s="49">
        <v>8770609.3100000005</v>
      </c>
      <c r="AW58" s="48">
        <f t="shared" si="102"/>
        <v>2.5261136963419212E-3</v>
      </c>
      <c r="AX58" s="49">
        <v>9279986.5199999996</v>
      </c>
      <c r="AY58" s="48">
        <f t="shared" si="103"/>
        <v>2.691503687310152E-3</v>
      </c>
      <c r="AZ58" s="49">
        <v>14626728.67</v>
      </c>
      <c r="BA58" s="48">
        <f t="shared" si="104"/>
        <v>3.8639787130152186E-3</v>
      </c>
      <c r="BB58" s="49">
        <v>15352839.029999999</v>
      </c>
      <c r="BC58" s="48">
        <f t="shared" si="105"/>
        <v>4.3772438463485419E-3</v>
      </c>
    </row>
    <row r="59" spans="1:55" x14ac:dyDescent="0.15">
      <c r="A59" s="46" t="s">
        <v>82</v>
      </c>
      <c r="B59" s="3" t="s">
        <v>74</v>
      </c>
      <c r="C59" s="30" t="s">
        <v>83</v>
      </c>
      <c r="D59" s="12">
        <v>68770121.420000002</v>
      </c>
      <c r="E59" s="41">
        <f t="shared" si="86"/>
        <v>2.412336269510755E-2</v>
      </c>
      <c r="F59" s="47">
        <v>10489645.869999999</v>
      </c>
      <c r="G59" s="48">
        <f t="shared" si="87"/>
        <v>1.8586217075019028E-2</v>
      </c>
      <c r="H59" s="12">
        <v>56269467.869999997</v>
      </c>
      <c r="I59" s="41">
        <f t="shared" si="20"/>
        <v>2.1859755940176858E-2</v>
      </c>
      <c r="J59" s="12">
        <v>3886251.38</v>
      </c>
      <c r="K59" s="38">
        <f t="shared" si="21"/>
        <v>5.9114620706525898E-3</v>
      </c>
      <c r="L59" s="47">
        <v>56409232.329999998</v>
      </c>
      <c r="M59" s="48">
        <f t="shared" si="22"/>
        <v>2.2782922771763355E-2</v>
      </c>
      <c r="N59" s="47">
        <v>2732894.78</v>
      </c>
      <c r="O59" s="48">
        <f t="shared" si="23"/>
        <v>3.7498418564396426E-3</v>
      </c>
      <c r="P59" s="47">
        <v>55630566.939999998</v>
      </c>
      <c r="Q59" s="11">
        <f t="shared" si="24"/>
        <v>2.2353820962832005E-2</v>
      </c>
      <c r="R59" s="47">
        <v>53785947.969999999</v>
      </c>
      <c r="S59" s="48">
        <f t="shared" si="88"/>
        <v>2.1980611545392808E-2</v>
      </c>
      <c r="T59" s="27">
        <v>60921592</v>
      </c>
      <c r="U59" s="11">
        <f t="shared" si="25"/>
        <v>2.4717125383006074E-2</v>
      </c>
      <c r="V59" s="47">
        <v>47651306.609999999</v>
      </c>
      <c r="W59" s="11">
        <f t="shared" si="89"/>
        <v>2.0478011394305076E-2</v>
      </c>
      <c r="X59" s="12">
        <v>47456439.259999998</v>
      </c>
      <c r="Y59" s="41">
        <f t="shared" si="90"/>
        <v>1.9928999289326104E-2</v>
      </c>
      <c r="Z59" s="12">
        <v>35543167.850000001</v>
      </c>
      <c r="AA59" s="41">
        <f t="shared" si="91"/>
        <v>1.5163281286098057E-2</v>
      </c>
      <c r="AB59" s="12">
        <v>33369793.399999999</v>
      </c>
      <c r="AC59" s="41">
        <f t="shared" si="92"/>
        <v>1.3788717759948901E-2</v>
      </c>
      <c r="AD59" s="47">
        <v>44760135.990000002</v>
      </c>
      <c r="AE59" s="48">
        <f t="shared" si="93"/>
        <v>1.7689694635362338E-2</v>
      </c>
      <c r="AF59" s="12">
        <v>43416863.18</v>
      </c>
      <c r="AG59" s="11">
        <f t="shared" si="94"/>
        <v>1.5560120110333959E-2</v>
      </c>
      <c r="AH59" s="12">
        <v>40372573.869999997</v>
      </c>
      <c r="AI59" s="41">
        <f t="shared" si="95"/>
        <v>1.44504468899122E-2</v>
      </c>
      <c r="AJ59" s="12">
        <v>33864084.219999999</v>
      </c>
      <c r="AK59" s="41">
        <f t="shared" si="96"/>
        <v>1.2074571312272969E-2</v>
      </c>
      <c r="AL59" s="12">
        <v>35140756.43</v>
      </c>
      <c r="AM59" s="41">
        <f t="shared" si="97"/>
        <v>1.2089282119904857E-2</v>
      </c>
      <c r="AN59" s="49">
        <v>36410887.310000002</v>
      </c>
      <c r="AO59" s="11">
        <f t="shared" si="98"/>
        <v>1.1556582960972787E-2</v>
      </c>
      <c r="AP59" s="49">
        <v>44529992.140000001</v>
      </c>
      <c r="AQ59" s="48">
        <f t="shared" si="99"/>
        <v>1.3414519710100107E-2</v>
      </c>
      <c r="AR59" s="49">
        <v>40119609.399999999</v>
      </c>
      <c r="AS59" s="48">
        <f t="shared" si="100"/>
        <v>1.1548641109066013E-2</v>
      </c>
      <c r="AT59" s="49">
        <v>52637397.520000003</v>
      </c>
      <c r="AU59" s="48">
        <f t="shared" si="101"/>
        <v>1.4953930326291999E-2</v>
      </c>
      <c r="AV59" s="49">
        <v>47762163.100000001</v>
      </c>
      <c r="AW59" s="48">
        <f t="shared" si="102"/>
        <v>1.3756473479700205E-2</v>
      </c>
      <c r="AX59" s="49">
        <v>57270611.939999998</v>
      </c>
      <c r="AY59" s="48">
        <f t="shared" si="103"/>
        <v>1.6610375767121138E-2</v>
      </c>
      <c r="AZ59" s="49">
        <v>67466591.439999998</v>
      </c>
      <c r="BA59" s="48">
        <f t="shared" si="104"/>
        <v>1.7822814591381544E-2</v>
      </c>
      <c r="BB59" s="49">
        <v>54060679.549999997</v>
      </c>
      <c r="BC59" s="48">
        <f t="shared" si="105"/>
        <v>1.5413225946501569E-2</v>
      </c>
    </row>
    <row r="60" spans="1:55" x14ac:dyDescent="0.15">
      <c r="A60" s="46" t="s">
        <v>84</v>
      </c>
      <c r="B60" s="3" t="s">
        <v>74</v>
      </c>
      <c r="C60" s="30" t="s">
        <v>85</v>
      </c>
      <c r="D60" s="12">
        <v>144319318.38</v>
      </c>
      <c r="E60" s="41">
        <f t="shared" si="86"/>
        <v>5.0624707202842699E-2</v>
      </c>
      <c r="F60" s="47">
        <v>16933539.699999999</v>
      </c>
      <c r="G60" s="48">
        <f t="shared" si="87"/>
        <v>3.0003915157209456E-2</v>
      </c>
      <c r="H60" s="12">
        <v>107018872.18000001</v>
      </c>
      <c r="I60" s="41">
        <f t="shared" si="20"/>
        <v>4.157505864908019E-2</v>
      </c>
      <c r="J60" s="12">
        <v>4609279.88</v>
      </c>
      <c r="K60" s="38">
        <f t="shared" si="21"/>
        <v>7.0112765540252114E-3</v>
      </c>
      <c r="L60" s="47">
        <v>117645106.48999999</v>
      </c>
      <c r="M60" s="48">
        <f t="shared" si="22"/>
        <v>4.7515260621834199E-2</v>
      </c>
      <c r="N60" s="47">
        <v>892271.08</v>
      </c>
      <c r="O60" s="48">
        <f t="shared" si="23"/>
        <v>1.2242972058641075E-3</v>
      </c>
      <c r="P60" s="47">
        <v>113059305.59999999</v>
      </c>
      <c r="Q60" s="11">
        <f t="shared" si="24"/>
        <v>4.543019448804686E-2</v>
      </c>
      <c r="R60" s="47">
        <v>117328123.56</v>
      </c>
      <c r="S60" s="48">
        <f t="shared" si="88"/>
        <v>4.79482839785711E-2</v>
      </c>
      <c r="T60" s="27">
        <v>108772351.78</v>
      </c>
      <c r="U60" s="11">
        <f t="shared" si="25"/>
        <v>4.4131149053864255E-2</v>
      </c>
      <c r="V60" s="47">
        <v>101544241.22</v>
      </c>
      <c r="W60" s="11">
        <f t="shared" si="89"/>
        <v>4.3638344395216223E-2</v>
      </c>
      <c r="X60" s="12">
        <v>83994165</v>
      </c>
      <c r="Y60" s="41">
        <f t="shared" si="90"/>
        <v>3.5272761308989528E-2</v>
      </c>
      <c r="Z60" s="12">
        <v>69193685.030000001</v>
      </c>
      <c r="AA60" s="41">
        <f t="shared" si="91"/>
        <v>2.9519127663561996E-2</v>
      </c>
      <c r="AB60" s="12">
        <v>79321198.400000006</v>
      </c>
      <c r="AC60" s="41">
        <f t="shared" si="92"/>
        <v>3.2776277755393907E-2</v>
      </c>
      <c r="AD60" s="47">
        <v>84753615.879999995</v>
      </c>
      <c r="AE60" s="48">
        <f t="shared" si="93"/>
        <v>3.3495554716253581E-2</v>
      </c>
      <c r="AF60" s="12">
        <v>84999226.629999995</v>
      </c>
      <c r="AG60" s="11">
        <f t="shared" si="94"/>
        <v>3.0462775953320188E-2</v>
      </c>
      <c r="AH60" s="12">
        <v>77663498.909999996</v>
      </c>
      <c r="AI60" s="41">
        <f t="shared" si="95"/>
        <v>2.7797887494055602E-2</v>
      </c>
      <c r="AJ60" s="12">
        <v>70834817.659999996</v>
      </c>
      <c r="AK60" s="41">
        <f t="shared" si="96"/>
        <v>2.525684886887878E-2</v>
      </c>
      <c r="AL60" s="12">
        <v>71115000.810000002</v>
      </c>
      <c r="AM60" s="41">
        <f t="shared" si="97"/>
        <v>2.4465304537821312E-2</v>
      </c>
      <c r="AN60" s="49">
        <v>80401305.75</v>
      </c>
      <c r="AO60" s="11">
        <f t="shared" si="98"/>
        <v>2.5518860668227238E-2</v>
      </c>
      <c r="AP60" s="49">
        <v>95270559.290000007</v>
      </c>
      <c r="AQ60" s="48">
        <f t="shared" si="99"/>
        <v>2.8699955557368439E-2</v>
      </c>
      <c r="AR60" s="49">
        <v>86527631.25</v>
      </c>
      <c r="AS60" s="48">
        <f t="shared" si="100"/>
        <v>2.4907434899499672E-2</v>
      </c>
      <c r="AT60" s="49">
        <v>84222173.609999999</v>
      </c>
      <c r="AU60" s="48">
        <f t="shared" si="101"/>
        <v>2.3926952612242456E-2</v>
      </c>
      <c r="AV60" s="49">
        <v>93725041.129999995</v>
      </c>
      <c r="AW60" s="48">
        <f t="shared" si="102"/>
        <v>2.6994716298530789E-2</v>
      </c>
      <c r="AX60" s="49">
        <v>88145513.310000002</v>
      </c>
      <c r="AY60" s="48">
        <f t="shared" si="103"/>
        <v>2.5565120550812084E-2</v>
      </c>
      <c r="AZ60" s="49">
        <v>106473439.90000001</v>
      </c>
      <c r="BA60" s="48">
        <f t="shared" si="104"/>
        <v>2.8127349221902621E-2</v>
      </c>
      <c r="BB60" s="49">
        <v>100015942.67</v>
      </c>
      <c r="BC60" s="48">
        <f t="shared" si="105"/>
        <v>2.851551877366398E-2</v>
      </c>
    </row>
    <row r="61" spans="1:55" x14ac:dyDescent="0.15">
      <c r="A61" s="46" t="s">
        <v>86</v>
      </c>
      <c r="B61" s="3" t="s">
        <v>74</v>
      </c>
      <c r="C61" s="30" t="s">
        <v>87</v>
      </c>
      <c r="D61" s="12">
        <v>4114343.22</v>
      </c>
      <c r="E61" s="41">
        <f t="shared" si="86"/>
        <v>1.4432400539480779E-3</v>
      </c>
      <c r="F61" s="47">
        <v>36045.11</v>
      </c>
      <c r="G61" s="48">
        <f t="shared" si="87"/>
        <v>6.3867002495189023E-5</v>
      </c>
      <c r="H61" s="12">
        <v>2446764.35</v>
      </c>
      <c r="I61" s="41">
        <f t="shared" si="20"/>
        <v>9.5052740960149189E-4</v>
      </c>
      <c r="J61" s="12">
        <v>692407.89</v>
      </c>
      <c r="K61" s="38">
        <f t="shared" si="21"/>
        <v>1.0532368030077332E-3</v>
      </c>
      <c r="L61" s="47">
        <v>4443724.8600000003</v>
      </c>
      <c r="M61" s="48">
        <f t="shared" si="22"/>
        <v>1.7947601150122749E-3</v>
      </c>
      <c r="N61" s="47">
        <v>28181</v>
      </c>
      <c r="O61" s="48">
        <f t="shared" si="23"/>
        <v>3.8667530901546664E-5</v>
      </c>
      <c r="P61" s="47">
        <v>3466722.24</v>
      </c>
      <c r="Q61" s="11">
        <f t="shared" si="24"/>
        <v>1.3930199266962197E-3</v>
      </c>
      <c r="R61" s="47">
        <v>2186385.2799999998</v>
      </c>
      <c r="S61" s="48">
        <f t="shared" si="88"/>
        <v>8.9350634026288934E-4</v>
      </c>
      <c r="T61" s="27">
        <v>3085092.45</v>
      </c>
      <c r="U61" s="11">
        <f t="shared" si="25"/>
        <v>1.2516845735878899E-3</v>
      </c>
      <c r="V61" s="47">
        <v>4298101.67</v>
      </c>
      <c r="W61" s="11">
        <f t="shared" si="89"/>
        <v>1.8470967793708035E-3</v>
      </c>
      <c r="X61" s="12">
        <v>3192582.35</v>
      </c>
      <c r="Y61" s="41">
        <f t="shared" si="90"/>
        <v>1.3407025975059443E-3</v>
      </c>
      <c r="Z61" s="12">
        <v>2726832.31</v>
      </c>
      <c r="AA61" s="41">
        <f t="shared" si="91"/>
        <v>1.1633100772291049E-3</v>
      </c>
      <c r="AB61" s="12">
        <v>2016444.79</v>
      </c>
      <c r="AC61" s="41">
        <f t="shared" si="92"/>
        <v>8.3321427119861736E-4</v>
      </c>
      <c r="AD61" s="47">
        <v>3385455.17</v>
      </c>
      <c r="AE61" s="48">
        <f t="shared" si="93"/>
        <v>1.3379688607824691E-3</v>
      </c>
      <c r="AF61" s="12">
        <v>2238198.59</v>
      </c>
      <c r="AG61" s="11">
        <f t="shared" si="94"/>
        <v>8.0214544166385142E-4</v>
      </c>
      <c r="AH61" s="12">
        <v>4424411.21</v>
      </c>
      <c r="AI61" s="41">
        <f t="shared" si="95"/>
        <v>1.583617616630227E-3</v>
      </c>
      <c r="AJ61" s="12">
        <v>3496334.2</v>
      </c>
      <c r="AK61" s="41">
        <f t="shared" si="96"/>
        <v>1.2466522453456993E-3</v>
      </c>
      <c r="AL61" s="12">
        <v>2412482.7599999998</v>
      </c>
      <c r="AM61" s="41">
        <f t="shared" si="97"/>
        <v>8.2995324113592842E-4</v>
      </c>
      <c r="AN61" s="49">
        <v>4197134.5599999996</v>
      </c>
      <c r="AO61" s="11">
        <f t="shared" si="98"/>
        <v>1.3321436890027277E-3</v>
      </c>
      <c r="AP61" s="49">
        <v>4453137.2</v>
      </c>
      <c r="AQ61" s="48">
        <f t="shared" si="99"/>
        <v>1.3414935388573819E-3</v>
      </c>
      <c r="AR61" s="49">
        <v>6005270.9100000001</v>
      </c>
      <c r="AS61" s="48">
        <f t="shared" si="100"/>
        <v>1.7286488961257003E-3</v>
      </c>
      <c r="AT61" s="49">
        <v>6126649.1500000004</v>
      </c>
      <c r="AU61" s="48">
        <f t="shared" si="101"/>
        <v>1.7405397842460829E-3</v>
      </c>
      <c r="AV61" s="49">
        <v>4050967.27</v>
      </c>
      <c r="AW61" s="48">
        <f t="shared" si="102"/>
        <v>1.1667608876970762E-3</v>
      </c>
      <c r="AX61" s="49">
        <v>2774355.46</v>
      </c>
      <c r="AY61" s="48">
        <f t="shared" si="103"/>
        <v>8.0465504280700765E-4</v>
      </c>
      <c r="AZ61" s="49">
        <v>3998576.8</v>
      </c>
      <c r="BA61" s="48">
        <f t="shared" si="104"/>
        <v>1.0563138201398325E-3</v>
      </c>
      <c r="BB61" s="49">
        <v>3972298.96</v>
      </c>
      <c r="BC61" s="48">
        <f t="shared" si="105"/>
        <v>1.1325410983949276E-3</v>
      </c>
    </row>
    <row r="62" spans="1:55" x14ac:dyDescent="0.15">
      <c r="A62" s="46" t="s">
        <v>88</v>
      </c>
      <c r="B62" s="3" t="s">
        <v>74</v>
      </c>
      <c r="C62" s="30" t="s">
        <v>89</v>
      </c>
      <c r="D62" s="12">
        <v>263734.03999999998</v>
      </c>
      <c r="E62" s="41">
        <f t="shared" si="86"/>
        <v>9.2513314948368478E-5</v>
      </c>
      <c r="F62" s="18">
        <v>0</v>
      </c>
      <c r="G62" s="48">
        <f t="shared" si="87"/>
        <v>0</v>
      </c>
      <c r="H62" s="12">
        <v>404864.81</v>
      </c>
      <c r="I62" s="41">
        <f t="shared" si="20"/>
        <v>1.5728327049071978E-4</v>
      </c>
      <c r="J62" s="12">
        <v>20000</v>
      </c>
      <c r="K62" s="38">
        <f t="shared" si="21"/>
        <v>3.042243793633643E-5</v>
      </c>
      <c r="L62" s="47">
        <v>456316.25</v>
      </c>
      <c r="M62" s="48">
        <f t="shared" si="22"/>
        <v>1.8429993555720952E-4</v>
      </c>
      <c r="N62" s="18">
        <v>0</v>
      </c>
      <c r="O62" s="48">
        <f t="shared" si="23"/>
        <v>0</v>
      </c>
      <c r="P62" s="47">
        <v>5509.57</v>
      </c>
      <c r="Q62" s="11">
        <f t="shared" si="24"/>
        <v>2.2138897397005448E-6</v>
      </c>
      <c r="R62" s="47">
        <v>1281136.48</v>
      </c>
      <c r="S62" s="48">
        <f t="shared" si="88"/>
        <v>5.2355985840797485E-4</v>
      </c>
      <c r="T62" s="27">
        <v>238786.14</v>
      </c>
      <c r="U62" s="11">
        <f t="shared" si="25"/>
        <v>9.688037965429469E-5</v>
      </c>
      <c r="V62" s="47">
        <v>546654.91</v>
      </c>
      <c r="W62" s="11">
        <f t="shared" si="89"/>
        <v>2.3492336878299961E-4</v>
      </c>
      <c r="X62" s="12">
        <v>333612.78000000003</v>
      </c>
      <c r="Y62" s="41">
        <f t="shared" si="90"/>
        <v>1.4009835038622547E-4</v>
      </c>
      <c r="Z62" s="12">
        <v>448486.58</v>
      </c>
      <c r="AA62" s="41">
        <f t="shared" si="91"/>
        <v>1.9133151536407353E-4</v>
      </c>
      <c r="AB62" s="12">
        <v>1272044.17</v>
      </c>
      <c r="AC62" s="41">
        <f t="shared" si="92"/>
        <v>5.2562081604971692E-4</v>
      </c>
      <c r="AD62" s="47">
        <v>1647334.84</v>
      </c>
      <c r="AE62" s="48">
        <f t="shared" si="93"/>
        <v>6.5104472176545495E-4</v>
      </c>
      <c r="AF62" s="12">
        <v>2178093.16</v>
      </c>
      <c r="AG62" s="11">
        <f t="shared" si="94"/>
        <v>7.806043251118365E-4</v>
      </c>
      <c r="AH62" s="12">
        <v>616018.68000000005</v>
      </c>
      <c r="AI62" s="41">
        <f t="shared" si="95"/>
        <v>2.2048991097762329E-4</v>
      </c>
      <c r="AJ62" s="12">
        <v>2392226.2000000002</v>
      </c>
      <c r="AK62" s="41">
        <f t="shared" si="96"/>
        <v>8.5297171065763973E-4</v>
      </c>
      <c r="AL62" s="12">
        <v>54900</v>
      </c>
      <c r="AM62" s="41">
        <f t="shared" si="97"/>
        <v>1.8886946548941338E-5</v>
      </c>
      <c r="AN62" s="49">
        <v>804408.09</v>
      </c>
      <c r="AO62" s="11">
        <f t="shared" si="98"/>
        <v>2.5531398747345339E-4</v>
      </c>
      <c r="AP62" s="49">
        <v>1482.98</v>
      </c>
      <c r="AQ62" s="48">
        <f t="shared" si="99"/>
        <v>4.4674304853098175E-7</v>
      </c>
      <c r="AR62" s="49">
        <v>195231.77</v>
      </c>
      <c r="AS62" s="48">
        <f t="shared" si="100"/>
        <v>5.61984944154945E-5</v>
      </c>
      <c r="AT62" s="49">
        <v>520331.41</v>
      </c>
      <c r="AU62" s="48">
        <f t="shared" si="101"/>
        <v>1.4782265116288894E-4</v>
      </c>
      <c r="AV62" s="49">
        <v>354880.66</v>
      </c>
      <c r="AW62" s="48">
        <f t="shared" si="102"/>
        <v>1.0221284110452077E-4</v>
      </c>
      <c r="AX62" s="49">
        <v>208787.71</v>
      </c>
      <c r="AY62" s="48">
        <f t="shared" si="103"/>
        <v>6.0555356424164582E-5</v>
      </c>
      <c r="AZ62" s="49">
        <v>313689.33</v>
      </c>
      <c r="BA62" s="48">
        <f t="shared" si="104"/>
        <v>8.2868078089535401E-5</v>
      </c>
      <c r="BB62" s="49">
        <v>74856.13</v>
      </c>
      <c r="BC62" s="48">
        <f t="shared" si="105"/>
        <v>2.1342211285072435E-5</v>
      </c>
    </row>
    <row r="63" spans="1:55" x14ac:dyDescent="0.15">
      <c r="A63" s="46" t="s">
        <v>90</v>
      </c>
      <c r="B63" s="3" t="s">
        <v>74</v>
      </c>
      <c r="C63" s="30" t="s">
        <v>91</v>
      </c>
      <c r="D63" s="12">
        <v>8296658.54</v>
      </c>
      <c r="E63" s="41">
        <f t="shared" si="86"/>
        <v>2.9103235385545645E-3</v>
      </c>
      <c r="F63" s="18">
        <v>0</v>
      </c>
      <c r="G63" s="48">
        <f t="shared" si="87"/>
        <v>0</v>
      </c>
      <c r="H63" s="12">
        <v>10606033.17</v>
      </c>
      <c r="I63" s="41">
        <f t="shared" si="20"/>
        <v>4.1202681554631934E-3</v>
      </c>
      <c r="J63" s="12">
        <v>546137.17000000004</v>
      </c>
      <c r="K63" s="38">
        <f t="shared" si="21"/>
        <v>8.3074120795257093E-4</v>
      </c>
      <c r="L63" s="47">
        <v>8178526.2800000003</v>
      </c>
      <c r="M63" s="48">
        <f t="shared" si="22"/>
        <v>3.3031956814094272E-3</v>
      </c>
      <c r="N63" s="18">
        <v>0</v>
      </c>
      <c r="O63" s="48">
        <f t="shared" si="23"/>
        <v>0</v>
      </c>
      <c r="P63" s="47">
        <v>14196676.880000001</v>
      </c>
      <c r="Q63" s="11">
        <f t="shared" si="24"/>
        <v>5.7045971432391181E-3</v>
      </c>
      <c r="R63" s="47">
        <v>8567771.4299999997</v>
      </c>
      <c r="S63" s="48">
        <f t="shared" si="88"/>
        <v>3.5013765252884625E-3</v>
      </c>
      <c r="T63" s="27">
        <v>9751925.75</v>
      </c>
      <c r="U63" s="11">
        <f t="shared" si="25"/>
        <v>3.9565540488258341E-3</v>
      </c>
      <c r="V63" s="47">
        <v>6259799.7400000002</v>
      </c>
      <c r="W63" s="11">
        <f t="shared" si="89"/>
        <v>2.6901308593894179E-3</v>
      </c>
      <c r="X63" s="12">
        <v>9222142.6199999992</v>
      </c>
      <c r="Y63" s="41">
        <f t="shared" si="90"/>
        <v>3.8727742027403842E-3</v>
      </c>
      <c r="Z63" s="12">
        <v>6990005.8600000003</v>
      </c>
      <c r="AA63" s="41">
        <f t="shared" si="91"/>
        <v>2.9820477874668047E-3</v>
      </c>
      <c r="AB63" s="12">
        <v>9005945.8499999996</v>
      </c>
      <c r="AC63" s="41">
        <f t="shared" si="92"/>
        <v>3.7213429522471391E-3</v>
      </c>
      <c r="AD63" s="47">
        <v>11681230.6</v>
      </c>
      <c r="AE63" s="48">
        <f t="shared" si="93"/>
        <v>4.6165499212383063E-3</v>
      </c>
      <c r="AF63" s="12">
        <v>11753638.880000001</v>
      </c>
      <c r="AG63" s="11">
        <f t="shared" si="94"/>
        <v>4.2123732418913803E-3</v>
      </c>
      <c r="AH63" s="12">
        <v>10977807.08</v>
      </c>
      <c r="AI63" s="41">
        <f t="shared" si="95"/>
        <v>3.9292569923345868E-3</v>
      </c>
      <c r="AJ63" s="12">
        <v>14202915.710000001</v>
      </c>
      <c r="AK63" s="41">
        <f t="shared" si="96"/>
        <v>5.0641888754019019E-3</v>
      </c>
      <c r="AL63" s="12">
        <v>13151139.08</v>
      </c>
      <c r="AM63" s="41">
        <f t="shared" si="97"/>
        <v>4.5243144054946003E-3</v>
      </c>
      <c r="AN63" s="49">
        <v>17502842.530000001</v>
      </c>
      <c r="AO63" s="11">
        <f t="shared" si="98"/>
        <v>5.5552903731416322E-3</v>
      </c>
      <c r="AP63" s="49">
        <v>20582654.41</v>
      </c>
      <c r="AQ63" s="48">
        <f t="shared" si="99"/>
        <v>6.2004597351164922E-3</v>
      </c>
      <c r="AR63" s="49">
        <v>16090592.640000001</v>
      </c>
      <c r="AS63" s="48">
        <f t="shared" si="100"/>
        <v>4.6317619341413388E-3</v>
      </c>
      <c r="AT63" s="49">
        <v>21634912.98</v>
      </c>
      <c r="AU63" s="48">
        <f t="shared" si="101"/>
        <v>6.1463331502167014E-3</v>
      </c>
      <c r="AV63" s="49">
        <v>14750765.9</v>
      </c>
      <c r="AW63" s="48">
        <f t="shared" si="102"/>
        <v>4.2485203085078889E-3</v>
      </c>
      <c r="AX63" s="49">
        <v>22959328.91</v>
      </c>
      <c r="AY63" s="48">
        <f t="shared" si="103"/>
        <v>6.6589663989545947E-3</v>
      </c>
      <c r="AZ63" s="49">
        <v>24375395.73</v>
      </c>
      <c r="BA63" s="48">
        <f t="shared" si="104"/>
        <v>6.4393079510130851E-3</v>
      </c>
      <c r="BB63" s="49">
        <v>19747916.859999999</v>
      </c>
      <c r="BC63" s="48">
        <f t="shared" si="105"/>
        <v>5.6303233157546902E-3</v>
      </c>
    </row>
    <row r="64" spans="1:55" x14ac:dyDescent="0.15">
      <c r="A64" s="46" t="s">
        <v>92</v>
      </c>
      <c r="B64" s="3" t="s">
        <v>74</v>
      </c>
      <c r="C64" s="30" t="s">
        <v>93</v>
      </c>
      <c r="D64" s="12">
        <v>68300415.290000007</v>
      </c>
      <c r="E64" s="41">
        <f t="shared" si="86"/>
        <v>2.3958597952801745E-2</v>
      </c>
      <c r="F64" s="47">
        <v>3332096.11</v>
      </c>
      <c r="G64" s="48">
        <f t="shared" si="87"/>
        <v>5.9040183417828273E-3</v>
      </c>
      <c r="H64" s="12">
        <v>45132884.719999999</v>
      </c>
      <c r="I64" s="41">
        <f t="shared" si="20"/>
        <v>1.7533377908152188E-2</v>
      </c>
      <c r="J64" s="12">
        <v>981099.44</v>
      </c>
      <c r="K64" s="38">
        <f t="shared" si="21"/>
        <v>1.4923718411387213E-3</v>
      </c>
      <c r="L64" s="47">
        <v>46535513.079999998</v>
      </c>
      <c r="M64" s="48">
        <f t="shared" si="22"/>
        <v>1.8795061674366585E-2</v>
      </c>
      <c r="N64" s="47">
        <v>43935</v>
      </c>
      <c r="O64" s="48">
        <f t="shared" si="23"/>
        <v>6.0283807180705182E-5</v>
      </c>
      <c r="P64" s="47">
        <v>43911696.700000003</v>
      </c>
      <c r="Q64" s="11">
        <f t="shared" si="24"/>
        <v>1.7644871519369439E-2</v>
      </c>
      <c r="R64" s="47">
        <v>45718382.850000001</v>
      </c>
      <c r="S64" s="48">
        <f t="shared" si="88"/>
        <v>1.868365347897016E-2</v>
      </c>
      <c r="T64" s="27">
        <v>34139774.990000002</v>
      </c>
      <c r="U64" s="11">
        <f t="shared" si="25"/>
        <v>1.3851199078570452E-2</v>
      </c>
      <c r="V64" s="47">
        <v>45456464.259999998</v>
      </c>
      <c r="W64" s="11">
        <f t="shared" si="89"/>
        <v>1.9534784233298519E-2</v>
      </c>
      <c r="X64" s="12">
        <v>46835776.469999999</v>
      </c>
      <c r="Y64" s="41">
        <f t="shared" si="90"/>
        <v>1.9668356297696372E-2</v>
      </c>
      <c r="Z64" s="12">
        <v>43787797.219999999</v>
      </c>
      <c r="AA64" s="41">
        <f t="shared" si="91"/>
        <v>1.8680571437739265E-2</v>
      </c>
      <c r="AB64" s="12">
        <v>45329511.780000001</v>
      </c>
      <c r="AC64" s="41">
        <f t="shared" si="92"/>
        <v>1.8730587769557452E-2</v>
      </c>
      <c r="AD64" s="47">
        <v>56795301.469999999</v>
      </c>
      <c r="AE64" s="48">
        <f t="shared" si="93"/>
        <v>2.2446123487026647E-2</v>
      </c>
      <c r="AF64" s="12">
        <v>50670263.200000003</v>
      </c>
      <c r="AG64" s="11">
        <f t="shared" si="94"/>
        <v>1.81596578763762E-2</v>
      </c>
      <c r="AH64" s="12">
        <v>41629189.57</v>
      </c>
      <c r="AI64" s="41">
        <f t="shared" si="95"/>
        <v>1.4900223971065135E-2</v>
      </c>
      <c r="AJ64" s="12">
        <v>40925668.119999997</v>
      </c>
      <c r="AK64" s="41">
        <f t="shared" si="96"/>
        <v>1.4592448300300041E-2</v>
      </c>
      <c r="AL64" s="12">
        <v>50714082.520000003</v>
      </c>
      <c r="AM64" s="41">
        <f t="shared" si="97"/>
        <v>1.7446888266554467E-2</v>
      </c>
      <c r="AN64" s="49">
        <v>57293656.079999998</v>
      </c>
      <c r="AO64" s="11">
        <f t="shared" si="98"/>
        <v>1.8184640324437146E-2</v>
      </c>
      <c r="AP64" s="49">
        <v>57152320.25</v>
      </c>
      <c r="AQ64" s="48">
        <f t="shared" si="99"/>
        <v>1.7216956249648654E-2</v>
      </c>
      <c r="AR64" s="49">
        <v>60180212.880000003</v>
      </c>
      <c r="AS64" s="48">
        <f t="shared" si="100"/>
        <v>1.7323191596633841E-2</v>
      </c>
      <c r="AT64" s="49">
        <v>51419213.509999998</v>
      </c>
      <c r="AU64" s="48">
        <f t="shared" si="101"/>
        <v>1.4607852448805341E-2</v>
      </c>
      <c r="AV64" s="49">
        <v>53914143.310000002</v>
      </c>
      <c r="AW64" s="48">
        <f t="shared" si="102"/>
        <v>1.5528368785809267E-2</v>
      </c>
      <c r="AX64" s="49">
        <v>53417426.619999997</v>
      </c>
      <c r="AY64" s="48">
        <f t="shared" si="103"/>
        <v>1.5492824305778138E-2</v>
      </c>
      <c r="AZ64" s="49">
        <v>65553860</v>
      </c>
      <c r="BA64" s="48">
        <f t="shared" si="104"/>
        <v>1.7317523645290933E-2</v>
      </c>
      <c r="BB64" s="49">
        <v>58832199.020000003</v>
      </c>
      <c r="BC64" s="48">
        <f t="shared" si="105"/>
        <v>1.6773632591616364E-2</v>
      </c>
    </row>
    <row r="65" spans="1:55" x14ac:dyDescent="0.15">
      <c r="A65" s="46" t="s">
        <v>94</v>
      </c>
      <c r="B65" s="3" t="s">
        <v>74</v>
      </c>
      <c r="C65" s="30" t="s">
        <v>95</v>
      </c>
      <c r="D65" s="12">
        <v>197389372.97999999</v>
      </c>
      <c r="E65" s="41">
        <f t="shared" si="86"/>
        <v>6.9240759478600922E-2</v>
      </c>
      <c r="F65" s="47">
        <v>1310960.27</v>
      </c>
      <c r="G65" s="48">
        <f t="shared" si="87"/>
        <v>2.3228422062017196E-3</v>
      </c>
      <c r="H65" s="12">
        <v>168572715.72</v>
      </c>
      <c r="I65" s="41">
        <f t="shared" si="20"/>
        <v>6.5487706980371971E-2</v>
      </c>
      <c r="J65" s="12">
        <v>274058.21000000002</v>
      </c>
      <c r="K65" s="38">
        <f t="shared" si="21"/>
        <v>4.1687594423342282E-4</v>
      </c>
      <c r="L65" s="47">
        <v>148083640.38</v>
      </c>
      <c r="M65" s="48">
        <f t="shared" si="22"/>
        <v>5.9808971035134051E-2</v>
      </c>
      <c r="N65" s="47">
        <v>400853.6</v>
      </c>
      <c r="O65" s="48">
        <f t="shared" si="23"/>
        <v>5.500166411765453E-4</v>
      </c>
      <c r="P65" s="47">
        <v>174382259.46000001</v>
      </c>
      <c r="Q65" s="11">
        <f t="shared" si="24"/>
        <v>7.0071365824246237E-2</v>
      </c>
      <c r="R65" s="47">
        <v>152022646.08000001</v>
      </c>
      <c r="S65" s="48">
        <f t="shared" si="88"/>
        <v>6.212683527398305E-2</v>
      </c>
      <c r="T65" s="27">
        <v>147098478.03999999</v>
      </c>
      <c r="U65" s="11">
        <f t="shared" si="25"/>
        <v>5.9680835743163858E-2</v>
      </c>
      <c r="V65" s="47">
        <v>157522317.81</v>
      </c>
      <c r="W65" s="11">
        <f t="shared" si="89"/>
        <v>6.7694761139951154E-2</v>
      </c>
      <c r="X65" s="12">
        <v>146910526.22999999</v>
      </c>
      <c r="Y65" s="41">
        <f t="shared" si="90"/>
        <v>6.1694046550600685E-2</v>
      </c>
      <c r="Z65" s="12">
        <v>152015655.94999999</v>
      </c>
      <c r="AA65" s="41">
        <f t="shared" si="91"/>
        <v>6.4852299063167376E-2</v>
      </c>
      <c r="AB65" s="12">
        <v>139035064.46000001</v>
      </c>
      <c r="AC65" s="41">
        <f t="shared" si="92"/>
        <v>5.7450618276085656E-2</v>
      </c>
      <c r="AD65" s="47">
        <v>151120093.83000001</v>
      </c>
      <c r="AE65" s="48">
        <f t="shared" si="93"/>
        <v>5.9724311689250624E-2</v>
      </c>
      <c r="AF65" s="12">
        <v>156458241.09</v>
      </c>
      <c r="AG65" s="11">
        <f t="shared" si="94"/>
        <v>5.6072890699608302E-2</v>
      </c>
      <c r="AH65" s="12">
        <v>151097041.06</v>
      </c>
      <c r="AI65" s="41">
        <f t="shared" si="95"/>
        <v>5.4081757930297972E-2</v>
      </c>
      <c r="AJ65" s="12">
        <v>128832594.05</v>
      </c>
      <c r="AK65" s="41">
        <f t="shared" si="96"/>
        <v>4.5936524788203446E-2</v>
      </c>
      <c r="AL65" s="12">
        <v>148588830.33000001</v>
      </c>
      <c r="AM65" s="41">
        <f t="shared" si="97"/>
        <v>5.1118202116801889E-2</v>
      </c>
      <c r="AN65" s="49">
        <v>161824354.58000001</v>
      </c>
      <c r="AO65" s="11">
        <f t="shared" si="98"/>
        <v>5.1362016060949617E-2</v>
      </c>
      <c r="AP65" s="49">
        <v>170438708.74000001</v>
      </c>
      <c r="AQ65" s="48">
        <f t="shared" si="99"/>
        <v>5.1344123541916739E-2</v>
      </c>
      <c r="AR65" s="49">
        <v>187528048.75</v>
      </c>
      <c r="AS65" s="48">
        <f t="shared" si="100"/>
        <v>5.3980937633385469E-2</v>
      </c>
      <c r="AT65" s="49">
        <v>184670341.63</v>
      </c>
      <c r="AU65" s="48">
        <f t="shared" si="101"/>
        <v>5.2463601017096038E-2</v>
      </c>
      <c r="AV65" s="49">
        <v>193524091.34999999</v>
      </c>
      <c r="AW65" s="48">
        <f t="shared" si="102"/>
        <v>5.5738870636270546E-2</v>
      </c>
      <c r="AX65" s="49">
        <v>186077506.97999999</v>
      </c>
      <c r="AY65" s="48">
        <f t="shared" si="103"/>
        <v>5.3968644790892494E-2</v>
      </c>
      <c r="AZ65" s="49">
        <v>214337778.38999999</v>
      </c>
      <c r="BA65" s="48">
        <f t="shared" si="104"/>
        <v>5.6622135528677529E-2</v>
      </c>
      <c r="BB65" s="49">
        <v>187477952.16</v>
      </c>
      <c r="BC65" s="48">
        <f t="shared" si="105"/>
        <v>5.3451789002335839E-2</v>
      </c>
    </row>
    <row r="66" spans="1:55" x14ac:dyDescent="0.15">
      <c r="A66" s="46" t="s">
        <v>96</v>
      </c>
      <c r="B66" s="3" t="s">
        <v>74</v>
      </c>
      <c r="C66" s="30" t="s">
        <v>97</v>
      </c>
      <c r="D66" s="12">
        <v>76867160.420000002</v>
      </c>
      <c r="E66" s="41">
        <f t="shared" si="86"/>
        <v>2.6963663170375067E-2</v>
      </c>
      <c r="F66" s="47">
        <v>1994632.89</v>
      </c>
      <c r="G66" s="48">
        <f t="shared" si="87"/>
        <v>3.5342165348535783E-3</v>
      </c>
      <c r="H66" s="12">
        <v>65971102.350000001</v>
      </c>
      <c r="I66" s="41">
        <f t="shared" si="20"/>
        <v>2.5628680189532922E-2</v>
      </c>
      <c r="J66" s="12">
        <v>737241.83</v>
      </c>
      <c r="K66" s="38">
        <f t="shared" si="21"/>
        <v>1.1214346908623046E-3</v>
      </c>
      <c r="L66" s="47">
        <v>62484209.340000004</v>
      </c>
      <c r="M66" s="48">
        <f t="shared" si="22"/>
        <v>2.5236523474027477E-2</v>
      </c>
      <c r="N66" s="47">
        <v>149329.01</v>
      </c>
      <c r="O66" s="48">
        <f t="shared" si="23"/>
        <v>2.0489635245989749E-4</v>
      </c>
      <c r="P66" s="47">
        <v>67667486.920000002</v>
      </c>
      <c r="Q66" s="11">
        <f t="shared" si="24"/>
        <v>2.7190571134137299E-2</v>
      </c>
      <c r="R66" s="47">
        <v>66675504.649999999</v>
      </c>
      <c r="S66" s="48">
        <f t="shared" si="88"/>
        <v>2.7248164671600225E-2</v>
      </c>
      <c r="T66" s="27">
        <v>72993280.180000007</v>
      </c>
      <c r="U66" s="11">
        <f t="shared" si="25"/>
        <v>2.961485409517782E-2</v>
      </c>
      <c r="V66" s="47">
        <v>67327773.060000002</v>
      </c>
      <c r="W66" s="11">
        <f t="shared" si="89"/>
        <v>2.8933916023753423E-2</v>
      </c>
      <c r="X66" s="12">
        <v>57959687.210000001</v>
      </c>
      <c r="Y66" s="41">
        <f t="shared" si="90"/>
        <v>2.4339764702726949E-2</v>
      </c>
      <c r="Z66" s="12">
        <v>48540779.890000001</v>
      </c>
      <c r="AA66" s="41">
        <f t="shared" si="91"/>
        <v>2.0708269516799469E-2</v>
      </c>
      <c r="AB66" s="12">
        <v>57077081.640000001</v>
      </c>
      <c r="AC66" s="41">
        <f t="shared" si="92"/>
        <v>2.3584795981851099E-2</v>
      </c>
      <c r="AD66" s="47">
        <v>54642115.789999999</v>
      </c>
      <c r="AE66" s="48">
        <f t="shared" si="93"/>
        <v>2.1595160988142716E-2</v>
      </c>
      <c r="AF66" s="12">
        <v>55020778.689999998</v>
      </c>
      <c r="AG66" s="11">
        <f t="shared" si="94"/>
        <v>1.9718834164299547E-2</v>
      </c>
      <c r="AH66" s="12">
        <v>49884017.5</v>
      </c>
      <c r="AI66" s="41">
        <f t="shared" si="95"/>
        <v>1.7854852352498791E-2</v>
      </c>
      <c r="AJ66" s="12">
        <v>40953685.100000001</v>
      </c>
      <c r="AK66" s="41">
        <f t="shared" si="96"/>
        <v>1.4602438029263825E-2</v>
      </c>
      <c r="AL66" s="12">
        <v>52854407.270000003</v>
      </c>
      <c r="AM66" s="41">
        <f t="shared" si="97"/>
        <v>1.8183212476948388E-2</v>
      </c>
      <c r="AN66" s="49">
        <v>55488506.009999998</v>
      </c>
      <c r="AO66" s="11">
        <f t="shared" si="98"/>
        <v>1.7611697227408272E-2</v>
      </c>
      <c r="AP66" s="49">
        <v>50140067.109999999</v>
      </c>
      <c r="AQ66" s="48">
        <f t="shared" si="99"/>
        <v>1.5104537103851307E-2</v>
      </c>
      <c r="AR66" s="49">
        <v>52439585.109999999</v>
      </c>
      <c r="AS66" s="48">
        <f t="shared" si="100"/>
        <v>1.5095011078141554E-2</v>
      </c>
      <c r="AT66" s="49">
        <v>49790559</v>
      </c>
      <c r="AU66" s="48">
        <f t="shared" si="101"/>
        <v>1.4145162665198783E-2</v>
      </c>
      <c r="AV66" s="49">
        <v>44706829.630000003</v>
      </c>
      <c r="AW66" s="48">
        <f t="shared" si="102"/>
        <v>1.2876475357259737E-2</v>
      </c>
      <c r="AX66" s="49">
        <v>52229316.770000003</v>
      </c>
      <c r="AY66" s="48">
        <f t="shared" si="103"/>
        <v>1.514823306792314E-2</v>
      </c>
      <c r="AZ66" s="49">
        <v>52091943.659999996</v>
      </c>
      <c r="BA66" s="48">
        <f t="shared" si="104"/>
        <v>1.3761256256476935E-2</v>
      </c>
      <c r="BB66" s="49">
        <v>45071013.979999997</v>
      </c>
      <c r="BC66" s="48">
        <f t="shared" si="105"/>
        <v>1.2850184790392094E-2</v>
      </c>
    </row>
    <row r="67" spans="1:55" x14ac:dyDescent="0.15">
      <c r="A67" s="46" t="s">
        <v>98</v>
      </c>
      <c r="B67" s="3" t="s">
        <v>74</v>
      </c>
      <c r="C67" s="30" t="s">
        <v>99</v>
      </c>
      <c r="D67" s="12">
        <v>4297137.3</v>
      </c>
      <c r="E67" s="41">
        <f t="shared" si="86"/>
        <v>1.5073610384585994E-3</v>
      </c>
      <c r="F67" s="47">
        <v>879925.25</v>
      </c>
      <c r="G67" s="48">
        <f t="shared" si="87"/>
        <v>1.5591071337368596E-3</v>
      </c>
      <c r="H67" s="12">
        <v>4672411.1500000004</v>
      </c>
      <c r="I67" s="41">
        <f t="shared" si="20"/>
        <v>1.8151543147187951E-3</v>
      </c>
      <c r="J67" s="12">
        <v>1043216.17</v>
      </c>
      <c r="K67" s="38">
        <f t="shared" si="21"/>
        <v>1.5868589593003798E-3</v>
      </c>
      <c r="L67" s="47">
        <v>3459135.74</v>
      </c>
      <c r="M67" s="48">
        <f t="shared" si="22"/>
        <v>1.3970979424152445E-3</v>
      </c>
      <c r="N67" s="47">
        <v>481938.06</v>
      </c>
      <c r="O67" s="48">
        <f t="shared" si="23"/>
        <v>6.6127372441295376E-4</v>
      </c>
      <c r="P67" s="47">
        <v>3830345.96</v>
      </c>
      <c r="Q67" s="11">
        <f t="shared" si="24"/>
        <v>1.5391334750892419E-3</v>
      </c>
      <c r="R67" s="47">
        <v>3692217.32</v>
      </c>
      <c r="S67" s="48">
        <f t="shared" si="88"/>
        <v>1.5088921496253641E-3</v>
      </c>
      <c r="T67" s="27">
        <v>2133245.63</v>
      </c>
      <c r="U67" s="11">
        <f t="shared" si="25"/>
        <v>8.6550101496789158E-4</v>
      </c>
      <c r="V67" s="47">
        <v>3405017.75</v>
      </c>
      <c r="W67" s="11">
        <f t="shared" si="89"/>
        <v>1.4632965440590472E-3</v>
      </c>
      <c r="X67" s="12">
        <v>2248107.4</v>
      </c>
      <c r="Y67" s="41">
        <f t="shared" si="90"/>
        <v>9.440769572168858E-4</v>
      </c>
      <c r="Z67" s="12">
        <v>1934524.2</v>
      </c>
      <c r="AA67" s="41">
        <f t="shared" si="91"/>
        <v>8.252988231988392E-4</v>
      </c>
      <c r="AB67" s="12">
        <v>3257067.2</v>
      </c>
      <c r="AC67" s="41">
        <f t="shared" si="92"/>
        <v>1.3458513155189939E-3</v>
      </c>
      <c r="AD67" s="47">
        <v>7564937.9299999997</v>
      </c>
      <c r="AE67" s="48">
        <f t="shared" si="93"/>
        <v>2.9897460978909342E-3</v>
      </c>
      <c r="AF67" s="12">
        <v>7963351.5700000003</v>
      </c>
      <c r="AG67" s="11">
        <f t="shared" si="94"/>
        <v>2.8539764928733045E-3</v>
      </c>
      <c r="AH67" s="12">
        <v>7420151.8799999999</v>
      </c>
      <c r="AI67" s="41">
        <f t="shared" si="95"/>
        <v>2.6558750255132584E-3</v>
      </c>
      <c r="AJ67" s="12">
        <v>5239982.4000000004</v>
      </c>
      <c r="AK67" s="41">
        <f t="shared" si="96"/>
        <v>1.8683671099095581E-3</v>
      </c>
      <c r="AL67" s="12">
        <v>11405913.890000001</v>
      </c>
      <c r="AM67" s="41">
        <f t="shared" si="97"/>
        <v>3.923914134467351E-3</v>
      </c>
      <c r="AN67" s="49">
        <v>5117527.0999999996</v>
      </c>
      <c r="AO67" s="11">
        <f t="shared" si="98"/>
        <v>1.6242703997475438E-3</v>
      </c>
      <c r="AP67" s="49">
        <v>6953642.4299999997</v>
      </c>
      <c r="AQ67" s="48">
        <f t="shared" si="99"/>
        <v>2.0947628542344358E-3</v>
      </c>
      <c r="AR67" s="49">
        <v>6247104.3600000003</v>
      </c>
      <c r="AS67" s="48">
        <f t="shared" si="100"/>
        <v>1.7982619298512297E-3</v>
      </c>
      <c r="AT67" s="49">
        <v>11939934.869999999</v>
      </c>
      <c r="AU67" s="48">
        <f t="shared" si="101"/>
        <v>3.3920551273189975E-3</v>
      </c>
      <c r="AV67" s="49">
        <v>16055926.869999999</v>
      </c>
      <c r="AW67" s="48">
        <f t="shared" si="102"/>
        <v>4.6244331881853335E-3</v>
      </c>
      <c r="AX67" s="49">
        <v>20072569.32</v>
      </c>
      <c r="AY67" s="48">
        <f t="shared" si="103"/>
        <v>5.8217104326751369E-3</v>
      </c>
      <c r="AZ67" s="49">
        <v>28357836.77</v>
      </c>
      <c r="BA67" s="48">
        <f t="shared" si="104"/>
        <v>7.4913591479399636E-3</v>
      </c>
      <c r="BB67" s="49">
        <v>19698850.789999999</v>
      </c>
      <c r="BC67" s="48">
        <f t="shared" si="105"/>
        <v>5.6163341016065883E-3</v>
      </c>
    </row>
    <row r="68" spans="1:55" x14ac:dyDescent="0.15">
      <c r="A68" s="46" t="s">
        <v>100</v>
      </c>
      <c r="B68" s="3" t="s">
        <v>74</v>
      </c>
      <c r="C68" s="30" t="s">
        <v>101</v>
      </c>
      <c r="D68" s="12">
        <v>1763434.06</v>
      </c>
      <c r="E68" s="41">
        <f t="shared" si="86"/>
        <v>6.1858200247287055E-4</v>
      </c>
      <c r="F68" s="18">
        <v>0</v>
      </c>
      <c r="G68" s="48">
        <f t="shared" si="87"/>
        <v>0</v>
      </c>
      <c r="H68" s="12">
        <v>1495861.34</v>
      </c>
      <c r="I68" s="41">
        <f t="shared" si="20"/>
        <v>5.8111734570320047E-4</v>
      </c>
      <c r="J68" s="12">
        <v>9417909.7200000007</v>
      </c>
      <c r="K68" s="38">
        <f t="shared" si="21"/>
        <v>1.4325788697335981E-2</v>
      </c>
      <c r="L68" s="47">
        <v>1138797.6200000001</v>
      </c>
      <c r="M68" s="48">
        <f t="shared" si="22"/>
        <v>4.5994489124308769E-4</v>
      </c>
      <c r="N68" s="18">
        <v>0</v>
      </c>
      <c r="O68" s="48">
        <f t="shared" si="23"/>
        <v>0</v>
      </c>
      <c r="P68" s="47">
        <v>1356665.01</v>
      </c>
      <c r="Q68" s="11">
        <f t="shared" si="24"/>
        <v>5.4514358576980364E-4</v>
      </c>
      <c r="R68" s="47">
        <v>1347889.21</v>
      </c>
      <c r="S68" s="48">
        <f t="shared" si="88"/>
        <v>5.5083958263153743E-4</v>
      </c>
      <c r="T68" s="27">
        <v>1535961.11</v>
      </c>
      <c r="U68" s="11">
        <f t="shared" si="25"/>
        <v>6.2317057209028924E-4</v>
      </c>
      <c r="V68" s="47">
        <v>642753.43999999994</v>
      </c>
      <c r="W68" s="11">
        <f t="shared" si="89"/>
        <v>2.7622143450913407E-4</v>
      </c>
      <c r="X68" s="12">
        <v>5842425.4000000004</v>
      </c>
      <c r="Y68" s="41">
        <f t="shared" si="90"/>
        <v>2.4534856272430076E-3</v>
      </c>
      <c r="Z68" s="12">
        <v>4191435.41</v>
      </c>
      <c r="AA68" s="41">
        <f t="shared" si="91"/>
        <v>1.7881330775737746E-3</v>
      </c>
      <c r="AB68" s="12">
        <v>1125073.54</v>
      </c>
      <c r="AC68" s="41">
        <f t="shared" si="92"/>
        <v>4.6489114620189948E-4</v>
      </c>
      <c r="AD68" s="47">
        <v>1367174.4</v>
      </c>
      <c r="AE68" s="48">
        <f t="shared" si="93"/>
        <v>5.4032225582799711E-4</v>
      </c>
      <c r="AF68" s="12">
        <v>1293210.5</v>
      </c>
      <c r="AG68" s="11">
        <f t="shared" si="94"/>
        <v>4.6347223714712028E-4</v>
      </c>
      <c r="AH68" s="12">
        <v>1079124.48</v>
      </c>
      <c r="AI68" s="41">
        <f t="shared" si="95"/>
        <v>3.8624812567205588E-4</v>
      </c>
      <c r="AJ68" s="12">
        <v>1186113.75</v>
      </c>
      <c r="AK68" s="41">
        <f t="shared" si="96"/>
        <v>4.2292048902902574E-4</v>
      </c>
      <c r="AL68" s="12">
        <v>1486962.56</v>
      </c>
      <c r="AM68" s="41">
        <f t="shared" si="97"/>
        <v>5.115515918214386E-4</v>
      </c>
      <c r="AN68" s="49">
        <v>2170639.79</v>
      </c>
      <c r="AO68" s="11">
        <f t="shared" si="98"/>
        <v>6.8894719862083872E-4</v>
      </c>
      <c r="AP68" s="49">
        <v>1555448.4</v>
      </c>
      <c r="AQ68" s="48">
        <f t="shared" si="99"/>
        <v>4.6857392550718002E-4</v>
      </c>
      <c r="AR68" s="49">
        <v>1913584.84</v>
      </c>
      <c r="AS68" s="48">
        <f t="shared" si="100"/>
        <v>5.5083548617274199E-4</v>
      </c>
      <c r="AT68" s="49">
        <v>1539084.66</v>
      </c>
      <c r="AU68" s="48">
        <f t="shared" si="101"/>
        <v>4.3724359212782006E-4</v>
      </c>
      <c r="AV68" s="49">
        <v>1844911.48</v>
      </c>
      <c r="AW68" s="48">
        <f t="shared" si="102"/>
        <v>5.3137199405892176E-4</v>
      </c>
      <c r="AX68" s="49">
        <v>1740884.01</v>
      </c>
      <c r="AY68" s="48">
        <f t="shared" si="103"/>
        <v>5.0491406663102391E-4</v>
      </c>
      <c r="AZ68" s="49">
        <v>2538906.5699999998</v>
      </c>
      <c r="BA68" s="48">
        <f t="shared" si="104"/>
        <v>6.7070916280383033E-4</v>
      </c>
      <c r="BB68" s="49">
        <v>2780386.16</v>
      </c>
      <c r="BC68" s="48">
        <f t="shared" si="105"/>
        <v>7.9271515747355908E-4</v>
      </c>
    </row>
    <row r="69" spans="1:55" x14ac:dyDescent="0.15">
      <c r="A69" s="46" t="s">
        <v>102</v>
      </c>
      <c r="B69" s="3" t="s">
        <v>74</v>
      </c>
      <c r="C69" s="30" t="s">
        <v>103</v>
      </c>
      <c r="D69" s="12">
        <v>24097511.059999999</v>
      </c>
      <c r="E69" s="41">
        <f t="shared" si="86"/>
        <v>8.4529878288201743E-3</v>
      </c>
      <c r="F69" s="47">
        <v>3035083.4</v>
      </c>
      <c r="G69" s="48">
        <f t="shared" si="87"/>
        <v>5.377752462980603E-3</v>
      </c>
      <c r="H69" s="12">
        <v>22416642.870000001</v>
      </c>
      <c r="I69" s="41">
        <f t="shared" si="20"/>
        <v>8.7084943342348644E-3</v>
      </c>
      <c r="J69" s="12">
        <v>1441.09</v>
      </c>
      <c r="K69" s="38">
        <f t="shared" si="21"/>
        <v>2.1920735542837532E-6</v>
      </c>
      <c r="L69" s="47">
        <v>10806398.43</v>
      </c>
      <c r="M69" s="48">
        <f t="shared" si="22"/>
        <v>4.3645575502834497E-3</v>
      </c>
      <c r="N69" s="47">
        <v>1067165.2</v>
      </c>
      <c r="O69" s="48">
        <f t="shared" si="23"/>
        <v>1.464271791208801E-3</v>
      </c>
      <c r="P69" s="47">
        <v>18672752.140000001</v>
      </c>
      <c r="Q69" s="11">
        <f t="shared" si="24"/>
        <v>7.5032015882759264E-3</v>
      </c>
      <c r="R69" s="47">
        <v>19507450.379999999</v>
      </c>
      <c r="S69" s="48">
        <f t="shared" si="88"/>
        <v>7.9720764479779653E-3</v>
      </c>
      <c r="T69" s="27">
        <v>19869639.050000001</v>
      </c>
      <c r="U69" s="11">
        <f t="shared" si="25"/>
        <v>8.0615155249705844E-3</v>
      </c>
      <c r="V69" s="47">
        <v>13395547.859999999</v>
      </c>
      <c r="W69" s="11">
        <f t="shared" si="89"/>
        <v>5.7566980052646023E-3</v>
      </c>
      <c r="X69" s="12">
        <v>16964685.559999999</v>
      </c>
      <c r="Y69" s="41">
        <f t="shared" si="90"/>
        <v>7.1242008827630031E-3</v>
      </c>
      <c r="Z69" s="12">
        <v>13771317.449999999</v>
      </c>
      <c r="AA69" s="41">
        <f t="shared" si="91"/>
        <v>5.8750632767388686E-3</v>
      </c>
      <c r="AB69" s="12">
        <v>11174713.220000001</v>
      </c>
      <c r="AC69" s="41">
        <f t="shared" si="92"/>
        <v>4.617498370216154E-3</v>
      </c>
      <c r="AD69" s="47">
        <v>9455252.9499999993</v>
      </c>
      <c r="AE69" s="48">
        <f t="shared" si="93"/>
        <v>3.736819240740848E-3</v>
      </c>
      <c r="AF69" s="12">
        <v>16759934.390000001</v>
      </c>
      <c r="AG69" s="11">
        <f t="shared" si="94"/>
        <v>6.0065737837515674E-3</v>
      </c>
      <c r="AH69" s="12">
        <v>9542818.1699999999</v>
      </c>
      <c r="AI69" s="41">
        <f t="shared" si="95"/>
        <v>3.4156352673898552E-3</v>
      </c>
      <c r="AJ69" s="12">
        <v>10528588.68</v>
      </c>
      <c r="AK69" s="41">
        <f t="shared" si="96"/>
        <v>3.7540715410567193E-3</v>
      </c>
      <c r="AL69" s="12">
        <v>14471433.460000001</v>
      </c>
      <c r="AM69" s="41">
        <f t="shared" si="97"/>
        <v>4.9785280554750675E-3</v>
      </c>
      <c r="AN69" s="49">
        <v>14265075.07</v>
      </c>
      <c r="AO69" s="11">
        <f t="shared" si="98"/>
        <v>4.5276436711742321E-3</v>
      </c>
      <c r="AP69" s="49">
        <v>14520321.66</v>
      </c>
      <c r="AQ69" s="48">
        <f t="shared" si="99"/>
        <v>4.3742011113021388E-3</v>
      </c>
      <c r="AR69" s="49">
        <v>14094711.539999999</v>
      </c>
      <c r="AS69" s="48">
        <f t="shared" si="100"/>
        <v>4.057237035594647E-3</v>
      </c>
      <c r="AT69" s="49">
        <v>12404772.289999999</v>
      </c>
      <c r="AU69" s="48">
        <f t="shared" si="101"/>
        <v>3.5241123094601205E-3</v>
      </c>
      <c r="AV69" s="49">
        <v>13246719.93</v>
      </c>
      <c r="AW69" s="48">
        <f t="shared" si="102"/>
        <v>3.815324507571583E-3</v>
      </c>
      <c r="AX69" s="49">
        <v>12053780.48</v>
      </c>
      <c r="AY69" s="48">
        <f t="shared" si="103"/>
        <v>3.4959958765055552E-3</v>
      </c>
      <c r="AZ69" s="49">
        <v>15012198.140000001</v>
      </c>
      <c r="BA69" s="48">
        <f t="shared" si="104"/>
        <v>3.9658091263770371E-3</v>
      </c>
      <c r="BB69" s="49">
        <v>18203744.440000001</v>
      </c>
      <c r="BC69" s="48">
        <f t="shared" si="105"/>
        <v>5.1900647284055775E-3</v>
      </c>
    </row>
    <row r="70" spans="1:55" x14ac:dyDescent="0.15">
      <c r="A70" s="46" t="s">
        <v>104</v>
      </c>
      <c r="B70" s="3" t="s">
        <v>74</v>
      </c>
      <c r="C70" s="30" t="s">
        <v>105</v>
      </c>
      <c r="D70" s="12">
        <v>11112839.25</v>
      </c>
      <c r="E70" s="41">
        <f t="shared" si="86"/>
        <v>3.8981907587880621E-3</v>
      </c>
      <c r="F70" s="47">
        <v>14151959.42</v>
      </c>
      <c r="G70" s="48">
        <f t="shared" si="87"/>
        <v>2.5075335533417811E-2</v>
      </c>
      <c r="H70" s="12">
        <v>5099980.99</v>
      </c>
      <c r="I70" s="41">
        <f t="shared" ref="I70:I124" si="106">H70/$H$124</f>
        <v>1.9812581131654758E-3</v>
      </c>
      <c r="J70" s="12">
        <v>4664569.3600000003</v>
      </c>
      <c r="K70" s="38">
        <f t="shared" ref="K70:K124" si="107">J70/$J$124</f>
        <v>7.0953785927168273E-3</v>
      </c>
      <c r="L70" s="47">
        <v>7488774.4199999999</v>
      </c>
      <c r="M70" s="48">
        <f t="shared" ref="M70:M124" si="108">L70/$L$124</f>
        <v>3.0246142735624233E-3</v>
      </c>
      <c r="N70" s="47">
        <v>2479055.42</v>
      </c>
      <c r="O70" s="48">
        <f t="shared" ref="O70:O124" si="109">N70/$N$124</f>
        <v>3.40154544052719E-3</v>
      </c>
      <c r="P70" s="47">
        <v>12693653.17</v>
      </c>
      <c r="Q70" s="11">
        <f t="shared" ref="Q70:Q124" si="110">P70/$P$124</f>
        <v>5.1006427928822571E-3</v>
      </c>
      <c r="R70" s="47">
        <v>9393396.3800000008</v>
      </c>
      <c r="S70" s="48">
        <f t="shared" si="88"/>
        <v>3.8387832642801521E-3</v>
      </c>
      <c r="T70" s="27">
        <v>9413223.6500000004</v>
      </c>
      <c r="U70" s="11">
        <f t="shared" si="25"/>
        <v>3.8191357378731684E-3</v>
      </c>
      <c r="V70" s="47">
        <v>8842741.9199999999</v>
      </c>
      <c r="W70" s="11">
        <f t="shared" si="89"/>
        <v>3.8001428014705838E-3</v>
      </c>
      <c r="X70" s="12">
        <v>7018458.7000000002</v>
      </c>
      <c r="Y70" s="41">
        <f t="shared" si="90"/>
        <v>2.9473525748139879E-3</v>
      </c>
      <c r="Z70" s="12">
        <v>5317960.82</v>
      </c>
      <c r="AA70" s="41">
        <f t="shared" si="91"/>
        <v>2.2687267528436884E-3</v>
      </c>
      <c r="AB70" s="12">
        <v>6903883.9800000004</v>
      </c>
      <c r="AC70" s="41">
        <f t="shared" si="92"/>
        <v>2.8527508848062784E-3</v>
      </c>
      <c r="AD70" s="47">
        <v>7145134.9199999999</v>
      </c>
      <c r="AE70" s="48">
        <f t="shared" si="93"/>
        <v>2.8238353630449754E-3</v>
      </c>
      <c r="AF70" s="12">
        <v>11551177.73</v>
      </c>
      <c r="AG70" s="11">
        <f t="shared" si="94"/>
        <v>4.1398134210997315E-3</v>
      </c>
      <c r="AH70" s="12">
        <v>8471949.7799999993</v>
      </c>
      <c r="AI70" s="41">
        <f t="shared" si="95"/>
        <v>3.0323422218285572E-3</v>
      </c>
      <c r="AJ70" s="12">
        <v>5302901.0999999996</v>
      </c>
      <c r="AK70" s="41">
        <f t="shared" si="96"/>
        <v>1.8908013893984099E-3</v>
      </c>
      <c r="AL70" s="12">
        <v>7852395.7999999998</v>
      </c>
      <c r="AM70" s="41">
        <f t="shared" si="97"/>
        <v>2.701416753292012E-3</v>
      </c>
      <c r="AN70" s="49">
        <v>9160826.1999999993</v>
      </c>
      <c r="AO70" s="11">
        <f t="shared" si="98"/>
        <v>2.9075876967787377E-3</v>
      </c>
      <c r="AP70" s="49">
        <v>17273740.129999999</v>
      </c>
      <c r="AQ70" s="48">
        <f t="shared" si="99"/>
        <v>5.2036597426857786E-3</v>
      </c>
      <c r="AR70" s="49">
        <v>13257870.85</v>
      </c>
      <c r="AS70" s="48">
        <f t="shared" si="100"/>
        <v>3.8163480304720505E-3</v>
      </c>
      <c r="AT70" s="49">
        <v>9880478.4600000009</v>
      </c>
      <c r="AU70" s="48">
        <f t="shared" si="101"/>
        <v>2.806977423705823E-3</v>
      </c>
      <c r="AV70" s="49">
        <v>9663879.7400000002</v>
      </c>
      <c r="AW70" s="48">
        <f t="shared" si="102"/>
        <v>2.783393731058259E-3</v>
      </c>
      <c r="AX70" s="49">
        <v>8777315.9700000007</v>
      </c>
      <c r="AY70" s="48">
        <f t="shared" si="103"/>
        <v>2.5457125661795992E-3</v>
      </c>
      <c r="AZ70" s="49">
        <v>6645180.4400000004</v>
      </c>
      <c r="BA70" s="48">
        <f t="shared" si="104"/>
        <v>1.7554735815240295E-3</v>
      </c>
      <c r="BB70" s="49">
        <v>9181836.7400000002</v>
      </c>
      <c r="BC70" s="48">
        <f t="shared" si="105"/>
        <v>2.6178310272000527E-3</v>
      </c>
    </row>
    <row r="71" spans="1:55" x14ac:dyDescent="0.15">
      <c r="A71" s="46" t="s">
        <v>106</v>
      </c>
      <c r="B71" s="3" t="s">
        <v>74</v>
      </c>
      <c r="C71" s="30" t="s">
        <v>107</v>
      </c>
      <c r="D71" s="12">
        <v>4050324.17</v>
      </c>
      <c r="E71" s="41">
        <f t="shared" si="86"/>
        <v>1.420783284486899E-3</v>
      </c>
      <c r="F71" s="47">
        <v>466770.62</v>
      </c>
      <c r="G71" s="48">
        <f t="shared" si="87"/>
        <v>8.2705366559350003E-4</v>
      </c>
      <c r="H71" s="12">
        <v>1773268.18</v>
      </c>
      <c r="I71" s="41">
        <f t="shared" si="106"/>
        <v>6.8888530669663876E-4</v>
      </c>
      <c r="J71" s="12">
        <v>1255085.58</v>
      </c>
      <c r="K71" s="38">
        <f t="shared" si="107"/>
        <v>1.9091381581170406E-3</v>
      </c>
      <c r="L71" s="47">
        <v>2873118.78</v>
      </c>
      <c r="M71" s="48">
        <f t="shared" si="108"/>
        <v>1.1604136517211659E-3</v>
      </c>
      <c r="N71" s="47">
        <v>52228.93</v>
      </c>
      <c r="O71" s="48">
        <f t="shared" si="109"/>
        <v>7.166402060713664E-5</v>
      </c>
      <c r="P71" s="47">
        <v>2030489.17</v>
      </c>
      <c r="Q71" s="11">
        <f t="shared" si="110"/>
        <v>8.1590380738171496E-4</v>
      </c>
      <c r="R71" s="47">
        <v>2852793.87</v>
      </c>
      <c r="S71" s="48">
        <f t="shared" si="88"/>
        <v>1.1658464011924307E-3</v>
      </c>
      <c r="T71" s="27">
        <v>1618271.93</v>
      </c>
      <c r="U71" s="11">
        <f t="shared" ref="U71:U124" si="111">T71/$T$124</f>
        <v>6.5656574105301172E-4</v>
      </c>
      <c r="V71" s="47">
        <v>1767497.6</v>
      </c>
      <c r="W71" s="11">
        <f t="shared" si="89"/>
        <v>7.5957698890487734E-4</v>
      </c>
      <c r="X71" s="12">
        <v>1757147.5</v>
      </c>
      <c r="Y71" s="41">
        <f t="shared" si="90"/>
        <v>7.3790178582271377E-4</v>
      </c>
      <c r="Z71" s="12">
        <v>1156838.25</v>
      </c>
      <c r="AA71" s="41">
        <f t="shared" si="91"/>
        <v>4.9352561542337109E-4</v>
      </c>
      <c r="AB71" s="12">
        <v>878301.08</v>
      </c>
      <c r="AC71" s="41">
        <f t="shared" si="92"/>
        <v>3.6292240575808599E-4</v>
      </c>
      <c r="AD71" s="47">
        <v>1239175.98</v>
      </c>
      <c r="AE71" s="48">
        <f t="shared" si="93"/>
        <v>4.8973588218260164E-4</v>
      </c>
      <c r="AF71" s="12">
        <v>1064927.6000000001</v>
      </c>
      <c r="AG71" s="11">
        <f t="shared" si="94"/>
        <v>3.8165818880353482E-4</v>
      </c>
      <c r="AH71" s="12">
        <v>3227150.19</v>
      </c>
      <c r="AI71" s="41">
        <f t="shared" si="95"/>
        <v>1.1550851966120898E-3</v>
      </c>
      <c r="AJ71" s="12">
        <v>1064341.3999999999</v>
      </c>
      <c r="AK71" s="41">
        <f t="shared" si="96"/>
        <v>3.7950136349219275E-4</v>
      </c>
      <c r="AL71" s="12">
        <v>1115115.55</v>
      </c>
      <c r="AM71" s="41">
        <f t="shared" si="97"/>
        <v>3.836270999771097E-4</v>
      </c>
      <c r="AN71" s="49">
        <v>1156695.22</v>
      </c>
      <c r="AO71" s="11">
        <f t="shared" si="98"/>
        <v>3.6712767136601451E-4</v>
      </c>
      <c r="AP71" s="49">
        <v>1941065.79</v>
      </c>
      <c r="AQ71" s="48">
        <f t="shared" si="99"/>
        <v>5.8473994822843091E-4</v>
      </c>
      <c r="AR71" s="49">
        <v>1345872.61</v>
      </c>
      <c r="AS71" s="48">
        <f t="shared" si="100"/>
        <v>3.8741652732571149E-4</v>
      </c>
      <c r="AT71" s="49">
        <v>2095122.29</v>
      </c>
      <c r="AU71" s="48">
        <f t="shared" si="101"/>
        <v>5.9521014004951776E-4</v>
      </c>
      <c r="AV71" s="49">
        <v>1710630.92</v>
      </c>
      <c r="AW71" s="48">
        <f t="shared" si="102"/>
        <v>4.9269646425488544E-4</v>
      </c>
      <c r="AX71" s="49">
        <v>2303658.7799999998</v>
      </c>
      <c r="AY71" s="48">
        <f t="shared" si="103"/>
        <v>6.6813740378950538E-4</v>
      </c>
      <c r="AZ71" s="49">
        <v>1725132.08</v>
      </c>
      <c r="BA71" s="48">
        <f t="shared" si="104"/>
        <v>4.5573236399275237E-4</v>
      </c>
      <c r="BB71" s="49">
        <v>1982793.41</v>
      </c>
      <c r="BC71" s="48">
        <f t="shared" si="105"/>
        <v>5.6531370097371116E-4</v>
      </c>
    </row>
    <row r="72" spans="1:55" x14ac:dyDescent="0.15">
      <c r="A72" s="46" t="s">
        <v>108</v>
      </c>
      <c r="B72" s="3" t="s">
        <v>74</v>
      </c>
      <c r="C72" s="30" t="s">
        <v>109</v>
      </c>
      <c r="D72" s="12">
        <v>13275</v>
      </c>
      <c r="E72" s="41">
        <f t="shared" si="86"/>
        <v>4.6566391503333875E-6</v>
      </c>
      <c r="F72" s="18">
        <v>0</v>
      </c>
      <c r="G72" s="48">
        <f t="shared" si="87"/>
        <v>0</v>
      </c>
      <c r="H72" s="12">
        <v>83410.5</v>
      </c>
      <c r="I72" s="41">
        <f t="shared" si="106"/>
        <v>3.2403597223641595E-5</v>
      </c>
      <c r="J72" s="18">
        <v>0</v>
      </c>
      <c r="K72" s="38">
        <f t="shared" si="107"/>
        <v>0</v>
      </c>
      <c r="L72" s="47">
        <v>454172.28</v>
      </c>
      <c r="M72" s="48">
        <f t="shared" si="108"/>
        <v>1.8343401519422314E-4</v>
      </c>
      <c r="N72" s="18">
        <v>0</v>
      </c>
      <c r="O72" s="48">
        <f t="shared" si="109"/>
        <v>0</v>
      </c>
      <c r="P72" s="47">
        <v>201135.41</v>
      </c>
      <c r="Q72" s="11">
        <f t="shared" si="110"/>
        <v>8.082148343508884E-5</v>
      </c>
      <c r="R72" s="47">
        <v>20983</v>
      </c>
      <c r="S72" s="48">
        <f t="shared" si="88"/>
        <v>8.5750867924505087E-6</v>
      </c>
      <c r="T72" s="27">
        <v>144300.10999999999</v>
      </c>
      <c r="U72" s="11">
        <f t="shared" si="111"/>
        <v>5.8545481077572109E-5</v>
      </c>
      <c r="V72" s="47">
        <v>6900</v>
      </c>
      <c r="W72" s="11">
        <f t="shared" si="89"/>
        <v>2.9652550721673702E-6</v>
      </c>
      <c r="X72" s="12">
        <v>0</v>
      </c>
      <c r="Y72" s="41">
        <f t="shared" si="90"/>
        <v>0</v>
      </c>
      <c r="Z72" s="12">
        <v>15196</v>
      </c>
      <c r="AA72" s="41">
        <f t="shared" si="91"/>
        <v>6.4828555348801325E-6</v>
      </c>
      <c r="AB72" s="12">
        <v>139658.5</v>
      </c>
      <c r="AC72" s="41">
        <f t="shared" si="92"/>
        <v>5.770822780334695E-5</v>
      </c>
      <c r="AD72" s="47">
        <v>104559.53</v>
      </c>
      <c r="AE72" s="48">
        <f t="shared" si="93"/>
        <v>4.1323068306366142E-5</v>
      </c>
      <c r="AF72" s="12">
        <v>5550</v>
      </c>
      <c r="AG72" s="11">
        <f t="shared" si="94"/>
        <v>1.9890581743393805E-6</v>
      </c>
      <c r="AH72" s="12">
        <v>64039.35</v>
      </c>
      <c r="AI72" s="41">
        <f t="shared" si="95"/>
        <v>2.2921432480854083E-5</v>
      </c>
      <c r="AJ72" s="12">
        <v>130011.19</v>
      </c>
      <c r="AK72" s="41">
        <f t="shared" si="96"/>
        <v>4.6356764731920172E-5</v>
      </c>
      <c r="AL72" s="12">
        <v>139603.35</v>
      </c>
      <c r="AM72" s="41">
        <f t="shared" si="97"/>
        <v>4.8026976493682149E-5</v>
      </c>
      <c r="AN72" s="49">
        <v>144314.29</v>
      </c>
      <c r="AO72" s="11">
        <f t="shared" si="98"/>
        <v>4.5804433455288004E-5</v>
      </c>
      <c r="AP72" s="49">
        <v>262653.48</v>
      </c>
      <c r="AQ72" s="48">
        <f t="shared" si="99"/>
        <v>7.9123532591451824E-5</v>
      </c>
      <c r="AR72" s="49">
        <v>74548.42</v>
      </c>
      <c r="AS72" s="48">
        <f t="shared" si="100"/>
        <v>2.1459155777023068E-5</v>
      </c>
      <c r="AT72" s="49">
        <v>101061.37</v>
      </c>
      <c r="AU72" s="48">
        <f t="shared" si="101"/>
        <v>2.8710854959829639E-5</v>
      </c>
      <c r="AV72" s="49">
        <v>102102.23</v>
      </c>
      <c r="AW72" s="48">
        <f t="shared" si="102"/>
        <v>2.9407516914016201E-5</v>
      </c>
      <c r="AX72" s="49">
        <v>174964.42</v>
      </c>
      <c r="AY72" s="48">
        <f t="shared" si="103"/>
        <v>5.0745481209824236E-5</v>
      </c>
      <c r="AZ72" s="49">
        <v>137884.12</v>
      </c>
      <c r="BA72" s="48">
        <f t="shared" si="104"/>
        <v>3.6425185464443016E-5</v>
      </c>
      <c r="BB72" s="49">
        <v>63365.14</v>
      </c>
      <c r="BC72" s="48">
        <f t="shared" si="105"/>
        <v>1.8066018186996772E-5</v>
      </c>
    </row>
    <row r="73" spans="1:55" x14ac:dyDescent="0.15">
      <c r="A73" s="46" t="s">
        <v>110</v>
      </c>
      <c r="B73" s="3" t="s">
        <v>74</v>
      </c>
      <c r="C73" s="30" t="s">
        <v>111</v>
      </c>
      <c r="D73" s="12">
        <v>228215.08</v>
      </c>
      <c r="E73" s="41">
        <f t="shared" si="86"/>
        <v>8.0053881448170707E-5</v>
      </c>
      <c r="F73" s="18">
        <v>0</v>
      </c>
      <c r="G73" s="48">
        <f t="shared" si="87"/>
        <v>0</v>
      </c>
      <c r="H73" s="12">
        <v>282667.02</v>
      </c>
      <c r="I73" s="41">
        <f t="shared" si="106"/>
        <v>1.0981145376765568E-4</v>
      </c>
      <c r="J73" s="18">
        <v>0</v>
      </c>
      <c r="K73" s="38">
        <f t="shared" si="107"/>
        <v>0</v>
      </c>
      <c r="L73" s="47">
        <v>44654131.890000001</v>
      </c>
      <c r="M73" s="48">
        <f t="shared" si="108"/>
        <v>1.8035197365182887E-2</v>
      </c>
      <c r="N73" s="18">
        <v>0</v>
      </c>
      <c r="O73" s="48">
        <f t="shared" si="109"/>
        <v>0</v>
      </c>
      <c r="P73" s="47">
        <v>150899.01</v>
      </c>
      <c r="Q73" s="11">
        <f t="shared" si="110"/>
        <v>6.0635180235475719E-5</v>
      </c>
      <c r="R73" s="47">
        <v>158783.62</v>
      </c>
      <c r="S73" s="48">
        <f t="shared" si="88"/>
        <v>6.4889830945025998E-5</v>
      </c>
      <c r="T73" s="27">
        <v>1347408.13</v>
      </c>
      <c r="U73" s="11">
        <f t="shared" si="111"/>
        <v>5.4667080419191518E-4</v>
      </c>
      <c r="V73" s="47">
        <v>485068.97</v>
      </c>
      <c r="W73" s="11">
        <f t="shared" si="89"/>
        <v>2.0845698893384083E-4</v>
      </c>
      <c r="X73" s="12">
        <v>517260.6</v>
      </c>
      <c r="Y73" s="41">
        <f t="shared" si="90"/>
        <v>2.1721996615294299E-4</v>
      </c>
      <c r="Z73" s="12">
        <v>201936.51</v>
      </c>
      <c r="AA73" s="41">
        <f t="shared" si="91"/>
        <v>8.6149330188725799E-5</v>
      </c>
      <c r="AB73" s="12">
        <v>121509.22</v>
      </c>
      <c r="AC73" s="41">
        <f t="shared" si="92"/>
        <v>5.0208771739400051E-5</v>
      </c>
      <c r="AD73" s="47">
        <v>169511.16</v>
      </c>
      <c r="AE73" s="48">
        <f t="shared" si="93"/>
        <v>6.6992661915861326E-5</v>
      </c>
      <c r="AF73" s="12">
        <v>228914.62</v>
      </c>
      <c r="AG73" s="11">
        <f t="shared" si="94"/>
        <v>8.2040449754377127E-5</v>
      </c>
      <c r="AH73" s="12">
        <v>341248.92</v>
      </c>
      <c r="AI73" s="41">
        <f t="shared" si="95"/>
        <v>1.2214230904817705E-4</v>
      </c>
      <c r="AJ73" s="12">
        <v>465763.37</v>
      </c>
      <c r="AK73" s="41">
        <f t="shared" si="96"/>
        <v>1.6607249701995871E-4</v>
      </c>
      <c r="AL73" s="12">
        <v>31899.39</v>
      </c>
      <c r="AM73" s="41">
        <f t="shared" si="97"/>
        <v>1.0974172566007903E-5</v>
      </c>
      <c r="AN73" s="49">
        <v>189268.48000000001</v>
      </c>
      <c r="AO73" s="11">
        <f t="shared" si="98"/>
        <v>6.0072606097036597E-5</v>
      </c>
      <c r="AP73" s="49">
        <v>449187.88</v>
      </c>
      <c r="AQ73" s="48">
        <f t="shared" si="99"/>
        <v>1.3531643236885783E-4</v>
      </c>
      <c r="AR73" s="49">
        <v>435700.87</v>
      </c>
      <c r="AS73" s="48">
        <f t="shared" si="100"/>
        <v>1.2541879279955869E-4</v>
      </c>
      <c r="AT73" s="49">
        <v>588718.57999999996</v>
      </c>
      <c r="AU73" s="48">
        <f t="shared" si="101"/>
        <v>1.6725098583699055E-4</v>
      </c>
      <c r="AV73" s="49">
        <v>1192923.33</v>
      </c>
      <c r="AW73" s="48">
        <f t="shared" si="102"/>
        <v>3.4358615873619541E-4</v>
      </c>
      <c r="AX73" s="49">
        <v>437421.53</v>
      </c>
      <c r="AY73" s="48">
        <f t="shared" si="103"/>
        <v>1.2686674257193301E-4</v>
      </c>
      <c r="AZ73" s="49">
        <v>422715.3</v>
      </c>
      <c r="BA73" s="48">
        <f t="shared" si="104"/>
        <v>1.1166973543550678E-4</v>
      </c>
      <c r="BB73" s="49">
        <v>1090321.23</v>
      </c>
      <c r="BC73" s="48">
        <f t="shared" si="105"/>
        <v>3.1086119545934386E-4</v>
      </c>
    </row>
    <row r="74" spans="1:55" x14ac:dyDescent="0.15">
      <c r="A74" s="46" t="s">
        <v>220</v>
      </c>
      <c r="B74" s="3" t="s">
        <v>74</v>
      </c>
      <c r="C74" s="33" t="s">
        <v>221</v>
      </c>
      <c r="D74" s="12">
        <v>38469592.490000002</v>
      </c>
      <c r="E74" s="41">
        <f t="shared" si="86"/>
        <v>1.3494464066764994E-2</v>
      </c>
      <c r="F74" s="47">
        <v>10057583.08</v>
      </c>
      <c r="G74" s="48">
        <f t="shared" si="87"/>
        <v>1.7820660934754557E-2</v>
      </c>
      <c r="H74" s="12">
        <v>49416290.689999998</v>
      </c>
      <c r="I74" s="41">
        <f t="shared" si="106"/>
        <v>1.9197410155857474E-2</v>
      </c>
      <c r="J74" s="18">
        <v>0</v>
      </c>
      <c r="K74" s="38">
        <f t="shared" si="107"/>
        <v>0</v>
      </c>
      <c r="L74" s="18">
        <v>0</v>
      </c>
      <c r="M74" s="48">
        <f t="shared" si="108"/>
        <v>0</v>
      </c>
      <c r="N74" s="47">
        <v>3054320.45</v>
      </c>
      <c r="O74" s="48">
        <f t="shared" si="109"/>
        <v>4.1908743615769817E-3</v>
      </c>
      <c r="P74" s="47">
        <v>36256340.039999999</v>
      </c>
      <c r="Q74" s="11">
        <f t="shared" si="110"/>
        <v>1.4568748416600578E-2</v>
      </c>
      <c r="R74" s="47">
        <v>51082589.57</v>
      </c>
      <c r="S74" s="48">
        <f t="shared" si="88"/>
        <v>2.0875834682642001E-2</v>
      </c>
      <c r="T74" s="27">
        <v>65720862.990000002</v>
      </c>
      <c r="U74" s="11">
        <f t="shared" si="111"/>
        <v>2.6664286954339499E-2</v>
      </c>
      <c r="V74" s="47">
        <v>52906872.640000001</v>
      </c>
      <c r="W74" s="11">
        <f t="shared" si="89"/>
        <v>2.2736575717141022E-2</v>
      </c>
      <c r="X74" s="12">
        <v>94215958.959999993</v>
      </c>
      <c r="Y74" s="41">
        <f t="shared" si="90"/>
        <v>3.9565332090552158E-2</v>
      </c>
      <c r="Z74" s="12">
        <v>100868888.67</v>
      </c>
      <c r="AA74" s="41">
        <f t="shared" si="91"/>
        <v>4.303227383597772E-2</v>
      </c>
      <c r="AB74" s="12">
        <v>102269347.16</v>
      </c>
      <c r="AC74" s="41">
        <f t="shared" si="92"/>
        <v>4.22586722842423E-2</v>
      </c>
      <c r="AD74" s="47">
        <v>125204191.29000001</v>
      </c>
      <c r="AE74" s="48">
        <f t="shared" si="93"/>
        <v>4.9482063939269842E-2</v>
      </c>
      <c r="AF74" s="12">
        <v>125148339.56</v>
      </c>
      <c r="AG74" s="11">
        <f t="shared" si="94"/>
        <v>4.485177077600333E-2</v>
      </c>
      <c r="AH74" s="12">
        <v>138837266.68000001</v>
      </c>
      <c r="AI74" s="41">
        <f t="shared" si="95"/>
        <v>4.9693649826738601E-2</v>
      </c>
      <c r="AJ74" s="12">
        <v>129599591.87</v>
      </c>
      <c r="AK74" s="41">
        <f t="shared" si="96"/>
        <v>4.6210005382386427E-2</v>
      </c>
      <c r="AL74" s="12">
        <v>151986554.22</v>
      </c>
      <c r="AM74" s="41">
        <f t="shared" si="97"/>
        <v>5.2287102471965656E-2</v>
      </c>
      <c r="AN74" s="49">
        <v>167861968.74000001</v>
      </c>
      <c r="AO74" s="11">
        <f t="shared" si="98"/>
        <v>5.327831621404204E-2</v>
      </c>
      <c r="AP74" s="49">
        <v>194282810.38</v>
      </c>
      <c r="AQ74" s="48">
        <f t="shared" si="99"/>
        <v>5.8527083970335313E-2</v>
      </c>
      <c r="AR74" s="49">
        <v>206064483.5</v>
      </c>
      <c r="AS74" s="48">
        <f t="shared" si="100"/>
        <v>5.9316748115363138E-2</v>
      </c>
      <c r="AT74" s="49">
        <v>235113591.16</v>
      </c>
      <c r="AU74" s="48">
        <f t="shared" si="101"/>
        <v>6.6794188668523338E-2</v>
      </c>
      <c r="AV74" s="49">
        <v>217137423.72</v>
      </c>
      <c r="AW74" s="48">
        <f t="shared" si="102"/>
        <v>6.2539990171730855E-2</v>
      </c>
      <c r="AX74" s="49">
        <v>215611815.13999999</v>
      </c>
      <c r="AY74" s="48">
        <f t="shared" si="103"/>
        <v>6.253457310808086E-2</v>
      </c>
      <c r="AZ74" s="49">
        <v>227495334.34</v>
      </c>
      <c r="BA74" s="48">
        <f t="shared" si="104"/>
        <v>6.0097999288315232E-2</v>
      </c>
      <c r="BB74" s="49">
        <v>187585655.21000001</v>
      </c>
      <c r="BC74" s="48">
        <f t="shared" si="105"/>
        <v>5.3482496190232764E-2</v>
      </c>
    </row>
    <row r="75" spans="1:55" x14ac:dyDescent="0.15">
      <c r="A75" s="46" t="s">
        <v>112</v>
      </c>
      <c r="B75" s="3" t="s">
        <v>74</v>
      </c>
      <c r="C75" s="30" t="s">
        <v>113</v>
      </c>
      <c r="D75" s="12">
        <v>24679624.829999998</v>
      </c>
      <c r="E75" s="41">
        <f t="shared" si="86"/>
        <v>8.6571832164909959E-3</v>
      </c>
      <c r="F75" s="47">
        <v>350057.42</v>
      </c>
      <c r="G75" s="48">
        <f t="shared" si="87"/>
        <v>6.2025384626650964E-4</v>
      </c>
      <c r="H75" s="12">
        <v>37571106.960000001</v>
      </c>
      <c r="I75" s="41">
        <f t="shared" si="106"/>
        <v>1.459575253928699E-2</v>
      </c>
      <c r="J75" s="18">
        <v>0</v>
      </c>
      <c r="K75" s="38">
        <f t="shared" si="107"/>
        <v>0</v>
      </c>
      <c r="L75" s="47">
        <v>35029907.990000002</v>
      </c>
      <c r="M75" s="48">
        <f t="shared" si="108"/>
        <v>1.4148104050933929E-2</v>
      </c>
      <c r="N75" s="47">
        <v>1438604.27</v>
      </c>
      <c r="O75" s="48">
        <f t="shared" si="109"/>
        <v>1.9739283583024726E-3</v>
      </c>
      <c r="P75" s="47">
        <v>41474002.509999998</v>
      </c>
      <c r="Q75" s="11">
        <f t="shared" si="110"/>
        <v>1.6665342054135557E-2</v>
      </c>
      <c r="R75" s="47">
        <v>32539802.059999999</v>
      </c>
      <c r="S75" s="48">
        <f t="shared" si="88"/>
        <v>1.3297985363087255E-2</v>
      </c>
      <c r="T75" s="27">
        <v>37377366.280000001</v>
      </c>
      <c r="U75" s="11">
        <f t="shared" si="111"/>
        <v>1.5164755524269677E-2</v>
      </c>
      <c r="V75" s="47">
        <v>54752679.859999999</v>
      </c>
      <c r="W75" s="11">
        <f t="shared" si="89"/>
        <v>2.3529806039075538E-2</v>
      </c>
      <c r="X75" s="12">
        <v>56173852.280000001</v>
      </c>
      <c r="Y75" s="41">
        <f t="shared" si="90"/>
        <v>2.358981583159827E-2</v>
      </c>
      <c r="Z75" s="12">
        <v>57494101.450000003</v>
      </c>
      <c r="AA75" s="41">
        <f t="shared" si="91"/>
        <v>2.452789903975338E-2</v>
      </c>
      <c r="AB75" s="12">
        <v>56967754.909999996</v>
      </c>
      <c r="AC75" s="41">
        <f t="shared" si="92"/>
        <v>2.3539621131485135E-2</v>
      </c>
      <c r="AD75" s="47">
        <v>53598549.909999996</v>
      </c>
      <c r="AE75" s="48">
        <f t="shared" si="93"/>
        <v>2.1182732354029371E-2</v>
      </c>
      <c r="AF75" s="12">
        <v>55514813.539999999</v>
      </c>
      <c r="AG75" s="11">
        <f t="shared" si="94"/>
        <v>1.9895890751110545E-2</v>
      </c>
      <c r="AH75" s="12">
        <v>57109938.439999998</v>
      </c>
      <c r="AI75" s="41">
        <f t="shared" si="95"/>
        <v>2.0441206819528823E-2</v>
      </c>
      <c r="AJ75" s="12">
        <v>51113405.140000001</v>
      </c>
      <c r="AK75" s="41">
        <f t="shared" si="96"/>
        <v>1.8224985839467352E-2</v>
      </c>
      <c r="AL75" s="12">
        <v>58094358.25</v>
      </c>
      <c r="AM75" s="41">
        <f t="shared" si="97"/>
        <v>1.9985884135934412E-2</v>
      </c>
      <c r="AN75" s="49">
        <v>64922014.119999997</v>
      </c>
      <c r="AO75" s="11">
        <f t="shared" si="98"/>
        <v>2.0605832419941281E-2</v>
      </c>
      <c r="AP75" s="49">
        <v>63009698.75</v>
      </c>
      <c r="AQ75" s="48">
        <f t="shared" si="99"/>
        <v>1.8981473051958752E-2</v>
      </c>
      <c r="AR75" s="49">
        <v>56486098.350000001</v>
      </c>
      <c r="AS75" s="48">
        <f t="shared" si="100"/>
        <v>1.6259821250791038E-2</v>
      </c>
      <c r="AT75" s="49">
        <v>45046126.840000004</v>
      </c>
      <c r="AU75" s="48">
        <f t="shared" si="101"/>
        <v>1.2797301423930124E-2</v>
      </c>
      <c r="AV75" s="49">
        <v>48091754.659999996</v>
      </c>
      <c r="AW75" s="48">
        <f t="shared" si="102"/>
        <v>1.3851402546140935E-2</v>
      </c>
      <c r="AX75" s="49">
        <v>37839828.990000002</v>
      </c>
      <c r="AY75" s="48">
        <f t="shared" si="103"/>
        <v>1.0974804654540662E-2</v>
      </c>
      <c r="AZ75" s="49">
        <v>48341616.07</v>
      </c>
      <c r="BA75" s="48">
        <f t="shared" si="104"/>
        <v>1.2770523037755537E-2</v>
      </c>
      <c r="BB75" s="49">
        <v>38887157.719999999</v>
      </c>
      <c r="BC75" s="48">
        <f t="shared" si="105"/>
        <v>1.1087107179280783E-2</v>
      </c>
    </row>
    <row r="76" spans="1:55" x14ac:dyDescent="0.15">
      <c r="A76" s="46" t="s">
        <v>114</v>
      </c>
      <c r="B76" s="3" t="s">
        <v>74</v>
      </c>
      <c r="C76" s="30" t="s">
        <v>115</v>
      </c>
      <c r="D76" s="18">
        <v>0</v>
      </c>
      <c r="E76" s="41">
        <f t="shared" si="86"/>
        <v>0</v>
      </c>
      <c r="F76" s="17">
        <v>0</v>
      </c>
      <c r="G76" s="48">
        <f t="shared" si="87"/>
        <v>0</v>
      </c>
      <c r="H76" s="18">
        <v>0</v>
      </c>
      <c r="I76" s="41">
        <f t="shared" si="106"/>
        <v>0</v>
      </c>
      <c r="J76" s="18">
        <v>0</v>
      </c>
      <c r="K76" s="38">
        <f t="shared" si="107"/>
        <v>0</v>
      </c>
      <c r="L76" s="18">
        <v>0</v>
      </c>
      <c r="M76" s="48">
        <f t="shared" si="108"/>
        <v>0</v>
      </c>
      <c r="N76" s="18">
        <v>0</v>
      </c>
      <c r="O76" s="48">
        <f t="shared" si="109"/>
        <v>0</v>
      </c>
      <c r="P76" s="47">
        <v>0</v>
      </c>
      <c r="Q76" s="11">
        <f t="shared" si="110"/>
        <v>0</v>
      </c>
      <c r="R76" s="47">
        <v>0</v>
      </c>
      <c r="S76" s="48">
        <f t="shared" si="88"/>
        <v>0</v>
      </c>
      <c r="T76" s="27">
        <v>0</v>
      </c>
      <c r="U76" s="11">
        <f t="shared" si="111"/>
        <v>0</v>
      </c>
      <c r="V76" s="47">
        <v>0</v>
      </c>
      <c r="W76" s="11">
        <f t="shared" si="89"/>
        <v>0</v>
      </c>
      <c r="X76" s="12">
        <v>0</v>
      </c>
      <c r="Y76" s="41">
        <f t="shared" si="90"/>
        <v>0</v>
      </c>
      <c r="Z76" s="12">
        <v>0</v>
      </c>
      <c r="AA76" s="41">
        <f t="shared" si="91"/>
        <v>0</v>
      </c>
      <c r="AB76" s="12">
        <v>0</v>
      </c>
      <c r="AC76" s="41">
        <f t="shared" si="92"/>
        <v>0</v>
      </c>
      <c r="AD76" s="47">
        <v>0</v>
      </c>
      <c r="AE76" s="48">
        <f t="shared" si="93"/>
        <v>0</v>
      </c>
      <c r="AF76" s="12">
        <v>0</v>
      </c>
      <c r="AG76" s="11">
        <f t="shared" si="94"/>
        <v>0</v>
      </c>
      <c r="AH76" s="12">
        <v>0</v>
      </c>
      <c r="AI76" s="41">
        <f t="shared" si="95"/>
        <v>0</v>
      </c>
      <c r="AJ76" s="12">
        <v>0</v>
      </c>
      <c r="AK76" s="41">
        <f t="shared" si="96"/>
        <v>0</v>
      </c>
      <c r="AL76" s="12">
        <v>0</v>
      </c>
      <c r="AM76" s="41">
        <f t="shared" si="97"/>
        <v>0</v>
      </c>
      <c r="AN76" s="49">
        <v>54625</v>
      </c>
      <c r="AO76" s="11">
        <f t="shared" si="98"/>
        <v>1.7337625937771701E-5</v>
      </c>
      <c r="AP76" s="49">
        <v>0</v>
      </c>
      <c r="AQ76" s="48">
        <f t="shared" si="99"/>
        <v>0</v>
      </c>
      <c r="AR76" s="49">
        <v>3033</v>
      </c>
      <c r="AS76" s="48">
        <f t="shared" si="100"/>
        <v>8.7306504244772678E-7</v>
      </c>
      <c r="AT76" s="49">
        <v>3609.85</v>
      </c>
      <c r="AU76" s="48">
        <f t="shared" si="101"/>
        <v>1.0255340866321228E-6</v>
      </c>
      <c r="AV76" s="49">
        <v>113287.88</v>
      </c>
      <c r="AW76" s="48">
        <f t="shared" si="102"/>
        <v>3.2629211401680824E-5</v>
      </c>
      <c r="AX76" s="49">
        <v>503883.91</v>
      </c>
      <c r="AY76" s="48">
        <f t="shared" si="103"/>
        <v>1.4614303574885545E-4</v>
      </c>
      <c r="AZ76" s="49">
        <v>2028567.73</v>
      </c>
      <c r="BA76" s="48">
        <f t="shared" si="104"/>
        <v>5.3589170233986458E-4</v>
      </c>
      <c r="BB76" s="49">
        <v>2375190.35</v>
      </c>
      <c r="BC76" s="48">
        <f t="shared" si="105"/>
        <v>6.7718988801538553E-4</v>
      </c>
    </row>
    <row r="77" spans="1:55" x14ac:dyDescent="0.15">
      <c r="A77" s="46" t="s">
        <v>116</v>
      </c>
      <c r="B77" s="3" t="s">
        <v>74</v>
      </c>
      <c r="C77" s="30" t="s">
        <v>117</v>
      </c>
      <c r="D77" s="12">
        <v>26856.639999999999</v>
      </c>
      <c r="E77" s="41">
        <f t="shared" si="86"/>
        <v>9.4208422802568489E-6</v>
      </c>
      <c r="F77" s="17">
        <v>0</v>
      </c>
      <c r="G77" s="48">
        <f t="shared" si="87"/>
        <v>0</v>
      </c>
      <c r="H77" s="12">
        <v>629738.17000000004</v>
      </c>
      <c r="I77" s="41">
        <f t="shared" si="106"/>
        <v>2.446428449299925E-4</v>
      </c>
      <c r="J77" s="18">
        <v>0</v>
      </c>
      <c r="K77" s="38">
        <f t="shared" si="107"/>
        <v>0</v>
      </c>
      <c r="L77" s="18">
        <v>0</v>
      </c>
      <c r="M77" s="48">
        <f t="shared" si="108"/>
        <v>0</v>
      </c>
      <c r="N77" s="18">
        <v>0</v>
      </c>
      <c r="O77" s="48">
        <f t="shared" si="109"/>
        <v>0</v>
      </c>
      <c r="P77" s="47">
        <v>17298.38</v>
      </c>
      <c r="Q77" s="11">
        <f t="shared" si="110"/>
        <v>6.9509428132215609E-6</v>
      </c>
      <c r="R77" s="47">
        <v>137710.72</v>
      </c>
      <c r="S77" s="48">
        <f t="shared" si="88"/>
        <v>5.6278004873032938E-5</v>
      </c>
      <c r="T77" s="27">
        <v>0</v>
      </c>
      <c r="U77" s="11">
        <f t="shared" si="111"/>
        <v>0</v>
      </c>
      <c r="V77" s="47">
        <v>13005.08</v>
      </c>
      <c r="W77" s="11">
        <f t="shared" si="89"/>
        <v>5.588895570136583E-6</v>
      </c>
      <c r="X77" s="12">
        <v>192529.89</v>
      </c>
      <c r="Y77" s="41">
        <f t="shared" si="90"/>
        <v>8.0851578854507461E-5</v>
      </c>
      <c r="Z77" s="12">
        <v>783960.38</v>
      </c>
      <c r="AA77" s="41">
        <f t="shared" si="91"/>
        <v>3.3444997950840566E-4</v>
      </c>
      <c r="AB77" s="12">
        <v>90330</v>
      </c>
      <c r="AC77" s="41">
        <f t="shared" si="92"/>
        <v>3.7325219857554897E-5</v>
      </c>
      <c r="AD77" s="47">
        <v>772.11</v>
      </c>
      <c r="AE77" s="48">
        <f t="shared" si="93"/>
        <v>3.0514630536335008E-7</v>
      </c>
      <c r="AF77" s="12">
        <v>37464.75</v>
      </c>
      <c r="AG77" s="11">
        <f t="shared" si="94"/>
        <v>1.3426949051726362E-5</v>
      </c>
      <c r="AH77" s="12">
        <v>137605.76999999999</v>
      </c>
      <c r="AI77" s="41">
        <f t="shared" si="95"/>
        <v>4.9252863528923018E-5</v>
      </c>
      <c r="AJ77" s="12">
        <v>92859.23</v>
      </c>
      <c r="AK77" s="41">
        <f t="shared" si="96"/>
        <v>3.3109869068172235E-5</v>
      </c>
      <c r="AL77" s="12">
        <v>46670.44</v>
      </c>
      <c r="AM77" s="41">
        <f t="shared" si="97"/>
        <v>1.6055776060028667E-5</v>
      </c>
      <c r="AN77" s="49">
        <v>181852.17</v>
      </c>
      <c r="AO77" s="11">
        <f t="shared" si="98"/>
        <v>5.7718716694408578E-5</v>
      </c>
      <c r="AP77" s="49">
        <v>47799.79</v>
      </c>
      <c r="AQ77" s="48">
        <f t="shared" si="99"/>
        <v>1.439953600435659E-5</v>
      </c>
      <c r="AR77" s="49">
        <v>412233.78</v>
      </c>
      <c r="AS77" s="48">
        <f t="shared" si="100"/>
        <v>1.1866366720543584E-4</v>
      </c>
      <c r="AT77" s="49">
        <v>47238.3</v>
      </c>
      <c r="AU77" s="48">
        <f t="shared" si="101"/>
        <v>1.3420083062884667E-5</v>
      </c>
      <c r="AV77" s="49">
        <v>964427</v>
      </c>
      <c r="AW77" s="48">
        <f t="shared" si="102"/>
        <v>2.7777457274766581E-4</v>
      </c>
      <c r="AX77" s="49">
        <v>408489.19</v>
      </c>
      <c r="AY77" s="48">
        <f t="shared" si="103"/>
        <v>1.18475404974116E-4</v>
      </c>
      <c r="AZ77" s="49">
        <v>533219.87</v>
      </c>
      <c r="BA77" s="48">
        <f t="shared" si="104"/>
        <v>1.4086199816248742E-4</v>
      </c>
      <c r="BB77" s="49">
        <v>632439.14</v>
      </c>
      <c r="BC77" s="48">
        <f t="shared" si="105"/>
        <v>1.8031455474427419E-4</v>
      </c>
    </row>
    <row r="78" spans="1:55" x14ac:dyDescent="0.15">
      <c r="A78" s="46" t="s">
        <v>118</v>
      </c>
      <c r="B78" s="3" t="s">
        <v>74</v>
      </c>
      <c r="C78" s="30" t="s">
        <v>119</v>
      </c>
      <c r="D78" s="12">
        <v>3760682.63</v>
      </c>
      <c r="E78" s="41">
        <f t="shared" si="86"/>
        <v>1.3191820690649136E-3</v>
      </c>
      <c r="F78" s="17">
        <v>0</v>
      </c>
      <c r="G78" s="48">
        <f t="shared" si="87"/>
        <v>0</v>
      </c>
      <c r="H78" s="12">
        <v>2475639.62</v>
      </c>
      <c r="I78" s="41">
        <f t="shared" si="106"/>
        <v>9.6174497356291046E-4</v>
      </c>
      <c r="J78" s="18">
        <v>0</v>
      </c>
      <c r="K78" s="38">
        <f t="shared" si="107"/>
        <v>0</v>
      </c>
      <c r="L78" s="47">
        <v>1677550.46</v>
      </c>
      <c r="M78" s="48">
        <f t="shared" si="108"/>
        <v>6.7753984582395916E-4</v>
      </c>
      <c r="N78" s="18">
        <v>0</v>
      </c>
      <c r="O78" s="48">
        <f t="shared" si="109"/>
        <v>0</v>
      </c>
      <c r="P78" s="47">
        <v>2218469.21</v>
      </c>
      <c r="Q78" s="11">
        <f t="shared" si="110"/>
        <v>8.9143911809098962E-4</v>
      </c>
      <c r="R78" s="47">
        <v>2664681.33</v>
      </c>
      <c r="S78" s="48">
        <f t="shared" si="88"/>
        <v>1.0889707705748681E-3</v>
      </c>
      <c r="T78" s="27">
        <v>2093066.97</v>
      </c>
      <c r="U78" s="11">
        <f t="shared" si="111"/>
        <v>8.4919971777032053E-4</v>
      </c>
      <c r="V78" s="47">
        <v>3612603.76</v>
      </c>
      <c r="W78" s="11">
        <f t="shared" si="89"/>
        <v>1.5525060323291176E-3</v>
      </c>
      <c r="X78" s="12">
        <v>5305851.95</v>
      </c>
      <c r="Y78" s="41">
        <f t="shared" si="90"/>
        <v>2.2281553649969215E-3</v>
      </c>
      <c r="Z78" s="12">
        <v>4661243.4000000004</v>
      </c>
      <c r="AA78" s="41">
        <f t="shared" si="91"/>
        <v>1.9885606459011246E-3</v>
      </c>
      <c r="AB78" s="12">
        <v>4439163.76</v>
      </c>
      <c r="AC78" s="41">
        <f t="shared" si="92"/>
        <v>1.8343049189160859E-3</v>
      </c>
      <c r="AD78" s="47">
        <v>3123684.91</v>
      </c>
      <c r="AE78" s="48">
        <f t="shared" si="93"/>
        <v>1.2345143948475589E-3</v>
      </c>
      <c r="AF78" s="12">
        <v>6023482.6299999999</v>
      </c>
      <c r="AG78" s="11">
        <f t="shared" si="94"/>
        <v>2.158749074449148E-3</v>
      </c>
      <c r="AH78" s="12">
        <v>4756748.29</v>
      </c>
      <c r="AI78" s="41">
        <f t="shared" si="95"/>
        <v>1.7025701347320535E-3</v>
      </c>
      <c r="AJ78" s="12">
        <v>4706861.18</v>
      </c>
      <c r="AK78" s="41">
        <f t="shared" si="96"/>
        <v>1.6782775109363136E-3</v>
      </c>
      <c r="AL78" s="12">
        <v>5399727.9800000004</v>
      </c>
      <c r="AM78" s="41">
        <f t="shared" si="97"/>
        <v>1.857638865884936E-3</v>
      </c>
      <c r="AN78" s="49">
        <v>6545208.7699999996</v>
      </c>
      <c r="AO78" s="11">
        <f t="shared" si="98"/>
        <v>2.0774074386980829E-3</v>
      </c>
      <c r="AP78" s="49">
        <v>5035473.91</v>
      </c>
      <c r="AQ78" s="48">
        <f t="shared" si="99"/>
        <v>1.5169206363886379E-3</v>
      </c>
      <c r="AR78" s="49">
        <v>6064873.9699999997</v>
      </c>
      <c r="AS78" s="48">
        <f t="shared" si="100"/>
        <v>1.7458059512226057E-3</v>
      </c>
      <c r="AT78" s="49">
        <v>6748515.1399999997</v>
      </c>
      <c r="AU78" s="48">
        <f t="shared" si="101"/>
        <v>1.9172077261445635E-3</v>
      </c>
      <c r="AV78" s="49">
        <v>6728660.0700000003</v>
      </c>
      <c r="AW78" s="48">
        <f t="shared" si="102"/>
        <v>1.9379908236792718E-3</v>
      </c>
      <c r="AX78" s="49">
        <v>6872643.3200000003</v>
      </c>
      <c r="AY78" s="48">
        <f t="shared" si="103"/>
        <v>1.993294364973656E-3</v>
      </c>
      <c r="AZ78" s="49">
        <v>7785204.6900000004</v>
      </c>
      <c r="BA78" s="48">
        <f t="shared" si="104"/>
        <v>2.0566365779605485E-3</v>
      </c>
      <c r="BB78" s="49">
        <v>10694118.4</v>
      </c>
      <c r="BC78" s="48">
        <f t="shared" si="105"/>
        <v>3.0489972484602232E-3</v>
      </c>
    </row>
    <row r="79" spans="1:55" s="51" customFormat="1" x14ac:dyDescent="0.15">
      <c r="A79" s="50"/>
      <c r="B79" s="13"/>
      <c r="C79" s="31" t="s">
        <v>179</v>
      </c>
      <c r="D79" s="52">
        <f>SUM(D55:D78)</f>
        <v>755434839.95999992</v>
      </c>
      <c r="E79" s="42">
        <f t="shared" si="86"/>
        <v>0.2649934049931128</v>
      </c>
      <c r="F79" s="14">
        <f>SUM(F55:F78)</f>
        <v>102670187.39</v>
      </c>
      <c r="G79" s="53">
        <f t="shared" si="87"/>
        <v>0.18191752263257496</v>
      </c>
      <c r="H79" s="52">
        <f>SUM(H55:H78)</f>
        <v>638029544.55999994</v>
      </c>
      <c r="I79" s="42">
        <f t="shared" si="106"/>
        <v>0.24786390656698767</v>
      </c>
      <c r="J79" s="14">
        <f>SUM(J55:J78)</f>
        <v>53457723.539999999</v>
      </c>
      <c r="K79" s="40">
        <f t="shared" si="107"/>
        <v>8.1315713830674041E-2</v>
      </c>
      <c r="L79" s="52">
        <f>SUM(L55:L78)</f>
        <v>617319618.63</v>
      </c>
      <c r="M79" s="53">
        <f t="shared" si="108"/>
        <v>0.24932700935307511</v>
      </c>
      <c r="N79" s="52">
        <f>SUM(N55:N78)</f>
        <v>24483359.82</v>
      </c>
      <c r="O79" s="53">
        <f t="shared" si="109"/>
        <v>3.3593948845446787E-2</v>
      </c>
      <c r="P79" s="14">
        <f>SUM(P55:P78)</f>
        <v>656968295.0799998</v>
      </c>
      <c r="Q79" s="15">
        <f t="shared" si="110"/>
        <v>0.26398709296481787</v>
      </c>
      <c r="R79" s="52">
        <f>SUM(R55:R78)</f>
        <v>635882816.62</v>
      </c>
      <c r="S79" s="53">
        <f t="shared" si="88"/>
        <v>0.25986514522920418</v>
      </c>
      <c r="T79" s="14">
        <f>SUM(T55:T78)</f>
        <v>636110766.91999996</v>
      </c>
      <c r="U79" s="15">
        <f t="shared" si="111"/>
        <v>0.25808303866126464</v>
      </c>
      <c r="V79" s="14">
        <f>SUM(V55:V78)</f>
        <v>631968975.12000012</v>
      </c>
      <c r="W79" s="15">
        <f t="shared" si="89"/>
        <v>0.27158684187347754</v>
      </c>
      <c r="X79" s="14">
        <f>SUM(X55:X78)</f>
        <v>632298918.8499999</v>
      </c>
      <c r="Y79" s="42">
        <f t="shared" si="90"/>
        <v>0.2655295024425588</v>
      </c>
      <c r="Z79" s="52">
        <f>SUM(Z55:Z78)</f>
        <v>590233286.76999998</v>
      </c>
      <c r="AA79" s="42">
        <f t="shared" si="91"/>
        <v>0.25180291721554271</v>
      </c>
      <c r="AB79" s="14">
        <f>SUM(AB55:AB78)</f>
        <v>597103538.56000006</v>
      </c>
      <c r="AC79" s="42">
        <f t="shared" si="92"/>
        <v>0.24672889244410504</v>
      </c>
      <c r="AD79" s="14">
        <f>SUM(AD55:AD78)</f>
        <v>674902313.75</v>
      </c>
      <c r="AE79" s="53">
        <f t="shared" si="93"/>
        <v>0.2667287660074199</v>
      </c>
      <c r="AF79" s="14">
        <f>SUM(AF55:AF78)</f>
        <v>684789034.38999999</v>
      </c>
      <c r="AG79" s="15">
        <f t="shared" si="94"/>
        <v>0.2454207615407929</v>
      </c>
      <c r="AH79" s="52">
        <f>SUM(AH55:AH78)</f>
        <v>654391528.24000001</v>
      </c>
      <c r="AI79" s="42">
        <f t="shared" si="95"/>
        <v>0.23422460144576857</v>
      </c>
      <c r="AJ79" s="14">
        <f>SUM(AJ55:AJ78)</f>
        <v>593831504.27999997</v>
      </c>
      <c r="AK79" s="42">
        <f t="shared" si="96"/>
        <v>0.21173644618059573</v>
      </c>
      <c r="AL79" s="14">
        <f>SUM(AL55:AL78)</f>
        <v>679256253.94000006</v>
      </c>
      <c r="AM79" s="42">
        <f t="shared" si="97"/>
        <v>0.23368081167939719</v>
      </c>
      <c r="AN79" s="16">
        <f>SUM(AN55:AN78)</f>
        <v>740820737.03000009</v>
      </c>
      <c r="AO79" s="15">
        <f t="shared" si="98"/>
        <v>0.23513176797383023</v>
      </c>
      <c r="AP79" s="54">
        <f>SUM(AP55:AP78)</f>
        <v>824336321.52999985</v>
      </c>
      <c r="AQ79" s="53">
        <f t="shared" si="99"/>
        <v>0.24832871737658477</v>
      </c>
      <c r="AR79" s="16">
        <f>SUM(AR55:AR78)</f>
        <v>816994473.66999996</v>
      </c>
      <c r="AS79" s="53">
        <f t="shared" si="100"/>
        <v>0.23517616710657988</v>
      </c>
      <c r="AT79" s="54">
        <f>SUM(AT55:AT78)</f>
        <v>835849612.70000005</v>
      </c>
      <c r="AU79" s="53">
        <f t="shared" si="101"/>
        <v>0.23745924875607247</v>
      </c>
      <c r="AV79" s="54">
        <f>SUM(AV55:AV78)</f>
        <v>829155854.30000007</v>
      </c>
      <c r="AW79" s="53">
        <f t="shared" si="102"/>
        <v>0.23881373413374818</v>
      </c>
      <c r="AX79" s="54">
        <f>SUM(AX55:AX78)</f>
        <v>826295943.45000005</v>
      </c>
      <c r="AY79" s="53">
        <f t="shared" si="103"/>
        <v>0.23965321219077548</v>
      </c>
      <c r="AZ79" s="54">
        <f>SUM(AZ55:AZ78)</f>
        <v>947635392.06000018</v>
      </c>
      <c r="BA79" s="53">
        <f t="shared" si="104"/>
        <v>0.25033916094511593</v>
      </c>
      <c r="BB79" s="54">
        <f>SUM(BB55:BB78)</f>
        <v>830424976.52999997</v>
      </c>
      <c r="BC79" s="53">
        <f t="shared" si="105"/>
        <v>0.23676224386038358</v>
      </c>
    </row>
    <row r="80" spans="1:55" x14ac:dyDescent="0.15">
      <c r="A80" s="46"/>
      <c r="B80" s="3"/>
      <c r="C80" s="30"/>
      <c r="E80" s="41"/>
      <c r="F80" s="17"/>
      <c r="G80" s="48"/>
      <c r="I80" s="41"/>
      <c r="J80" s="17"/>
      <c r="K80" s="38"/>
      <c r="M80" s="48"/>
      <c r="N80" s="17"/>
      <c r="O80" s="48"/>
      <c r="P80" s="17"/>
      <c r="Q80" s="11"/>
      <c r="T80" s="17"/>
      <c r="U80" s="11"/>
      <c r="V80" s="17"/>
      <c r="W80" s="11"/>
      <c r="X80" s="17"/>
      <c r="Y80" s="41"/>
      <c r="AA80" s="41"/>
      <c r="AB80" s="17"/>
      <c r="AC80" s="41"/>
      <c r="AD80" s="17"/>
      <c r="AE80" s="48"/>
      <c r="AF80" s="10"/>
      <c r="AG80" s="11"/>
      <c r="AI80" s="41"/>
      <c r="AJ80" s="17"/>
      <c r="AK80" s="41"/>
      <c r="AL80" s="17"/>
      <c r="AM80" s="41"/>
      <c r="AN80" s="10"/>
      <c r="AO80" s="11"/>
      <c r="AQ80" s="48"/>
      <c r="AR80" s="10"/>
      <c r="AS80" s="48"/>
      <c r="AT80" s="49"/>
      <c r="AV80" s="49"/>
      <c r="AX80" s="49"/>
      <c r="AZ80" s="49"/>
      <c r="BB80" s="49"/>
    </row>
    <row r="81" spans="1:55" x14ac:dyDescent="0.15">
      <c r="A81" s="46" t="s">
        <v>120</v>
      </c>
      <c r="B81" s="3" t="s">
        <v>121</v>
      </c>
      <c r="C81" s="30" t="s">
        <v>122</v>
      </c>
      <c r="D81" s="12">
        <v>45265921.219999999</v>
      </c>
      <c r="E81" s="41">
        <f t="shared" ref="E81:E108" si="112">D81/$D$124</f>
        <v>1.5878497998414981E-2</v>
      </c>
      <c r="F81" s="47">
        <v>50160658.670000002</v>
      </c>
      <c r="G81" s="48">
        <f t="shared" ref="G81:G108" si="113">F81/$F$124</f>
        <v>8.8877823162065939E-2</v>
      </c>
      <c r="H81" s="12">
        <v>52767421.969999999</v>
      </c>
      <c r="I81" s="41">
        <f t="shared" si="106"/>
        <v>2.0499269133332332E-2</v>
      </c>
      <c r="J81" s="12">
        <v>46095326.68</v>
      </c>
      <c r="K81" s="38">
        <f t="shared" si="107"/>
        <v>7.0116610753872641E-2</v>
      </c>
      <c r="L81" s="47">
        <v>52044048.950000003</v>
      </c>
      <c r="M81" s="48">
        <f t="shared" si="108"/>
        <v>2.1019884493750241E-2</v>
      </c>
      <c r="N81" s="47">
        <v>35033791.509999998</v>
      </c>
      <c r="O81" s="48">
        <f t="shared" si="109"/>
        <v>4.8070338732169475E-2</v>
      </c>
      <c r="P81" s="47">
        <v>45015404.82</v>
      </c>
      <c r="Q81" s="11">
        <f t="shared" si="110"/>
        <v>1.8088370391784559E-2</v>
      </c>
      <c r="R81" s="47">
        <v>46680177.460000001</v>
      </c>
      <c r="S81" s="48">
        <f t="shared" ref="S81:S108" si="114">R81/$R$124</f>
        <v>1.9076708440475241E-2</v>
      </c>
      <c r="T81" s="27">
        <v>46524843.109999999</v>
      </c>
      <c r="U81" s="11">
        <f t="shared" si="111"/>
        <v>1.8876072387841676E-2</v>
      </c>
      <c r="V81" s="47">
        <v>43775114.210000001</v>
      </c>
      <c r="W81" s="11">
        <f t="shared" ref="W81:W104" si="115">V81/$V$124</f>
        <v>1.881222890520412E-2</v>
      </c>
      <c r="X81" s="12">
        <v>15913778.470000001</v>
      </c>
      <c r="Y81" s="41">
        <f t="shared" ref="Y81:Y104" si="116">X81/$X$124</f>
        <v>6.6828798107159779E-3</v>
      </c>
      <c r="Z81" s="12">
        <v>22052437.48</v>
      </c>
      <c r="AA81" s="41">
        <f t="shared" ref="AA81:AA104" si="117">Z81/$Z$124</f>
        <v>9.4079209249023476E-3</v>
      </c>
      <c r="AB81" s="12">
        <v>25561777.59</v>
      </c>
      <c r="AC81" s="41">
        <f t="shared" ref="AC81:AC104" si="118">AB81/$AB$124</f>
        <v>1.0562370956455991E-2</v>
      </c>
      <c r="AD81" s="47">
        <v>27800448.32</v>
      </c>
      <c r="AE81" s="48">
        <f t="shared" ref="AE81:AE104" si="119">AD81/$AD$124</f>
        <v>1.0987040826168231E-2</v>
      </c>
      <c r="AF81" s="12">
        <v>29788860.170000002</v>
      </c>
      <c r="AG81" s="11">
        <f t="shared" ref="AG81:AG104" si="120">AF81/$AF$124</f>
        <v>1.0675995644214648E-2</v>
      </c>
      <c r="AH81" s="12">
        <v>23702460.539999999</v>
      </c>
      <c r="AI81" s="41">
        <f t="shared" ref="AI81:AI104" si="121">AH81/$AH$124</f>
        <v>8.4837580159342375E-3</v>
      </c>
      <c r="AJ81" s="12">
        <v>29362709.899999999</v>
      </c>
      <c r="AK81" s="41">
        <f t="shared" ref="AK81:AK102" si="122">AJ81/$AJ$124</f>
        <v>1.0469562156349182E-2</v>
      </c>
      <c r="AL81" s="12">
        <v>32308436.27</v>
      </c>
      <c r="AM81" s="41">
        <f t="shared" ref="AM81:AM102" si="123">AL81/$AL$124</f>
        <v>1.1114894515689757E-2</v>
      </c>
      <c r="AN81" s="49">
        <v>24769306.129999999</v>
      </c>
      <c r="AO81" s="11">
        <f t="shared" ref="AO81:AO102" si="124">AN81/$AN$124</f>
        <v>7.8616194859514061E-3</v>
      </c>
      <c r="AP81" s="49">
        <v>24914535.77</v>
      </c>
      <c r="AQ81" s="48">
        <f t="shared" ref="AQ81:AQ102" si="125">AP81/$AP$124</f>
        <v>7.5054253345453008E-3</v>
      </c>
      <c r="AR81" s="49">
        <v>22586668.280000001</v>
      </c>
      <c r="AS81" s="48">
        <f t="shared" ref="AS81:AS102" si="126">AR81/$AR$124</f>
        <v>6.5016915597200546E-3</v>
      </c>
      <c r="AT81" s="49">
        <v>18962238.609999999</v>
      </c>
      <c r="AU81" s="48">
        <f t="shared" ref="AU81:AU102" si="127">AT81/$AT$124</f>
        <v>5.3870443518170353E-3</v>
      </c>
      <c r="AV81" s="49">
        <v>24420019.719999999</v>
      </c>
      <c r="AW81" s="48">
        <f t="shared" ref="AW81:AW102" si="128">AV81/$AV$124</f>
        <v>7.0334618838051744E-3</v>
      </c>
      <c r="AX81" s="49">
        <v>22274610.949999999</v>
      </c>
      <c r="AY81" s="48">
        <f>AX81/$AX$124</f>
        <v>6.4603754947398445E-3</v>
      </c>
      <c r="AZ81" s="49">
        <v>23725313.100000001</v>
      </c>
      <c r="BA81" s="48">
        <f t="shared" ref="BA81:BA102" si="129">AZ81/$AZ$124</f>
        <v>6.2675740315090642E-3</v>
      </c>
      <c r="BB81" s="49">
        <v>18760205.84</v>
      </c>
      <c r="BC81" s="48">
        <f t="shared" ref="BC81:BC102" si="130">BB81/$BB$124</f>
        <v>5.3487172899364388E-3</v>
      </c>
    </row>
    <row r="82" spans="1:55" x14ac:dyDescent="0.15">
      <c r="A82" s="46" t="s">
        <v>123</v>
      </c>
      <c r="B82" s="3" t="s">
        <v>121</v>
      </c>
      <c r="C82" s="30" t="s">
        <v>124</v>
      </c>
      <c r="D82" s="12">
        <v>36479396.450000003</v>
      </c>
      <c r="E82" s="41">
        <f t="shared" si="112"/>
        <v>1.2796337905054826E-2</v>
      </c>
      <c r="F82" s="47">
        <v>12754889.35</v>
      </c>
      <c r="G82" s="48">
        <f t="shared" si="113"/>
        <v>2.259991854490969E-2</v>
      </c>
      <c r="H82" s="12">
        <v>34582752.700000003</v>
      </c>
      <c r="I82" s="41">
        <f t="shared" si="106"/>
        <v>1.3434826423239329E-2</v>
      </c>
      <c r="J82" s="12">
        <v>25473803.800000001</v>
      </c>
      <c r="K82" s="38">
        <f t="shared" si="107"/>
        <v>3.8748760755395559E-2</v>
      </c>
      <c r="L82" s="47">
        <v>59548316.020000003</v>
      </c>
      <c r="M82" s="48">
        <f t="shared" si="108"/>
        <v>2.4050756038222064E-2</v>
      </c>
      <c r="N82" s="47">
        <v>18380854.16</v>
      </c>
      <c r="O82" s="48">
        <f t="shared" si="109"/>
        <v>2.5220618368000516E-2</v>
      </c>
      <c r="P82" s="47">
        <v>35723080.490000002</v>
      </c>
      <c r="Q82" s="11">
        <f t="shared" si="110"/>
        <v>1.4354470742237184E-2</v>
      </c>
      <c r="R82" s="47">
        <v>31791774.859999999</v>
      </c>
      <c r="S82" s="48">
        <f t="shared" si="114"/>
        <v>1.2992290364130302E-2</v>
      </c>
      <c r="T82" s="27">
        <v>31254221.710000001</v>
      </c>
      <c r="U82" s="11">
        <f t="shared" si="111"/>
        <v>1.2680471592967245E-2</v>
      </c>
      <c r="V82" s="47">
        <v>29631271.32</v>
      </c>
      <c r="W82" s="11">
        <f t="shared" si="115"/>
        <v>1.273395327194167E-2</v>
      </c>
      <c r="X82" s="12">
        <v>30398157.120000001</v>
      </c>
      <c r="Y82" s="41">
        <f t="shared" si="116"/>
        <v>1.2765493178328764E-2</v>
      </c>
      <c r="Z82" s="12">
        <v>30695241.390000001</v>
      </c>
      <c r="AA82" s="41">
        <f t="shared" si="117"/>
        <v>1.3095078674627747E-2</v>
      </c>
      <c r="AB82" s="12">
        <v>31139709.23</v>
      </c>
      <c r="AC82" s="41">
        <f t="shared" si="118"/>
        <v>1.2867225653825766E-2</v>
      </c>
      <c r="AD82" s="47">
        <v>30424940.84</v>
      </c>
      <c r="AE82" s="48">
        <f t="shared" si="119"/>
        <v>1.2024268936064163E-2</v>
      </c>
      <c r="AF82" s="12">
        <v>35955371.07</v>
      </c>
      <c r="AG82" s="11">
        <f t="shared" si="120"/>
        <v>1.2886004457331384E-2</v>
      </c>
      <c r="AH82" s="12">
        <v>37514759.060000002</v>
      </c>
      <c r="AI82" s="41">
        <f t="shared" si="121"/>
        <v>1.3427556913511756E-2</v>
      </c>
      <c r="AJ82" s="12">
        <v>38332330.090000004</v>
      </c>
      <c r="AK82" s="41">
        <f t="shared" si="122"/>
        <v>1.3667768194479525E-2</v>
      </c>
      <c r="AL82" s="12">
        <v>36400214.079999998</v>
      </c>
      <c r="AM82" s="41">
        <f t="shared" si="123"/>
        <v>1.2522566442604405E-2</v>
      </c>
      <c r="AN82" s="49">
        <v>35955864.920000002</v>
      </c>
      <c r="AO82" s="11">
        <f t="shared" si="124"/>
        <v>1.1412161762050482E-2</v>
      </c>
      <c r="AP82" s="49">
        <v>35684118.890000001</v>
      </c>
      <c r="AQ82" s="48">
        <f t="shared" si="125"/>
        <v>1.0749728288352231E-2</v>
      </c>
      <c r="AR82" s="49">
        <v>41174413.530000001</v>
      </c>
      <c r="AS82" s="48">
        <f t="shared" si="126"/>
        <v>1.1852272039673494E-2</v>
      </c>
      <c r="AT82" s="49">
        <v>40973879.969999999</v>
      </c>
      <c r="AU82" s="48">
        <f t="shared" si="127"/>
        <v>1.1640403498984219E-2</v>
      </c>
      <c r="AV82" s="49">
        <v>41902190.579999998</v>
      </c>
      <c r="AW82" s="48">
        <f t="shared" si="128"/>
        <v>1.2068682321783573E-2</v>
      </c>
      <c r="AX82" s="49">
        <v>43765793.130000003</v>
      </c>
      <c r="AY82" s="48">
        <f>AX82/$AX$124</f>
        <v>1.2693530678474341E-2</v>
      </c>
      <c r="AZ82" s="49">
        <v>41791715.479999997</v>
      </c>
      <c r="BA82" s="48">
        <f t="shared" si="129"/>
        <v>1.1040219767412186E-2</v>
      </c>
      <c r="BB82" s="49">
        <v>41646011.789999999</v>
      </c>
      <c r="BC82" s="48">
        <f t="shared" si="130"/>
        <v>1.1873683328309887E-2</v>
      </c>
    </row>
    <row r="83" spans="1:55" x14ac:dyDescent="0.15">
      <c r="A83" s="46" t="s">
        <v>125</v>
      </c>
      <c r="B83" s="3" t="s">
        <v>121</v>
      </c>
      <c r="C83" s="33" t="s">
        <v>208</v>
      </c>
      <c r="D83" s="12">
        <v>6868895.9199999999</v>
      </c>
      <c r="E83" s="41">
        <f t="shared" si="112"/>
        <v>2.4094892399726762E-3</v>
      </c>
      <c r="F83" s="47">
        <v>1343347.95</v>
      </c>
      <c r="G83" s="48">
        <f t="shared" si="113"/>
        <v>2.3802287432208432E-3</v>
      </c>
      <c r="H83" s="12">
        <v>6527209.8300000001</v>
      </c>
      <c r="I83" s="41">
        <f t="shared" si="106"/>
        <v>2.5357128697887452E-3</v>
      </c>
      <c r="J83" s="12">
        <v>3021347.49</v>
      </c>
      <c r="K83" s="38">
        <f t="shared" si="107"/>
        <v>4.5958378249315425E-3</v>
      </c>
      <c r="L83" s="47">
        <v>6110669.0499999998</v>
      </c>
      <c r="M83" s="48">
        <f t="shared" si="108"/>
        <v>2.4680162324406257E-3</v>
      </c>
      <c r="N83" s="47">
        <v>1927237.74</v>
      </c>
      <c r="O83" s="48">
        <f t="shared" si="109"/>
        <v>2.6443889452495281E-3</v>
      </c>
      <c r="P83" s="47">
        <v>5530898.7999999998</v>
      </c>
      <c r="Q83" s="11">
        <f t="shared" si="110"/>
        <v>2.2224602109859855E-3</v>
      </c>
      <c r="R83" s="47">
        <v>6657777.5300000003</v>
      </c>
      <c r="S83" s="48">
        <f t="shared" si="114"/>
        <v>2.7208225784957716E-3</v>
      </c>
      <c r="T83" s="27">
        <v>5252500.8899999997</v>
      </c>
      <c r="U83" s="11">
        <f t="shared" si="111"/>
        <v>2.1310461334050658E-3</v>
      </c>
      <c r="V83" s="47">
        <v>5333377.2</v>
      </c>
      <c r="W83" s="11">
        <f t="shared" si="115"/>
        <v>2.2920034484176532E-3</v>
      </c>
      <c r="X83" s="12">
        <v>5149516.2300000004</v>
      </c>
      <c r="Y83" s="41">
        <f t="shared" si="116"/>
        <v>2.1625032743352785E-3</v>
      </c>
      <c r="Z83" s="12">
        <v>5854091.4100000001</v>
      </c>
      <c r="AA83" s="41">
        <f t="shared" si="117"/>
        <v>2.4974485982503778E-3</v>
      </c>
      <c r="AB83" s="12">
        <v>7007463.5800000001</v>
      </c>
      <c r="AC83" s="41">
        <f t="shared" si="118"/>
        <v>2.8955509660944173E-3</v>
      </c>
      <c r="AD83" s="47">
        <v>5544547.6600000001</v>
      </c>
      <c r="AE83" s="48">
        <f t="shared" si="119"/>
        <v>2.1912657954954711E-3</v>
      </c>
      <c r="AF83" s="12">
        <v>8916328.3499999996</v>
      </c>
      <c r="AG83" s="11">
        <f t="shared" si="120"/>
        <v>3.195512754893957E-3</v>
      </c>
      <c r="AH83" s="12">
        <v>7931187.6299999999</v>
      </c>
      <c r="AI83" s="41">
        <f t="shared" si="121"/>
        <v>2.838788678430217E-3</v>
      </c>
      <c r="AJ83" s="12">
        <v>8875067.4399999995</v>
      </c>
      <c r="AK83" s="41">
        <f t="shared" si="122"/>
        <v>3.1644923278988909E-3</v>
      </c>
      <c r="AL83" s="12">
        <v>8463213.8000000007</v>
      </c>
      <c r="AM83" s="41">
        <f t="shared" si="123"/>
        <v>2.9115531270102499E-3</v>
      </c>
      <c r="AN83" s="49">
        <v>7216611.5599999996</v>
      </c>
      <c r="AO83" s="11">
        <f t="shared" si="124"/>
        <v>2.2905063938760471E-3</v>
      </c>
      <c r="AP83" s="49">
        <v>7758962.3799999999</v>
      </c>
      <c r="AQ83" s="48">
        <f t="shared" si="125"/>
        <v>2.3373629496543456E-3</v>
      </c>
      <c r="AR83" s="49">
        <v>8719530.1999999993</v>
      </c>
      <c r="AS83" s="48">
        <f t="shared" si="126"/>
        <v>2.5099627445391479E-3</v>
      </c>
      <c r="AT83" s="49">
        <v>10070563.83</v>
      </c>
      <c r="AU83" s="48">
        <f t="shared" si="127"/>
        <v>2.8609793978335786E-3</v>
      </c>
      <c r="AV83" s="49">
        <v>9768759.2799999993</v>
      </c>
      <c r="AW83" s="48">
        <f t="shared" si="128"/>
        <v>2.8136011696860367E-3</v>
      </c>
      <c r="AX83" s="49">
        <v>9750031.6999999993</v>
      </c>
      <c r="AY83" s="48">
        <f>AX83/$AX$124</f>
        <v>2.8278323697328894E-3</v>
      </c>
      <c r="AZ83" s="49">
        <v>12120654.359999999</v>
      </c>
      <c r="BA83" s="48">
        <f t="shared" si="129"/>
        <v>3.2019429286955585E-3</v>
      </c>
      <c r="BB83" s="49">
        <v>10622540.859999999</v>
      </c>
      <c r="BC83" s="48">
        <f t="shared" si="130"/>
        <v>3.028589795096741E-3</v>
      </c>
    </row>
    <row r="84" spans="1:55" x14ac:dyDescent="0.15">
      <c r="A84" s="46" t="s">
        <v>126</v>
      </c>
      <c r="B84" s="3" t="s">
        <v>121</v>
      </c>
      <c r="C84" s="30" t="s">
        <v>127</v>
      </c>
      <c r="D84" s="12">
        <v>10655928.039999999</v>
      </c>
      <c r="E84" s="41">
        <f t="shared" si="112"/>
        <v>3.7379142519170863E-3</v>
      </c>
      <c r="F84" s="47">
        <v>7315599.1100000003</v>
      </c>
      <c r="G84" s="48">
        <f t="shared" si="113"/>
        <v>1.2962240553910712E-2</v>
      </c>
      <c r="H84" s="12">
        <v>8370538.7199999997</v>
      </c>
      <c r="I84" s="41">
        <f t="shared" si="106"/>
        <v>3.2518156014863411E-3</v>
      </c>
      <c r="J84" s="12">
        <v>11403856.210000001</v>
      </c>
      <c r="K84" s="38">
        <f t="shared" si="107"/>
        <v>1.7346655389181492E-2</v>
      </c>
      <c r="L84" s="47">
        <v>7913212.1600000001</v>
      </c>
      <c r="M84" s="48">
        <f t="shared" si="108"/>
        <v>3.1960389119136713E-3</v>
      </c>
      <c r="N84" s="47">
        <v>3985699.07</v>
      </c>
      <c r="O84" s="48">
        <f t="shared" si="109"/>
        <v>5.4688315515237498E-3</v>
      </c>
      <c r="P84" s="47">
        <v>7254323.4400000004</v>
      </c>
      <c r="Q84" s="11">
        <f t="shared" si="110"/>
        <v>2.91497743604041E-3</v>
      </c>
      <c r="R84" s="47">
        <v>6240069.46</v>
      </c>
      <c r="S84" s="48">
        <f t="shared" si="114"/>
        <v>2.5501185345479568E-3</v>
      </c>
      <c r="T84" s="27">
        <v>6415371.8200000003</v>
      </c>
      <c r="U84" s="11">
        <f t="shared" si="111"/>
        <v>2.6028464530858599E-3</v>
      </c>
      <c r="V84" s="47">
        <v>5131688.3899999997</v>
      </c>
      <c r="W84" s="11">
        <f t="shared" si="115"/>
        <v>2.2053282648159282E-3</v>
      </c>
      <c r="X84" s="12">
        <v>4602563.62</v>
      </c>
      <c r="Y84" s="41">
        <f t="shared" si="116"/>
        <v>1.9328143565413001E-3</v>
      </c>
      <c r="Z84" s="12">
        <v>4397882.28</v>
      </c>
      <c r="AA84" s="41">
        <f t="shared" si="117"/>
        <v>1.8762065991477532E-3</v>
      </c>
      <c r="AB84" s="12">
        <v>4530671.72</v>
      </c>
      <c r="AC84" s="41">
        <f t="shared" si="118"/>
        <v>1.8721168831108866E-3</v>
      </c>
      <c r="AD84" s="47">
        <v>3647783.15</v>
      </c>
      <c r="AE84" s="48">
        <f t="shared" si="119"/>
        <v>1.44164374375307E-3</v>
      </c>
      <c r="AF84" s="12">
        <v>4963075.32</v>
      </c>
      <c r="AG84" s="11">
        <f t="shared" si="120"/>
        <v>1.7787109072266735E-3</v>
      </c>
      <c r="AH84" s="12">
        <v>4609520.1500000004</v>
      </c>
      <c r="AI84" s="41">
        <f t="shared" si="121"/>
        <v>1.6498731621629732E-3</v>
      </c>
      <c r="AJ84" s="12">
        <v>4067468.08</v>
      </c>
      <c r="AK84" s="41">
        <f t="shared" si="122"/>
        <v>1.4502956310080313E-3</v>
      </c>
      <c r="AL84" s="12">
        <v>3497980.06</v>
      </c>
      <c r="AM84" s="41">
        <f t="shared" si="123"/>
        <v>1.2033909366572426E-3</v>
      </c>
      <c r="AN84" s="49">
        <v>3232908.73</v>
      </c>
      <c r="AO84" s="11">
        <f t="shared" si="124"/>
        <v>1.0261045721134381E-3</v>
      </c>
      <c r="AP84" s="49">
        <v>3250704.18</v>
      </c>
      <c r="AQ84" s="48">
        <f t="shared" si="125"/>
        <v>9.7926438336700772E-4</v>
      </c>
      <c r="AR84" s="49">
        <v>3650733.27</v>
      </c>
      <c r="AS84" s="48">
        <f t="shared" si="126"/>
        <v>1.0508828214104446E-3</v>
      </c>
      <c r="AT84" s="49">
        <v>3887108.12</v>
      </c>
      <c r="AU84" s="48">
        <f t="shared" si="127"/>
        <v>1.1043012522638082E-3</v>
      </c>
      <c r="AV84" s="49">
        <v>3756857.95</v>
      </c>
      <c r="AW84" s="48">
        <f t="shared" si="128"/>
        <v>1.0820514273604137E-3</v>
      </c>
      <c r="AX84" s="49">
        <v>4043240.37</v>
      </c>
      <c r="AY84" s="48">
        <f>AX84/$AX$124</f>
        <v>1.1726737254502246E-3</v>
      </c>
      <c r="AZ84" s="49">
        <v>4657803.92</v>
      </c>
      <c r="BA84" s="48">
        <f t="shared" si="129"/>
        <v>1.230463461949133E-3</v>
      </c>
      <c r="BB84" s="49">
        <v>7534295.7999999998</v>
      </c>
      <c r="BC84" s="48">
        <f t="shared" si="130"/>
        <v>2.1481010686477358E-3</v>
      </c>
    </row>
    <row r="85" spans="1:55" x14ac:dyDescent="0.15">
      <c r="A85" s="46" t="s">
        <v>128</v>
      </c>
      <c r="B85" s="3" t="s">
        <v>121</v>
      </c>
      <c r="C85" s="30" t="s">
        <v>129</v>
      </c>
      <c r="D85" s="12">
        <v>61504762.479999997</v>
      </c>
      <c r="E85" s="41">
        <f t="shared" si="112"/>
        <v>2.1574801122133634E-2</v>
      </c>
      <c r="F85" s="47">
        <v>25529738.710000001</v>
      </c>
      <c r="G85" s="48">
        <f t="shared" si="113"/>
        <v>4.5235203496204995E-2</v>
      </c>
      <c r="H85" s="12">
        <v>54698220.100000001</v>
      </c>
      <c r="I85" s="41">
        <f t="shared" si="106"/>
        <v>2.1249352215494417E-2</v>
      </c>
      <c r="J85" s="12">
        <v>40662524.600000001</v>
      </c>
      <c r="K85" s="38">
        <f t="shared" si="107"/>
        <v>6.1852656548912664E-2</v>
      </c>
      <c r="L85" s="47">
        <v>44742801.729999997</v>
      </c>
      <c r="M85" s="48">
        <f t="shared" si="108"/>
        <v>1.8071009909219761E-2</v>
      </c>
      <c r="N85" s="47">
        <v>83876256</v>
      </c>
      <c r="O85" s="48">
        <f t="shared" si="109"/>
        <v>0.11508774425272485</v>
      </c>
      <c r="P85" s="47">
        <v>43296780.619999997</v>
      </c>
      <c r="Q85" s="11">
        <f t="shared" si="110"/>
        <v>1.7397782109435652E-2</v>
      </c>
      <c r="R85" s="47">
        <v>45122637.210000001</v>
      </c>
      <c r="S85" s="48">
        <f t="shared" si="114"/>
        <v>1.8440191125196917E-2</v>
      </c>
      <c r="T85" s="27">
        <v>45002558.810000002</v>
      </c>
      <c r="U85" s="11">
        <f t="shared" si="111"/>
        <v>1.8258450774938297E-2</v>
      </c>
      <c r="V85" s="47">
        <v>43933831.420000002</v>
      </c>
      <c r="W85" s="11">
        <f t="shared" si="115"/>
        <v>1.8880437167811764E-2</v>
      </c>
      <c r="X85" s="12">
        <v>38316491.539999999</v>
      </c>
      <c r="Y85" s="41">
        <f t="shared" si="116"/>
        <v>1.6090742259159747E-2</v>
      </c>
      <c r="Z85" s="12">
        <v>38952184.75</v>
      </c>
      <c r="AA85" s="41">
        <f t="shared" si="117"/>
        <v>1.6617622170453473E-2</v>
      </c>
      <c r="AB85" s="12">
        <v>43590218.609999999</v>
      </c>
      <c r="AC85" s="41">
        <f t="shared" si="118"/>
        <v>1.8011895198241236E-2</v>
      </c>
      <c r="AD85" s="47">
        <v>47899489.700000003</v>
      </c>
      <c r="AE85" s="48">
        <f t="shared" si="119"/>
        <v>1.8930401511112201E-2</v>
      </c>
      <c r="AF85" s="12">
        <v>58646882.909999996</v>
      </c>
      <c r="AG85" s="11">
        <f t="shared" si="120"/>
        <v>2.1018389522821625E-2</v>
      </c>
      <c r="AH85" s="12">
        <v>56393442.850000001</v>
      </c>
      <c r="AI85" s="41">
        <f t="shared" si="121"/>
        <v>2.0184753478122101E-2</v>
      </c>
      <c r="AJ85" s="12">
        <v>58454006.859999999</v>
      </c>
      <c r="AK85" s="41">
        <f t="shared" si="122"/>
        <v>2.0842349367366515E-2</v>
      </c>
      <c r="AL85" s="12">
        <v>56472072.100000001</v>
      </c>
      <c r="AM85" s="41">
        <f t="shared" si="123"/>
        <v>1.9427777910030263E-2</v>
      </c>
      <c r="AN85" s="49">
        <v>56545381.43</v>
      </c>
      <c r="AO85" s="11">
        <f t="shared" si="124"/>
        <v>1.7947142732118299E-2</v>
      </c>
      <c r="AP85" s="49">
        <v>56903751.420000002</v>
      </c>
      <c r="AQ85" s="48">
        <f t="shared" si="125"/>
        <v>1.7142075673454788E-2</v>
      </c>
      <c r="AR85" s="49">
        <v>69899069.269999996</v>
      </c>
      <c r="AS85" s="48">
        <f t="shared" si="126"/>
        <v>2.0120815654226555E-2</v>
      </c>
      <c r="AT85" s="49">
        <v>75707873.930000007</v>
      </c>
      <c r="AU85" s="48">
        <f t="shared" si="127"/>
        <v>2.1508097384008329E-2</v>
      </c>
      <c r="AV85" s="49">
        <v>76003513.739999995</v>
      </c>
      <c r="AW85" s="48">
        <f t="shared" si="128"/>
        <v>2.1890556316289202E-2</v>
      </c>
      <c r="AX85" s="49">
        <v>83527164.180000007</v>
      </c>
      <c r="AY85" s="48">
        <f>AX85/$AX$124</f>
        <v>2.4225646222278185E-2</v>
      </c>
      <c r="AZ85" s="49">
        <v>88022607.109999999</v>
      </c>
      <c r="BA85" s="48">
        <f t="shared" si="129"/>
        <v>2.3253147563661071E-2</v>
      </c>
      <c r="BB85" s="49">
        <v>77143832.780000001</v>
      </c>
      <c r="BC85" s="48">
        <f t="shared" si="130"/>
        <v>2.1994457615308952E-2</v>
      </c>
    </row>
    <row r="86" spans="1:55" x14ac:dyDescent="0.15">
      <c r="A86" s="46" t="s">
        <v>130</v>
      </c>
      <c r="B86" s="3" t="s">
        <v>121</v>
      </c>
      <c r="C86" s="30" t="s">
        <v>131</v>
      </c>
      <c r="D86" s="12">
        <v>3891664.84</v>
      </c>
      <c r="E86" s="41">
        <f t="shared" si="112"/>
        <v>1.3651283505777716E-3</v>
      </c>
      <c r="F86" s="47">
        <v>1757620.3</v>
      </c>
      <c r="G86" s="48">
        <f t="shared" si="113"/>
        <v>3.1142626582550273E-3</v>
      </c>
      <c r="H86" s="12">
        <v>4214978.53</v>
      </c>
      <c r="I86" s="41">
        <f t="shared" si="106"/>
        <v>1.6374493210377225E-3</v>
      </c>
      <c r="J86" s="12">
        <v>1699195.26</v>
      </c>
      <c r="K86" s="38">
        <f t="shared" si="107"/>
        <v>2.5846831169533523E-3</v>
      </c>
      <c r="L86" s="47">
        <v>3947814.35</v>
      </c>
      <c r="M86" s="48">
        <f t="shared" si="108"/>
        <v>1.5944685956216266E-3</v>
      </c>
      <c r="N86" s="47">
        <v>701732.01</v>
      </c>
      <c r="O86" s="48">
        <f t="shared" si="109"/>
        <v>9.6285597321881596E-4</v>
      </c>
      <c r="P86" s="47">
        <v>4736709.45</v>
      </c>
      <c r="Q86" s="11">
        <f t="shared" si="110"/>
        <v>1.9033340989038367E-3</v>
      </c>
      <c r="R86" s="47">
        <v>4339242.7300000004</v>
      </c>
      <c r="S86" s="48">
        <f t="shared" si="114"/>
        <v>1.7733109194709954E-3</v>
      </c>
      <c r="T86" s="27">
        <v>4427034.41</v>
      </c>
      <c r="U86" s="11">
        <f t="shared" si="111"/>
        <v>1.7961376417551978E-3</v>
      </c>
      <c r="V86" s="47">
        <v>4145256.53</v>
      </c>
      <c r="W86" s="11">
        <f t="shared" si="115"/>
        <v>1.7814120218865813E-3</v>
      </c>
      <c r="X86" s="12">
        <v>4046138.13</v>
      </c>
      <c r="Y86" s="41">
        <f t="shared" si="116"/>
        <v>1.699147369137978E-3</v>
      </c>
      <c r="Z86" s="12">
        <v>3796980.75</v>
      </c>
      <c r="AA86" s="41">
        <f t="shared" si="117"/>
        <v>1.6198524395216385E-3</v>
      </c>
      <c r="AB86" s="12">
        <v>4470583.6500000004</v>
      </c>
      <c r="AC86" s="41">
        <f t="shared" si="118"/>
        <v>1.8472879179435432E-3</v>
      </c>
      <c r="AD86" s="47">
        <v>3640913.3</v>
      </c>
      <c r="AE86" s="48">
        <f t="shared" si="119"/>
        <v>1.4389287039972057E-3</v>
      </c>
      <c r="AF86" s="12">
        <v>3731616.93</v>
      </c>
      <c r="AG86" s="11">
        <f t="shared" si="120"/>
        <v>1.3373699383999503E-3</v>
      </c>
      <c r="AH86" s="12">
        <v>4275035.26</v>
      </c>
      <c r="AI86" s="41">
        <f t="shared" si="121"/>
        <v>1.5301518841987073E-3</v>
      </c>
      <c r="AJ86" s="12">
        <v>4218208.5999999996</v>
      </c>
      <c r="AK86" s="41">
        <f t="shared" si="122"/>
        <v>1.5040436416308655E-3</v>
      </c>
      <c r="AL86" s="12">
        <v>3956960.85</v>
      </c>
      <c r="AM86" s="41">
        <f t="shared" si="123"/>
        <v>1.3612915859782056E-3</v>
      </c>
      <c r="AN86" s="49">
        <v>4309002.43</v>
      </c>
      <c r="AO86" s="11">
        <f t="shared" si="124"/>
        <v>1.3676498360876755E-3</v>
      </c>
      <c r="AP86" s="49">
        <v>4428888.34</v>
      </c>
      <c r="AQ86" s="48">
        <f t="shared" si="125"/>
        <v>1.3341886462493891E-3</v>
      </c>
      <c r="AR86" s="49">
        <v>5027669.54</v>
      </c>
      <c r="AS86" s="48">
        <f t="shared" si="126"/>
        <v>1.4472411870600868E-3</v>
      </c>
      <c r="AT86" s="49">
        <v>6119148.4699999997</v>
      </c>
      <c r="AU86" s="48">
        <f t="shared" si="127"/>
        <v>1.7384088915461313E-3</v>
      </c>
      <c r="AV86" s="49">
        <v>5796017.7300000004</v>
      </c>
      <c r="AW86" s="48">
        <f t="shared" si="128"/>
        <v>1.6693708788624187E-3</v>
      </c>
      <c r="AX86" s="49">
        <v>6505815.79</v>
      </c>
      <c r="AY86" s="48">
        <f t="shared" ref="AY86:AY102" si="131">AX86/$AX$124</f>
        <v>1.8869022223262466E-3</v>
      </c>
      <c r="AZ86" s="49">
        <v>7216217.4699999997</v>
      </c>
      <c r="BA86" s="48">
        <f t="shared" si="129"/>
        <v>1.9063258314046879E-3</v>
      </c>
      <c r="BB86" s="49">
        <v>6721684.8700000001</v>
      </c>
      <c r="BC86" s="48">
        <f t="shared" si="130"/>
        <v>1.9164177828484405E-3</v>
      </c>
    </row>
    <row r="87" spans="1:55" x14ac:dyDescent="0.15">
      <c r="A87" s="46" t="s">
        <v>132</v>
      </c>
      <c r="B87" s="3" t="s">
        <v>121</v>
      </c>
      <c r="C87" s="30" t="s">
        <v>133</v>
      </c>
      <c r="D87" s="12">
        <v>2772273.87</v>
      </c>
      <c r="E87" s="41">
        <f t="shared" si="112"/>
        <v>9.724654642929004E-4</v>
      </c>
      <c r="F87" s="47">
        <v>716605.9</v>
      </c>
      <c r="G87" s="48">
        <f t="shared" si="113"/>
        <v>1.2697275942108977E-3</v>
      </c>
      <c r="H87" s="12">
        <v>3032304.66</v>
      </c>
      <c r="I87" s="41">
        <f t="shared" si="106"/>
        <v>1.1780001182346525E-3</v>
      </c>
      <c r="J87" s="12">
        <v>2177079.7999999998</v>
      </c>
      <c r="K87" s="38">
        <f t="shared" si="107"/>
        <v>3.3116037548975861E-3</v>
      </c>
      <c r="L87" s="47">
        <v>2225952.31</v>
      </c>
      <c r="M87" s="48">
        <f t="shared" si="108"/>
        <v>8.9903190448821773E-4</v>
      </c>
      <c r="N87" s="47">
        <v>779733.36</v>
      </c>
      <c r="O87" s="48">
        <f t="shared" si="109"/>
        <v>1.0698826795630676E-3</v>
      </c>
      <c r="P87" s="47">
        <v>2825257.28</v>
      </c>
      <c r="Q87" s="11">
        <f t="shared" si="110"/>
        <v>1.1352624804124949E-3</v>
      </c>
      <c r="R87" s="47">
        <v>2413468.46</v>
      </c>
      <c r="S87" s="48">
        <f t="shared" si="114"/>
        <v>9.8630803580717101E-4</v>
      </c>
      <c r="T87" s="27">
        <v>2439362.12</v>
      </c>
      <c r="U87" s="11">
        <f t="shared" si="111"/>
        <v>9.8969868309737403E-4</v>
      </c>
      <c r="V87" s="47">
        <v>3044632.82</v>
      </c>
      <c r="W87" s="11">
        <f t="shared" si="115"/>
        <v>1.3084221612162672E-3</v>
      </c>
      <c r="X87" s="12">
        <v>2363261.29</v>
      </c>
      <c r="Y87" s="41">
        <f t="shared" si="116"/>
        <v>9.9243502680150075E-4</v>
      </c>
      <c r="Z87" s="12">
        <v>1551650.25</v>
      </c>
      <c r="AA87" s="41">
        <f t="shared" si="117"/>
        <v>6.6195870040870242E-4</v>
      </c>
      <c r="AB87" s="12">
        <v>1629888</v>
      </c>
      <c r="AC87" s="41">
        <f t="shared" si="118"/>
        <v>6.7348530879210043E-4</v>
      </c>
      <c r="AD87" s="47">
        <v>1571347.75</v>
      </c>
      <c r="AE87" s="48">
        <f t="shared" si="119"/>
        <v>6.2101379382926405E-4</v>
      </c>
      <c r="AF87" s="12">
        <v>2057460.4</v>
      </c>
      <c r="AG87" s="11">
        <f t="shared" si="120"/>
        <v>7.3737088774767051E-4</v>
      </c>
      <c r="AH87" s="12">
        <v>2561461.12</v>
      </c>
      <c r="AI87" s="41">
        <f t="shared" si="121"/>
        <v>9.1681689639905599E-4</v>
      </c>
      <c r="AJ87" s="12">
        <v>2618692.11</v>
      </c>
      <c r="AK87" s="41">
        <f t="shared" si="122"/>
        <v>9.3372035167592587E-4</v>
      </c>
      <c r="AL87" s="12">
        <v>2271738.54</v>
      </c>
      <c r="AM87" s="41">
        <f t="shared" si="123"/>
        <v>7.8153377737978202E-4</v>
      </c>
      <c r="AN87" s="49">
        <v>2699885.67</v>
      </c>
      <c r="AO87" s="11">
        <f t="shared" si="124"/>
        <v>8.5692645896952161E-4</v>
      </c>
      <c r="AP87" s="49">
        <v>2895512.53</v>
      </c>
      <c r="AQ87" s="48">
        <f t="shared" si="125"/>
        <v>8.7226401887541001E-4</v>
      </c>
      <c r="AR87" s="49">
        <v>3633382.77</v>
      </c>
      <c r="AS87" s="48">
        <f t="shared" si="126"/>
        <v>1.0458883884994689E-3</v>
      </c>
      <c r="AT87" s="49">
        <v>3468310.4</v>
      </c>
      <c r="AU87" s="48">
        <f t="shared" si="127"/>
        <v>9.8532363899350175E-4</v>
      </c>
      <c r="AV87" s="49">
        <v>3312742.31</v>
      </c>
      <c r="AW87" s="48">
        <f t="shared" si="128"/>
        <v>9.5413709879894014E-4</v>
      </c>
      <c r="AX87" s="49">
        <v>4903715.33</v>
      </c>
      <c r="AY87" s="48">
        <f t="shared" si="131"/>
        <v>1.4222399853458321E-3</v>
      </c>
      <c r="AZ87" s="49">
        <v>5302425.4400000004</v>
      </c>
      <c r="BA87" s="48">
        <f t="shared" si="129"/>
        <v>1.4007547066578869E-3</v>
      </c>
      <c r="BB87" s="49">
        <v>4763351.08</v>
      </c>
      <c r="BC87" s="48">
        <f t="shared" si="130"/>
        <v>1.3580777576176857E-3</v>
      </c>
    </row>
    <row r="88" spans="1:55" ht="21" x14ac:dyDescent="0.15">
      <c r="A88" s="46" t="s">
        <v>134</v>
      </c>
      <c r="B88" s="3" t="s">
        <v>121</v>
      </c>
      <c r="C88" s="33" t="s">
        <v>209</v>
      </c>
      <c r="D88" s="12">
        <v>12530598.939999999</v>
      </c>
      <c r="E88" s="41">
        <f t="shared" si="112"/>
        <v>4.3955162034749569E-3</v>
      </c>
      <c r="F88" s="47">
        <v>7108657.3600000003</v>
      </c>
      <c r="G88" s="48">
        <f t="shared" si="113"/>
        <v>1.2595568090888439E-2</v>
      </c>
      <c r="H88" s="12">
        <v>11154037.810000001</v>
      </c>
      <c r="I88" s="41">
        <f t="shared" si="106"/>
        <v>4.3331588782288726E-3</v>
      </c>
      <c r="J88" s="12">
        <v>6907948.6299999999</v>
      </c>
      <c r="K88" s="38">
        <f t="shared" si="107"/>
        <v>1.0507831923178763E-2</v>
      </c>
      <c r="L88" s="47">
        <v>11585383.24</v>
      </c>
      <c r="M88" s="48">
        <f t="shared" si="108"/>
        <v>4.6791789346480109E-3</v>
      </c>
      <c r="N88" s="47">
        <v>2492052.4900000002</v>
      </c>
      <c r="O88" s="48">
        <f t="shared" si="109"/>
        <v>3.4193788958997665E-3</v>
      </c>
      <c r="P88" s="47">
        <v>12418470.51</v>
      </c>
      <c r="Q88" s="11">
        <f t="shared" si="110"/>
        <v>4.9900671821689882E-3</v>
      </c>
      <c r="R88" s="47">
        <v>10058117.140000001</v>
      </c>
      <c r="S88" s="48">
        <f t="shared" si="114"/>
        <v>4.1104335626046843E-3</v>
      </c>
      <c r="T88" s="27">
        <v>9801252.6899999995</v>
      </c>
      <c r="U88" s="11">
        <f t="shared" si="111"/>
        <v>3.976566988749335E-3</v>
      </c>
      <c r="V88" s="47">
        <v>9600473.3699999992</v>
      </c>
      <c r="W88" s="11">
        <f t="shared" si="115"/>
        <v>4.1257757037101829E-3</v>
      </c>
      <c r="X88" s="12">
        <v>8221548.5999999996</v>
      </c>
      <c r="Y88" s="41">
        <f t="shared" si="116"/>
        <v>3.4525817520545269E-3</v>
      </c>
      <c r="Z88" s="12">
        <v>9532307.3599999994</v>
      </c>
      <c r="AA88" s="41">
        <f t="shared" si="117"/>
        <v>4.066634083242605E-3</v>
      </c>
      <c r="AB88" s="12">
        <v>10899937.310000001</v>
      </c>
      <c r="AC88" s="41">
        <f t="shared" si="118"/>
        <v>4.5039583364255009E-3</v>
      </c>
      <c r="AD88" s="47">
        <v>10780124.470000001</v>
      </c>
      <c r="AE88" s="48">
        <f t="shared" si="119"/>
        <v>4.2604229363400843E-3</v>
      </c>
      <c r="AF88" s="12">
        <v>11147024.98</v>
      </c>
      <c r="AG88" s="11">
        <f t="shared" si="120"/>
        <v>3.9949695776638327E-3</v>
      </c>
      <c r="AH88" s="12">
        <v>11382686</v>
      </c>
      <c r="AI88" s="41">
        <f t="shared" si="121"/>
        <v>4.0741742163179833E-3</v>
      </c>
      <c r="AJ88" s="12">
        <v>10738707.43</v>
      </c>
      <c r="AK88" s="41">
        <f t="shared" si="122"/>
        <v>3.8289914418707582E-3</v>
      </c>
      <c r="AL88" s="12">
        <v>10931629.73</v>
      </c>
      <c r="AM88" s="41">
        <f t="shared" si="123"/>
        <v>3.7607487505159935E-3</v>
      </c>
      <c r="AN88" s="49">
        <v>9294602.5399999991</v>
      </c>
      <c r="AO88" s="11">
        <f t="shared" si="124"/>
        <v>2.9500474522431617E-3</v>
      </c>
      <c r="AP88" s="49">
        <v>9009338.8200000003</v>
      </c>
      <c r="AQ88" s="48">
        <f t="shared" si="125"/>
        <v>2.7140349092336499E-3</v>
      </c>
      <c r="AR88" s="49">
        <v>13326373.57</v>
      </c>
      <c r="AS88" s="48">
        <f t="shared" si="126"/>
        <v>3.8360668996262168E-3</v>
      </c>
      <c r="AT88" s="49">
        <v>13283784.18</v>
      </c>
      <c r="AU88" s="48">
        <f t="shared" si="127"/>
        <v>3.7738336706662446E-3</v>
      </c>
      <c r="AV88" s="49">
        <v>13733217.16</v>
      </c>
      <c r="AW88" s="48">
        <f t="shared" si="128"/>
        <v>3.955445595228993E-3</v>
      </c>
      <c r="AX88" s="49">
        <v>12307213.59</v>
      </c>
      <c r="AY88" s="48">
        <f t="shared" si="131"/>
        <v>3.5694998787561402E-3</v>
      </c>
      <c r="AZ88" s="49">
        <v>13291958.779999999</v>
      </c>
      <c r="BA88" s="48">
        <f t="shared" si="129"/>
        <v>3.5113692842020654E-3</v>
      </c>
      <c r="BB88" s="49">
        <v>11745287.32</v>
      </c>
      <c r="BC88" s="48">
        <f t="shared" si="130"/>
        <v>3.3486957392443633E-3</v>
      </c>
    </row>
    <row r="89" spans="1:55" x14ac:dyDescent="0.15">
      <c r="A89" s="46" t="s">
        <v>135</v>
      </c>
      <c r="B89" s="3" t="s">
        <v>121</v>
      </c>
      <c r="C89" s="30" t="s">
        <v>136</v>
      </c>
      <c r="D89" s="12">
        <v>35541752.399999999</v>
      </c>
      <c r="E89" s="41">
        <f t="shared" si="112"/>
        <v>1.2467428677762384E-2</v>
      </c>
      <c r="F89" s="47">
        <v>9214998.8800000008</v>
      </c>
      <c r="G89" s="48">
        <f t="shared" si="113"/>
        <v>1.6327717031856027E-2</v>
      </c>
      <c r="H89" s="12">
        <v>34923857.960000001</v>
      </c>
      <c r="I89" s="41">
        <f t="shared" si="106"/>
        <v>1.3567340164985337E-2</v>
      </c>
      <c r="J89" s="12">
        <v>10005127.310000001</v>
      </c>
      <c r="K89" s="38">
        <f t="shared" si="107"/>
        <v>1.5219018231680983E-2</v>
      </c>
      <c r="L89" s="47">
        <v>31341423.670000002</v>
      </c>
      <c r="M89" s="48">
        <f t="shared" si="108"/>
        <v>1.265837533213468E-2</v>
      </c>
      <c r="N89" s="47">
        <v>4125730.53</v>
      </c>
      <c r="O89" s="48">
        <f t="shared" si="109"/>
        <v>5.6609706099935942E-3</v>
      </c>
      <c r="P89" s="47">
        <v>30281129.140000001</v>
      </c>
      <c r="Q89" s="11">
        <f t="shared" si="110"/>
        <v>1.2167751949715347E-2</v>
      </c>
      <c r="R89" s="47">
        <v>32642102.100000001</v>
      </c>
      <c r="S89" s="48">
        <f t="shared" si="114"/>
        <v>1.333979214580999E-2</v>
      </c>
      <c r="T89" s="27">
        <v>28719293.440000001</v>
      </c>
      <c r="U89" s="11">
        <f t="shared" si="111"/>
        <v>1.1651999784703982E-2</v>
      </c>
      <c r="V89" s="47">
        <v>30196077.66</v>
      </c>
      <c r="W89" s="11">
        <f t="shared" si="115"/>
        <v>1.2976677165344175E-2</v>
      </c>
      <c r="X89" s="12">
        <v>20630620.629999999</v>
      </c>
      <c r="Y89" s="41">
        <f t="shared" si="116"/>
        <v>8.6636846397402153E-3</v>
      </c>
      <c r="Z89" s="12">
        <v>24095076.530000001</v>
      </c>
      <c r="AA89" s="41">
        <f t="shared" si="117"/>
        <v>1.027934326440319E-2</v>
      </c>
      <c r="AB89" s="12">
        <v>24505111.609999999</v>
      </c>
      <c r="AC89" s="41">
        <f t="shared" si="118"/>
        <v>1.0125746468251644E-2</v>
      </c>
      <c r="AD89" s="47">
        <v>22464531.129999999</v>
      </c>
      <c r="AE89" s="48">
        <f t="shared" si="119"/>
        <v>8.8782280711808721E-3</v>
      </c>
      <c r="AF89" s="12">
        <v>27191246.469999999</v>
      </c>
      <c r="AG89" s="11">
        <f t="shared" si="120"/>
        <v>9.7450398309243819E-3</v>
      </c>
      <c r="AH89" s="12">
        <v>25591924.32</v>
      </c>
      <c r="AI89" s="41">
        <f t="shared" si="121"/>
        <v>9.1600487099885858E-3</v>
      </c>
      <c r="AJ89" s="12">
        <v>27557273.620000001</v>
      </c>
      <c r="AK89" s="41">
        <f t="shared" si="122"/>
        <v>9.825816145944747E-3</v>
      </c>
      <c r="AL89" s="12">
        <v>28801304.300000001</v>
      </c>
      <c r="AM89" s="41">
        <f t="shared" si="123"/>
        <v>9.9083550975208445E-3</v>
      </c>
      <c r="AN89" s="49">
        <v>28214208.640000001</v>
      </c>
      <c r="AO89" s="11">
        <f t="shared" si="124"/>
        <v>8.9550095291636867E-3</v>
      </c>
      <c r="AP89" s="49">
        <v>22716998.359999999</v>
      </c>
      <c r="AQ89" s="48">
        <f t="shared" si="125"/>
        <v>6.8434241195563742E-3</v>
      </c>
      <c r="AR89" s="49">
        <v>20991025.07</v>
      </c>
      <c r="AS89" s="48">
        <f t="shared" si="126"/>
        <v>6.0423772481901904E-3</v>
      </c>
      <c r="AT89" s="49">
        <v>27003595.030000001</v>
      </c>
      <c r="AU89" s="48">
        <f t="shared" si="127"/>
        <v>7.6715395833275024E-3</v>
      </c>
      <c r="AV89" s="49">
        <v>24979274.739999998</v>
      </c>
      <c r="AW89" s="48">
        <f t="shared" si="128"/>
        <v>7.1945386933900237E-3</v>
      </c>
      <c r="AX89" s="49">
        <v>21518144.16</v>
      </c>
      <c r="AY89" s="48">
        <f t="shared" si="131"/>
        <v>6.2409750516223186E-3</v>
      </c>
      <c r="AZ89" s="49">
        <v>28959636.870000001</v>
      </c>
      <c r="BA89" s="48">
        <f t="shared" si="129"/>
        <v>7.6503381533179603E-3</v>
      </c>
      <c r="BB89" s="49">
        <v>24182003.350000001</v>
      </c>
      <c r="BC89" s="48">
        <f t="shared" si="130"/>
        <v>6.8945245338228071E-3</v>
      </c>
    </row>
    <row r="90" spans="1:55" x14ac:dyDescent="0.15">
      <c r="A90" s="46" t="s">
        <v>137</v>
      </c>
      <c r="B90" s="3" t="s">
        <v>121</v>
      </c>
      <c r="C90" s="30" t="s">
        <v>138</v>
      </c>
      <c r="D90" s="12">
        <v>9563330.6300000008</v>
      </c>
      <c r="E90" s="41">
        <f t="shared" si="112"/>
        <v>3.3546500805454213E-3</v>
      </c>
      <c r="F90" s="47">
        <v>4984566.55</v>
      </c>
      <c r="G90" s="48">
        <f t="shared" si="113"/>
        <v>8.8319698368595819E-3</v>
      </c>
      <c r="H90" s="12">
        <v>8726375.4700000007</v>
      </c>
      <c r="I90" s="41">
        <f t="shared" si="106"/>
        <v>3.390052283011685E-3</v>
      </c>
      <c r="J90" s="12">
        <v>5539496.7000000002</v>
      </c>
      <c r="K90" s="38">
        <f t="shared" si="107"/>
        <v>8.4262497277145226E-3</v>
      </c>
      <c r="L90" s="47">
        <v>9060399.3800000008</v>
      </c>
      <c r="M90" s="48">
        <f t="shared" si="108"/>
        <v>3.6593722486468129E-3</v>
      </c>
      <c r="N90" s="47">
        <v>115153.18</v>
      </c>
      <c r="O90" s="48">
        <f t="shared" si="109"/>
        <v>1.5800323430897997E-4</v>
      </c>
      <c r="P90" s="47">
        <v>9546239.5399999991</v>
      </c>
      <c r="Q90" s="11">
        <f t="shared" si="110"/>
        <v>3.8359294410143891E-3</v>
      </c>
      <c r="R90" s="47">
        <v>9307009.2699999996</v>
      </c>
      <c r="S90" s="48">
        <f t="shared" si="114"/>
        <v>3.8034795914974719E-3</v>
      </c>
      <c r="T90" s="27">
        <v>9984382.2699999996</v>
      </c>
      <c r="U90" s="11">
        <f t="shared" si="111"/>
        <v>4.05086637327949E-3</v>
      </c>
      <c r="V90" s="47">
        <v>10819169.039999999</v>
      </c>
      <c r="W90" s="11">
        <f t="shared" si="115"/>
        <v>4.6495066481878509E-3</v>
      </c>
      <c r="X90" s="12">
        <v>8879537.5600000005</v>
      </c>
      <c r="Y90" s="41">
        <f t="shared" si="116"/>
        <v>3.7288996073487641E-3</v>
      </c>
      <c r="Z90" s="12">
        <v>11159119.09</v>
      </c>
      <c r="AA90" s="41">
        <f t="shared" si="117"/>
        <v>4.7606578676620851E-3</v>
      </c>
      <c r="AB90" s="12">
        <v>10195140.4</v>
      </c>
      <c r="AC90" s="41">
        <f t="shared" si="118"/>
        <v>4.2127295129928063E-3</v>
      </c>
      <c r="AD90" s="47">
        <v>9354071.0800000001</v>
      </c>
      <c r="AE90" s="48">
        <f t="shared" si="119"/>
        <v>3.6968310605589383E-3</v>
      </c>
      <c r="AF90" s="12">
        <v>10160292.800000001</v>
      </c>
      <c r="AG90" s="11">
        <f t="shared" si="120"/>
        <v>3.6413357563101901E-3</v>
      </c>
      <c r="AH90" s="12">
        <v>12531928.76</v>
      </c>
      <c r="AI90" s="41">
        <f t="shared" si="121"/>
        <v>4.4855195895525711E-3</v>
      </c>
      <c r="AJ90" s="12">
        <v>11226262.17</v>
      </c>
      <c r="AK90" s="41">
        <f t="shared" si="122"/>
        <v>4.0028338655583844E-3</v>
      </c>
      <c r="AL90" s="12">
        <v>12226037.83</v>
      </c>
      <c r="AM90" s="41">
        <f t="shared" si="123"/>
        <v>4.2060568852558241E-3</v>
      </c>
      <c r="AN90" s="49">
        <v>13456537.619999999</v>
      </c>
      <c r="AO90" s="11">
        <f t="shared" si="124"/>
        <v>4.2710190512240303E-3</v>
      </c>
      <c r="AP90" s="49">
        <v>11785306.619999999</v>
      </c>
      <c r="AQ90" s="48">
        <f t="shared" si="125"/>
        <v>3.5502864551721263E-3</v>
      </c>
      <c r="AR90" s="49">
        <v>12732380.289999999</v>
      </c>
      <c r="AS90" s="48">
        <f t="shared" si="126"/>
        <v>3.6650828019615723E-3</v>
      </c>
      <c r="AT90" s="49">
        <v>13632375.460000001</v>
      </c>
      <c r="AU90" s="48">
        <f t="shared" si="127"/>
        <v>3.8728661069011914E-3</v>
      </c>
      <c r="AV90" s="49">
        <v>13921401.279999999</v>
      </c>
      <c r="AW90" s="48">
        <f t="shared" si="128"/>
        <v>4.0096464456105098E-3</v>
      </c>
      <c r="AX90" s="49">
        <v>15088143.630000001</v>
      </c>
      <c r="AY90" s="48">
        <f t="shared" si="131"/>
        <v>4.3760617676856482E-3</v>
      </c>
      <c r="AZ90" s="49">
        <v>15886798.970000001</v>
      </c>
      <c r="BA90" s="48">
        <f t="shared" si="129"/>
        <v>4.1968545683039662E-3</v>
      </c>
      <c r="BB90" s="49">
        <v>15679479.58</v>
      </c>
      <c r="BC90" s="48">
        <f t="shared" si="130"/>
        <v>4.4703722465526709E-3</v>
      </c>
    </row>
    <row r="91" spans="1:55" x14ac:dyDescent="0.15">
      <c r="A91" s="46" t="s">
        <v>139</v>
      </c>
      <c r="B91" s="3" t="s">
        <v>121</v>
      </c>
      <c r="C91" s="30" t="s">
        <v>24</v>
      </c>
      <c r="D91" s="12">
        <v>6474298.5099999998</v>
      </c>
      <c r="E91" s="41">
        <f t="shared" si="112"/>
        <v>2.2710713305168452E-3</v>
      </c>
      <c r="F91" s="47">
        <v>513982.7</v>
      </c>
      <c r="G91" s="48">
        <f t="shared" si="113"/>
        <v>9.1070701083680939E-4</v>
      </c>
      <c r="H91" s="12">
        <v>5898731.1299999999</v>
      </c>
      <c r="I91" s="41">
        <f t="shared" si="106"/>
        <v>2.2915593080856276E-3</v>
      </c>
      <c r="J91" s="12">
        <v>1264516.0900000001</v>
      </c>
      <c r="K91" s="38">
        <f t="shared" si="107"/>
        <v>1.9234831133761907E-3</v>
      </c>
      <c r="L91" s="47">
        <v>6824059.21</v>
      </c>
      <c r="M91" s="48">
        <f t="shared" si="108"/>
        <v>2.7561448285954799E-3</v>
      </c>
      <c r="N91" s="47">
        <v>319153.96999999997</v>
      </c>
      <c r="O91" s="48">
        <f t="shared" si="109"/>
        <v>4.3791547487052608E-4</v>
      </c>
      <c r="P91" s="47">
        <v>5924908.8799999999</v>
      </c>
      <c r="Q91" s="11">
        <f t="shared" si="110"/>
        <v>2.3807837958484323E-3</v>
      </c>
      <c r="R91" s="47">
        <v>6214855.21</v>
      </c>
      <c r="S91" s="48">
        <f t="shared" si="114"/>
        <v>2.5398142700406631E-3</v>
      </c>
      <c r="T91" s="27">
        <v>6076619.1200000001</v>
      </c>
      <c r="U91" s="11">
        <f t="shared" si="111"/>
        <v>2.4654076126870098E-3</v>
      </c>
      <c r="V91" s="47">
        <v>5460680.5899999999</v>
      </c>
      <c r="W91" s="11">
        <f t="shared" si="115"/>
        <v>2.3467117126062908E-3</v>
      </c>
      <c r="X91" s="12">
        <v>5659247.6200000001</v>
      </c>
      <c r="Y91" s="41">
        <f t="shared" si="116"/>
        <v>2.3765614014821992E-3</v>
      </c>
      <c r="Z91" s="12">
        <v>4898232.3099999996</v>
      </c>
      <c r="AA91" s="41">
        <f t="shared" si="117"/>
        <v>2.0896638879976436E-3</v>
      </c>
      <c r="AB91" s="12">
        <v>5342841.0999999996</v>
      </c>
      <c r="AC91" s="41">
        <f t="shared" si="118"/>
        <v>2.2077130379882697E-3</v>
      </c>
      <c r="AD91" s="47">
        <v>4517618.2</v>
      </c>
      <c r="AE91" s="48">
        <f t="shared" si="119"/>
        <v>1.7854120562772505E-3</v>
      </c>
      <c r="AF91" s="12">
        <v>5520403.0499999998</v>
      </c>
      <c r="AG91" s="11">
        <f t="shared" si="120"/>
        <v>1.978450957162261E-3</v>
      </c>
      <c r="AH91" s="12">
        <v>4842298.6900000004</v>
      </c>
      <c r="AI91" s="41">
        <f t="shared" si="121"/>
        <v>1.7331909595422689E-3</v>
      </c>
      <c r="AJ91" s="12">
        <v>5494206.8799999999</v>
      </c>
      <c r="AK91" s="41">
        <f t="shared" si="122"/>
        <v>1.9590133412720639E-3</v>
      </c>
      <c r="AL91" s="12">
        <v>5343861.07</v>
      </c>
      <c r="AM91" s="41">
        <f t="shared" si="123"/>
        <v>1.8384192785803001E-3</v>
      </c>
      <c r="AN91" s="49">
        <v>5121187.42</v>
      </c>
      <c r="AO91" s="11">
        <f t="shared" si="124"/>
        <v>1.6254321619255309E-3</v>
      </c>
      <c r="AP91" s="49">
        <v>5608797.3399999999</v>
      </c>
      <c r="AQ91" s="48">
        <f t="shared" si="125"/>
        <v>1.6896325117426137E-3</v>
      </c>
      <c r="AR91" s="49">
        <v>6050521.9500000002</v>
      </c>
      <c r="AS91" s="48">
        <f t="shared" si="126"/>
        <v>1.7416746465900603E-3</v>
      </c>
      <c r="AT91" s="49">
        <v>5506851.4699999997</v>
      </c>
      <c r="AU91" s="48">
        <f t="shared" si="127"/>
        <v>1.5644594352965395E-3</v>
      </c>
      <c r="AV91" s="49">
        <v>5941616.5499999998</v>
      </c>
      <c r="AW91" s="48">
        <f t="shared" si="128"/>
        <v>1.7113062975286984E-3</v>
      </c>
      <c r="AX91" s="49">
        <v>6075348.8799999999</v>
      </c>
      <c r="AY91" s="48">
        <f t="shared" si="131"/>
        <v>1.7620525500737045E-3</v>
      </c>
      <c r="AZ91" s="49">
        <v>5169920.04</v>
      </c>
      <c r="BA91" s="48">
        <f t="shared" si="129"/>
        <v>1.3657504308207549E-3</v>
      </c>
      <c r="BB91" s="49">
        <v>5970905.8200000003</v>
      </c>
      <c r="BC91" s="48">
        <f t="shared" si="130"/>
        <v>1.7023633678859523E-3</v>
      </c>
    </row>
    <row r="92" spans="1:55" x14ac:dyDescent="0.15">
      <c r="A92" s="46" t="s">
        <v>140</v>
      </c>
      <c r="B92" s="3" t="s">
        <v>121</v>
      </c>
      <c r="C92" s="30" t="s">
        <v>141</v>
      </c>
      <c r="D92" s="12">
        <v>5328462.03</v>
      </c>
      <c r="E92" s="41">
        <f t="shared" si="112"/>
        <v>1.8691318192062462E-3</v>
      </c>
      <c r="F92" s="47">
        <v>2063873.57</v>
      </c>
      <c r="G92" s="48">
        <f t="shared" si="113"/>
        <v>3.6569015448959558E-3</v>
      </c>
      <c r="H92" s="12">
        <v>5906791.4400000004</v>
      </c>
      <c r="I92" s="41">
        <f t="shared" si="106"/>
        <v>2.2946906049695656E-3</v>
      </c>
      <c r="J92" s="12">
        <v>3356654.4</v>
      </c>
      <c r="K92" s="38">
        <f t="shared" si="107"/>
        <v>5.1058805078865298E-3</v>
      </c>
      <c r="L92" s="47">
        <v>6640479.6299999999</v>
      </c>
      <c r="M92" s="48">
        <f t="shared" si="108"/>
        <v>2.6819995296638297E-3</v>
      </c>
      <c r="N92" s="47">
        <v>1362415.7</v>
      </c>
      <c r="O92" s="48">
        <f t="shared" si="109"/>
        <v>1.8693889918917827E-3</v>
      </c>
      <c r="P92" s="47">
        <v>4085453.2</v>
      </c>
      <c r="Q92" s="11">
        <f t="shared" si="110"/>
        <v>1.6416422554766995E-3</v>
      </c>
      <c r="R92" s="47">
        <v>3779260.79</v>
      </c>
      <c r="S92" s="48">
        <f t="shared" si="114"/>
        <v>1.5444640559288509E-3</v>
      </c>
      <c r="T92" s="27">
        <v>3249441.6</v>
      </c>
      <c r="U92" s="11">
        <f t="shared" si="111"/>
        <v>1.3183643567941539E-3</v>
      </c>
      <c r="V92" s="47">
        <v>2744784.27</v>
      </c>
      <c r="W92" s="11">
        <f t="shared" si="115"/>
        <v>1.1795631128438714E-3</v>
      </c>
      <c r="X92" s="12">
        <v>2893107.36</v>
      </c>
      <c r="Y92" s="41">
        <f t="shared" si="116"/>
        <v>1.2149401729341655E-3</v>
      </c>
      <c r="Z92" s="12">
        <v>2862910.98</v>
      </c>
      <c r="AA92" s="41">
        <f t="shared" si="117"/>
        <v>1.2213634043539159E-3</v>
      </c>
      <c r="AB92" s="12">
        <v>2487899.9300000002</v>
      </c>
      <c r="AC92" s="41">
        <f t="shared" si="118"/>
        <v>1.0280240437379102E-3</v>
      </c>
      <c r="AD92" s="47">
        <v>2619642.25</v>
      </c>
      <c r="AE92" s="48">
        <f t="shared" si="119"/>
        <v>1.0353112302149091E-3</v>
      </c>
      <c r="AF92" s="12">
        <v>2795122.89</v>
      </c>
      <c r="AG92" s="11">
        <f t="shared" si="120"/>
        <v>1.0017409067815521E-3</v>
      </c>
      <c r="AH92" s="12">
        <v>3260887.66</v>
      </c>
      <c r="AI92" s="41">
        <f t="shared" si="121"/>
        <v>1.1671607586013954E-3</v>
      </c>
      <c r="AJ92" s="12">
        <v>2992193.79</v>
      </c>
      <c r="AK92" s="41">
        <f t="shared" si="122"/>
        <v>1.0668960383744088E-3</v>
      </c>
      <c r="AL92" s="12">
        <v>3284438.75</v>
      </c>
      <c r="AM92" s="41">
        <f t="shared" si="123"/>
        <v>1.1299274884248034E-3</v>
      </c>
      <c r="AN92" s="49">
        <v>3890515.58</v>
      </c>
      <c r="AO92" s="11">
        <f t="shared" si="124"/>
        <v>1.2348247840936002E-3</v>
      </c>
      <c r="AP92" s="49">
        <v>4586230.4400000004</v>
      </c>
      <c r="AQ92" s="48">
        <f t="shared" si="125"/>
        <v>1.3815874577075792E-3</v>
      </c>
      <c r="AR92" s="49">
        <v>3730363.96</v>
      </c>
      <c r="AS92" s="48">
        <f t="shared" si="126"/>
        <v>1.073804935404837E-3</v>
      </c>
      <c r="AT92" s="49">
        <v>4256420.6399999997</v>
      </c>
      <c r="AU92" s="48">
        <f t="shared" si="127"/>
        <v>1.2092204533054047E-3</v>
      </c>
      <c r="AV92" s="49">
        <v>4208994.07</v>
      </c>
      <c r="AW92" s="48">
        <f t="shared" si="128"/>
        <v>1.2122758171346395E-3</v>
      </c>
      <c r="AX92" s="49">
        <v>4434131.33</v>
      </c>
      <c r="AY92" s="48">
        <f t="shared" si="131"/>
        <v>1.2860450604094704E-3</v>
      </c>
      <c r="AZ92" s="49">
        <v>4841060.9000000004</v>
      </c>
      <c r="BA92" s="48">
        <f t="shared" si="129"/>
        <v>1.2788749068940169E-3</v>
      </c>
      <c r="BB92" s="49">
        <v>5805723.0499999998</v>
      </c>
      <c r="BC92" s="48">
        <f t="shared" si="130"/>
        <v>1.6552681523305459E-3</v>
      </c>
    </row>
    <row r="93" spans="1:55" x14ac:dyDescent="0.15">
      <c r="A93" s="46" t="s">
        <v>142</v>
      </c>
      <c r="B93" s="3" t="s">
        <v>121</v>
      </c>
      <c r="C93" s="30" t="s">
        <v>143</v>
      </c>
      <c r="D93" s="12">
        <v>10544735.109999999</v>
      </c>
      <c r="E93" s="41">
        <f t="shared" si="112"/>
        <v>3.6989097056965002E-3</v>
      </c>
      <c r="F93" s="47">
        <v>6468500.0300000003</v>
      </c>
      <c r="G93" s="48">
        <f t="shared" si="113"/>
        <v>1.146129690146986E-2</v>
      </c>
      <c r="H93" s="12">
        <v>9791484.2799999993</v>
      </c>
      <c r="I93" s="41">
        <f t="shared" si="106"/>
        <v>3.8038294079371102E-3</v>
      </c>
      <c r="J93" s="12">
        <v>10594548.960000001</v>
      </c>
      <c r="K93" s="38">
        <f t="shared" si="107"/>
        <v>1.6115600409953884E-2</v>
      </c>
      <c r="L93" s="47">
        <v>11091395.779999999</v>
      </c>
      <c r="M93" s="48">
        <f t="shared" si="108"/>
        <v>4.4796641090329471E-3</v>
      </c>
      <c r="N93" s="47">
        <v>9083253.8200000003</v>
      </c>
      <c r="O93" s="48">
        <f t="shared" si="109"/>
        <v>1.2463255305753585E-2</v>
      </c>
      <c r="P93" s="47">
        <v>10761418.85</v>
      </c>
      <c r="Q93" s="11">
        <f t="shared" si="110"/>
        <v>4.3242203614138738E-3</v>
      </c>
      <c r="R93" s="47">
        <v>10614101.949999999</v>
      </c>
      <c r="S93" s="48">
        <f t="shared" si="114"/>
        <v>4.3376469258527466E-3</v>
      </c>
      <c r="T93" s="27">
        <v>12281004.85</v>
      </c>
      <c r="U93" s="11">
        <f t="shared" si="111"/>
        <v>4.9826527301971308E-3</v>
      </c>
      <c r="V93" s="47">
        <v>12640897</v>
      </c>
      <c r="W93" s="11">
        <f t="shared" si="115"/>
        <v>5.4323889776804772E-3</v>
      </c>
      <c r="X93" s="12">
        <v>11489770.880000001</v>
      </c>
      <c r="Y93" s="41">
        <f t="shared" si="116"/>
        <v>4.8250488083930428E-3</v>
      </c>
      <c r="Z93" s="12">
        <v>12392704.99</v>
      </c>
      <c r="AA93" s="41">
        <f t="shared" si="117"/>
        <v>5.2869252524715806E-3</v>
      </c>
      <c r="AB93" s="12">
        <v>13782035.98</v>
      </c>
      <c r="AC93" s="41">
        <f t="shared" si="118"/>
        <v>5.6948690693925828E-3</v>
      </c>
      <c r="AD93" s="47">
        <v>12853616.060000001</v>
      </c>
      <c r="AE93" s="48">
        <f t="shared" si="119"/>
        <v>5.0798894603981569E-3</v>
      </c>
      <c r="AF93" s="12">
        <v>14574759.77</v>
      </c>
      <c r="AG93" s="11">
        <f t="shared" si="120"/>
        <v>5.2234315422614863E-3</v>
      </c>
      <c r="AH93" s="12">
        <v>15085923.91</v>
      </c>
      <c r="AI93" s="41">
        <f t="shared" si="121"/>
        <v>5.3996642113695289E-3</v>
      </c>
      <c r="AJ93" s="12">
        <v>17169265.539999999</v>
      </c>
      <c r="AK93" s="41">
        <f t="shared" si="122"/>
        <v>6.1218699964029578E-3</v>
      </c>
      <c r="AL93" s="12">
        <v>17253111.43</v>
      </c>
      <c r="AM93" s="41">
        <f t="shared" si="123"/>
        <v>5.9354935042138226E-3</v>
      </c>
      <c r="AN93" s="49">
        <v>19741184.460000001</v>
      </c>
      <c r="AO93" s="11">
        <f t="shared" si="124"/>
        <v>6.2657257983712881E-3</v>
      </c>
      <c r="AP93" s="49">
        <v>21623068.449999999</v>
      </c>
      <c r="AQ93" s="48">
        <f t="shared" si="125"/>
        <v>6.5138811837968753E-3</v>
      </c>
      <c r="AR93" s="49">
        <v>40185548.990000002</v>
      </c>
      <c r="AS93" s="48">
        <f t="shared" si="126"/>
        <v>1.156762216773477E-2</v>
      </c>
      <c r="AT93" s="49">
        <v>51377649.759999998</v>
      </c>
      <c r="AU93" s="48">
        <f t="shared" si="127"/>
        <v>1.4596044467201325E-2</v>
      </c>
      <c r="AV93" s="49">
        <v>46046985.340000004</v>
      </c>
      <c r="AW93" s="48">
        <f t="shared" si="128"/>
        <v>1.326246743313546E-2</v>
      </c>
      <c r="AX93" s="49">
        <v>41999886.939999998</v>
      </c>
      <c r="AY93" s="48">
        <f t="shared" si="131"/>
        <v>1.2181359350252536E-2</v>
      </c>
      <c r="AZ93" s="49">
        <v>25007552.789999999</v>
      </c>
      <c r="BA93" s="48">
        <f t="shared" si="129"/>
        <v>6.6063064288157287E-3</v>
      </c>
      <c r="BB93" s="49">
        <v>25751727.399999999</v>
      </c>
      <c r="BC93" s="48">
        <f t="shared" si="130"/>
        <v>7.3420681395951004E-3</v>
      </c>
    </row>
    <row r="94" spans="1:55" x14ac:dyDescent="0.15">
      <c r="A94" s="46" t="s">
        <v>144</v>
      </c>
      <c r="B94" s="3" t="s">
        <v>121</v>
      </c>
      <c r="C94" s="30" t="s">
        <v>145</v>
      </c>
      <c r="D94" s="12">
        <v>9169919.0899999999</v>
      </c>
      <c r="E94" s="41">
        <f t="shared" si="112"/>
        <v>3.2166481536635414E-3</v>
      </c>
      <c r="F94" s="47">
        <v>15116668.9</v>
      </c>
      <c r="G94" s="48">
        <f t="shared" si="113"/>
        <v>2.6784668720812511E-2</v>
      </c>
      <c r="H94" s="12">
        <v>10962989.289999999</v>
      </c>
      <c r="I94" s="41">
        <f t="shared" si="106"/>
        <v>4.2589396936867242E-3</v>
      </c>
      <c r="J94" s="12">
        <v>17781851.539999999</v>
      </c>
      <c r="K94" s="38">
        <f t="shared" si="107"/>
        <v>2.7048363743439916E-2</v>
      </c>
      <c r="L94" s="47">
        <v>13124966.83</v>
      </c>
      <c r="M94" s="48">
        <f t="shared" si="108"/>
        <v>5.3009958355844499E-3</v>
      </c>
      <c r="N94" s="47">
        <v>22892789.190000001</v>
      </c>
      <c r="O94" s="48">
        <f t="shared" si="109"/>
        <v>3.1411505391111684E-2</v>
      </c>
      <c r="P94" s="47">
        <v>9686074.6699999999</v>
      </c>
      <c r="Q94" s="11">
        <f t="shared" si="110"/>
        <v>3.8921188640649528E-3</v>
      </c>
      <c r="R94" s="47">
        <v>8267883.5800000001</v>
      </c>
      <c r="S94" s="48">
        <f t="shared" si="114"/>
        <v>3.3788218695313555E-3</v>
      </c>
      <c r="T94" s="27">
        <v>8016416.0999999996</v>
      </c>
      <c r="U94" s="11">
        <f t="shared" si="111"/>
        <v>3.2524225871518354E-3</v>
      </c>
      <c r="V94" s="47">
        <v>8514266.1099999994</v>
      </c>
      <c r="W94" s="11">
        <f t="shared" si="115"/>
        <v>3.6589812707913394E-3</v>
      </c>
      <c r="X94" s="12">
        <v>8515071.6799999997</v>
      </c>
      <c r="Y94" s="41">
        <f t="shared" si="116"/>
        <v>3.5758447137081064E-3</v>
      </c>
      <c r="Z94" s="12">
        <v>8920430.7200000007</v>
      </c>
      <c r="AA94" s="41">
        <f t="shared" si="117"/>
        <v>3.8055977669562233E-3</v>
      </c>
      <c r="AB94" s="12">
        <v>10620803.609999999</v>
      </c>
      <c r="AC94" s="41">
        <f t="shared" si="118"/>
        <v>4.3886176221317689E-3</v>
      </c>
      <c r="AD94" s="47">
        <v>10293226.039999999</v>
      </c>
      <c r="AE94" s="48">
        <f t="shared" si="119"/>
        <v>4.0679953586611056E-3</v>
      </c>
      <c r="AF94" s="12">
        <v>17803451.68</v>
      </c>
      <c r="AG94" s="11">
        <f t="shared" si="120"/>
        <v>6.3805587559567882E-3</v>
      </c>
      <c r="AH94" s="12">
        <v>17231849.690000001</v>
      </c>
      <c r="AI94" s="41">
        <f t="shared" si="121"/>
        <v>6.1677496600068774E-3</v>
      </c>
      <c r="AJ94" s="12">
        <v>18221581.120000001</v>
      </c>
      <c r="AK94" s="41">
        <f t="shared" si="122"/>
        <v>6.4970834358445495E-3</v>
      </c>
      <c r="AL94" s="12">
        <v>15096132.76</v>
      </c>
      <c r="AM94" s="41">
        <f t="shared" si="123"/>
        <v>5.1934399368641576E-3</v>
      </c>
      <c r="AN94" s="49">
        <v>13591307</v>
      </c>
      <c r="AO94" s="11">
        <f t="shared" si="124"/>
        <v>4.3137939912387749E-3</v>
      </c>
      <c r="AP94" s="49">
        <v>15361534.99</v>
      </c>
      <c r="AQ94" s="48">
        <f t="shared" si="125"/>
        <v>4.6276139742598985E-3</v>
      </c>
      <c r="AR94" s="49">
        <v>17110426.649999999</v>
      </c>
      <c r="AS94" s="48">
        <f t="shared" si="126"/>
        <v>4.9253265313158471E-3</v>
      </c>
      <c r="AT94" s="49">
        <v>22186674.93</v>
      </c>
      <c r="AU94" s="48">
        <f t="shared" si="127"/>
        <v>6.3030850062305551E-3</v>
      </c>
      <c r="AV94" s="49">
        <v>27587003.93</v>
      </c>
      <c r="AW94" s="48">
        <f t="shared" si="128"/>
        <v>7.9456176880613322E-3</v>
      </c>
      <c r="AX94" s="49">
        <v>23582709.870000001</v>
      </c>
      <c r="AY94" s="48">
        <f t="shared" si="131"/>
        <v>6.8397675400794144E-3</v>
      </c>
      <c r="AZ94" s="49">
        <v>27718871.02</v>
      </c>
      <c r="BA94" s="48">
        <f t="shared" si="129"/>
        <v>7.3225620018351261E-3</v>
      </c>
      <c r="BB94" s="49">
        <v>22975530.59</v>
      </c>
      <c r="BC94" s="48">
        <f t="shared" si="130"/>
        <v>6.5505474065841356E-3</v>
      </c>
    </row>
    <row r="95" spans="1:55" x14ac:dyDescent="0.15">
      <c r="A95" s="46" t="s">
        <v>146</v>
      </c>
      <c r="B95" s="3" t="s">
        <v>121</v>
      </c>
      <c r="C95" s="30" t="s">
        <v>147</v>
      </c>
      <c r="D95" s="12">
        <v>6355776.4900000002</v>
      </c>
      <c r="E95" s="41">
        <f t="shared" si="112"/>
        <v>2.229495866975708E-3</v>
      </c>
      <c r="F95" s="47">
        <v>913490.73</v>
      </c>
      <c r="G95" s="48">
        <f t="shared" si="113"/>
        <v>1.6185805711854404E-3</v>
      </c>
      <c r="H95" s="12">
        <v>6084285.6699999999</v>
      </c>
      <c r="I95" s="41">
        <f t="shared" si="106"/>
        <v>2.3636441724273843E-3</v>
      </c>
      <c r="J95" s="12">
        <v>1182323.92</v>
      </c>
      <c r="K95" s="38">
        <f t="shared" si="107"/>
        <v>1.7984588038422998E-3</v>
      </c>
      <c r="L95" s="47">
        <v>6409844.54</v>
      </c>
      <c r="M95" s="48">
        <f t="shared" si="108"/>
        <v>2.5888491493645718E-3</v>
      </c>
      <c r="N95" s="47">
        <v>887807.32</v>
      </c>
      <c r="O95" s="48">
        <f t="shared" si="109"/>
        <v>1.2181724204506344E-3</v>
      </c>
      <c r="P95" s="47">
        <v>3515426.84</v>
      </c>
      <c r="Q95" s="11">
        <f t="shared" si="110"/>
        <v>1.4125907124773638E-3</v>
      </c>
      <c r="R95" s="47">
        <v>6055978.5499999998</v>
      </c>
      <c r="S95" s="48">
        <f t="shared" si="114"/>
        <v>2.4748864165976543E-3</v>
      </c>
      <c r="T95" s="27">
        <v>4174503.68</v>
      </c>
      <c r="U95" s="11">
        <f t="shared" si="111"/>
        <v>1.6936808031933945E-3</v>
      </c>
      <c r="V95" s="47">
        <v>3480191.16</v>
      </c>
      <c r="W95" s="11">
        <f t="shared" si="115"/>
        <v>1.495602099898847E-3</v>
      </c>
      <c r="X95" s="12">
        <v>3067542.67</v>
      </c>
      <c r="Y95" s="41">
        <f t="shared" si="116"/>
        <v>1.2881930596494462E-3</v>
      </c>
      <c r="Z95" s="12">
        <v>2936045.3</v>
      </c>
      <c r="AA95" s="41">
        <f t="shared" si="117"/>
        <v>1.2525636696343642E-3</v>
      </c>
      <c r="AB95" s="12">
        <v>3396213.54</v>
      </c>
      <c r="AC95" s="41">
        <f t="shared" si="118"/>
        <v>1.4033479139123747E-3</v>
      </c>
      <c r="AD95" s="47">
        <v>3168150.3</v>
      </c>
      <c r="AE95" s="48">
        <f t="shared" si="119"/>
        <v>1.2520876026483132E-3</v>
      </c>
      <c r="AF95" s="12">
        <v>3076679.55</v>
      </c>
      <c r="AG95" s="11">
        <f t="shared" si="120"/>
        <v>1.1026476772523074E-3</v>
      </c>
      <c r="AH95" s="12">
        <v>2976908.48</v>
      </c>
      <c r="AI95" s="41">
        <f t="shared" si="121"/>
        <v>1.0655168537157538E-3</v>
      </c>
      <c r="AJ95" s="12">
        <v>3058179.53</v>
      </c>
      <c r="AK95" s="41">
        <f t="shared" si="122"/>
        <v>1.0904239010517802E-3</v>
      </c>
      <c r="AL95" s="12">
        <v>2652265.19</v>
      </c>
      <c r="AM95" s="41">
        <f t="shared" si="123"/>
        <v>9.1244427827227219E-4</v>
      </c>
      <c r="AN95" s="49">
        <v>2830808.57</v>
      </c>
      <c r="AO95" s="11">
        <f t="shared" si="124"/>
        <v>8.9848055081187019E-4</v>
      </c>
      <c r="AP95" s="49">
        <v>2999579.36</v>
      </c>
      <c r="AQ95" s="48">
        <f t="shared" si="125"/>
        <v>9.0361382324576935E-4</v>
      </c>
      <c r="AR95" s="49">
        <v>3098471.7</v>
      </c>
      <c r="AS95" s="48">
        <f t="shared" si="126"/>
        <v>8.9191141651288506E-4</v>
      </c>
      <c r="AT95" s="49">
        <v>2856658.61</v>
      </c>
      <c r="AU95" s="48">
        <f t="shared" si="127"/>
        <v>8.1155748256191791E-4</v>
      </c>
      <c r="AV95" s="49">
        <v>2980929.98</v>
      </c>
      <c r="AW95" s="48">
        <f t="shared" si="128"/>
        <v>8.5856840547310256E-4</v>
      </c>
      <c r="AX95" s="49">
        <v>2844650.27</v>
      </c>
      <c r="AY95" s="48">
        <f t="shared" si="131"/>
        <v>8.2504286771451266E-4</v>
      </c>
      <c r="AZ95" s="49">
        <v>2798272.11</v>
      </c>
      <c r="BA95" s="48">
        <f t="shared" si="129"/>
        <v>7.3922639232660214E-4</v>
      </c>
      <c r="BB95" s="49">
        <v>2797243.41</v>
      </c>
      <c r="BC95" s="48">
        <f t="shared" si="130"/>
        <v>7.9752132353083844E-4</v>
      </c>
    </row>
    <row r="96" spans="1:55" x14ac:dyDescent="0.15">
      <c r="A96" s="46" t="s">
        <v>148</v>
      </c>
      <c r="B96" s="3" t="s">
        <v>121</v>
      </c>
      <c r="C96" s="30" t="s">
        <v>149</v>
      </c>
      <c r="D96" s="12">
        <v>12450938.220000001</v>
      </c>
      <c r="E96" s="41">
        <f t="shared" si="112"/>
        <v>4.3675726081833753E-3</v>
      </c>
      <c r="F96" s="47">
        <v>6220097.2699999996</v>
      </c>
      <c r="G96" s="48">
        <f t="shared" si="113"/>
        <v>1.1021161202265949E-2</v>
      </c>
      <c r="H96" s="12">
        <v>10835686.67</v>
      </c>
      <c r="I96" s="41">
        <f t="shared" si="106"/>
        <v>4.2094847350904532E-3</v>
      </c>
      <c r="J96" s="12">
        <v>7564203.9100000001</v>
      </c>
      <c r="K96" s="38">
        <f t="shared" si="107"/>
        <v>1.1506076199488418E-2</v>
      </c>
      <c r="L96" s="47">
        <v>10852063.67</v>
      </c>
      <c r="M96" s="48">
        <f t="shared" si="108"/>
        <v>4.3830011204811017E-3</v>
      </c>
      <c r="N96" s="47">
        <v>2498532.98</v>
      </c>
      <c r="O96" s="48">
        <f t="shared" si="109"/>
        <v>3.4282708637977171E-3</v>
      </c>
      <c r="P96" s="47">
        <v>10025284.970000001</v>
      </c>
      <c r="Q96" s="11">
        <f t="shared" si="110"/>
        <v>4.0284224599482516E-3</v>
      </c>
      <c r="R96" s="47">
        <v>9445826.5800000001</v>
      </c>
      <c r="S96" s="48">
        <f t="shared" si="114"/>
        <v>3.8602098246168785E-3</v>
      </c>
      <c r="T96" s="27">
        <v>8353385.5700000003</v>
      </c>
      <c r="U96" s="11">
        <f t="shared" si="111"/>
        <v>3.3891379349752331E-3</v>
      </c>
      <c r="V96" s="47">
        <v>6253265.1399999997</v>
      </c>
      <c r="W96" s="11">
        <f t="shared" si="115"/>
        <v>2.6873226339119418E-3</v>
      </c>
      <c r="X96" s="12">
        <v>9510844.8300000001</v>
      </c>
      <c r="Y96" s="41">
        <f t="shared" si="116"/>
        <v>3.9940126738021277E-3</v>
      </c>
      <c r="Z96" s="12">
        <v>7265325.0899999999</v>
      </c>
      <c r="AA96" s="41">
        <f t="shared" si="117"/>
        <v>3.0995033543307448E-3</v>
      </c>
      <c r="AB96" s="12">
        <v>6581206.8099999996</v>
      </c>
      <c r="AC96" s="41">
        <f t="shared" si="118"/>
        <v>2.7194175922870306E-3</v>
      </c>
      <c r="AD96" s="47">
        <v>4610288.58</v>
      </c>
      <c r="AE96" s="48">
        <f t="shared" si="119"/>
        <v>1.8220364026445008E-3</v>
      </c>
      <c r="AF96" s="12">
        <v>4507318.16</v>
      </c>
      <c r="AG96" s="11">
        <f t="shared" si="120"/>
        <v>1.6153726181074479E-3</v>
      </c>
      <c r="AH96" s="12">
        <v>3027680.84</v>
      </c>
      <c r="AI96" s="41">
        <f t="shared" si="121"/>
        <v>1.0836896681124275E-3</v>
      </c>
      <c r="AJ96" s="12">
        <v>2978027.39</v>
      </c>
      <c r="AK96" s="41">
        <f t="shared" si="122"/>
        <v>1.061844869533494E-3</v>
      </c>
      <c r="AL96" s="12">
        <v>3158169.28</v>
      </c>
      <c r="AM96" s="41">
        <f t="shared" si="123"/>
        <v>1.0864876936952377E-3</v>
      </c>
      <c r="AN96" s="49">
        <v>2956991.47</v>
      </c>
      <c r="AO96" s="11">
        <f t="shared" si="124"/>
        <v>9.3853019694355459E-4</v>
      </c>
      <c r="AP96" s="49">
        <v>2660811.5099999998</v>
      </c>
      <c r="AQ96" s="48">
        <f t="shared" si="125"/>
        <v>8.0156107671291901E-4</v>
      </c>
      <c r="AR96" s="49">
        <v>3151024.11</v>
      </c>
      <c r="AS96" s="48">
        <f t="shared" si="126"/>
        <v>9.0703890483051779E-4</v>
      </c>
      <c r="AT96" s="49">
        <v>2763797.36</v>
      </c>
      <c r="AU96" s="48">
        <f t="shared" si="127"/>
        <v>7.8517622649801853E-4</v>
      </c>
      <c r="AV96" s="49">
        <v>2795345.18</v>
      </c>
      <c r="AW96" s="48">
        <f t="shared" si="128"/>
        <v>8.0511621206866561E-4</v>
      </c>
      <c r="AX96" s="49">
        <v>4030428.36</v>
      </c>
      <c r="AY96" s="48">
        <f t="shared" si="131"/>
        <v>1.1689578178804736E-3</v>
      </c>
      <c r="AZ96" s="49">
        <v>2962062.66</v>
      </c>
      <c r="BA96" s="48">
        <f t="shared" si="129"/>
        <v>7.8249534281251115E-4</v>
      </c>
      <c r="BB96" s="49">
        <v>4452369.37</v>
      </c>
      <c r="BC96" s="48">
        <f t="shared" si="130"/>
        <v>1.2694138451149538E-3</v>
      </c>
    </row>
    <row r="97" spans="1:55" x14ac:dyDescent="0.15">
      <c r="A97" s="46" t="s">
        <v>150</v>
      </c>
      <c r="B97" s="3" t="s">
        <v>121</v>
      </c>
      <c r="C97" s="30" t="s">
        <v>151</v>
      </c>
      <c r="D97" s="12">
        <v>4842323.05</v>
      </c>
      <c r="E97" s="41">
        <f t="shared" si="112"/>
        <v>1.6986027188845032E-3</v>
      </c>
      <c r="F97" s="18">
        <v>0</v>
      </c>
      <c r="G97" s="48">
        <f t="shared" si="113"/>
        <v>0</v>
      </c>
      <c r="H97" s="12">
        <v>4730989.9400000004</v>
      </c>
      <c r="I97" s="41">
        <f t="shared" si="106"/>
        <v>1.8379112040433799E-3</v>
      </c>
      <c r="J97" s="18">
        <v>0</v>
      </c>
      <c r="K97" s="38">
        <f t="shared" si="107"/>
        <v>0</v>
      </c>
      <c r="L97" s="47">
        <v>3968151.02</v>
      </c>
      <c r="M97" s="48">
        <f t="shared" si="108"/>
        <v>1.6026823004161592E-3</v>
      </c>
      <c r="N97" s="47">
        <v>0</v>
      </c>
      <c r="O97" s="48">
        <f t="shared" si="109"/>
        <v>0</v>
      </c>
      <c r="P97" s="47">
        <v>3756894.26</v>
      </c>
      <c r="Q97" s="11">
        <f t="shared" si="110"/>
        <v>1.5096186554220876E-3</v>
      </c>
      <c r="R97" s="47">
        <v>3795843.69</v>
      </c>
      <c r="S97" s="48">
        <f t="shared" si="114"/>
        <v>1.5512409613651816E-3</v>
      </c>
      <c r="T97" s="27">
        <v>3816841.13</v>
      </c>
      <c r="U97" s="11">
        <f t="shared" si="111"/>
        <v>1.5485698531519758E-3</v>
      </c>
      <c r="V97" s="47">
        <v>1903471.15</v>
      </c>
      <c r="W97" s="11">
        <f t="shared" si="115"/>
        <v>8.1801122931329806E-4</v>
      </c>
      <c r="X97" s="12">
        <v>4508566.7</v>
      </c>
      <c r="Y97" s="41">
        <f t="shared" si="116"/>
        <v>1.8933410083278833E-3</v>
      </c>
      <c r="Z97" s="12">
        <v>3437144.43</v>
      </c>
      <c r="AA97" s="41">
        <f t="shared" si="117"/>
        <v>1.4663405364706448E-3</v>
      </c>
      <c r="AB97" s="12">
        <v>2989092.37</v>
      </c>
      <c r="AC97" s="41">
        <f t="shared" si="118"/>
        <v>1.2351215530254603E-3</v>
      </c>
      <c r="AD97" s="47">
        <v>2420949.39</v>
      </c>
      <c r="AE97" s="48">
        <f t="shared" si="119"/>
        <v>9.5678564172223658E-4</v>
      </c>
      <c r="AF97" s="12">
        <v>4343092.76</v>
      </c>
      <c r="AG97" s="11">
        <f t="shared" si="120"/>
        <v>1.5565160641787714E-3</v>
      </c>
      <c r="AH97" s="12">
        <v>1279696.5</v>
      </c>
      <c r="AI97" s="41">
        <f t="shared" si="121"/>
        <v>4.5803832988210044E-4</v>
      </c>
      <c r="AJ97" s="12">
        <v>3331401.42</v>
      </c>
      <c r="AK97" s="41">
        <f t="shared" si="122"/>
        <v>1.1878438452453575E-3</v>
      </c>
      <c r="AL97" s="12">
        <v>2481030.67</v>
      </c>
      <c r="AM97" s="41">
        <f t="shared" si="123"/>
        <v>8.5353540347129532E-4</v>
      </c>
      <c r="AN97" s="49">
        <v>1637704.78</v>
      </c>
      <c r="AO97" s="11">
        <f t="shared" si="124"/>
        <v>5.1979703198426898E-4</v>
      </c>
      <c r="AP97" s="49">
        <v>1982977.98</v>
      </c>
      <c r="AQ97" s="48">
        <f t="shared" si="125"/>
        <v>5.9736586329890359E-4</v>
      </c>
      <c r="AR97" s="49">
        <v>1464771.43</v>
      </c>
      <c r="AS97" s="48">
        <f t="shared" si="126"/>
        <v>4.2164217959418643E-4</v>
      </c>
      <c r="AT97" s="49">
        <v>39956.67</v>
      </c>
      <c r="AU97" s="48">
        <f t="shared" si="127"/>
        <v>1.135142099347927E-5</v>
      </c>
      <c r="AV97" s="49">
        <v>397798.25</v>
      </c>
      <c r="AW97" s="48">
        <f t="shared" si="128"/>
        <v>1.1457397909174997E-4</v>
      </c>
      <c r="AX97" s="49">
        <v>198723.59</v>
      </c>
      <c r="AY97" s="48">
        <f t="shared" si="131"/>
        <v>5.763642803659061E-5</v>
      </c>
      <c r="AZ97" s="49">
        <v>120187.16</v>
      </c>
      <c r="BA97" s="48">
        <f t="shared" si="129"/>
        <v>3.1750136226308634E-5</v>
      </c>
      <c r="BB97" s="49">
        <v>79392.27</v>
      </c>
      <c r="BC97" s="48">
        <f t="shared" si="130"/>
        <v>2.263550895219293E-5</v>
      </c>
    </row>
    <row r="98" spans="1:55" x14ac:dyDescent="0.15">
      <c r="A98" s="46" t="s">
        <v>152</v>
      </c>
      <c r="B98" s="3" t="s">
        <v>121</v>
      </c>
      <c r="C98" s="30" t="s">
        <v>153</v>
      </c>
      <c r="D98" s="12">
        <v>9083082.5299999993</v>
      </c>
      <c r="E98" s="41">
        <f t="shared" si="112"/>
        <v>3.1861873984864206E-3</v>
      </c>
      <c r="F98" s="47">
        <v>77038670.709999993</v>
      </c>
      <c r="G98" s="48">
        <f t="shared" si="113"/>
        <v>0.13650198250086112</v>
      </c>
      <c r="H98" s="12">
        <v>15575758.640000001</v>
      </c>
      <c r="I98" s="41">
        <f t="shared" si="106"/>
        <v>6.0509241573089194E-3</v>
      </c>
      <c r="J98" s="12">
        <v>117790005.70999999</v>
      </c>
      <c r="K98" s="38">
        <f t="shared" si="107"/>
        <v>0.17917295691165941</v>
      </c>
      <c r="L98" s="47">
        <v>27254138.670000002</v>
      </c>
      <c r="M98" s="48">
        <f t="shared" si="108"/>
        <v>1.1007576435308303E-2</v>
      </c>
      <c r="N98" s="47">
        <v>197731335.63</v>
      </c>
      <c r="O98" s="48">
        <f t="shared" si="109"/>
        <v>0.27130983750318016</v>
      </c>
      <c r="P98" s="47">
        <v>33369333.07</v>
      </c>
      <c r="Q98" s="11">
        <f t="shared" si="110"/>
        <v>1.3408673291077722E-2</v>
      </c>
      <c r="R98" s="47">
        <v>6067324.2300000004</v>
      </c>
      <c r="S98" s="48">
        <f t="shared" si="114"/>
        <v>2.4795230362764124E-3</v>
      </c>
      <c r="T98" s="27">
        <v>5052648.13</v>
      </c>
      <c r="U98" s="11">
        <f t="shared" si="111"/>
        <v>2.0499618155976813E-3</v>
      </c>
      <c r="V98" s="47">
        <v>5103252.7300000004</v>
      </c>
      <c r="W98" s="11">
        <f t="shared" si="115"/>
        <v>2.1931081220557215E-3</v>
      </c>
      <c r="X98" s="12">
        <v>3366935.42</v>
      </c>
      <c r="Y98" s="41">
        <f t="shared" si="116"/>
        <v>1.4139209481092217E-3</v>
      </c>
      <c r="Z98" s="12">
        <v>3155655.79</v>
      </c>
      <c r="AA98" s="41">
        <f t="shared" si="117"/>
        <v>1.346253001077786E-3</v>
      </c>
      <c r="AB98" s="12">
        <v>2640094.63</v>
      </c>
      <c r="AC98" s="41">
        <f t="shared" si="118"/>
        <v>1.0909123492693462E-3</v>
      </c>
      <c r="AD98" s="47">
        <v>2938676.14</v>
      </c>
      <c r="AE98" s="48">
        <f t="shared" si="119"/>
        <v>1.1613969081872154E-3</v>
      </c>
      <c r="AF98" s="12">
        <v>4511580.46</v>
      </c>
      <c r="AG98" s="11">
        <f t="shared" si="120"/>
        <v>1.6169001789464546E-3</v>
      </c>
      <c r="AH98" s="12">
        <v>5708086.8600000003</v>
      </c>
      <c r="AI98" s="41">
        <f t="shared" si="121"/>
        <v>2.043080192980416E-3</v>
      </c>
      <c r="AJ98" s="12">
        <v>3483061.31</v>
      </c>
      <c r="AK98" s="41">
        <f t="shared" si="122"/>
        <v>1.2419196662573713E-3</v>
      </c>
      <c r="AL98" s="12">
        <v>3186985.32</v>
      </c>
      <c r="AM98" s="41">
        <f t="shared" si="123"/>
        <v>1.0964011182349855E-3</v>
      </c>
      <c r="AN98" s="49">
        <v>2166923.7799999998</v>
      </c>
      <c r="AO98" s="11">
        <f t="shared" si="124"/>
        <v>6.8776776079271934E-4</v>
      </c>
      <c r="AP98" s="49">
        <v>2426338.83</v>
      </c>
      <c r="AQ98" s="48">
        <f t="shared" si="125"/>
        <v>7.3092692125537463E-4</v>
      </c>
      <c r="AR98" s="49">
        <v>2467739.5</v>
      </c>
      <c r="AS98" s="48">
        <f t="shared" si="126"/>
        <v>7.1035182700871489E-4</v>
      </c>
      <c r="AT98" s="49">
        <v>2734981.26</v>
      </c>
      <c r="AU98" s="48">
        <f t="shared" si="127"/>
        <v>7.7698976645291975E-4</v>
      </c>
      <c r="AV98" s="49">
        <v>2847353.78</v>
      </c>
      <c r="AW98" s="48">
        <f t="shared" si="128"/>
        <v>8.200957456613628E-4</v>
      </c>
      <c r="AX98" s="49">
        <v>2557627.3199999998</v>
      </c>
      <c r="AY98" s="48">
        <f t="shared" si="131"/>
        <v>7.4179669848757309E-4</v>
      </c>
      <c r="AZ98" s="49">
        <v>2736811.91</v>
      </c>
      <c r="BA98" s="48">
        <f t="shared" si="129"/>
        <v>7.2299030086311997E-4</v>
      </c>
      <c r="BB98" s="49">
        <v>2216882.9900000002</v>
      </c>
      <c r="BC98" s="48">
        <f t="shared" si="130"/>
        <v>6.3205491877369455E-4</v>
      </c>
    </row>
    <row r="99" spans="1:55" ht="21" x14ac:dyDescent="0.15">
      <c r="A99" s="46" t="s">
        <v>154</v>
      </c>
      <c r="B99" s="3" t="s">
        <v>121</v>
      </c>
      <c r="C99" s="33" t="s">
        <v>207</v>
      </c>
      <c r="D99" s="12">
        <v>2112219.96</v>
      </c>
      <c r="E99" s="41">
        <f t="shared" si="112"/>
        <v>7.4093003087394521E-4</v>
      </c>
      <c r="F99" s="18">
        <v>0</v>
      </c>
      <c r="G99" s="48">
        <f t="shared" si="113"/>
        <v>0</v>
      </c>
      <c r="H99" s="12">
        <v>3555790.49</v>
      </c>
      <c r="I99" s="41">
        <f t="shared" si="106"/>
        <v>1.3813656895668436E-3</v>
      </c>
      <c r="J99" s="12">
        <v>50000</v>
      </c>
      <c r="K99" s="38">
        <f t="shared" si="107"/>
        <v>7.6056094840841078E-5</v>
      </c>
      <c r="L99" s="47">
        <v>2483250.08</v>
      </c>
      <c r="M99" s="48">
        <f t="shared" si="108"/>
        <v>1.0029509790993316E-3</v>
      </c>
      <c r="N99" s="47">
        <v>20353147.579999998</v>
      </c>
      <c r="O99" s="48">
        <f t="shared" si="109"/>
        <v>2.7926828820602167E-2</v>
      </c>
      <c r="P99" s="47">
        <v>2767364.33</v>
      </c>
      <c r="Q99" s="11">
        <f t="shared" si="110"/>
        <v>1.1119995745948001E-3</v>
      </c>
      <c r="R99" s="47">
        <v>1842458.34</v>
      </c>
      <c r="S99" s="48">
        <f t="shared" si="114"/>
        <v>7.5295430476930323E-4</v>
      </c>
      <c r="T99" s="27">
        <v>3633134.84</v>
      </c>
      <c r="U99" s="11">
        <f t="shared" si="111"/>
        <v>1.4740364856789645E-3</v>
      </c>
      <c r="V99" s="47">
        <v>3527128.1</v>
      </c>
      <c r="W99" s="11">
        <f t="shared" si="115"/>
        <v>1.5157731143056608E-3</v>
      </c>
      <c r="X99" s="12">
        <v>1153462.3899999999</v>
      </c>
      <c r="Y99" s="41">
        <f t="shared" si="116"/>
        <v>4.8438845199980958E-4</v>
      </c>
      <c r="Z99" s="12">
        <v>1418488.25</v>
      </c>
      <c r="AA99" s="41">
        <f t="shared" si="117"/>
        <v>6.051496711420725E-4</v>
      </c>
      <c r="AB99" s="12">
        <v>1707985.29</v>
      </c>
      <c r="AC99" s="41">
        <f t="shared" si="118"/>
        <v>7.0575585589194789E-4</v>
      </c>
      <c r="AD99" s="47">
        <v>1680809.84</v>
      </c>
      <c r="AE99" s="48">
        <f t="shared" si="119"/>
        <v>6.6427440739579024E-4</v>
      </c>
      <c r="AF99" s="12">
        <v>2588404.35</v>
      </c>
      <c r="AG99" s="11">
        <f t="shared" si="120"/>
        <v>9.2765528484020025E-4</v>
      </c>
      <c r="AH99" s="12">
        <v>2557088.0499999998</v>
      </c>
      <c r="AI99" s="41">
        <f t="shared" si="121"/>
        <v>9.1525165520377444E-4</v>
      </c>
      <c r="AJ99" s="12">
        <v>2707745.95</v>
      </c>
      <c r="AK99" s="41">
        <f t="shared" si="122"/>
        <v>9.6547337162254795E-4</v>
      </c>
      <c r="AL99" s="12">
        <v>1629603.32</v>
      </c>
      <c r="AM99" s="41">
        <f t="shared" si="123"/>
        <v>5.6062351185459647E-4</v>
      </c>
      <c r="AN99" s="49">
        <v>2133085.35</v>
      </c>
      <c r="AO99" s="11">
        <f t="shared" si="124"/>
        <v>6.7702765934353915E-4</v>
      </c>
      <c r="AP99" s="49">
        <v>2589447.69</v>
      </c>
      <c r="AQ99" s="48">
        <f t="shared" si="125"/>
        <v>7.8006295097850849E-4</v>
      </c>
      <c r="AR99" s="49">
        <v>2744715.5</v>
      </c>
      <c r="AS99" s="48">
        <f t="shared" si="126"/>
        <v>7.9008082905190696E-4</v>
      </c>
      <c r="AT99" s="49">
        <v>4888485.0199999996</v>
      </c>
      <c r="AU99" s="48">
        <f t="shared" si="127"/>
        <v>1.3887856891562015E-3</v>
      </c>
      <c r="AV99" s="49">
        <v>5028383</v>
      </c>
      <c r="AW99" s="48">
        <f t="shared" si="128"/>
        <v>1.4482764786102275E-3</v>
      </c>
      <c r="AX99" s="49">
        <v>4012188.32</v>
      </c>
      <c r="AY99" s="48">
        <f t="shared" si="131"/>
        <v>1.1636676016920254E-3</v>
      </c>
      <c r="AZ99" s="49">
        <v>7238812.0999999996</v>
      </c>
      <c r="BA99" s="48">
        <f t="shared" si="129"/>
        <v>1.9122947101142193E-3</v>
      </c>
      <c r="BB99" s="49">
        <v>3858398.37</v>
      </c>
      <c r="BC99" s="48">
        <f t="shared" si="130"/>
        <v>1.1000669315194239E-3</v>
      </c>
    </row>
    <row r="100" spans="1:55" ht="21" x14ac:dyDescent="0.15">
      <c r="A100" s="46" t="s">
        <v>155</v>
      </c>
      <c r="B100" s="3" t="s">
        <v>121</v>
      </c>
      <c r="C100" s="30" t="s">
        <v>156</v>
      </c>
      <c r="D100" s="12">
        <v>1412281.42</v>
      </c>
      <c r="E100" s="41">
        <f t="shared" si="112"/>
        <v>4.9540376283694384E-4</v>
      </c>
      <c r="F100" s="47">
        <v>4147992.47</v>
      </c>
      <c r="G100" s="48">
        <f t="shared" si="113"/>
        <v>7.349675044174238E-3</v>
      </c>
      <c r="H100" s="12">
        <v>783349.66</v>
      </c>
      <c r="I100" s="41">
        <f t="shared" si="106"/>
        <v>3.0431836361029593E-4</v>
      </c>
      <c r="J100" s="12">
        <v>7887699.1699999999</v>
      </c>
      <c r="K100" s="38">
        <f t="shared" si="107"/>
        <v>1.1998151922990868E-2</v>
      </c>
      <c r="L100" s="47">
        <v>1877846.67</v>
      </c>
      <c r="M100" s="48">
        <f t="shared" si="108"/>
        <v>7.5843676456256043E-4</v>
      </c>
      <c r="N100" s="47">
        <v>18565.43</v>
      </c>
      <c r="O100" s="48">
        <f t="shared" si="109"/>
        <v>2.5473877372183438E-5</v>
      </c>
      <c r="P100" s="47">
        <v>1444120.2</v>
      </c>
      <c r="Q100" s="11">
        <f t="shared" si="110"/>
        <v>5.8028537502460246E-4</v>
      </c>
      <c r="R100" s="47">
        <v>997755.49</v>
      </c>
      <c r="S100" s="48">
        <f t="shared" si="114"/>
        <v>4.0775103295019713E-4</v>
      </c>
      <c r="T100" s="27">
        <v>516632.47</v>
      </c>
      <c r="U100" s="11">
        <f t="shared" si="111"/>
        <v>2.096082705442452E-4</v>
      </c>
      <c r="V100" s="47">
        <v>491622.42</v>
      </c>
      <c r="W100" s="11">
        <f t="shared" si="115"/>
        <v>2.1127331514437638E-4</v>
      </c>
      <c r="X100" s="12">
        <v>215712.28</v>
      </c>
      <c r="Y100" s="41">
        <f t="shared" si="116"/>
        <v>9.0586861168962343E-5</v>
      </c>
      <c r="Z100" s="12">
        <v>135576.76</v>
      </c>
      <c r="AA100" s="41">
        <f t="shared" si="117"/>
        <v>5.7839204327922833E-5</v>
      </c>
      <c r="AB100" s="12">
        <v>129086.32</v>
      </c>
      <c r="AC100" s="41">
        <f t="shared" si="118"/>
        <v>5.3339701921871869E-5</v>
      </c>
      <c r="AD100" s="47">
        <v>270512.78000000003</v>
      </c>
      <c r="AE100" s="48">
        <f t="shared" si="119"/>
        <v>1.0690960532899295E-4</v>
      </c>
      <c r="AF100" s="12">
        <v>248918.6</v>
      </c>
      <c r="AG100" s="11">
        <f t="shared" si="120"/>
        <v>8.9209653346867485E-5</v>
      </c>
      <c r="AH100" s="12">
        <v>205863.8</v>
      </c>
      <c r="AI100" s="41">
        <f t="shared" si="121"/>
        <v>7.3684276807182598E-5</v>
      </c>
      <c r="AJ100" s="12">
        <v>472792.72</v>
      </c>
      <c r="AK100" s="41">
        <f t="shared" si="122"/>
        <v>1.6857888069484332E-4</v>
      </c>
      <c r="AL100" s="12">
        <v>503823.87</v>
      </c>
      <c r="AM100" s="41">
        <f t="shared" si="123"/>
        <v>1.7332776872077904E-4</v>
      </c>
      <c r="AN100" s="49">
        <v>945776.2</v>
      </c>
      <c r="AO100" s="11">
        <f t="shared" si="124"/>
        <v>3.0018332222328883E-4</v>
      </c>
      <c r="AP100" s="49">
        <v>1296299.26</v>
      </c>
      <c r="AQ100" s="48">
        <f t="shared" si="125"/>
        <v>3.9050606429004821E-4</v>
      </c>
      <c r="AR100" s="49">
        <v>1142150</v>
      </c>
      <c r="AS100" s="48">
        <f t="shared" si="126"/>
        <v>3.2877389984558892E-4</v>
      </c>
      <c r="AT100" s="49">
        <v>831445.71</v>
      </c>
      <c r="AU100" s="48">
        <f t="shared" si="127"/>
        <v>2.3620812964224189E-4</v>
      </c>
      <c r="AV100" s="49">
        <v>460378.69</v>
      </c>
      <c r="AW100" s="48">
        <f t="shared" si="128"/>
        <v>1.3259841741975294E-4</v>
      </c>
      <c r="AX100" s="49">
        <v>712593.28</v>
      </c>
      <c r="AY100" s="48">
        <f t="shared" si="131"/>
        <v>2.066756709763449E-4</v>
      </c>
      <c r="AZ100" s="49">
        <v>1107859.3</v>
      </c>
      <c r="BA100" s="48">
        <f t="shared" si="129"/>
        <v>2.9266590286835072E-4</v>
      </c>
      <c r="BB100" s="49">
        <v>335159.90000000002</v>
      </c>
      <c r="BC100" s="48">
        <f t="shared" si="130"/>
        <v>9.5557349813351944E-5</v>
      </c>
    </row>
    <row r="101" spans="1:55" x14ac:dyDescent="0.15">
      <c r="A101" s="46" t="s">
        <v>157</v>
      </c>
      <c r="B101" s="3" t="s">
        <v>121</v>
      </c>
      <c r="C101" s="30" t="s">
        <v>158</v>
      </c>
      <c r="D101" s="12">
        <v>37752</v>
      </c>
      <c r="E101" s="41">
        <f t="shared" si="112"/>
        <v>1.3242745100066747E-5</v>
      </c>
      <c r="F101" s="47">
        <v>215835.95</v>
      </c>
      <c r="G101" s="48">
        <f t="shared" si="113"/>
        <v>3.8243176833699475E-4</v>
      </c>
      <c r="H101" s="12">
        <v>74728.27</v>
      </c>
      <c r="I101" s="41">
        <f t="shared" si="106"/>
        <v>2.9030694724279794E-5</v>
      </c>
      <c r="J101" s="12">
        <v>105947.38</v>
      </c>
      <c r="K101" s="38">
        <f t="shared" si="107"/>
        <v>1.6115887962837259E-4</v>
      </c>
      <c r="L101" s="47">
        <v>138942.81</v>
      </c>
      <c r="M101" s="48">
        <f t="shared" si="108"/>
        <v>5.6117113798024082E-5</v>
      </c>
      <c r="N101" s="47">
        <v>827004.75</v>
      </c>
      <c r="O101" s="48">
        <f t="shared" si="109"/>
        <v>1.1347443925464275E-3</v>
      </c>
      <c r="P101" s="47">
        <v>115178.63</v>
      </c>
      <c r="Q101" s="11">
        <f t="shared" si="110"/>
        <v>4.6281794620953245E-5</v>
      </c>
      <c r="R101" s="47">
        <v>137253.06</v>
      </c>
      <c r="S101" s="48">
        <f t="shared" si="114"/>
        <v>5.6090973742049144E-5</v>
      </c>
      <c r="T101" s="27">
        <v>150986.66</v>
      </c>
      <c r="U101" s="11">
        <f t="shared" si="111"/>
        <v>6.1258350017860794E-5</v>
      </c>
      <c r="V101" s="47">
        <v>186083.59</v>
      </c>
      <c r="W101" s="11">
        <f t="shared" si="115"/>
        <v>7.9968885376030917E-5</v>
      </c>
      <c r="X101" s="12">
        <v>213813.11</v>
      </c>
      <c r="Y101" s="41">
        <f t="shared" si="116"/>
        <v>8.9789318028969293E-5</v>
      </c>
      <c r="Z101" s="12">
        <v>285168.68</v>
      </c>
      <c r="AA101" s="41">
        <f t="shared" si="117"/>
        <v>1.2165749904662156E-4</v>
      </c>
      <c r="AB101" s="12">
        <v>98629.22</v>
      </c>
      <c r="AC101" s="41">
        <f t="shared" si="118"/>
        <v>4.0754536929914209E-5</v>
      </c>
      <c r="AD101" s="47">
        <v>109498.88</v>
      </c>
      <c r="AE101" s="48">
        <f t="shared" si="119"/>
        <v>4.3275153376364542E-5</v>
      </c>
      <c r="AF101" s="12">
        <v>69695.820000000007</v>
      </c>
      <c r="AG101" s="11">
        <f t="shared" si="120"/>
        <v>2.4978205493384882E-5</v>
      </c>
      <c r="AH101" s="12">
        <v>90933</v>
      </c>
      <c r="AI101" s="41">
        <f t="shared" si="121"/>
        <v>3.2547404365932894E-5</v>
      </c>
      <c r="AJ101" s="12">
        <v>55626.84</v>
      </c>
      <c r="AK101" s="41">
        <f t="shared" si="122"/>
        <v>1.9834295299198218E-5</v>
      </c>
      <c r="AL101" s="12">
        <v>169106.17</v>
      </c>
      <c r="AM101" s="41">
        <f t="shared" si="123"/>
        <v>5.8176670198291212E-5</v>
      </c>
      <c r="AN101" s="49">
        <v>198023.58</v>
      </c>
      <c r="AO101" s="11">
        <f t="shared" si="124"/>
        <v>6.2851418890588718E-5</v>
      </c>
      <c r="AP101" s="49">
        <v>92882.1</v>
      </c>
      <c r="AQ101" s="48">
        <f t="shared" si="125"/>
        <v>2.7980439728087703E-5</v>
      </c>
      <c r="AR101" s="49">
        <v>110355.67</v>
      </c>
      <c r="AS101" s="48">
        <f t="shared" si="126"/>
        <v>3.1766461494525992E-5</v>
      </c>
      <c r="AT101" s="49">
        <v>108930.74</v>
      </c>
      <c r="AU101" s="48">
        <f t="shared" si="127"/>
        <v>3.0946490007080977E-5</v>
      </c>
      <c r="AV101" s="49">
        <v>99117.52</v>
      </c>
      <c r="AW101" s="48">
        <f t="shared" si="128"/>
        <v>2.8547859785974699E-5</v>
      </c>
      <c r="AX101" s="49">
        <v>70166.559999999998</v>
      </c>
      <c r="AY101" s="48">
        <f t="shared" si="131"/>
        <v>2.0350628156501786E-5</v>
      </c>
      <c r="AZ101" s="49">
        <v>32019.16</v>
      </c>
      <c r="BA101" s="48">
        <f t="shared" si="129"/>
        <v>8.4585798670338192E-6</v>
      </c>
      <c r="BB101" s="49">
        <v>54572.12</v>
      </c>
      <c r="BC101" s="48">
        <f t="shared" si="130"/>
        <v>1.5559042596970044E-5</v>
      </c>
    </row>
    <row r="102" spans="1:55" x14ac:dyDescent="0.15">
      <c r="A102" s="45" t="s">
        <v>189</v>
      </c>
      <c r="B102" s="2" t="s">
        <v>121</v>
      </c>
      <c r="C102" s="33" t="s">
        <v>206</v>
      </c>
      <c r="D102" s="12">
        <v>13122709.449999999</v>
      </c>
      <c r="E102" s="41">
        <f t="shared" si="112"/>
        <v>4.6032182736964154E-3</v>
      </c>
      <c r="F102" s="47">
        <v>4407129.93</v>
      </c>
      <c r="G102" s="48">
        <f t="shared" si="113"/>
        <v>7.8088311628382373E-3</v>
      </c>
      <c r="H102" s="12">
        <v>12745108.279999999</v>
      </c>
      <c r="I102" s="41">
        <f t="shared" si="106"/>
        <v>4.9512633934195279E-3</v>
      </c>
      <c r="J102" s="12">
        <v>1757172.27</v>
      </c>
      <c r="K102" s="38">
        <f t="shared" si="107"/>
        <v>2.6728732163763202E-3</v>
      </c>
      <c r="L102" s="47">
        <v>12853695.34</v>
      </c>
      <c r="M102" s="48">
        <f t="shared" si="108"/>
        <v>5.1914329652603961E-3</v>
      </c>
      <c r="N102" s="47">
        <v>340710.39</v>
      </c>
      <c r="O102" s="48">
        <f t="shared" si="109"/>
        <v>4.6749333003807584E-4</v>
      </c>
      <c r="P102" s="47">
        <v>15555856.92</v>
      </c>
      <c r="Q102" s="11">
        <f t="shared" si="110"/>
        <v>6.2507513340310985E-3</v>
      </c>
      <c r="R102" s="47">
        <v>15703823.92</v>
      </c>
      <c r="S102" s="48">
        <f t="shared" si="114"/>
        <v>6.4176549152819128E-3</v>
      </c>
      <c r="T102" s="27">
        <v>15307963.84</v>
      </c>
      <c r="U102" s="11">
        <f t="shared" si="111"/>
        <v>6.2107513800985885E-3</v>
      </c>
      <c r="V102" s="47">
        <v>14658562.869999999</v>
      </c>
      <c r="W102" s="11">
        <f t="shared" si="115"/>
        <v>6.2994750581089531E-3</v>
      </c>
      <c r="X102" s="12">
        <v>15385803.140000001</v>
      </c>
      <c r="Y102" s="41">
        <f t="shared" si="116"/>
        <v>6.4611602687439252E-3</v>
      </c>
      <c r="Z102" s="12">
        <v>14625911.970000001</v>
      </c>
      <c r="AA102" s="41">
        <f t="shared" si="117"/>
        <v>6.2396469049344622E-3</v>
      </c>
      <c r="AB102" s="12">
        <v>14591977.560000001</v>
      </c>
      <c r="AC102" s="41">
        <f t="shared" si="118"/>
        <v>6.0295446760047318E-3</v>
      </c>
      <c r="AD102" s="47">
        <v>14431198</v>
      </c>
      <c r="AE102" s="48">
        <f t="shared" si="119"/>
        <v>5.7033670742082949E-3</v>
      </c>
      <c r="AF102" s="12">
        <v>14730289.27</v>
      </c>
      <c r="AG102" s="11">
        <f t="shared" si="120"/>
        <v>5.27917158250039E-3</v>
      </c>
      <c r="AH102" s="12">
        <v>9555769.2699999996</v>
      </c>
      <c r="AI102" s="41">
        <f t="shared" si="121"/>
        <v>3.4202708198150873E-3</v>
      </c>
      <c r="AJ102" s="12">
        <v>9853313.6300000008</v>
      </c>
      <c r="AK102" s="41">
        <f t="shared" si="122"/>
        <v>3.5132955999843734E-3</v>
      </c>
      <c r="AL102" s="12">
        <v>7734445.0499999998</v>
      </c>
      <c r="AM102" s="41">
        <f t="shared" si="123"/>
        <v>2.6608388022782135E-3</v>
      </c>
      <c r="AN102" s="49">
        <v>6330474.1799999997</v>
      </c>
      <c r="AO102" s="11">
        <f t="shared" si="124"/>
        <v>2.0092520520194421E-3</v>
      </c>
      <c r="AP102" s="49">
        <v>3915353.04</v>
      </c>
      <c r="AQ102" s="48">
        <f t="shared" si="125"/>
        <v>1.1794877565204163E-3</v>
      </c>
      <c r="AR102" s="49">
        <v>120865.75</v>
      </c>
      <c r="AS102" s="48">
        <f t="shared" si="126"/>
        <v>3.4791843440232884E-5</v>
      </c>
      <c r="AT102" s="49">
        <v>0</v>
      </c>
      <c r="AU102" s="48">
        <f t="shared" si="127"/>
        <v>0</v>
      </c>
      <c r="AV102" s="49">
        <v>0</v>
      </c>
      <c r="AW102" s="48">
        <f t="shared" si="128"/>
        <v>0</v>
      </c>
      <c r="AX102" s="49">
        <v>0</v>
      </c>
      <c r="AY102" s="48">
        <f t="shared" si="131"/>
        <v>0</v>
      </c>
      <c r="AZ102" s="49">
        <v>0</v>
      </c>
      <c r="BA102" s="48">
        <f t="shared" si="129"/>
        <v>0</v>
      </c>
      <c r="BB102" s="49">
        <v>0</v>
      </c>
      <c r="BC102" s="48">
        <f t="shared" si="130"/>
        <v>0</v>
      </c>
    </row>
    <row r="103" spans="1:55" x14ac:dyDescent="0.15">
      <c r="A103" s="45" t="s">
        <v>191</v>
      </c>
      <c r="B103" s="2" t="s">
        <v>121</v>
      </c>
      <c r="C103" s="32" t="s">
        <v>193</v>
      </c>
      <c r="D103" s="12">
        <v>1818824.93</v>
      </c>
      <c r="E103" s="41">
        <f t="shared" si="112"/>
        <v>6.380121564324206E-4</v>
      </c>
      <c r="F103" s="47">
        <v>10000</v>
      </c>
      <c r="G103" s="48">
        <f t="shared" si="113"/>
        <v>1.7718631596682329E-5</v>
      </c>
      <c r="H103" s="12">
        <v>2005853.81</v>
      </c>
      <c r="I103" s="41">
        <f t="shared" si="106"/>
        <v>7.792409702465148E-4</v>
      </c>
      <c r="J103" s="12">
        <v>217016.12</v>
      </c>
      <c r="K103" s="38">
        <f t="shared" si="107"/>
        <v>3.3010797209422695E-4</v>
      </c>
      <c r="L103" s="47">
        <v>1557878.41</v>
      </c>
      <c r="M103" s="48">
        <f t="shared" si="108"/>
        <v>6.2920593024896226E-4</v>
      </c>
      <c r="N103" s="47">
        <v>50439194.770000003</v>
      </c>
      <c r="O103" s="48">
        <f t="shared" si="109"/>
        <v>6.9208300713889004E-2</v>
      </c>
      <c r="P103" s="47">
        <v>1633102.33</v>
      </c>
      <c r="Q103" s="11">
        <f t="shared" si="110"/>
        <v>6.5622335178027575E-4</v>
      </c>
      <c r="R103" s="47">
        <v>1978330.45</v>
      </c>
      <c r="S103" s="48">
        <f t="shared" si="114"/>
        <v>8.0848092803210557E-4</v>
      </c>
      <c r="T103" s="27">
        <v>1311604.08</v>
      </c>
      <c r="U103" s="11">
        <f t="shared" si="111"/>
        <v>5.3214437498977916E-4</v>
      </c>
      <c r="V103" s="47">
        <v>1710274.14</v>
      </c>
      <c r="W103" s="11">
        <f t="shared" si="115"/>
        <v>7.349853722364763E-4</v>
      </c>
      <c r="X103" s="12">
        <v>400255.47</v>
      </c>
      <c r="Y103" s="41">
        <f t="shared" si="116"/>
        <v>1.6808448129614024E-4</v>
      </c>
      <c r="Z103" s="12">
        <v>776260.56</v>
      </c>
      <c r="AA103" s="41">
        <f t="shared" si="117"/>
        <v>3.3116511370789365E-4</v>
      </c>
      <c r="AB103" s="12">
        <v>561831.78</v>
      </c>
      <c r="AC103" s="41">
        <f t="shared" si="118"/>
        <v>2.3215426449088247E-4</v>
      </c>
      <c r="AD103" s="47">
        <v>583203.97</v>
      </c>
      <c r="AE103" s="48">
        <f t="shared" si="119"/>
        <v>2.3048857898322523E-4</v>
      </c>
      <c r="AF103" s="12">
        <v>477504.55</v>
      </c>
      <c r="AG103" s="11">
        <f t="shared" si="120"/>
        <v>1.7113231143454908E-4</v>
      </c>
      <c r="AH103" s="12">
        <v>318928.39</v>
      </c>
      <c r="AI103" s="41">
        <f t="shared" si="121"/>
        <v>1.1415318171737376E-4</v>
      </c>
      <c r="AJ103" s="12"/>
      <c r="AK103" s="41"/>
      <c r="AL103" s="12"/>
      <c r="AM103" s="41"/>
      <c r="AN103" s="49"/>
      <c r="AO103" s="11"/>
      <c r="AP103" s="49"/>
      <c r="AQ103" s="48"/>
      <c r="AR103" s="49"/>
      <c r="AS103" s="48"/>
      <c r="AT103" s="49"/>
      <c r="AV103" s="49"/>
      <c r="AX103" s="49"/>
      <c r="AZ103" s="49"/>
      <c r="BB103" s="49"/>
    </row>
    <row r="104" spans="1:55" x14ac:dyDescent="0.15">
      <c r="A104" s="45" t="s">
        <v>192</v>
      </c>
      <c r="B104" s="2" t="s">
        <v>121</v>
      </c>
      <c r="C104" s="32" t="s">
        <v>198</v>
      </c>
      <c r="D104" s="12">
        <v>10818793.73</v>
      </c>
      <c r="E104" s="41">
        <f t="shared" si="112"/>
        <v>3.7950447037664319E-3</v>
      </c>
      <c r="F104" s="47">
        <v>29852731.690000001</v>
      </c>
      <c r="G104" s="48">
        <f t="shared" si="113"/>
        <v>5.2894955496971388E-2</v>
      </c>
      <c r="H104" s="12">
        <v>49080366.090000004</v>
      </c>
      <c r="I104" s="41">
        <f t="shared" si="106"/>
        <v>1.9066909014683251E-2</v>
      </c>
      <c r="J104" s="12">
        <v>51469797.469999999</v>
      </c>
      <c r="K104" s="38">
        <f t="shared" si="107"/>
        <v>7.8291835956344036E-2</v>
      </c>
      <c r="L104" s="47">
        <v>35018697.890000001</v>
      </c>
      <c r="M104" s="48">
        <f t="shared" si="108"/>
        <v>1.4143576443802711E-2</v>
      </c>
      <c r="N104" s="47">
        <v>2049090.92</v>
      </c>
      <c r="O104" s="48">
        <f t="shared" si="109"/>
        <v>2.8115853400936331E-3</v>
      </c>
      <c r="P104" s="47">
        <v>10809801.060000001</v>
      </c>
      <c r="Q104" s="11">
        <f t="shared" si="110"/>
        <v>4.3436616024368647E-3</v>
      </c>
      <c r="R104" s="47">
        <v>8417213.1199999992</v>
      </c>
      <c r="S104" s="48">
        <f t="shared" si="114"/>
        <v>3.4398481177407014E-3</v>
      </c>
      <c r="T104" s="27">
        <v>6966481.6500000004</v>
      </c>
      <c r="U104" s="11">
        <f t="shared" si="111"/>
        <v>2.8264428877935602E-3</v>
      </c>
      <c r="V104" s="47">
        <v>5687277.8200000003</v>
      </c>
      <c r="W104" s="11">
        <f t="shared" si="115"/>
        <v>2.4440912177652149E-3</v>
      </c>
      <c r="X104" s="12">
        <v>4804335.16</v>
      </c>
      <c r="Y104" s="41">
        <f t="shared" si="116"/>
        <v>2.0175469015861519E-3</v>
      </c>
      <c r="Z104" s="12">
        <v>4927179.53</v>
      </c>
      <c r="AA104" s="41">
        <f t="shared" si="117"/>
        <v>2.1020132329171225E-3</v>
      </c>
      <c r="AB104" s="12">
        <v>4912281.22</v>
      </c>
      <c r="AC104" s="41">
        <f t="shared" si="118"/>
        <v>2.0298015779767293E-3</v>
      </c>
      <c r="AD104" s="47">
        <v>3169011.66</v>
      </c>
      <c r="AE104" s="48">
        <f t="shared" si="119"/>
        <v>1.2524280215285089E-3</v>
      </c>
      <c r="AF104" s="12">
        <v>3366520.41</v>
      </c>
      <c r="AG104" s="11">
        <f t="shared" si="120"/>
        <v>1.2065234127190746E-3</v>
      </c>
      <c r="AH104" s="12">
        <v>3328589.59</v>
      </c>
      <c r="AI104" s="41">
        <f t="shared" si="121"/>
        <v>1.1913931285008168E-3</v>
      </c>
      <c r="AJ104" s="12"/>
      <c r="AK104" s="41"/>
      <c r="AL104" s="12"/>
      <c r="AM104" s="41"/>
      <c r="AN104" s="49"/>
      <c r="AO104" s="11"/>
      <c r="AP104" s="49"/>
      <c r="AQ104" s="48"/>
      <c r="AR104" s="49"/>
      <c r="AS104" s="48"/>
      <c r="AT104" s="49"/>
      <c r="AV104" s="49"/>
      <c r="AX104" s="49"/>
      <c r="AZ104" s="49"/>
      <c r="BB104" s="49"/>
    </row>
    <row r="105" spans="1:55" x14ac:dyDescent="0.15">
      <c r="A105" s="45" t="s">
        <v>201</v>
      </c>
      <c r="B105" s="2" t="s">
        <v>121</v>
      </c>
      <c r="C105" s="33" t="s">
        <v>203</v>
      </c>
      <c r="D105" s="12">
        <v>6638359.9800000004</v>
      </c>
      <c r="E105" s="41">
        <f t="shared" si="112"/>
        <v>2.3286212411958093E-3</v>
      </c>
      <c r="F105" s="47">
        <v>4197160.22</v>
      </c>
      <c r="G105" s="48">
        <f t="shared" si="113"/>
        <v>7.4367935690430147E-3</v>
      </c>
      <c r="H105" s="12">
        <v>3933533.89</v>
      </c>
      <c r="I105" s="41">
        <f t="shared" si="106"/>
        <v>1.528112741646485E-3</v>
      </c>
      <c r="J105" s="12">
        <v>5994730.7199999997</v>
      </c>
      <c r="K105" s="38">
        <f t="shared" si="107"/>
        <v>9.1187161637124696E-3</v>
      </c>
      <c r="L105" s="47">
        <v>3858376.45</v>
      </c>
      <c r="M105" s="48">
        <f t="shared" si="108"/>
        <v>1.558345842582759E-3</v>
      </c>
      <c r="N105" s="47">
        <v>6141</v>
      </c>
      <c r="O105" s="48">
        <f t="shared" si="109"/>
        <v>8.4261490815229431E-6</v>
      </c>
      <c r="P105" s="47">
        <v>3571132.17</v>
      </c>
      <c r="Q105" s="11">
        <f t="shared" si="110"/>
        <v>1.4349745751987073E-3</v>
      </c>
      <c r="R105" s="47">
        <v>2509300.36</v>
      </c>
      <c r="S105" s="48">
        <f t="shared" si="114"/>
        <v>1.0254714947970885E-3</v>
      </c>
      <c r="T105" s="27">
        <v>162013.39000000001</v>
      </c>
      <c r="U105" s="11">
        <f t="shared" si="111"/>
        <v>6.5732118004333546E-5</v>
      </c>
      <c r="V105" s="47"/>
      <c r="W105" s="11"/>
      <c r="X105" s="12"/>
      <c r="Y105" s="41"/>
      <c r="Z105" s="12"/>
      <c r="AA105" s="41"/>
      <c r="AB105" s="12"/>
      <c r="AC105" s="41"/>
      <c r="AD105" s="47"/>
      <c r="AE105" s="48"/>
      <c r="AF105" s="12"/>
      <c r="AG105" s="11"/>
      <c r="AH105" s="12"/>
      <c r="AI105" s="41"/>
      <c r="AJ105" s="12"/>
      <c r="AK105" s="41"/>
      <c r="AL105" s="12"/>
      <c r="AM105" s="41"/>
      <c r="AN105" s="49"/>
      <c r="AO105" s="11"/>
      <c r="AP105" s="49"/>
      <c r="AQ105" s="48"/>
      <c r="AR105" s="49"/>
      <c r="AS105" s="48"/>
      <c r="AT105" s="49"/>
      <c r="AV105" s="49"/>
      <c r="AX105" s="49"/>
      <c r="AZ105" s="49"/>
      <c r="BB105" s="49"/>
    </row>
    <row r="106" spans="1:55" ht="21" x14ac:dyDescent="0.15">
      <c r="A106" s="45" t="s">
        <v>202</v>
      </c>
      <c r="B106" s="2" t="s">
        <v>121</v>
      </c>
      <c r="C106" s="33" t="s">
        <v>204</v>
      </c>
      <c r="D106" s="12">
        <v>220055.87</v>
      </c>
      <c r="E106" s="41">
        <f t="shared" si="112"/>
        <v>7.7191772467244778E-5</v>
      </c>
      <c r="F106" s="47">
        <v>152869.17000000001</v>
      </c>
      <c r="G106" s="48">
        <f t="shared" si="113"/>
        <v>2.7086325057206026E-4</v>
      </c>
      <c r="H106" s="12">
        <v>382272.23</v>
      </c>
      <c r="I106" s="41">
        <f t="shared" si="106"/>
        <v>1.4850642749657754E-4</v>
      </c>
      <c r="J106" s="12">
        <v>28350.080000000002</v>
      </c>
      <c r="K106" s="38">
        <f t="shared" si="107"/>
        <v>4.3123927464508636E-5</v>
      </c>
      <c r="L106" s="47">
        <v>619484.52</v>
      </c>
      <c r="M106" s="48">
        <f t="shared" si="108"/>
        <v>2.5020138361210868E-4</v>
      </c>
      <c r="N106" s="47">
        <v>62102561.579999998</v>
      </c>
      <c r="O106" s="48">
        <f t="shared" si="109"/>
        <v>8.5211763917527925E-2</v>
      </c>
      <c r="P106" s="47">
        <v>396166.44</v>
      </c>
      <c r="Q106" s="11">
        <f t="shared" si="110"/>
        <v>1.5919006687086136E-4</v>
      </c>
      <c r="R106" s="47">
        <v>43695.44</v>
      </c>
      <c r="S106" s="48">
        <f t="shared" si="114"/>
        <v>1.7856940877582506E-5</v>
      </c>
      <c r="T106" s="27">
        <v>39352.68</v>
      </c>
      <c r="U106" s="11">
        <f t="shared" si="111"/>
        <v>1.5966180360442902E-5</v>
      </c>
      <c r="V106" s="47"/>
      <c r="W106" s="11"/>
      <c r="X106" s="12"/>
      <c r="Y106" s="41"/>
      <c r="Z106" s="12"/>
      <c r="AA106" s="41"/>
      <c r="AB106" s="12"/>
      <c r="AC106" s="41"/>
      <c r="AD106" s="47"/>
      <c r="AE106" s="48"/>
      <c r="AF106" s="12"/>
      <c r="AG106" s="11"/>
      <c r="AH106" s="12"/>
      <c r="AI106" s="41"/>
      <c r="AJ106" s="12"/>
      <c r="AK106" s="41"/>
      <c r="AL106" s="12"/>
      <c r="AM106" s="41"/>
      <c r="AN106" s="49"/>
      <c r="AO106" s="11"/>
      <c r="AP106" s="49"/>
      <c r="AQ106" s="48"/>
      <c r="AR106" s="49"/>
      <c r="AS106" s="48"/>
      <c r="AT106" s="49"/>
      <c r="AV106" s="49"/>
      <c r="AX106" s="49"/>
      <c r="AZ106" s="49"/>
      <c r="BB106" s="49"/>
    </row>
    <row r="107" spans="1:55" x14ac:dyDescent="0.15">
      <c r="A107" s="46" t="s">
        <v>200</v>
      </c>
      <c r="B107" s="3" t="s">
        <v>121</v>
      </c>
      <c r="C107" s="33" t="s">
        <v>205</v>
      </c>
      <c r="D107" s="12">
        <v>68278888.489999995</v>
      </c>
      <c r="E107" s="41">
        <f t="shared" si="112"/>
        <v>2.3951046725708604E-2</v>
      </c>
      <c r="F107" s="47">
        <v>68646190.590000004</v>
      </c>
      <c r="G107" s="48">
        <f t="shared" si="113"/>
        <v>0.12163165615798512</v>
      </c>
      <c r="H107" s="12">
        <v>63913303.57</v>
      </c>
      <c r="I107" s="41">
        <f t="shared" si="106"/>
        <v>2.4829259459116234E-2</v>
      </c>
      <c r="J107" s="12">
        <v>78661978.689999998</v>
      </c>
      <c r="K107" s="38">
        <f t="shared" si="107"/>
        <v>0.11965445823229719</v>
      </c>
      <c r="L107" s="47">
        <v>70694801.890000001</v>
      </c>
      <c r="M107" s="48">
        <f t="shared" si="108"/>
        <v>2.8552670286356652E-2</v>
      </c>
      <c r="N107" s="37">
        <v>0</v>
      </c>
      <c r="O107" s="48">
        <f t="shared" si="109"/>
        <v>0</v>
      </c>
      <c r="P107" s="47">
        <v>67708986.780000001</v>
      </c>
      <c r="Q107" s="11">
        <f t="shared" si="110"/>
        <v>2.7207246866409147E-2</v>
      </c>
      <c r="R107" s="47">
        <v>66582856.600000001</v>
      </c>
      <c r="S107" s="48">
        <f t="shared" si="114"/>
        <v>2.7210302351155041E-2</v>
      </c>
      <c r="T107" s="27">
        <v>69610208.370000005</v>
      </c>
      <c r="U107" s="11">
        <f t="shared" si="111"/>
        <v>2.8242273252124944E-2</v>
      </c>
      <c r="V107" s="47">
        <v>60339957.119999997</v>
      </c>
      <c r="W107" s="11">
        <f>V107/$V$124</f>
        <v>2.5930922304991538E-2</v>
      </c>
      <c r="X107" s="12">
        <v>114072552.93000001</v>
      </c>
      <c r="Y107" s="41">
        <f>X107/$X$124</f>
        <v>4.7903969655594104E-2</v>
      </c>
      <c r="Z107" s="12">
        <v>117312400.06</v>
      </c>
      <c r="AA107" s="41">
        <f>Z107/$Z$124</f>
        <v>5.0047337591408489E-2</v>
      </c>
      <c r="AB107" s="12">
        <v>123984520.59</v>
      </c>
      <c r="AC107" s="41">
        <f>AB107/$AB$124</f>
        <v>5.1231589615358043E-2</v>
      </c>
      <c r="AD107" s="47">
        <v>117652301.95999999</v>
      </c>
      <c r="AE107" s="48">
        <f>AD107/$AD$124</f>
        <v>4.6497474790622099E-2</v>
      </c>
      <c r="AF107" s="12">
        <v>149192410.81999999</v>
      </c>
      <c r="AG107" s="11">
        <f>AF107/$AF$124</f>
        <v>5.346889807043604E-2</v>
      </c>
      <c r="AH107" s="12">
        <v>165443368.59999999</v>
      </c>
      <c r="AI107" s="41">
        <f>AH107/$AH$124</f>
        <v>5.9216700400143887E-2</v>
      </c>
      <c r="AJ107" s="12">
        <v>163254188.65000001</v>
      </c>
      <c r="AK107" s="41">
        <f>AJ107/$AJ$124</f>
        <v>5.8209881893616713E-2</v>
      </c>
      <c r="AL107" s="12">
        <v>154746911.36000001</v>
      </c>
      <c r="AM107" s="41">
        <f>AL107/$AL$124</f>
        <v>5.323673303224196E-2</v>
      </c>
      <c r="AN107" s="49">
        <v>191668619.81</v>
      </c>
      <c r="AO107" s="11">
        <f>AN107/$AN$124</f>
        <v>6.0834395135464688E-2</v>
      </c>
      <c r="AP107" s="49">
        <v>185717339.96000001</v>
      </c>
      <c r="AQ107" s="48">
        <f>AP107/$AP$124</f>
        <v>5.5946763016895114E-2</v>
      </c>
      <c r="AR107" s="49">
        <v>217863308.78</v>
      </c>
      <c r="AS107" s="48">
        <f>AR107/$AR$124</f>
        <v>6.2713102185233405E-2</v>
      </c>
      <c r="AT107" s="49">
        <v>217158825.19999999</v>
      </c>
      <c r="AU107" s="48">
        <f>AT107/$AT$124</f>
        <v>6.1693360515142404E-2</v>
      </c>
      <c r="AV107" s="49">
        <v>210944836.84</v>
      </c>
      <c r="AW107" s="48">
        <f>AV107/$AV$124</f>
        <v>6.0756399319551478E-2</v>
      </c>
      <c r="AX107" s="49">
        <v>197679433.37</v>
      </c>
      <c r="AY107" s="48">
        <f>AX107/$AX$124</f>
        <v>5.7333588004041258E-2</v>
      </c>
      <c r="AZ107" s="49">
        <v>199206899.71000001</v>
      </c>
      <c r="BA107" s="48">
        <f>AZ107/$AZ$124</f>
        <v>5.2624974273567181E-2</v>
      </c>
      <c r="BB107" s="49">
        <v>182979732.03999999</v>
      </c>
      <c r="BC107" s="48">
        <f>BB107/$BB$124</f>
        <v>5.2169302662101527E-2</v>
      </c>
    </row>
    <row r="108" spans="1:55" s="51" customFormat="1" x14ac:dyDescent="0.15">
      <c r="A108" s="50"/>
      <c r="B108" s="13"/>
      <c r="C108" s="31" t="s">
        <v>178</v>
      </c>
      <c r="D108" s="14">
        <f>SUM(D81:D107)</f>
        <v>393783945.65000004</v>
      </c>
      <c r="E108" s="42">
        <f t="shared" si="112"/>
        <v>0.13813256030783769</v>
      </c>
      <c r="F108" s="14">
        <f>SUM(F81:F107)</f>
        <v>340851876.71000004</v>
      </c>
      <c r="G108" s="53">
        <f t="shared" si="113"/>
        <v>0.60394288324622758</v>
      </c>
      <c r="H108" s="14">
        <f>SUM(H81:H107)</f>
        <v>425258721.09999996</v>
      </c>
      <c r="I108" s="42">
        <f t="shared" si="106"/>
        <v>0.16520596704689858</v>
      </c>
      <c r="J108" s="14">
        <f>SUM(J81:J107)</f>
        <v>458692502.90999997</v>
      </c>
      <c r="K108" s="40">
        <f t="shared" si="107"/>
        <v>0.69772721008211458</v>
      </c>
      <c r="L108" s="14">
        <f>SUM(L81:L107)</f>
        <v>443788094.26999998</v>
      </c>
      <c r="M108" s="53">
        <f t="shared" si="108"/>
        <v>0.17923998361885604</v>
      </c>
      <c r="N108" s="14">
        <f>SUM(N81:N107)</f>
        <v>522329945.07999992</v>
      </c>
      <c r="O108" s="53">
        <f t="shared" si="109"/>
        <v>0.71669597573485921</v>
      </c>
      <c r="P108" s="14">
        <f>SUM(P81:P107)</f>
        <v>381754797.68999994</v>
      </c>
      <c r="Q108" s="15">
        <f t="shared" si="110"/>
        <v>0.15339909097939552</v>
      </c>
      <c r="R108" s="52">
        <f>SUM(R81:R107)</f>
        <v>347706137.58000004</v>
      </c>
      <c r="S108" s="53">
        <f t="shared" si="114"/>
        <v>0.14209647371759224</v>
      </c>
      <c r="T108" s="14">
        <f>SUM(T81:T107)</f>
        <v>338540059.43000001</v>
      </c>
      <c r="U108" s="15">
        <f t="shared" si="111"/>
        <v>0.13735256780718466</v>
      </c>
      <c r="V108" s="14">
        <f>SUM(V81:V107)</f>
        <v>318312606.16999996</v>
      </c>
      <c r="W108" s="15">
        <f>V108/$V$124</f>
        <v>0.13679392318556621</v>
      </c>
      <c r="X108" s="14">
        <f>SUM(X81:X107)</f>
        <v>323778634.82999998</v>
      </c>
      <c r="Y108" s="42">
        <f>X108/$X$124</f>
        <v>0.13596856999898829</v>
      </c>
      <c r="Z108" s="14">
        <f>SUM(Z81:Z107)</f>
        <v>337436406.71000004</v>
      </c>
      <c r="AA108" s="42">
        <f>Z108/$Z$124</f>
        <v>0.14395574341339742</v>
      </c>
      <c r="AB108" s="14">
        <f>SUM(AB81:AB107)</f>
        <v>357357001.64999998</v>
      </c>
      <c r="AC108" s="42">
        <f>AB108/$AB$124</f>
        <v>0.14766333061245274</v>
      </c>
      <c r="AD108" s="14">
        <f>SUM(AD81:AD107)</f>
        <v>344446901.44999999</v>
      </c>
      <c r="AE108" s="53">
        <f>AD108/$AD$124</f>
        <v>0.13612917767069646</v>
      </c>
      <c r="AF108" s="14">
        <f>SUM(AF81:AF107)</f>
        <v>420364311.54000002</v>
      </c>
      <c r="AG108" s="15">
        <f>AF108/$AF$124</f>
        <v>0.15065388649895189</v>
      </c>
      <c r="AH108" s="14">
        <f>SUM(AH81:AH107)</f>
        <v>421408279.01999998</v>
      </c>
      <c r="AI108" s="42">
        <f>AH108/$AH$124</f>
        <v>0.15083353304538302</v>
      </c>
      <c r="AJ108" s="14">
        <f>SUM(AJ81:AJ107)</f>
        <v>428522311.06999993</v>
      </c>
      <c r="AK108" s="42">
        <f>AJ108/$AJ$124</f>
        <v>0.15279383225898246</v>
      </c>
      <c r="AL108" s="14">
        <f>SUM(AL81:AL107)</f>
        <v>412569471.79999995</v>
      </c>
      <c r="AM108" s="42">
        <f>AL108/$AL$124</f>
        <v>0.14193401751569326</v>
      </c>
      <c r="AN108" s="16">
        <f>SUM(AN81:AN107)</f>
        <v>438906911.85000002</v>
      </c>
      <c r="AO108" s="15">
        <f>AN108/$AN$124</f>
        <v>0.13930624913790091</v>
      </c>
      <c r="AP108" s="16">
        <f>SUM(AP81:AP107)</f>
        <v>430208778.25999999</v>
      </c>
      <c r="AQ108" s="53">
        <f>AP108/$AP$124</f>
        <v>0.12959903781889273</v>
      </c>
      <c r="AR108" s="16">
        <f>SUM(AR81:AR107)</f>
        <v>500981509.77999997</v>
      </c>
      <c r="AS108" s="53">
        <f>AR108/$AR$124</f>
        <v>0.1442101691729647</v>
      </c>
      <c r="AT108" s="54">
        <f>SUM(AT81:AT107)</f>
        <v>527819555.37</v>
      </c>
      <c r="AU108" s="53">
        <f>AT108/$AT$124</f>
        <v>0.14994998285882963</v>
      </c>
      <c r="AV108" s="54">
        <f>SUM(AV81:AV107)</f>
        <v>526932737.62</v>
      </c>
      <c r="AW108" s="53">
        <f>AV108/$AV$124</f>
        <v>0.15176733548433774</v>
      </c>
      <c r="AX108" s="54">
        <f>SUM(AX81:AX107)</f>
        <v>511881760.91999996</v>
      </c>
      <c r="AY108" s="53">
        <f>AX108/$AX$124</f>
        <v>0.14846267761421206</v>
      </c>
      <c r="AZ108" s="54">
        <f>SUM(AZ81:AZ107)</f>
        <v>519915460.36000013</v>
      </c>
      <c r="BA108" s="53">
        <f>AZ108/$AZ$124</f>
        <v>0.13734733970412458</v>
      </c>
      <c r="BB108" s="54">
        <f>SUM(BB81:BB107)</f>
        <v>476076330.60000002</v>
      </c>
      <c r="BC108" s="53">
        <f>BB108/$BB$124</f>
        <v>0.13573399580618442</v>
      </c>
    </row>
    <row r="109" spans="1:55" x14ac:dyDescent="0.15">
      <c r="A109" s="46"/>
      <c r="B109" s="3"/>
      <c r="C109" s="30"/>
      <c r="D109" s="17"/>
      <c r="E109" s="41"/>
      <c r="F109" s="17"/>
      <c r="G109" s="48"/>
      <c r="H109" s="17"/>
      <c r="I109" s="41"/>
      <c r="J109" s="17"/>
      <c r="K109" s="38"/>
      <c r="L109" s="17"/>
      <c r="M109" s="48"/>
      <c r="N109" s="17"/>
      <c r="O109" s="48"/>
      <c r="P109" s="17"/>
      <c r="Q109" s="11"/>
      <c r="T109" s="17"/>
      <c r="U109" s="11"/>
      <c r="V109" s="17"/>
      <c r="W109" s="11"/>
      <c r="X109" s="17"/>
      <c r="Y109" s="41"/>
      <c r="Z109" s="17"/>
      <c r="AA109" s="41"/>
      <c r="AB109" s="17"/>
      <c r="AC109" s="41"/>
      <c r="AD109" s="17"/>
      <c r="AE109" s="48"/>
      <c r="AF109" s="10"/>
      <c r="AG109" s="11"/>
      <c r="AH109" s="17"/>
      <c r="AI109" s="41"/>
      <c r="AJ109" s="17"/>
      <c r="AK109" s="41"/>
      <c r="AL109" s="17"/>
      <c r="AM109" s="41"/>
      <c r="AN109" s="10"/>
      <c r="AO109" s="11"/>
      <c r="AP109" s="10"/>
      <c r="AQ109" s="48"/>
      <c r="AR109" s="10"/>
      <c r="AS109" s="48"/>
      <c r="AT109" s="49"/>
      <c r="AV109" s="49"/>
      <c r="AX109" s="49"/>
      <c r="AY109" s="53"/>
      <c r="AZ109" s="49"/>
      <c r="BB109" s="49"/>
    </row>
    <row r="110" spans="1:55" x14ac:dyDescent="0.15">
      <c r="A110" s="46" t="s">
        <v>159</v>
      </c>
      <c r="B110" s="3" t="s">
        <v>160</v>
      </c>
      <c r="C110" s="30" t="s">
        <v>161</v>
      </c>
      <c r="D110" s="17"/>
      <c r="E110" s="41">
        <f t="shared" ref="E110:E115" si="132">D110/$D$124</f>
        <v>0</v>
      </c>
      <c r="F110" s="17"/>
      <c r="G110" s="48">
        <f t="shared" ref="G110:G115" si="133">F110/$F$124</f>
        <v>0</v>
      </c>
      <c r="H110" s="12">
        <v>75000</v>
      </c>
      <c r="I110" s="41">
        <f t="shared" si="106"/>
        <v>2.9136257326992641E-5</v>
      </c>
      <c r="J110" s="17">
        <v>0</v>
      </c>
      <c r="K110" s="38">
        <f t="shared" si="107"/>
        <v>0</v>
      </c>
      <c r="L110" s="47">
        <v>22579.69</v>
      </c>
      <c r="M110" s="48">
        <f t="shared" si="108"/>
        <v>9.1196301071937901E-6</v>
      </c>
      <c r="N110" s="17">
        <v>0</v>
      </c>
      <c r="O110" s="48">
        <f t="shared" si="109"/>
        <v>0</v>
      </c>
      <c r="P110" s="47">
        <v>54500.09</v>
      </c>
      <c r="Q110" s="11">
        <f t="shared" si="110"/>
        <v>2.1899565676406011E-5</v>
      </c>
      <c r="R110" s="47">
        <v>890494.57</v>
      </c>
      <c r="S110" s="48">
        <f t="shared" ref="S110:S115" si="134">R110/$R$124</f>
        <v>3.6391689586598176E-4</v>
      </c>
      <c r="T110" s="27">
        <v>228471.62</v>
      </c>
      <c r="U110" s="11">
        <f t="shared" si="111"/>
        <v>9.2695569708659581E-5</v>
      </c>
      <c r="V110" s="47">
        <v>150021.96</v>
      </c>
      <c r="W110" s="11">
        <f t="shared" ref="W110:W115" si="135">V110/$V$124</f>
        <v>6.4471504032824673E-5</v>
      </c>
      <c r="X110" s="12">
        <v>592961.87</v>
      </c>
      <c r="Y110" s="41">
        <f t="shared" ref="Y110:Y115" si="136">X110/$X$124</f>
        <v>2.4901018428889765E-4</v>
      </c>
      <c r="Z110" s="12">
        <v>736894.98</v>
      </c>
      <c r="AA110" s="41">
        <f t="shared" ref="AA110:AA115" si="137">Z110/$Z$124</f>
        <v>3.1437113054214163E-4</v>
      </c>
      <c r="AB110" s="12">
        <v>835810.02</v>
      </c>
      <c r="AC110" s="41">
        <f t="shared" ref="AC110:AC115" si="138">AB110/$AB$124</f>
        <v>3.453646934091371E-4</v>
      </c>
      <c r="AD110" s="47">
        <v>835297.55</v>
      </c>
      <c r="AE110" s="48">
        <f t="shared" ref="AE110:AE115" si="139">AD110/$AD$124</f>
        <v>3.3011871528870003E-4</v>
      </c>
      <c r="AF110" s="12">
        <v>1074827.1000000001</v>
      </c>
      <c r="AG110" s="11">
        <f t="shared" ref="AG110:AG115" si="140">AF110/$AF$124</f>
        <v>3.8520605932549387E-4</v>
      </c>
      <c r="AH110" s="12">
        <v>1360341.17</v>
      </c>
      <c r="AI110" s="41">
        <f t="shared" ref="AI110:AI115" si="141">AH110/$AH$124</f>
        <v>4.8690325993441607E-4</v>
      </c>
      <c r="AJ110" s="12">
        <v>1098085.17</v>
      </c>
      <c r="AK110" s="41">
        <f t="shared" ref="AK110:AK115" si="142">AJ110/$AJ$124</f>
        <v>3.9153303558947934E-4</v>
      </c>
      <c r="AL110" s="12">
        <v>173514.47</v>
      </c>
      <c r="AM110" s="41">
        <f t="shared" ref="AM110:AM115" si="143">AL110/$AL$124</f>
        <v>5.9693233522001553E-5</v>
      </c>
      <c r="AN110" s="49">
        <v>509408.44</v>
      </c>
      <c r="AO110" s="11">
        <f t="shared" ref="AO110:AO115" si="144">AN110/$AN$124</f>
        <v>1.6168298365700355E-4</v>
      </c>
      <c r="AP110" s="49">
        <v>1360480.17</v>
      </c>
      <c r="AQ110" s="48">
        <f t="shared" ref="AQ110:AQ115" si="145">AP110/$AP$124</f>
        <v>4.0984036103774041E-4</v>
      </c>
      <c r="AR110" s="49">
        <v>2906333.55</v>
      </c>
      <c r="AS110" s="48">
        <f t="shared" ref="AS110:AS115" si="146">AR110/$AR$124</f>
        <v>8.3660343692647623E-4</v>
      </c>
      <c r="AT110" s="49">
        <v>3213099.72</v>
      </c>
      <c r="AU110" s="48">
        <f t="shared" ref="AU110:AU115" si="147">AT110/$AT$124</f>
        <v>9.1282000266164245E-4</v>
      </c>
      <c r="AV110" s="49">
        <v>748410.89</v>
      </c>
      <c r="AW110" s="48">
        <f t="shared" ref="AW110:AW115" si="148">AV110/$AV$124</f>
        <v>2.1555754371191423E-4</v>
      </c>
      <c r="AX110" s="49">
        <v>1139493.6299999999</v>
      </c>
      <c r="AY110" s="53">
        <f t="shared" ref="AY110:AY115" si="149">AX110/$AX$124</f>
        <v>3.304909226108908E-4</v>
      </c>
      <c r="AZ110" s="49">
        <v>2987467.06</v>
      </c>
      <c r="BA110" s="48">
        <f t="shared" ref="BA110:BA115" si="150">AZ110/$AZ$124</f>
        <v>7.8920648534011248E-4</v>
      </c>
      <c r="BB110" s="49">
        <v>7326142.3899999997</v>
      </c>
      <c r="BC110" s="48">
        <f t="shared" ref="BC110:BC115" si="151">BB110/$BB$124</f>
        <v>2.0887545053679042E-3</v>
      </c>
    </row>
    <row r="111" spans="1:55" x14ac:dyDescent="0.15">
      <c r="A111" s="46" t="s">
        <v>162</v>
      </c>
      <c r="B111" s="3" t="s">
        <v>160</v>
      </c>
      <c r="C111" s="30" t="s">
        <v>163</v>
      </c>
      <c r="D111" s="12">
        <v>5154533.8499999996</v>
      </c>
      <c r="E111" s="41">
        <f t="shared" si="132"/>
        <v>1.8081208382394489E-3</v>
      </c>
      <c r="F111" s="47">
        <v>1494145.45</v>
      </c>
      <c r="G111" s="48">
        <f t="shared" si="133"/>
        <v>2.6474212780409133E-3</v>
      </c>
      <c r="H111" s="12">
        <v>4713619.1900000004</v>
      </c>
      <c r="I111" s="41">
        <f t="shared" si="106"/>
        <v>1.8311629554838751E-3</v>
      </c>
      <c r="J111" s="12">
        <v>1887103.53</v>
      </c>
      <c r="K111" s="38">
        <f t="shared" si="107"/>
        <v>2.8705145010433195E-3</v>
      </c>
      <c r="L111" s="47">
        <v>6615159.9400000004</v>
      </c>
      <c r="M111" s="48">
        <f t="shared" si="108"/>
        <v>2.6717732507720998E-3</v>
      </c>
      <c r="N111" s="47">
        <v>1962940.88</v>
      </c>
      <c r="O111" s="48">
        <f t="shared" si="109"/>
        <v>2.6933777060895352E-3</v>
      </c>
      <c r="P111" s="47">
        <v>5145469.5599999996</v>
      </c>
      <c r="Q111" s="11">
        <f t="shared" si="110"/>
        <v>2.0675846327073578E-3</v>
      </c>
      <c r="R111" s="47">
        <v>6806117.7999999998</v>
      </c>
      <c r="S111" s="48">
        <f t="shared" si="134"/>
        <v>2.781444543422881E-3</v>
      </c>
      <c r="T111" s="27">
        <v>6424909.71</v>
      </c>
      <c r="U111" s="11">
        <f t="shared" si="111"/>
        <v>2.6067161684901995E-3</v>
      </c>
      <c r="V111" s="47">
        <v>8133904.7199999997</v>
      </c>
      <c r="W111" s="11">
        <f t="shared" si="135"/>
        <v>3.4955220619574076E-3</v>
      </c>
      <c r="X111" s="12">
        <v>8190716.4000000004</v>
      </c>
      <c r="Y111" s="41">
        <f t="shared" si="136"/>
        <v>3.439633985608715E-3</v>
      </c>
      <c r="Z111" s="12">
        <v>7847385.0999999996</v>
      </c>
      <c r="AA111" s="41">
        <f t="shared" si="137"/>
        <v>3.3478194215498078E-3</v>
      </c>
      <c r="AB111" s="12">
        <v>10302336.08</v>
      </c>
      <c r="AC111" s="41">
        <f t="shared" si="138"/>
        <v>4.2570237931187898E-3</v>
      </c>
      <c r="AD111" s="47">
        <v>8953475.3100000005</v>
      </c>
      <c r="AE111" s="48">
        <f t="shared" si="139"/>
        <v>3.5385112367518558E-3</v>
      </c>
      <c r="AF111" s="12">
        <v>11073664.859999999</v>
      </c>
      <c r="AG111" s="11">
        <f t="shared" si="140"/>
        <v>3.9686781278698647E-3</v>
      </c>
      <c r="AH111" s="12">
        <v>10317741.65</v>
      </c>
      <c r="AI111" s="41">
        <f t="shared" si="141"/>
        <v>3.6930015464768308E-3</v>
      </c>
      <c r="AJ111" s="12">
        <v>13539447.529999999</v>
      </c>
      <c r="AK111" s="41">
        <f t="shared" si="142"/>
        <v>4.8276227896105533E-3</v>
      </c>
      <c r="AL111" s="12">
        <v>10984522.199999999</v>
      </c>
      <c r="AM111" s="41">
        <f t="shared" si="143"/>
        <v>3.7789450575056375E-3</v>
      </c>
      <c r="AN111" s="49">
        <v>11901409.859999999</v>
      </c>
      <c r="AO111" s="11">
        <f t="shared" si="144"/>
        <v>3.7774314377077866E-3</v>
      </c>
      <c r="AP111" s="49">
        <v>12080297.01</v>
      </c>
      <c r="AQ111" s="48">
        <f t="shared" si="145"/>
        <v>3.6391513799289964E-3</v>
      </c>
      <c r="AR111" s="49">
        <v>13215986.09</v>
      </c>
      <c r="AS111" s="48">
        <f t="shared" si="146"/>
        <v>3.8042912814554622E-3</v>
      </c>
      <c r="AT111" s="49">
        <v>12795737.220000001</v>
      </c>
      <c r="AU111" s="48">
        <f t="shared" si="147"/>
        <v>3.6351828144375415E-3</v>
      </c>
      <c r="AV111" s="49">
        <v>11674410.539999999</v>
      </c>
      <c r="AW111" s="48">
        <f t="shared" si="148"/>
        <v>3.3624674545915307E-3</v>
      </c>
      <c r="AX111" s="49">
        <v>10410264.34</v>
      </c>
      <c r="AY111" s="53">
        <f t="shared" si="149"/>
        <v>3.0193217195517421E-3</v>
      </c>
      <c r="AZ111" s="49">
        <v>12192704.32</v>
      </c>
      <c r="BA111" s="48">
        <f t="shared" si="150"/>
        <v>3.2209765429776511E-3</v>
      </c>
      <c r="BB111" s="49">
        <v>11768084.9</v>
      </c>
      <c r="BC111" s="48">
        <f t="shared" si="151"/>
        <v>3.3551955512056328E-3</v>
      </c>
    </row>
    <row r="112" spans="1:55" x14ac:dyDescent="0.15">
      <c r="A112" s="46" t="s">
        <v>164</v>
      </c>
      <c r="B112" s="3" t="s">
        <v>160</v>
      </c>
      <c r="C112" s="30" t="s">
        <v>165</v>
      </c>
      <c r="D112" s="17">
        <v>0</v>
      </c>
      <c r="E112" s="41">
        <f t="shared" si="132"/>
        <v>0</v>
      </c>
      <c r="F112" s="17">
        <v>0</v>
      </c>
      <c r="G112" s="48">
        <f t="shared" si="133"/>
        <v>0</v>
      </c>
      <c r="H112" s="17">
        <v>0</v>
      </c>
      <c r="I112" s="41">
        <f t="shared" si="106"/>
        <v>0</v>
      </c>
      <c r="J112" s="17">
        <v>0</v>
      </c>
      <c r="K112" s="38">
        <f t="shared" si="107"/>
        <v>0</v>
      </c>
      <c r="L112" s="17">
        <v>0</v>
      </c>
      <c r="M112" s="48">
        <f t="shared" si="108"/>
        <v>0</v>
      </c>
      <c r="N112" s="17">
        <v>0</v>
      </c>
      <c r="O112" s="48">
        <f t="shared" si="109"/>
        <v>0</v>
      </c>
      <c r="P112" s="47">
        <v>0</v>
      </c>
      <c r="Q112" s="11">
        <f t="shared" si="110"/>
        <v>0</v>
      </c>
      <c r="R112" s="47">
        <v>0</v>
      </c>
      <c r="S112" s="48">
        <f t="shared" si="134"/>
        <v>0</v>
      </c>
      <c r="T112" s="27">
        <v>0</v>
      </c>
      <c r="U112" s="11">
        <f t="shared" si="111"/>
        <v>0</v>
      </c>
      <c r="V112" s="47">
        <v>0</v>
      </c>
      <c r="W112" s="11">
        <f t="shared" si="135"/>
        <v>0</v>
      </c>
      <c r="X112" s="12">
        <v>0</v>
      </c>
      <c r="Y112" s="41">
        <f t="shared" si="136"/>
        <v>0</v>
      </c>
      <c r="Z112" s="12">
        <v>0</v>
      </c>
      <c r="AA112" s="41">
        <f t="shared" si="137"/>
        <v>0</v>
      </c>
      <c r="AB112" s="12">
        <v>0</v>
      </c>
      <c r="AC112" s="41">
        <f t="shared" si="138"/>
        <v>0</v>
      </c>
      <c r="AD112" s="47">
        <v>0</v>
      </c>
      <c r="AE112" s="48">
        <f t="shared" si="139"/>
        <v>0</v>
      </c>
      <c r="AF112" s="12">
        <v>0</v>
      </c>
      <c r="AG112" s="11">
        <f t="shared" si="140"/>
        <v>0</v>
      </c>
      <c r="AH112" s="12">
        <v>0</v>
      </c>
      <c r="AI112" s="41">
        <f t="shared" si="141"/>
        <v>0</v>
      </c>
      <c r="AJ112" s="12">
        <v>25000</v>
      </c>
      <c r="AK112" s="41">
        <f t="shared" si="142"/>
        <v>8.9139951591705632E-6</v>
      </c>
      <c r="AL112" s="12">
        <v>66416.929999999993</v>
      </c>
      <c r="AM112" s="41">
        <f t="shared" si="143"/>
        <v>2.2849052948174468E-5</v>
      </c>
      <c r="AN112" s="49">
        <v>166365.74</v>
      </c>
      <c r="AO112" s="11">
        <f t="shared" si="144"/>
        <v>5.280342277309991E-5</v>
      </c>
      <c r="AP112" s="49">
        <v>437468.8</v>
      </c>
      <c r="AQ112" s="48">
        <f t="shared" si="145"/>
        <v>1.317860964741199E-4</v>
      </c>
      <c r="AR112" s="49">
        <v>374994.73</v>
      </c>
      <c r="AS112" s="48">
        <f t="shared" si="146"/>
        <v>1.0794421030831647E-4</v>
      </c>
      <c r="AT112" s="49">
        <v>183055.05</v>
      </c>
      <c r="AU112" s="48">
        <f t="shared" si="147"/>
        <v>5.2004707537750203E-5</v>
      </c>
      <c r="AV112" s="49">
        <v>405211.23</v>
      </c>
      <c r="AW112" s="48">
        <f t="shared" si="148"/>
        <v>1.1670906796036002E-4</v>
      </c>
      <c r="AX112" s="49">
        <v>504020.74</v>
      </c>
      <c r="AY112" s="53">
        <f t="shared" si="149"/>
        <v>1.4618272098425327E-4</v>
      </c>
      <c r="AZ112" s="49">
        <v>84867.47</v>
      </c>
      <c r="BA112" s="48">
        <f t="shared" si="150"/>
        <v>2.2419647270824616E-5</v>
      </c>
      <c r="BB112" s="49">
        <v>235556.69</v>
      </c>
      <c r="BC112" s="48">
        <f t="shared" si="151"/>
        <v>6.7159505141293159E-5</v>
      </c>
    </row>
    <row r="113" spans="1:55" x14ac:dyDescent="0.15">
      <c r="A113" s="46" t="s">
        <v>166</v>
      </c>
      <c r="B113" s="3" t="s">
        <v>160</v>
      </c>
      <c r="C113" s="30" t="s">
        <v>167</v>
      </c>
      <c r="D113" s="17">
        <v>0</v>
      </c>
      <c r="E113" s="41">
        <f t="shared" si="132"/>
        <v>0</v>
      </c>
      <c r="F113" s="17">
        <v>0</v>
      </c>
      <c r="G113" s="48">
        <f t="shared" si="133"/>
        <v>0</v>
      </c>
      <c r="H113" s="17">
        <v>0</v>
      </c>
      <c r="I113" s="41">
        <f t="shared" si="106"/>
        <v>0</v>
      </c>
      <c r="J113" s="17">
        <v>0</v>
      </c>
      <c r="K113" s="38">
        <f t="shared" si="107"/>
        <v>0</v>
      </c>
      <c r="L113" s="17">
        <v>0</v>
      </c>
      <c r="M113" s="48">
        <f t="shared" si="108"/>
        <v>0</v>
      </c>
      <c r="N113" s="17">
        <v>0</v>
      </c>
      <c r="O113" s="48">
        <f t="shared" si="109"/>
        <v>0</v>
      </c>
      <c r="P113" s="18">
        <v>0</v>
      </c>
      <c r="Q113" s="11">
        <v>0</v>
      </c>
      <c r="R113" s="47">
        <v>0</v>
      </c>
      <c r="S113" s="48">
        <f t="shared" si="134"/>
        <v>0</v>
      </c>
      <c r="T113" s="17">
        <v>0</v>
      </c>
      <c r="U113" s="11">
        <f t="shared" si="111"/>
        <v>0</v>
      </c>
      <c r="V113" s="17">
        <v>0</v>
      </c>
      <c r="W113" s="11">
        <f t="shared" si="135"/>
        <v>0</v>
      </c>
      <c r="X113" s="12">
        <v>0</v>
      </c>
      <c r="Y113" s="41">
        <f t="shared" si="136"/>
        <v>0</v>
      </c>
      <c r="Z113" s="18">
        <v>0</v>
      </c>
      <c r="AA113" s="41">
        <f t="shared" si="137"/>
        <v>0</v>
      </c>
      <c r="AB113" s="18">
        <v>0</v>
      </c>
      <c r="AC113" s="41">
        <f t="shared" si="138"/>
        <v>0</v>
      </c>
      <c r="AD113" s="47">
        <v>0</v>
      </c>
      <c r="AE113" s="48">
        <f t="shared" si="139"/>
        <v>0</v>
      </c>
      <c r="AF113" s="18">
        <v>0</v>
      </c>
      <c r="AG113" s="11">
        <f t="shared" si="140"/>
        <v>0</v>
      </c>
      <c r="AH113" s="18">
        <v>0</v>
      </c>
      <c r="AI113" s="41">
        <f t="shared" si="141"/>
        <v>0</v>
      </c>
      <c r="AJ113" s="47">
        <v>0</v>
      </c>
      <c r="AK113" s="41">
        <f t="shared" si="142"/>
        <v>0</v>
      </c>
      <c r="AL113" s="47">
        <v>0</v>
      </c>
      <c r="AM113" s="41">
        <f t="shared" si="143"/>
        <v>0</v>
      </c>
      <c r="AN113" s="49">
        <v>0</v>
      </c>
      <c r="AO113" s="11">
        <f t="shared" si="144"/>
        <v>0</v>
      </c>
      <c r="AP113" s="49">
        <v>0</v>
      </c>
      <c r="AQ113" s="48">
        <f t="shared" si="145"/>
        <v>0</v>
      </c>
      <c r="AR113" s="49">
        <v>0</v>
      </c>
      <c r="AS113" s="48">
        <f t="shared" si="146"/>
        <v>0</v>
      </c>
      <c r="AT113" s="49">
        <v>0</v>
      </c>
      <c r="AU113" s="48">
        <f t="shared" si="147"/>
        <v>0</v>
      </c>
      <c r="AV113" s="49">
        <v>0</v>
      </c>
      <c r="AW113" s="48">
        <f t="shared" si="148"/>
        <v>0</v>
      </c>
      <c r="AX113" s="49">
        <v>0</v>
      </c>
      <c r="AY113" s="53">
        <f t="shared" si="149"/>
        <v>0</v>
      </c>
      <c r="AZ113" s="49">
        <v>0</v>
      </c>
      <c r="BA113" s="48">
        <f t="shared" si="150"/>
        <v>0</v>
      </c>
      <c r="BB113" s="49">
        <v>3214</v>
      </c>
      <c r="BC113" s="48">
        <f t="shared" si="151"/>
        <v>9.1634268389539774E-7</v>
      </c>
    </row>
    <row r="114" spans="1:55" x14ac:dyDescent="0.15">
      <c r="A114" s="46" t="s">
        <v>168</v>
      </c>
      <c r="B114" s="3" t="s">
        <v>160</v>
      </c>
      <c r="C114" s="30" t="s">
        <v>169</v>
      </c>
      <c r="D114" s="17">
        <v>0</v>
      </c>
      <c r="E114" s="41">
        <f t="shared" si="132"/>
        <v>0</v>
      </c>
      <c r="F114" s="17">
        <v>0</v>
      </c>
      <c r="G114" s="48">
        <f t="shared" si="133"/>
        <v>0</v>
      </c>
      <c r="H114" s="17">
        <v>0</v>
      </c>
      <c r="I114" s="41">
        <f t="shared" si="106"/>
        <v>0</v>
      </c>
      <c r="J114" s="17">
        <v>0</v>
      </c>
      <c r="K114" s="38">
        <f t="shared" si="107"/>
        <v>0</v>
      </c>
      <c r="L114" s="17">
        <v>0</v>
      </c>
      <c r="M114" s="48">
        <f t="shared" si="108"/>
        <v>0</v>
      </c>
      <c r="N114" s="17">
        <v>0</v>
      </c>
      <c r="O114" s="48">
        <f t="shared" si="109"/>
        <v>0</v>
      </c>
      <c r="P114" s="47">
        <v>0</v>
      </c>
      <c r="Q114" s="11">
        <f t="shared" si="110"/>
        <v>0</v>
      </c>
      <c r="R114" s="47">
        <v>0</v>
      </c>
      <c r="S114" s="48">
        <f t="shared" si="134"/>
        <v>0</v>
      </c>
      <c r="T114" s="17">
        <v>0</v>
      </c>
      <c r="U114" s="11">
        <f t="shared" si="111"/>
        <v>0</v>
      </c>
      <c r="V114" s="17">
        <v>0</v>
      </c>
      <c r="W114" s="11">
        <f t="shared" si="135"/>
        <v>0</v>
      </c>
      <c r="X114" s="17">
        <v>0</v>
      </c>
      <c r="Y114" s="41">
        <f t="shared" si="136"/>
        <v>0</v>
      </c>
      <c r="Z114" s="12">
        <v>0</v>
      </c>
      <c r="AA114" s="41">
        <f t="shared" si="137"/>
        <v>0</v>
      </c>
      <c r="AB114" s="12">
        <v>0</v>
      </c>
      <c r="AC114" s="41">
        <f t="shared" si="138"/>
        <v>0</v>
      </c>
      <c r="AD114" s="17">
        <v>0</v>
      </c>
      <c r="AE114" s="48">
        <f t="shared" si="139"/>
        <v>0</v>
      </c>
      <c r="AF114" s="12">
        <v>105174.95</v>
      </c>
      <c r="AG114" s="11">
        <f t="shared" si="140"/>
        <v>3.7693530456438852E-5</v>
      </c>
      <c r="AH114" s="12">
        <v>10721.72</v>
      </c>
      <c r="AI114" s="41">
        <f t="shared" si="141"/>
        <v>3.8375964318598305E-6</v>
      </c>
      <c r="AJ114" s="12">
        <v>0</v>
      </c>
      <c r="AK114" s="41">
        <f t="shared" si="142"/>
        <v>0</v>
      </c>
      <c r="AL114" s="12">
        <v>0</v>
      </c>
      <c r="AM114" s="41">
        <f t="shared" si="143"/>
        <v>0</v>
      </c>
      <c r="AN114" s="49">
        <v>0</v>
      </c>
      <c r="AO114" s="11">
        <f t="shared" si="144"/>
        <v>0</v>
      </c>
      <c r="AP114" s="49">
        <v>0</v>
      </c>
      <c r="AQ114" s="48">
        <f t="shared" si="145"/>
        <v>0</v>
      </c>
      <c r="AR114" s="49">
        <v>0</v>
      </c>
      <c r="AS114" s="48">
        <f t="shared" si="146"/>
        <v>0</v>
      </c>
      <c r="AT114" s="49">
        <v>0</v>
      </c>
      <c r="AU114" s="48">
        <f t="shared" si="147"/>
        <v>0</v>
      </c>
      <c r="AV114" s="49">
        <v>0</v>
      </c>
      <c r="AW114" s="48">
        <f t="shared" si="148"/>
        <v>0</v>
      </c>
      <c r="AX114" s="49">
        <v>0</v>
      </c>
      <c r="AY114" s="53">
        <f t="shared" si="149"/>
        <v>0</v>
      </c>
      <c r="AZ114" s="49">
        <v>0</v>
      </c>
      <c r="BA114" s="48">
        <f t="shared" si="150"/>
        <v>0</v>
      </c>
      <c r="BB114" s="49">
        <v>353191.53</v>
      </c>
      <c r="BC114" s="48">
        <f t="shared" si="151"/>
        <v>1.0069834303961478E-4</v>
      </c>
    </row>
    <row r="115" spans="1:55" s="51" customFormat="1" x14ac:dyDescent="0.15">
      <c r="A115" s="50"/>
      <c r="B115" s="13"/>
      <c r="C115" s="31" t="s">
        <v>177</v>
      </c>
      <c r="D115" s="14">
        <f>SUM(D111:D114)</f>
        <v>5154533.8499999996</v>
      </c>
      <c r="E115" s="42">
        <f t="shared" si="132"/>
        <v>1.8081208382394489E-3</v>
      </c>
      <c r="F115" s="14">
        <f>SUM(F111:F114)</f>
        <v>1494145.45</v>
      </c>
      <c r="G115" s="53">
        <f t="shared" si="133"/>
        <v>2.6474212780409133E-3</v>
      </c>
      <c r="H115" s="14">
        <f>SUM(H110:H114)</f>
        <v>4788619.1900000004</v>
      </c>
      <c r="I115" s="42">
        <f t="shared" si="106"/>
        <v>1.8602992128108678E-3</v>
      </c>
      <c r="J115" s="14">
        <f>SUM(J110:J114)</f>
        <v>1887103.53</v>
      </c>
      <c r="K115" s="40">
        <f t="shared" si="107"/>
        <v>2.8705145010433195E-3</v>
      </c>
      <c r="L115" s="14">
        <f>SUM(L110:L114)</f>
        <v>6637739.6300000008</v>
      </c>
      <c r="M115" s="53">
        <f t="shared" si="108"/>
        <v>2.6808928808792934E-3</v>
      </c>
      <c r="N115" s="14">
        <f>SUM(N110:N114)</f>
        <v>1962940.88</v>
      </c>
      <c r="O115" s="53">
        <f t="shared" si="109"/>
        <v>2.6933777060895352E-3</v>
      </c>
      <c r="P115" s="14">
        <f>SUM(P110:P114)</f>
        <v>5199969.6499999994</v>
      </c>
      <c r="Q115" s="15">
        <f t="shared" si="110"/>
        <v>2.0894841983837638E-3</v>
      </c>
      <c r="R115" s="52">
        <f>SUM(R110:R114)</f>
        <v>7696612.3700000001</v>
      </c>
      <c r="S115" s="53">
        <f t="shared" si="134"/>
        <v>3.1453614392888628E-3</v>
      </c>
      <c r="T115" s="14">
        <f>SUM(T110:T114)</f>
        <v>6653381.3300000001</v>
      </c>
      <c r="U115" s="15">
        <f t="shared" si="111"/>
        <v>2.6994117381988593E-3</v>
      </c>
      <c r="V115" s="14">
        <f>SUM(V110:V114)</f>
        <v>8283926.6799999997</v>
      </c>
      <c r="W115" s="15">
        <f t="shared" si="135"/>
        <v>3.5599935659902321E-3</v>
      </c>
      <c r="X115" s="14">
        <f>SUM(X110:X114)</f>
        <v>8783678.2699999996</v>
      </c>
      <c r="Y115" s="42">
        <f t="shared" si="136"/>
        <v>3.6886441698976121E-3</v>
      </c>
      <c r="Z115" s="14">
        <f>SUM(Z110:Z114)</f>
        <v>8584280.0800000001</v>
      </c>
      <c r="AA115" s="42">
        <f t="shared" si="137"/>
        <v>3.6621905520919495E-3</v>
      </c>
      <c r="AB115" s="14">
        <f>SUM(AB110:AB114)</f>
        <v>11138146.1</v>
      </c>
      <c r="AC115" s="42">
        <f t="shared" si="138"/>
        <v>4.6023884865279262E-3</v>
      </c>
      <c r="AD115" s="14">
        <f>SUM(AD110:AD114)</f>
        <v>9788772.8600000013</v>
      </c>
      <c r="AE115" s="53">
        <f t="shared" si="139"/>
        <v>3.8686299520405564E-3</v>
      </c>
      <c r="AF115" s="14">
        <f>SUM(AF110:AF114)</f>
        <v>12253666.909999998</v>
      </c>
      <c r="AG115" s="15">
        <f t="shared" si="140"/>
        <v>4.3915777176517972E-3</v>
      </c>
      <c r="AH115" s="14">
        <f>SUM(AH110:AH114)</f>
        <v>11688804.540000001</v>
      </c>
      <c r="AI115" s="42">
        <f t="shared" si="141"/>
        <v>4.1837424028431068E-3</v>
      </c>
      <c r="AJ115" s="14">
        <f>SUM(AJ110:AJ114)</f>
        <v>14662532.699999999</v>
      </c>
      <c r="AK115" s="42">
        <f t="shared" si="142"/>
        <v>5.2280698203592034E-3</v>
      </c>
      <c r="AL115" s="14">
        <f>SUM(AL110:AL114)</f>
        <v>11224453.6</v>
      </c>
      <c r="AM115" s="42">
        <f t="shared" si="143"/>
        <v>3.8614873439758138E-3</v>
      </c>
      <c r="AN115" s="16">
        <f>SUM(AN110:AN114)</f>
        <v>12577184.039999999</v>
      </c>
      <c r="AO115" s="15">
        <f t="shared" si="144"/>
        <v>3.99191784413789E-3</v>
      </c>
      <c r="AP115" s="16">
        <f>SUM(AP110:AP114)</f>
        <v>13878245.98</v>
      </c>
      <c r="AQ115" s="53">
        <f t="shared" si="145"/>
        <v>4.1807778374408572E-3</v>
      </c>
      <c r="AR115" s="16">
        <f>SUM(AR110:AR114)</f>
        <v>16497314.370000001</v>
      </c>
      <c r="AS115" s="53">
        <f t="shared" si="146"/>
        <v>4.7488389286902549E-3</v>
      </c>
      <c r="AT115" s="54">
        <f>SUM(AT110:AT114)</f>
        <v>16191891.990000002</v>
      </c>
      <c r="AU115" s="53">
        <f t="shared" si="147"/>
        <v>4.6000075246369343E-3</v>
      </c>
      <c r="AV115" s="54">
        <f>SUM(AV110:AV114)</f>
        <v>12828032.66</v>
      </c>
      <c r="AW115" s="53">
        <f t="shared" si="148"/>
        <v>3.6947340662638051E-3</v>
      </c>
      <c r="AX115" s="54">
        <f>SUM(AX110:AX114)</f>
        <v>12053778.709999999</v>
      </c>
      <c r="AY115" s="53">
        <f t="shared" si="149"/>
        <v>3.4959953631468863E-3</v>
      </c>
      <c r="AZ115" s="54">
        <f>SUM(AZ110:AZ114)</f>
        <v>15265038.850000001</v>
      </c>
      <c r="BA115" s="53">
        <f t="shared" si="150"/>
        <v>4.0326026755885883E-3</v>
      </c>
      <c r="BB115" s="54">
        <f>SUM(BB110:BB114)</f>
        <v>19686189.510000002</v>
      </c>
      <c r="BC115" s="53">
        <f t="shared" si="151"/>
        <v>5.612724247438341E-3</v>
      </c>
    </row>
    <row r="116" spans="1:55" x14ac:dyDescent="0.15">
      <c r="A116" s="46"/>
      <c r="B116" s="3"/>
      <c r="C116" s="30"/>
      <c r="D116" s="17"/>
      <c r="E116" s="41"/>
      <c r="F116" s="17"/>
      <c r="G116" s="48"/>
      <c r="H116" s="17"/>
      <c r="I116" s="41"/>
      <c r="J116" s="17"/>
      <c r="K116" s="38"/>
      <c r="L116" s="17"/>
      <c r="M116" s="48"/>
      <c r="N116" s="17"/>
      <c r="O116" s="48"/>
      <c r="P116" s="17"/>
      <c r="Q116" s="11"/>
      <c r="T116" s="17"/>
      <c r="U116" s="11"/>
      <c r="V116" s="17"/>
      <c r="W116" s="11"/>
      <c r="X116" s="17"/>
      <c r="Y116" s="41"/>
      <c r="Z116" s="17"/>
      <c r="AA116" s="41"/>
      <c r="AB116" s="17"/>
      <c r="AC116" s="41"/>
      <c r="AD116" s="17"/>
      <c r="AE116" s="48"/>
      <c r="AF116" s="10"/>
      <c r="AG116" s="11"/>
      <c r="AH116" s="17"/>
      <c r="AI116" s="41"/>
      <c r="AJ116" s="17"/>
      <c r="AK116" s="41"/>
      <c r="AL116" s="17"/>
      <c r="AM116" s="41"/>
      <c r="AN116" s="10"/>
      <c r="AO116" s="11"/>
      <c r="AP116" s="10"/>
      <c r="AQ116" s="48"/>
      <c r="AR116" s="10"/>
      <c r="AS116" s="48"/>
      <c r="AT116" s="49"/>
      <c r="AV116" s="49"/>
      <c r="AX116" s="49"/>
      <c r="AY116" s="53"/>
      <c r="AZ116" s="49"/>
      <c r="BB116" s="49"/>
    </row>
    <row r="117" spans="1:55" x14ac:dyDescent="0.15">
      <c r="A117" s="46" t="s">
        <v>170</v>
      </c>
      <c r="B117" s="3" t="s">
        <v>171</v>
      </c>
      <c r="C117" s="30" t="s">
        <v>172</v>
      </c>
      <c r="D117" s="12">
        <v>51272323.729999997</v>
      </c>
      <c r="E117" s="41">
        <f t="shared" ref="E117:E122" si="152">D117/$D$124</f>
        <v>1.7985439548752209E-2</v>
      </c>
      <c r="F117" s="17">
        <v>0</v>
      </c>
      <c r="G117" s="48">
        <f t="shared" ref="G117:G122" si="153">F117/$F$124</f>
        <v>0</v>
      </c>
      <c r="H117" s="12">
        <v>55158381.649999999</v>
      </c>
      <c r="I117" s="41">
        <f t="shared" si="106"/>
        <v>2.1428117353264917E-2</v>
      </c>
      <c r="J117" s="12">
        <v>2232004.94</v>
      </c>
      <c r="K117" s="38">
        <f t="shared" si="107"/>
        <v>3.3951515880373158E-3</v>
      </c>
      <c r="L117" s="47">
        <v>46494749.759999998</v>
      </c>
      <c r="M117" s="48">
        <f t="shared" si="108"/>
        <v>1.8778597923077654E-2</v>
      </c>
      <c r="N117" s="47">
        <v>1026633.5</v>
      </c>
      <c r="O117" s="48">
        <f t="shared" si="109"/>
        <v>1.4086576979458858E-3</v>
      </c>
      <c r="P117" s="47">
        <v>57958425.140000001</v>
      </c>
      <c r="Q117" s="11">
        <f t="shared" si="110"/>
        <v>2.3289215446332133E-2</v>
      </c>
      <c r="R117" s="47">
        <v>73730773.409999996</v>
      </c>
      <c r="S117" s="48">
        <f t="shared" ref="S117:S122" si="154">R117/$R$124</f>
        <v>3.013142931255074E-2</v>
      </c>
      <c r="T117" s="27">
        <v>85983297.519999996</v>
      </c>
      <c r="U117" s="11">
        <f t="shared" si="111"/>
        <v>3.4885167571559114E-2</v>
      </c>
      <c r="V117" s="47">
        <v>83142701.780000001</v>
      </c>
      <c r="W117" s="11">
        <f>V117/$V$124</f>
        <v>3.5730335966209281E-2</v>
      </c>
      <c r="X117" s="12">
        <v>93169662.829999998</v>
      </c>
      <c r="Y117" s="41">
        <f>X117/$X$124</f>
        <v>3.9125947358862649E-2</v>
      </c>
      <c r="Z117" s="12">
        <v>94511443.030000001</v>
      </c>
      <c r="AA117" s="41">
        <f>Z117/$Z$124</f>
        <v>4.0320086309327707E-2</v>
      </c>
      <c r="AB117" s="12">
        <v>119963545.81999999</v>
      </c>
      <c r="AC117" s="41">
        <f>AB117/$AB$124</f>
        <v>4.9570084386398316E-2</v>
      </c>
      <c r="AD117" s="47">
        <v>110086902.83</v>
      </c>
      <c r="AE117" s="48">
        <f>AD117/$AD$124</f>
        <v>4.3507546421453713E-2</v>
      </c>
      <c r="AF117" s="12">
        <v>134024714.09999999</v>
      </c>
      <c r="AG117" s="11">
        <f>AF117/$AF$124</f>
        <v>4.8032964530469083E-2</v>
      </c>
      <c r="AH117" s="12">
        <v>128792948.86</v>
      </c>
      <c r="AI117" s="41">
        <f>AH117/$AH$124</f>
        <v>4.6098514137082637E-2</v>
      </c>
      <c r="AJ117" s="12">
        <v>127060463.18000001</v>
      </c>
      <c r="AK117" s="41">
        <f>AJ117/$AJ$124</f>
        <v>4.5304654148339583E-2</v>
      </c>
      <c r="AL117" s="12">
        <v>115993818.98999999</v>
      </c>
      <c r="AM117" s="41">
        <f>AL117/$AL$124</f>
        <v>3.9904718748118517E-2</v>
      </c>
      <c r="AN117" s="49">
        <v>137894803.96000001</v>
      </c>
      <c r="AO117" s="11">
        <f>AN117/$AN$124</f>
        <v>4.3766929607704161E-2</v>
      </c>
      <c r="AP117" s="49">
        <v>127779466.04000001</v>
      </c>
      <c r="AQ117" s="48">
        <f>AP117/$AP$124</f>
        <v>3.8493161201345029E-2</v>
      </c>
      <c r="AR117" s="49">
        <v>125363563.81999999</v>
      </c>
      <c r="AS117" s="48">
        <f>AR117/$AR$124</f>
        <v>3.6086562864459812E-2</v>
      </c>
      <c r="AT117" s="49">
        <v>128250670.58</v>
      </c>
      <c r="AU117" s="48">
        <f>AT117/$AT$124</f>
        <v>3.6435152239904033E-2</v>
      </c>
      <c r="AV117" s="49">
        <v>118136177.11</v>
      </c>
      <c r="AW117" s="48">
        <f>AV117/$AV$124</f>
        <v>3.4025619484702133E-2</v>
      </c>
      <c r="AX117" s="49">
        <v>132736947.09</v>
      </c>
      <c r="AY117" s="53">
        <f>AX117/$AX$124</f>
        <v>3.8498114384656196E-2</v>
      </c>
      <c r="AZ117" s="49">
        <v>156454815.63999999</v>
      </c>
      <c r="BA117" s="48">
        <f>AZ117/$AZ$124</f>
        <v>4.1331051585144392E-2</v>
      </c>
      <c r="BB117" s="49">
        <v>109702832.06</v>
      </c>
      <c r="BC117" s="48">
        <f>BB117/$BB$124</f>
        <v>3.1277345227376005E-2</v>
      </c>
    </row>
    <row r="118" spans="1:55" x14ac:dyDescent="0.15">
      <c r="A118" s="46" t="s">
        <v>173</v>
      </c>
      <c r="B118" s="3" t="s">
        <v>171</v>
      </c>
      <c r="C118" s="30" t="s">
        <v>174</v>
      </c>
      <c r="D118" s="12">
        <v>4187464.17</v>
      </c>
      <c r="E118" s="41">
        <f t="shared" si="152"/>
        <v>1.4688896116489872E-3</v>
      </c>
      <c r="F118" s="17">
        <v>0</v>
      </c>
      <c r="G118" s="48">
        <f t="shared" si="153"/>
        <v>0</v>
      </c>
      <c r="H118" s="12">
        <v>4660541.41</v>
      </c>
      <c r="I118" s="41">
        <f t="shared" si="106"/>
        <v>1.8105431173982016E-3</v>
      </c>
      <c r="J118" s="18">
        <v>0</v>
      </c>
      <c r="K118" s="38">
        <f t="shared" si="107"/>
        <v>0</v>
      </c>
      <c r="L118" s="47">
        <v>1304590.56</v>
      </c>
      <c r="M118" s="48">
        <f t="shared" si="108"/>
        <v>5.2690640786196832E-4</v>
      </c>
      <c r="N118" s="17">
        <v>0</v>
      </c>
      <c r="O118" s="48">
        <f t="shared" si="109"/>
        <v>0</v>
      </c>
      <c r="P118" s="47">
        <v>1160891.43</v>
      </c>
      <c r="Q118" s="11">
        <f t="shared" si="110"/>
        <v>4.6647662626725736E-4</v>
      </c>
      <c r="R118" s="47">
        <v>2806721.2</v>
      </c>
      <c r="S118" s="48">
        <f t="shared" si="154"/>
        <v>1.1470179617886311E-3</v>
      </c>
      <c r="T118" s="27">
        <v>9279121.1300000008</v>
      </c>
      <c r="U118" s="11">
        <f t="shared" si="111"/>
        <v>3.7647276258688548E-3</v>
      </c>
      <c r="V118" s="47">
        <v>14402962.199999999</v>
      </c>
      <c r="W118" s="11">
        <f>V118/$V$124</f>
        <v>6.1896314083746233E-3</v>
      </c>
      <c r="X118" s="12">
        <v>3566487.32</v>
      </c>
      <c r="Y118" s="41">
        <f>X118/$X$124</f>
        <v>1.4977213708821052E-3</v>
      </c>
      <c r="Z118" s="12">
        <v>1615768.61</v>
      </c>
      <c r="AA118" s="41">
        <f>Z118/$Z$124</f>
        <v>6.8931261361042894E-4</v>
      </c>
      <c r="AB118" s="12">
        <v>1363924.1</v>
      </c>
      <c r="AC118" s="41">
        <f>AB118/$AB$124</f>
        <v>5.6358648180579755E-4</v>
      </c>
      <c r="AD118" s="47">
        <v>4210896.4400000004</v>
      </c>
      <c r="AE118" s="48">
        <f>AD118/$AD$124</f>
        <v>1.6641922665600547E-3</v>
      </c>
      <c r="AF118" s="12">
        <v>4195252.7</v>
      </c>
      <c r="AG118" s="11">
        <f>AF118/$AF$124</f>
        <v>1.5035318335773617E-3</v>
      </c>
      <c r="AH118" s="12">
        <v>2738797.64</v>
      </c>
      <c r="AI118" s="41">
        <f>AH118/$AH$124</f>
        <v>9.8029048052459167E-4</v>
      </c>
      <c r="AJ118" s="12">
        <v>1798294.4</v>
      </c>
      <c r="AK118" s="41">
        <f>AJ118/$AJ$124</f>
        <v>6.4119950305454123E-4</v>
      </c>
      <c r="AL118" s="12">
        <v>1301978.79</v>
      </c>
      <c r="AM118" s="41">
        <f>AL118/$AL$124</f>
        <v>4.4791263778843932E-4</v>
      </c>
      <c r="AN118" s="49">
        <v>7409677.7599999998</v>
      </c>
      <c r="AO118" s="11">
        <f>AN118/$AN$124</f>
        <v>2.3517843720330636E-3</v>
      </c>
      <c r="AP118" s="49">
        <v>1573271.04</v>
      </c>
      <c r="AQ118" s="48">
        <f>AP118/$AP$124</f>
        <v>4.7394293960478773E-4</v>
      </c>
      <c r="AR118" s="49">
        <v>1639276.59</v>
      </c>
      <c r="AS118" s="48">
        <f>AR118/$AR$124</f>
        <v>4.7187441003360202E-4</v>
      </c>
      <c r="AT118" s="49">
        <v>2003880.97</v>
      </c>
      <c r="AU118" s="48">
        <f>AT118/$AT$124</f>
        <v>5.6928909519465972E-4</v>
      </c>
      <c r="AV118" s="49">
        <v>2897357.35</v>
      </c>
      <c r="AW118" s="48">
        <f>AV118/$AV$124</f>
        <v>8.3449778987270079E-4</v>
      </c>
      <c r="AX118" s="49">
        <v>1970711.67</v>
      </c>
      <c r="AY118" s="53">
        <f>AX118/$AX$124</f>
        <v>5.7157170595008018E-4</v>
      </c>
      <c r="AZ118" s="49">
        <v>2782059.55</v>
      </c>
      <c r="BA118" s="48">
        <f>AZ118/$AZ$124</f>
        <v>7.3494348066967296E-4</v>
      </c>
      <c r="BB118" s="49">
        <v>2962132.5</v>
      </c>
      <c r="BC118" s="48">
        <f>BB118/$BB$124</f>
        <v>8.4453280805967153E-4</v>
      </c>
    </row>
    <row r="119" spans="1:55" x14ac:dyDescent="0.15">
      <c r="A119" s="46" t="s">
        <v>194</v>
      </c>
      <c r="B119" s="3" t="s">
        <v>171</v>
      </c>
      <c r="C119" s="34" t="s">
        <v>196</v>
      </c>
      <c r="D119" s="12">
        <v>7218486.1600000001</v>
      </c>
      <c r="E119" s="41">
        <f t="shared" si="152"/>
        <v>2.5321194168584347E-3</v>
      </c>
      <c r="F119" s="17">
        <v>0</v>
      </c>
      <c r="G119" s="48">
        <f t="shared" si="153"/>
        <v>0</v>
      </c>
      <c r="H119" s="12">
        <v>7184089.1500000004</v>
      </c>
      <c r="I119" s="41">
        <f t="shared" si="106"/>
        <v>2.7908996017927449E-3</v>
      </c>
      <c r="J119" s="12">
        <v>319.67</v>
      </c>
      <c r="K119" s="38">
        <f t="shared" si="107"/>
        <v>4.8625703675543333E-7</v>
      </c>
      <c r="L119" s="47">
        <v>6592380.79</v>
      </c>
      <c r="M119" s="48">
        <f t="shared" si="108"/>
        <v>2.6625730614800286E-3</v>
      </c>
      <c r="N119" s="47">
        <v>46338.37</v>
      </c>
      <c r="O119" s="48">
        <f t="shared" si="109"/>
        <v>6.35815036337356E-5</v>
      </c>
      <c r="P119" s="47">
        <v>4020974.68</v>
      </c>
      <c r="Q119" s="11">
        <f t="shared" si="110"/>
        <v>1.6157330948962773E-3</v>
      </c>
      <c r="R119" s="47">
        <v>4930564.29</v>
      </c>
      <c r="S119" s="48">
        <f t="shared" si="154"/>
        <v>2.0149652920224527E-3</v>
      </c>
      <c r="T119" s="27">
        <v>2963011.85</v>
      </c>
      <c r="U119" s="11">
        <f t="shared" si="111"/>
        <v>1.2021539983358082E-3</v>
      </c>
      <c r="V119" s="47">
        <v>318869.99</v>
      </c>
      <c r="W119" s="11">
        <f>V119/$V$124</f>
        <v>1.3703345727673311E-4</v>
      </c>
      <c r="X119" s="12">
        <v>0</v>
      </c>
      <c r="Y119" s="41">
        <f>X119/$X$124</f>
        <v>0</v>
      </c>
      <c r="Z119" s="12">
        <v>5364.0500000000029</v>
      </c>
      <c r="AA119" s="41">
        <f>Z119/$Z$124</f>
        <v>2.2883891308155959E-6</v>
      </c>
      <c r="AB119" s="12">
        <v>4116.7700000000004</v>
      </c>
      <c r="AC119" s="41">
        <f>AB119/$AB$124</f>
        <v>1.7010887341191882E-6</v>
      </c>
      <c r="AD119" s="47"/>
      <c r="AE119" s="48"/>
      <c r="AF119" s="12"/>
      <c r="AG119" s="11"/>
      <c r="AH119" s="12"/>
      <c r="AI119" s="41"/>
      <c r="AJ119" s="12"/>
      <c r="AK119" s="41"/>
      <c r="AL119" s="12"/>
      <c r="AM119" s="41"/>
      <c r="AN119" s="49"/>
      <c r="AO119" s="11"/>
      <c r="AP119" s="49"/>
      <c r="AQ119" s="48"/>
      <c r="AR119" s="49"/>
      <c r="AS119" s="48"/>
      <c r="AT119" s="49"/>
      <c r="AV119" s="49"/>
      <c r="AX119" s="49"/>
      <c r="AY119" s="53"/>
      <c r="AZ119" s="49"/>
      <c r="BB119" s="49"/>
    </row>
    <row r="120" spans="1:55" x14ac:dyDescent="0.15">
      <c r="A120" s="46" t="s">
        <v>195</v>
      </c>
      <c r="B120" s="3" t="s">
        <v>171</v>
      </c>
      <c r="C120" s="34" t="s">
        <v>197</v>
      </c>
      <c r="D120" s="12">
        <v>16340.55</v>
      </c>
      <c r="E120" s="41">
        <f t="shared" si="152"/>
        <v>5.73198078101546E-6</v>
      </c>
      <c r="F120" s="17">
        <v>0</v>
      </c>
      <c r="G120" s="48">
        <f t="shared" si="153"/>
        <v>0</v>
      </c>
      <c r="H120" s="12">
        <v>323913.32</v>
      </c>
      <c r="I120" s="41">
        <f t="shared" si="106"/>
        <v>1.2583495790880684E-4</v>
      </c>
      <c r="J120" s="20">
        <v>0</v>
      </c>
      <c r="K120" s="38">
        <f t="shared" si="107"/>
        <v>0</v>
      </c>
      <c r="L120" s="47">
        <v>982563.43</v>
      </c>
      <c r="M120" s="48">
        <f t="shared" si="108"/>
        <v>3.9684402391953116E-4</v>
      </c>
      <c r="N120" s="18">
        <v>0</v>
      </c>
      <c r="O120" s="48">
        <f t="shared" si="109"/>
        <v>0</v>
      </c>
      <c r="P120" s="47">
        <v>988243.86</v>
      </c>
      <c r="Q120" s="11">
        <f t="shared" si="110"/>
        <v>3.9710230416821306E-4</v>
      </c>
      <c r="R120" s="47">
        <v>1818572.2</v>
      </c>
      <c r="S120" s="48">
        <f t="shared" si="154"/>
        <v>7.4319279670865298E-4</v>
      </c>
      <c r="T120" s="27">
        <v>376461.57</v>
      </c>
      <c r="U120" s="11">
        <f t="shared" si="111"/>
        <v>1.5273809370532074E-4</v>
      </c>
      <c r="V120" s="47">
        <v>33599.550000000003</v>
      </c>
      <c r="W120" s="11">
        <f>V120/$V$124</f>
        <v>1.443930957391901E-5</v>
      </c>
      <c r="X120" s="20"/>
      <c r="Y120" s="41">
        <f>X120/$X$124</f>
        <v>0</v>
      </c>
      <c r="Z120" s="12">
        <v>240350</v>
      </c>
      <c r="AA120" s="41">
        <f>Z120/$Z$124</f>
        <v>1.0253713660229269E-4</v>
      </c>
      <c r="AB120" s="12">
        <v>84305.5</v>
      </c>
      <c r="AC120" s="41">
        <f>AB120/$AB$124</f>
        <v>3.4835838843142857E-5</v>
      </c>
      <c r="AD120" s="47"/>
      <c r="AE120" s="48"/>
      <c r="AF120" s="12"/>
      <c r="AG120" s="11"/>
      <c r="AH120" s="12"/>
      <c r="AI120" s="41"/>
      <c r="AJ120" s="12"/>
      <c r="AK120" s="41"/>
      <c r="AL120" s="12"/>
      <c r="AM120" s="41"/>
      <c r="AN120" s="49"/>
      <c r="AO120" s="11"/>
      <c r="AP120" s="49"/>
      <c r="AQ120" s="48"/>
      <c r="AR120" s="49"/>
      <c r="AS120" s="48"/>
      <c r="AT120" s="49"/>
      <c r="AV120" s="49"/>
      <c r="AX120" s="49"/>
      <c r="AY120" s="53"/>
      <c r="AZ120" s="49"/>
      <c r="BB120" s="49"/>
    </row>
    <row r="121" spans="1:55" x14ac:dyDescent="0.15">
      <c r="A121" s="1" t="s">
        <v>211</v>
      </c>
      <c r="B121" s="3" t="s">
        <v>171</v>
      </c>
      <c r="C121" s="33" t="s">
        <v>212</v>
      </c>
      <c r="D121" s="12">
        <v>8191.03</v>
      </c>
      <c r="E121" s="41">
        <f t="shared" si="152"/>
        <v>2.8732708835823191E-6</v>
      </c>
      <c r="F121" s="17">
        <v>0</v>
      </c>
      <c r="G121" s="48">
        <f t="shared" si="153"/>
        <v>0</v>
      </c>
      <c r="H121" s="12">
        <v>5018072.16</v>
      </c>
      <c r="I121" s="41">
        <f t="shared" si="106"/>
        <v>1.9494378898557039E-3</v>
      </c>
      <c r="J121" s="37">
        <v>0</v>
      </c>
      <c r="K121" s="38">
        <f t="shared" si="107"/>
        <v>0</v>
      </c>
      <c r="L121" s="47">
        <v>1201141.18</v>
      </c>
      <c r="M121" s="48">
        <f t="shared" si="108"/>
        <v>4.851246083590286E-4</v>
      </c>
      <c r="N121" s="47">
        <v>29469.48</v>
      </c>
      <c r="O121" s="48">
        <f t="shared" si="109"/>
        <v>4.043547172039712E-5</v>
      </c>
      <c r="P121" s="47">
        <v>415949.83</v>
      </c>
      <c r="Q121" s="11">
        <f t="shared" si="110"/>
        <v>1.6713955188284857E-4</v>
      </c>
      <c r="R121" s="47">
        <v>18746.16</v>
      </c>
      <c r="S121" s="48">
        <f t="shared" si="154"/>
        <v>7.6609612078903896E-6</v>
      </c>
      <c r="T121" s="27">
        <v>121448.7</v>
      </c>
      <c r="U121" s="11">
        <f t="shared" si="111"/>
        <v>4.9274200606955407E-5</v>
      </c>
      <c r="V121" s="47"/>
      <c r="W121" s="11"/>
      <c r="X121" s="20"/>
      <c r="Y121" s="41"/>
      <c r="Z121" s="12"/>
      <c r="AA121" s="41"/>
      <c r="AB121" s="12"/>
      <c r="AC121" s="41"/>
      <c r="AD121" s="47"/>
      <c r="AE121" s="48"/>
      <c r="AF121" s="12"/>
      <c r="AG121" s="11"/>
      <c r="AH121" s="12"/>
      <c r="AI121" s="41"/>
      <c r="AJ121" s="12"/>
      <c r="AK121" s="41"/>
      <c r="AL121" s="12"/>
      <c r="AM121" s="41"/>
      <c r="AN121" s="49"/>
      <c r="AO121" s="11"/>
      <c r="AP121" s="49"/>
      <c r="AQ121" s="48"/>
      <c r="AR121" s="49"/>
      <c r="AS121" s="48"/>
      <c r="AT121" s="49"/>
      <c r="AV121" s="49"/>
      <c r="AX121" s="49"/>
      <c r="AY121" s="53"/>
      <c r="AZ121" s="49"/>
      <c r="BB121" s="49"/>
    </row>
    <row r="122" spans="1:55" s="51" customFormat="1" x14ac:dyDescent="0.15">
      <c r="B122" s="21"/>
      <c r="C122" s="31" t="s">
        <v>176</v>
      </c>
      <c r="D122" s="14">
        <f>SUM(D117:D121)</f>
        <v>62702805.640000001</v>
      </c>
      <c r="E122" s="42">
        <f t="shared" si="152"/>
        <v>2.1995053828924232E-2</v>
      </c>
      <c r="F122" s="14">
        <f>SUM(F117:F121)</f>
        <v>0</v>
      </c>
      <c r="G122" s="53">
        <f t="shared" si="153"/>
        <v>0</v>
      </c>
      <c r="H122" s="14">
        <f>SUM(H117:H121)</f>
        <v>72344997.689999998</v>
      </c>
      <c r="I122" s="42">
        <f t="shared" si="106"/>
        <v>2.8104832920220375E-2</v>
      </c>
      <c r="J122" s="14">
        <f>SUM(J117:J121)</f>
        <v>2232324.61</v>
      </c>
      <c r="K122" s="40">
        <f t="shared" si="107"/>
        <v>3.395637845074071E-3</v>
      </c>
      <c r="L122" s="14">
        <f>SUM(L117:L121)</f>
        <v>56575425.719999999</v>
      </c>
      <c r="M122" s="53">
        <f t="shared" si="108"/>
        <v>2.2850046024698208E-2</v>
      </c>
      <c r="N122" s="14">
        <f>SUM(N117:N121)</f>
        <v>1102441.3500000001</v>
      </c>
      <c r="O122" s="53">
        <f t="shared" si="109"/>
        <v>1.5126746733000187E-3</v>
      </c>
      <c r="P122" s="14">
        <f>SUM(P117:P121)</f>
        <v>64544484.939999998</v>
      </c>
      <c r="Q122" s="15">
        <f t="shared" si="110"/>
        <v>2.5935667023546726E-2</v>
      </c>
      <c r="R122" s="52">
        <f>SUM(R117:R121)</f>
        <v>83305377.260000005</v>
      </c>
      <c r="S122" s="53">
        <f t="shared" si="154"/>
        <v>3.4044266324278372E-2</v>
      </c>
      <c r="T122" s="14">
        <f>SUM(T117:T121)</f>
        <v>98723340.769999981</v>
      </c>
      <c r="U122" s="15">
        <f t="shared" si="111"/>
        <v>4.0054061490076044E-2</v>
      </c>
      <c r="V122" s="14">
        <f>SUM(V117:V121)</f>
        <v>97898133.519999996</v>
      </c>
      <c r="W122" s="15">
        <f>V122/$V$124</f>
        <v>4.2071440141434553E-2</v>
      </c>
      <c r="X122" s="14">
        <f>SUM(X117:X121)</f>
        <v>96736150.149999991</v>
      </c>
      <c r="Y122" s="42">
        <f>X122/$X$124</f>
        <v>4.0623668729744752E-2</v>
      </c>
      <c r="Z122" s="14">
        <f>SUM(Z117:Z121)</f>
        <v>96372925.689999998</v>
      </c>
      <c r="AA122" s="42">
        <f>Z122/$Z$124</f>
        <v>4.1114224448671244E-2</v>
      </c>
      <c r="AB122" s="14">
        <f>SUM(AB117:AB121)</f>
        <v>121415892.18999998</v>
      </c>
      <c r="AC122" s="42">
        <f>AB122/$AB$124</f>
        <v>5.0170207795781373E-2</v>
      </c>
      <c r="AD122" s="14">
        <f>SUM(AD117:AD121)</f>
        <v>114297799.27</v>
      </c>
      <c r="AE122" s="53">
        <f>AD122/$AD$124</f>
        <v>4.5171738688013767E-2</v>
      </c>
      <c r="AF122" s="14">
        <f>SUM(AF117:AF121)</f>
        <v>138219966.79999998</v>
      </c>
      <c r="AG122" s="15">
        <f>AF122/$AF$124</f>
        <v>4.9536496364046445E-2</v>
      </c>
      <c r="AH122" s="14">
        <f>SUM(AH117:AH121)</f>
        <v>131531746.5</v>
      </c>
      <c r="AI122" s="42">
        <f>AH122/$AH$124</f>
        <v>4.7078804617607231E-2</v>
      </c>
      <c r="AJ122" s="14">
        <f>SUM(AJ117:AJ121)</f>
        <v>128858757.58000001</v>
      </c>
      <c r="AK122" s="42">
        <f>AJ122/$AJ$124</f>
        <v>4.5945853651394128E-2</v>
      </c>
      <c r="AL122" s="14">
        <f>SUM(AL117:AL121)</f>
        <v>117295797.78</v>
      </c>
      <c r="AM122" s="42">
        <f>AL122/$AL$124</f>
        <v>4.0352631385906959E-2</v>
      </c>
      <c r="AN122" s="16">
        <f>SUM(AN117:AN121)</f>
        <v>145304481.72</v>
      </c>
      <c r="AO122" s="15">
        <f>AN122/$AN$124</f>
        <v>4.6118713979737221E-2</v>
      </c>
      <c r="AP122" s="16">
        <f>SUM(AP117:AP121)</f>
        <v>129352737.08000001</v>
      </c>
      <c r="AQ122" s="53">
        <f>AP122/$AP$124</f>
        <v>3.8967104140949824E-2</v>
      </c>
      <c r="AR122" s="16">
        <f>SUM(AR117:AR121)</f>
        <v>127002840.41</v>
      </c>
      <c r="AS122" s="53">
        <f>AR122/$AR$124</f>
        <v>3.6558437274493413E-2</v>
      </c>
      <c r="AT122" s="54">
        <f>SUM(AT117:AT121)</f>
        <v>130254551.55</v>
      </c>
      <c r="AU122" s="53">
        <f>AT122/$AT$124</f>
        <v>3.7004441335098691E-2</v>
      </c>
      <c r="AV122" s="54">
        <f>SUM(AV117:AV121)</f>
        <v>121033534.45999999</v>
      </c>
      <c r="AW122" s="53">
        <f>AV122/$AV$124</f>
        <v>3.4860117274574831E-2</v>
      </c>
      <c r="AX122" s="54">
        <f>SUM(AX117:AX121)</f>
        <v>134707658.75999999</v>
      </c>
      <c r="AY122" s="53">
        <f>AX122/$AX$124</f>
        <v>3.9069686090606272E-2</v>
      </c>
      <c r="AZ122" s="54">
        <f>SUM(AZ117:AZ121)</f>
        <v>159236875.19</v>
      </c>
      <c r="BA122" s="53">
        <f>AZ122/$AZ$124</f>
        <v>4.2065995065814064E-2</v>
      </c>
      <c r="BB122" s="54">
        <f>SUM(BB117:BB121)</f>
        <v>112664964.56</v>
      </c>
      <c r="BC122" s="53">
        <f>BB122/$BB$124</f>
        <v>3.2121878035435682E-2</v>
      </c>
    </row>
    <row r="123" spans="1:55" x14ac:dyDescent="0.15">
      <c r="E123" s="41"/>
      <c r="G123" s="48"/>
      <c r="I123" s="41"/>
      <c r="K123" s="38"/>
      <c r="M123" s="48"/>
      <c r="O123" s="48"/>
      <c r="Q123" s="11"/>
      <c r="U123" s="11"/>
      <c r="W123" s="11"/>
      <c r="Y123" s="41"/>
      <c r="AA123" s="41"/>
      <c r="AC123" s="41"/>
      <c r="AE123" s="48"/>
      <c r="AG123" s="11"/>
      <c r="AI123" s="41"/>
      <c r="AK123" s="41"/>
      <c r="AM123" s="41"/>
      <c r="AO123" s="11"/>
      <c r="AQ123" s="48"/>
      <c r="AS123" s="48"/>
      <c r="AY123" s="53"/>
    </row>
    <row r="124" spans="1:55" s="55" customFormat="1" x14ac:dyDescent="0.15">
      <c r="B124" s="22"/>
      <c r="C124" s="35" t="s">
        <v>183</v>
      </c>
      <c r="D124" s="23">
        <f>D10+D22+D32+D53+D79+D108+D115+D122</f>
        <v>2850768455.8399997</v>
      </c>
      <c r="E124" s="43">
        <f>D124/$D$124</f>
        <v>1</v>
      </c>
      <c r="F124" s="23">
        <f>F10+F22+F32+F53+F79+F108+F115+F122</f>
        <v>564377669.09000015</v>
      </c>
      <c r="G124" s="56">
        <f>F124/$F$124</f>
        <v>1</v>
      </c>
      <c r="H124" s="23">
        <f>H10+H22+H32+H53+H79+H108+H115+H122</f>
        <v>2574112356.2400002</v>
      </c>
      <c r="I124" s="43">
        <f t="shared" si="106"/>
        <v>1</v>
      </c>
      <c r="J124" s="23">
        <f>J10+J22+J32+J53+J79+J108+J115+J122</f>
        <v>657409509.44999993</v>
      </c>
      <c r="K124" s="44">
        <f t="shared" si="107"/>
        <v>1</v>
      </c>
      <c r="L124" s="23">
        <f>L10+L22+L32+L53+L79+L108+L115+L122</f>
        <v>2475943622.1200004</v>
      </c>
      <c r="M124" s="56">
        <f t="shared" si="108"/>
        <v>1</v>
      </c>
      <c r="N124" s="23">
        <f>N10+N22+N32+N53+N79+N108+N115+N122</f>
        <v>728802676.11999989</v>
      </c>
      <c r="O124" s="56">
        <f t="shared" si="109"/>
        <v>1</v>
      </c>
      <c r="P124" s="23">
        <f>P10+P22+P32+P53+P79+P108+P115+P122</f>
        <v>2488637939.46</v>
      </c>
      <c r="Q124" s="24">
        <f t="shared" si="110"/>
        <v>1</v>
      </c>
      <c r="R124" s="57">
        <f>R10+R22+R32+R53+R79+R108+R115+R122</f>
        <v>2446972317.3499999</v>
      </c>
      <c r="S124" s="56">
        <f>R124/$R$124</f>
        <v>1</v>
      </c>
      <c r="T124" s="23">
        <f>T10+T22+T32+T53+T79+T108+T115+T122</f>
        <v>2464752314.6799998</v>
      </c>
      <c r="U124" s="24">
        <f t="shared" si="111"/>
        <v>1</v>
      </c>
      <c r="V124" s="23">
        <f>V10+V22+V32+V53+V79+V108+V115+V122</f>
        <v>2326949902.1399999</v>
      </c>
      <c r="W124" s="24">
        <f>V124/$V$124</f>
        <v>1</v>
      </c>
      <c r="X124" s="23">
        <f>X10+X22+X32+X53+X79+X108+X115+X122</f>
        <v>2381275575.9099998</v>
      </c>
      <c r="Y124" s="43">
        <f>X124/$X$124</f>
        <v>1</v>
      </c>
      <c r="Z124" s="23">
        <f>Z10+Z22+Z32+Z53+Z79+Z108+Z115+Z122</f>
        <v>2344028787.6600003</v>
      </c>
      <c r="AA124" s="43">
        <f>Z124/$Z$124</f>
        <v>1</v>
      </c>
      <c r="AB124" s="23">
        <f>AB10+AB22+AB32+AB53+AB79+AB108+AB115+AB122</f>
        <v>2420079515.8000002</v>
      </c>
      <c r="AC124" s="43">
        <f>AB124/$AB$124</f>
        <v>1</v>
      </c>
      <c r="AD124" s="23">
        <f>AD10+AD22+AD32+AD53+AD79+AD108+AD115+AD122</f>
        <v>2530294440.5</v>
      </c>
      <c r="AE124" s="56">
        <f>AD124/$AD$124</f>
        <v>1</v>
      </c>
      <c r="AF124" s="23">
        <f>AF10+AF22+AF32+AF53+AF79+AF108+AF115+AF122</f>
        <v>2790265298.2199998</v>
      </c>
      <c r="AG124" s="24">
        <f>AF124/$AF$124</f>
        <v>1</v>
      </c>
      <c r="AH124" s="23">
        <f>AH10+AH22+AH32+AH53+AH79+AH108+AH115+AH122</f>
        <v>2793863343.9900002</v>
      </c>
      <c r="AI124" s="43">
        <f>AH124/$AH$124</f>
        <v>1</v>
      </c>
      <c r="AJ124" s="23">
        <f>AJ10+AJ22+AJ32+AJ53+AJ79+AJ108+AJ115+AJ122</f>
        <v>2804578592.829999</v>
      </c>
      <c r="AK124" s="43">
        <f>AJ124/$AJ$124</f>
        <v>1</v>
      </c>
      <c r="AL124" s="23">
        <f>AL10+AL22+AL32+AL53+AL79+AL108+AL115+AL122</f>
        <v>2906769490.6500006</v>
      </c>
      <c r="AM124" s="43">
        <f>AL124/$AL$124</f>
        <v>1</v>
      </c>
      <c r="AN124" s="25">
        <f>AN10+AN22+AN32+AN53+AN79+AN108+AN115+AN122</f>
        <v>3150662045.4299998</v>
      </c>
      <c r="AO124" s="24">
        <f>AN124/$AN$124</f>
        <v>1</v>
      </c>
      <c r="AP124" s="25">
        <f>AP10+AP22+AP32+AP53+AP79+AP108+AP115+AP122</f>
        <v>3319536822.9599996</v>
      </c>
      <c r="AQ124" s="56">
        <f>AP124/$AP$124</f>
        <v>1</v>
      </c>
      <c r="AR124" s="25">
        <f>AR10+AR22+AR32+AR53+AR79+AR108+AR115+AR122</f>
        <v>3473967977.7999992</v>
      </c>
      <c r="AS124" s="56">
        <f>AR124/$AR$124</f>
        <v>1</v>
      </c>
      <c r="AT124" s="58">
        <f>AT10+AT22+AT32+AT53+AT79+AT108+AT115+AT122</f>
        <v>3519970761.6300001</v>
      </c>
      <c r="AU124" s="56">
        <f>AT124/$AT$124</f>
        <v>1</v>
      </c>
      <c r="AV124" s="58">
        <f>AV10+AV22+AV32+AV53+AV79+AV108+AV115+AV122</f>
        <v>3471977260.0499997</v>
      </c>
      <c r="AW124" s="56">
        <f>AV124/$AV$124</f>
        <v>1</v>
      </c>
      <c r="AX124" s="58">
        <f>AX10+AX22+AX32+AX53+AX79+AX108+AX115+AX122</f>
        <v>3447881778.4099998</v>
      </c>
      <c r="AY124" s="56">
        <f>AX124/$AX$124</f>
        <v>1</v>
      </c>
      <c r="AZ124" s="58">
        <f>AZ10+AZ22+AZ32+AZ53+AZ79+AZ108+AZ115+AZ122</f>
        <v>3785406120.5700002</v>
      </c>
      <c r="BA124" s="56">
        <f>AZ124/$AZ$124</f>
        <v>1</v>
      </c>
      <c r="BB124" s="58">
        <f>BB10+BB22+BB32+BB53+BB79+BB108+BB115+BB122</f>
        <v>3507421466.3199997</v>
      </c>
      <c r="BC124" s="56">
        <f>BB124/$BB$124</f>
        <v>1</v>
      </c>
    </row>
  </sheetData>
  <mergeCells count="2">
    <mergeCell ref="A1:AQ1"/>
    <mergeCell ref="A2:AQ2"/>
  </mergeCells>
  <pageMargins left="0.25" right="0.25" top="1" bottom="1" header="0.5" footer="0.5"/>
  <pageSetup paperSize="5" orientation="landscape" r:id="rId1"/>
  <headerFooter alignWithMargins="0">
    <oddHeader>&amp;CUse of CDBG Funds By Entitlement Communities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FY22-01</vt:lpstr>
      <vt:lpstr>'FY22-01'!CDBGMatrixEntitlementDraws</vt:lpstr>
      <vt:lpstr>'FY22-01'!Print_Titles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CDBG Entitlement Disbursements</dc:title>
  <dc:creator>HUD Contractor</dc:creator>
  <cp:lastModifiedBy>Moir, Arielle</cp:lastModifiedBy>
  <cp:lastPrinted>2018-10-10T19:33:35Z</cp:lastPrinted>
  <dcterms:created xsi:type="dcterms:W3CDTF">2005-10-19T17:11:29Z</dcterms:created>
  <dcterms:modified xsi:type="dcterms:W3CDTF">2023-11-08T16:02:35Z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50f1340a-38d6-4187-bbf4-965183a2b0dc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