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9972\Documents\TEMP CDBG Reports\"/>
    </mc:Choice>
  </mc:AlternateContent>
  <xr:revisionPtr revIDLastSave="0" documentId="13_ncr:1_{0F094056-CDED-4F58-B504-812FEAD9EBCA}" xr6:coauthVersionLast="47" xr6:coauthVersionMax="47" xr10:uidLastSave="{00000000-0000-0000-0000-000000000000}"/>
  <bookViews>
    <workbookView xWindow="1170" yWindow="1170" windowWidth="21300" windowHeight="19845" xr2:uid="{00000000-000D-0000-FFFF-FFFF00000000}"/>
  </bookViews>
  <sheets>
    <sheet name="FY23-01" sheetId="1" r:id="rId1"/>
  </sheets>
  <definedNames>
    <definedName name="CDBGMatrixStateDraws">'FY23-01'!$A$4:$AV$115</definedName>
    <definedName name="_xlnm.Print_Titles" localSheetId="0">'FY23-01'!$4:$4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05" i="1" l="1"/>
  <c r="AZ105" i="1"/>
  <c r="AX105" i="1"/>
  <c r="AV105" i="1"/>
  <c r="AT105" i="1"/>
  <c r="AN105" i="1"/>
  <c r="AL105" i="1"/>
  <c r="AJ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D33" i="1"/>
  <c r="D117" i="1"/>
  <c r="F117" i="1"/>
  <c r="F112" i="1"/>
  <c r="D112" i="1"/>
  <c r="F76" i="1"/>
  <c r="D76" i="1"/>
  <c r="F50" i="1"/>
  <c r="D50" i="1"/>
  <c r="F33" i="1"/>
  <c r="D23" i="1"/>
  <c r="F23" i="1"/>
  <c r="F10" i="1"/>
  <c r="D10" i="1"/>
  <c r="D119" i="1" l="1"/>
  <c r="E52" i="1" s="1"/>
  <c r="F119" i="1"/>
  <c r="G63" i="1" s="1"/>
  <c r="E73" i="1"/>
  <c r="E65" i="1"/>
  <c r="E18" i="1"/>
  <c r="E82" i="1"/>
  <c r="E89" i="1"/>
  <c r="E81" i="1"/>
  <c r="E47" i="1"/>
  <c r="E31" i="1"/>
  <c r="E102" i="1"/>
  <c r="E94" i="1"/>
  <c r="E69" i="1"/>
  <c r="E60" i="1"/>
  <c r="E9" i="1"/>
  <c r="E119" i="1"/>
  <c r="E93" i="1"/>
  <c r="E85" i="1"/>
  <c r="E56" i="1"/>
  <c r="E39" i="1"/>
  <c r="E109" i="1"/>
  <c r="E104" i="1"/>
  <c r="E92" i="1"/>
  <c r="E88" i="1"/>
  <c r="E75" i="1"/>
  <c r="E71" i="1"/>
  <c r="E59" i="1"/>
  <c r="E55" i="1"/>
  <c r="E42" i="1"/>
  <c r="E38" i="1"/>
  <c r="E21" i="1"/>
  <c r="E17" i="1"/>
  <c r="G62" i="1"/>
  <c r="E5" i="1"/>
  <c r="E112" i="1"/>
  <c r="E108" i="1"/>
  <c r="E103" i="1"/>
  <c r="E95" i="1"/>
  <c r="E91" i="1"/>
  <c r="E87" i="1"/>
  <c r="E79" i="1"/>
  <c r="E74" i="1"/>
  <c r="E70" i="1"/>
  <c r="E62" i="1"/>
  <c r="E58" i="1"/>
  <c r="E54" i="1"/>
  <c r="E45" i="1"/>
  <c r="E41" i="1"/>
  <c r="E37" i="1"/>
  <c r="E29" i="1"/>
  <c r="E25" i="1"/>
  <c r="E20" i="1"/>
  <c r="E12" i="1"/>
  <c r="E7" i="1"/>
  <c r="G61" i="1"/>
  <c r="E57" i="1"/>
  <c r="E53" i="1"/>
  <c r="E48" i="1"/>
  <c r="E40" i="1"/>
  <c r="E36" i="1"/>
  <c r="E32" i="1"/>
  <c r="E23" i="1"/>
  <c r="E19" i="1"/>
  <c r="E15" i="1"/>
  <c r="G60" i="1"/>
  <c r="G107" i="1"/>
  <c r="G91" i="1"/>
  <c r="G67" i="1"/>
  <c r="G55" i="1"/>
  <c r="G43" i="1"/>
  <c r="G27" i="1"/>
  <c r="G18" i="1"/>
  <c r="G9" i="1"/>
  <c r="G90" i="1"/>
  <c r="G74" i="1"/>
  <c r="G58" i="1"/>
  <c r="G17" i="1"/>
  <c r="G117" i="1"/>
  <c r="G101" i="1"/>
  <c r="G85" i="1"/>
  <c r="G73" i="1"/>
  <c r="G65" i="1"/>
  <c r="G45" i="1"/>
  <c r="G37" i="1"/>
  <c r="G29" i="1"/>
  <c r="G12" i="1"/>
  <c r="G119" i="1"/>
  <c r="G103" i="1"/>
  <c r="G102" i="1"/>
  <c r="G86" i="1"/>
  <c r="G70" i="1"/>
  <c r="G30" i="1"/>
  <c r="G13" i="1"/>
  <c r="G116" i="1"/>
  <c r="G100" i="1"/>
  <c r="G92" i="1"/>
  <c r="G84" i="1"/>
  <c r="G64" i="1"/>
  <c r="G52" i="1"/>
  <c r="G44" i="1"/>
  <c r="G28" i="1"/>
  <c r="G19" i="1"/>
  <c r="G10" i="1"/>
  <c r="E8" i="1" l="1"/>
  <c r="E26" i="1"/>
  <c r="E46" i="1"/>
  <c r="E63" i="1"/>
  <c r="E80" i="1"/>
  <c r="E96" i="1"/>
  <c r="E117" i="1"/>
  <c r="E68" i="1"/>
  <c r="E101" i="1"/>
  <c r="E27" i="1"/>
  <c r="E78" i="1"/>
  <c r="E111" i="1"/>
  <c r="E64" i="1"/>
  <c r="E97" i="1"/>
  <c r="E35" i="1"/>
  <c r="E90" i="1"/>
  <c r="G36" i="1"/>
  <c r="G72" i="1"/>
  <c r="G108" i="1"/>
  <c r="G42" i="1"/>
  <c r="G87" i="1"/>
  <c r="G20" i="1"/>
  <c r="G53" i="1"/>
  <c r="G93" i="1"/>
  <c r="G46" i="1"/>
  <c r="G110" i="1"/>
  <c r="G35" i="1"/>
  <c r="G79" i="1"/>
  <c r="E10" i="1"/>
  <c r="E28" i="1"/>
  <c r="E44" i="1"/>
  <c r="E61" i="1"/>
  <c r="E16" i="1"/>
  <c r="E33" i="1"/>
  <c r="E49" i="1"/>
  <c r="E66" i="1"/>
  <c r="E83" i="1"/>
  <c r="E99" i="1"/>
  <c r="E116" i="1"/>
  <c r="E13" i="1"/>
  <c r="E30" i="1"/>
  <c r="E50" i="1"/>
  <c r="E67" i="1"/>
  <c r="E84" i="1"/>
  <c r="E100" i="1"/>
  <c r="E22" i="1"/>
  <c r="E76" i="1"/>
  <c r="E110" i="1"/>
  <c r="E43" i="1"/>
  <c r="E86" i="1"/>
  <c r="E14" i="1"/>
  <c r="E72" i="1"/>
  <c r="E114" i="1"/>
  <c r="G76" i="1"/>
  <c r="G23" i="1"/>
  <c r="G40" i="1"/>
  <c r="G56" i="1"/>
  <c r="G80" i="1"/>
  <c r="G96" i="1"/>
  <c r="G112" i="1"/>
  <c r="G21" i="1"/>
  <c r="G54" i="1"/>
  <c r="G94" i="1"/>
  <c r="G95" i="1"/>
  <c r="G7" i="1"/>
  <c r="G25" i="1"/>
  <c r="G41" i="1"/>
  <c r="G57" i="1"/>
  <c r="G81" i="1"/>
  <c r="G97" i="1"/>
  <c r="G8" i="1"/>
  <c r="G50" i="1"/>
  <c r="G82" i="1"/>
  <c r="G114" i="1"/>
  <c r="G22" i="1"/>
  <c r="G39" i="1"/>
  <c r="G59" i="1"/>
  <c r="G83" i="1"/>
  <c r="G115" i="1"/>
  <c r="G6" i="1"/>
  <c r="G105" i="1"/>
  <c r="G15" i="1"/>
  <c r="G32" i="1"/>
  <c r="G48" i="1"/>
  <c r="G68" i="1"/>
  <c r="G88" i="1"/>
  <c r="G104" i="1"/>
  <c r="G5" i="1"/>
  <c r="G38" i="1"/>
  <c r="G78" i="1"/>
  <c r="G75" i="1"/>
  <c r="G111" i="1"/>
  <c r="G16" i="1"/>
  <c r="G33" i="1"/>
  <c r="G49" i="1"/>
  <c r="G69" i="1"/>
  <c r="G89" i="1"/>
  <c r="G109" i="1"/>
  <c r="G26" i="1"/>
  <c r="G66" i="1"/>
  <c r="G98" i="1"/>
  <c r="G14" i="1"/>
  <c r="G31" i="1"/>
  <c r="G47" i="1"/>
  <c r="G71" i="1"/>
  <c r="G99" i="1"/>
  <c r="E6" i="1"/>
  <c r="E107" i="1"/>
  <c r="E115" i="1"/>
  <c r="E98" i="1"/>
  <c r="E105" i="1"/>
  <c r="H117" i="1" l="1"/>
  <c r="J117" i="1"/>
  <c r="J112" i="1"/>
  <c r="H112" i="1"/>
  <c r="J76" i="1"/>
  <c r="H76" i="1"/>
  <c r="J50" i="1"/>
  <c r="H50" i="1"/>
  <c r="H33" i="1"/>
  <c r="J33" i="1"/>
  <c r="J23" i="1"/>
  <c r="H23" i="1"/>
  <c r="H10" i="1"/>
  <c r="J10" i="1"/>
  <c r="H119" i="1" l="1"/>
  <c r="J119" i="1"/>
  <c r="AL117" i="1"/>
  <c r="AN117" i="1"/>
  <c r="T117" i="1"/>
  <c r="R117" i="1"/>
  <c r="P117" i="1"/>
  <c r="AN23" i="1"/>
  <c r="AP23" i="1"/>
  <c r="AR23" i="1"/>
  <c r="AT23" i="1"/>
  <c r="AV23" i="1"/>
  <c r="AX23" i="1"/>
  <c r="AZ23" i="1"/>
  <c r="BB23" i="1"/>
  <c r="AP117" i="1"/>
  <c r="AR117" i="1"/>
  <c r="AT117" i="1"/>
  <c r="AV117" i="1"/>
  <c r="AX117" i="1"/>
  <c r="AZ117" i="1"/>
  <c r="BB117" i="1"/>
  <c r="AR104" i="1"/>
  <c r="AR105" i="1" s="1"/>
  <c r="AP104" i="1"/>
  <c r="AP105" i="1" s="1"/>
  <c r="L117" i="1"/>
  <c r="N112" i="1"/>
  <c r="L112" i="1"/>
  <c r="N76" i="1"/>
  <c r="L76" i="1"/>
  <c r="N50" i="1"/>
  <c r="L50" i="1"/>
  <c r="N33" i="1"/>
  <c r="L33" i="1"/>
  <c r="N23" i="1"/>
  <c r="L23" i="1"/>
  <c r="N10" i="1"/>
  <c r="L10" i="1"/>
  <c r="P23" i="1"/>
  <c r="I23" i="1" l="1"/>
  <c r="I105" i="1"/>
  <c r="K33" i="1"/>
  <c r="K105" i="1"/>
  <c r="K7" i="1"/>
  <c r="K12" i="1"/>
  <c r="K16" i="1"/>
  <c r="K20" i="1"/>
  <c r="K25" i="1"/>
  <c r="K29" i="1"/>
  <c r="K38" i="1"/>
  <c r="K42" i="1"/>
  <c r="K46" i="1"/>
  <c r="K55" i="1"/>
  <c r="K59" i="1"/>
  <c r="K63" i="1"/>
  <c r="K67" i="1"/>
  <c r="K71" i="1"/>
  <c r="K75" i="1"/>
  <c r="K80" i="1"/>
  <c r="K84" i="1"/>
  <c r="K88" i="1"/>
  <c r="K92" i="1"/>
  <c r="K96" i="1"/>
  <c r="K100" i="1"/>
  <c r="K104" i="1"/>
  <c r="K109" i="1"/>
  <c r="K114" i="1"/>
  <c r="K119" i="1"/>
  <c r="K14" i="1"/>
  <c r="K27" i="1"/>
  <c r="K36" i="1"/>
  <c r="K44" i="1"/>
  <c r="K53" i="1"/>
  <c r="K61" i="1"/>
  <c r="K69" i="1"/>
  <c r="K78" i="1"/>
  <c r="K86" i="1"/>
  <c r="K90" i="1"/>
  <c r="K98" i="1"/>
  <c r="K107" i="1"/>
  <c r="K111" i="1"/>
  <c r="K10" i="1"/>
  <c r="K15" i="1"/>
  <c r="K8" i="1"/>
  <c r="K13" i="1"/>
  <c r="K17" i="1"/>
  <c r="K21" i="1"/>
  <c r="K26" i="1"/>
  <c r="K30" i="1"/>
  <c r="K35" i="1"/>
  <c r="K39" i="1"/>
  <c r="K43" i="1"/>
  <c r="K47" i="1"/>
  <c r="K52" i="1"/>
  <c r="K56" i="1"/>
  <c r="K60" i="1"/>
  <c r="K64" i="1"/>
  <c r="K68" i="1"/>
  <c r="K72" i="1"/>
  <c r="K81" i="1"/>
  <c r="K85" i="1"/>
  <c r="K89" i="1"/>
  <c r="K93" i="1"/>
  <c r="K97" i="1"/>
  <c r="K101" i="1"/>
  <c r="K110" i="1"/>
  <c r="K115" i="1"/>
  <c r="K5" i="1"/>
  <c r="K9" i="1"/>
  <c r="K18" i="1"/>
  <c r="K22" i="1"/>
  <c r="K31" i="1"/>
  <c r="K40" i="1"/>
  <c r="K48" i="1"/>
  <c r="K57" i="1"/>
  <c r="K65" i="1"/>
  <c r="K73" i="1"/>
  <c r="K82" i="1"/>
  <c r="K94" i="1"/>
  <c r="K102" i="1"/>
  <c r="K116" i="1"/>
  <c r="K6" i="1"/>
  <c r="K19" i="1"/>
  <c r="K28" i="1"/>
  <c r="K23" i="1"/>
  <c r="K45" i="1"/>
  <c r="K62" i="1"/>
  <c r="K79" i="1"/>
  <c r="K95" i="1"/>
  <c r="K112" i="1"/>
  <c r="K41" i="1"/>
  <c r="K58" i="1"/>
  <c r="K91" i="1"/>
  <c r="K108" i="1"/>
  <c r="K32" i="1"/>
  <c r="K49" i="1"/>
  <c r="K66" i="1"/>
  <c r="K83" i="1"/>
  <c r="K99" i="1"/>
  <c r="K37" i="1"/>
  <c r="K54" i="1"/>
  <c r="K70" i="1"/>
  <c r="K87" i="1"/>
  <c r="K103" i="1"/>
  <c r="K74" i="1"/>
  <c r="K76" i="1"/>
  <c r="I8" i="1"/>
  <c r="I13" i="1"/>
  <c r="I17" i="1"/>
  <c r="I21" i="1"/>
  <c r="I26" i="1"/>
  <c r="I30" i="1"/>
  <c r="I35" i="1"/>
  <c r="I39" i="1"/>
  <c r="I43" i="1"/>
  <c r="I47" i="1"/>
  <c r="I55" i="1"/>
  <c r="I59" i="1"/>
  <c r="I63" i="1"/>
  <c r="I67" i="1"/>
  <c r="I71" i="1"/>
  <c r="I75" i="1"/>
  <c r="I80" i="1"/>
  <c r="I84" i="1"/>
  <c r="I88" i="1"/>
  <c r="I92" i="1"/>
  <c r="I96" i="1"/>
  <c r="I100" i="1"/>
  <c r="I104" i="1"/>
  <c r="I109" i="1"/>
  <c r="I114" i="1"/>
  <c r="I119" i="1"/>
  <c r="I6" i="1"/>
  <c r="I10" i="1"/>
  <c r="I19" i="1"/>
  <c r="I32" i="1"/>
  <c r="I41" i="1"/>
  <c r="I49" i="1"/>
  <c r="I53" i="1"/>
  <c r="I61" i="1"/>
  <c r="I69" i="1"/>
  <c r="I73" i="1"/>
  <c r="I82" i="1"/>
  <c r="I90" i="1"/>
  <c r="I98" i="1"/>
  <c r="I102" i="1"/>
  <c r="I111" i="1"/>
  <c r="I9" i="1"/>
  <c r="I14" i="1"/>
  <c r="I18" i="1"/>
  <c r="I22" i="1"/>
  <c r="I27" i="1"/>
  <c r="I31" i="1"/>
  <c r="I36" i="1"/>
  <c r="I40" i="1"/>
  <c r="I44" i="1"/>
  <c r="I48" i="1"/>
  <c r="I52" i="1"/>
  <c r="I56" i="1"/>
  <c r="I60" i="1"/>
  <c r="I64" i="1"/>
  <c r="I68" i="1"/>
  <c r="I72" i="1"/>
  <c r="I81" i="1"/>
  <c r="I85" i="1"/>
  <c r="I89" i="1"/>
  <c r="I93" i="1"/>
  <c r="I97" i="1"/>
  <c r="I101" i="1"/>
  <c r="I110" i="1"/>
  <c r="I115" i="1"/>
  <c r="I5" i="1"/>
  <c r="I15" i="1"/>
  <c r="I28" i="1"/>
  <c r="I37" i="1"/>
  <c r="I45" i="1"/>
  <c r="I57" i="1"/>
  <c r="I65" i="1"/>
  <c r="I78" i="1"/>
  <c r="I86" i="1"/>
  <c r="I94" i="1"/>
  <c r="I107" i="1"/>
  <c r="I116" i="1"/>
  <c r="I16" i="1"/>
  <c r="I33" i="1"/>
  <c r="I66" i="1"/>
  <c r="I83" i="1"/>
  <c r="I99" i="1"/>
  <c r="I117" i="1"/>
  <c r="I7" i="1"/>
  <c r="I58" i="1"/>
  <c r="I91" i="1"/>
  <c r="I29" i="1"/>
  <c r="I62" i="1"/>
  <c r="I112" i="1"/>
  <c r="I20" i="1"/>
  <c r="I38" i="1"/>
  <c r="I54" i="1"/>
  <c r="I70" i="1"/>
  <c r="I87" i="1"/>
  <c r="I103" i="1"/>
  <c r="I25" i="1"/>
  <c r="I42" i="1"/>
  <c r="I74" i="1"/>
  <c r="I108" i="1"/>
  <c r="I12" i="1"/>
  <c r="I46" i="1"/>
  <c r="I79" i="1"/>
  <c r="I95" i="1"/>
  <c r="K50" i="1"/>
  <c r="K117" i="1"/>
  <c r="I76" i="1"/>
  <c r="I50" i="1"/>
  <c r="L119" i="1"/>
  <c r="N119" i="1"/>
  <c r="O105" i="1" s="1"/>
  <c r="P112" i="1"/>
  <c r="P76" i="1"/>
  <c r="P50" i="1"/>
  <c r="P33" i="1"/>
  <c r="P10" i="1"/>
  <c r="M23" i="1" l="1"/>
  <c r="M105" i="1"/>
  <c r="M50" i="1"/>
  <c r="O6" i="1"/>
  <c r="O10" i="1"/>
  <c r="O15" i="1"/>
  <c r="O19" i="1"/>
  <c r="O23" i="1"/>
  <c r="O28" i="1"/>
  <c r="O32" i="1"/>
  <c r="O37" i="1"/>
  <c r="O41" i="1"/>
  <c r="O45" i="1"/>
  <c r="O49" i="1"/>
  <c r="O54" i="1"/>
  <c r="O62" i="1"/>
  <c r="O70" i="1"/>
  <c r="O79" i="1"/>
  <c r="O87" i="1"/>
  <c r="O95" i="1"/>
  <c r="O103" i="1"/>
  <c r="O112" i="1"/>
  <c r="O7" i="1"/>
  <c r="O12" i="1"/>
  <c r="O16" i="1"/>
  <c r="O20" i="1"/>
  <c r="O25" i="1"/>
  <c r="O29" i="1"/>
  <c r="O33" i="1"/>
  <c r="O38" i="1"/>
  <c r="O42" i="1"/>
  <c r="O46" i="1"/>
  <c r="O50" i="1"/>
  <c r="O55" i="1"/>
  <c r="O59" i="1"/>
  <c r="O63" i="1"/>
  <c r="O67" i="1"/>
  <c r="O71" i="1"/>
  <c r="O75" i="1"/>
  <c r="O80" i="1"/>
  <c r="O84" i="1"/>
  <c r="O88" i="1"/>
  <c r="O92" i="1"/>
  <c r="O96" i="1"/>
  <c r="O100" i="1"/>
  <c r="O104" i="1"/>
  <c r="O109" i="1"/>
  <c r="O117" i="1"/>
  <c r="O13" i="1"/>
  <c r="O17" i="1"/>
  <c r="O21" i="1"/>
  <c r="O26" i="1"/>
  <c r="O30" i="1"/>
  <c r="O35" i="1"/>
  <c r="O39" i="1"/>
  <c r="O43" i="1"/>
  <c r="O52" i="1"/>
  <c r="O56" i="1"/>
  <c r="O64" i="1"/>
  <c r="O68" i="1"/>
  <c r="O76" i="1"/>
  <c r="O85" i="1"/>
  <c r="O93" i="1"/>
  <c r="O101" i="1"/>
  <c r="O110" i="1"/>
  <c r="O114" i="1"/>
  <c r="O119" i="1"/>
  <c r="O9" i="1"/>
  <c r="O18" i="1"/>
  <c r="O22" i="1"/>
  <c r="O31" i="1"/>
  <c r="O36" i="1"/>
  <c r="O44" i="1"/>
  <c r="O53" i="1"/>
  <c r="O61" i="1"/>
  <c r="O69" i="1"/>
  <c r="O78" i="1"/>
  <c r="O90" i="1"/>
  <c r="O98" i="1"/>
  <c r="O107" i="1"/>
  <c r="O115" i="1"/>
  <c r="O8" i="1"/>
  <c r="O47" i="1"/>
  <c r="O60" i="1"/>
  <c r="O72" i="1"/>
  <c r="O81" i="1"/>
  <c r="O89" i="1"/>
  <c r="O97" i="1"/>
  <c r="O14" i="1"/>
  <c r="O27" i="1"/>
  <c r="O40" i="1"/>
  <c r="O48" i="1"/>
  <c r="O57" i="1"/>
  <c r="O65" i="1"/>
  <c r="O73" i="1"/>
  <c r="O82" i="1"/>
  <c r="O86" i="1"/>
  <c r="O94" i="1"/>
  <c r="O102" i="1"/>
  <c r="O111" i="1"/>
  <c r="O5" i="1"/>
  <c r="O58" i="1"/>
  <c r="O66" i="1"/>
  <c r="O74" i="1"/>
  <c r="O83" i="1"/>
  <c r="O91" i="1"/>
  <c r="O99" i="1"/>
  <c r="O108" i="1"/>
  <c r="O116" i="1"/>
  <c r="M6" i="1"/>
  <c r="M10" i="1"/>
  <c r="M15" i="1"/>
  <c r="M19" i="1"/>
  <c r="M28" i="1"/>
  <c r="M32" i="1"/>
  <c r="M37" i="1"/>
  <c r="M41" i="1"/>
  <c r="M45" i="1"/>
  <c r="M49" i="1"/>
  <c r="M54" i="1"/>
  <c r="M58" i="1"/>
  <c r="M62" i="1"/>
  <c r="M66" i="1"/>
  <c r="M70" i="1"/>
  <c r="M74" i="1"/>
  <c r="M79" i="1"/>
  <c r="M87" i="1"/>
  <c r="M95" i="1"/>
  <c r="M108" i="1"/>
  <c r="M7" i="1"/>
  <c r="M12" i="1"/>
  <c r="M16" i="1"/>
  <c r="M20" i="1"/>
  <c r="M25" i="1"/>
  <c r="M29" i="1"/>
  <c r="M38" i="1"/>
  <c r="M42" i="1"/>
  <c r="M46" i="1"/>
  <c r="M55" i="1"/>
  <c r="M59" i="1"/>
  <c r="M63" i="1"/>
  <c r="M67" i="1"/>
  <c r="M71" i="1"/>
  <c r="M75" i="1"/>
  <c r="M80" i="1"/>
  <c r="M84" i="1"/>
  <c r="M88" i="1"/>
  <c r="M92" i="1"/>
  <c r="M96" i="1"/>
  <c r="M100" i="1"/>
  <c r="M104" i="1"/>
  <c r="M109" i="1"/>
  <c r="M114" i="1"/>
  <c r="M119" i="1"/>
  <c r="M9" i="1"/>
  <c r="M18" i="1"/>
  <c r="M31" i="1"/>
  <c r="M40" i="1"/>
  <c r="M48" i="1"/>
  <c r="M57" i="1"/>
  <c r="M65" i="1"/>
  <c r="M73" i="1"/>
  <c r="M82" i="1"/>
  <c r="M90" i="1"/>
  <c r="M94" i="1"/>
  <c r="M107" i="1"/>
  <c r="M116" i="1"/>
  <c r="M83" i="1"/>
  <c r="M91" i="1"/>
  <c r="M103" i="1"/>
  <c r="M112" i="1"/>
  <c r="M8" i="1"/>
  <c r="M13" i="1"/>
  <c r="M17" i="1"/>
  <c r="M21" i="1"/>
  <c r="M26" i="1"/>
  <c r="M30" i="1"/>
  <c r="M35" i="1"/>
  <c r="M39" i="1"/>
  <c r="M43" i="1"/>
  <c r="M47" i="1"/>
  <c r="M52" i="1"/>
  <c r="M56" i="1"/>
  <c r="M60" i="1"/>
  <c r="M64" i="1"/>
  <c r="M68" i="1"/>
  <c r="M72" i="1"/>
  <c r="M81" i="1"/>
  <c r="M85" i="1"/>
  <c r="M89" i="1"/>
  <c r="M93" i="1"/>
  <c r="M97" i="1"/>
  <c r="M101" i="1"/>
  <c r="M110" i="1"/>
  <c r="M115" i="1"/>
  <c r="M5" i="1"/>
  <c r="M14" i="1"/>
  <c r="M22" i="1"/>
  <c r="M27" i="1"/>
  <c r="M36" i="1"/>
  <c r="M44" i="1"/>
  <c r="M53" i="1"/>
  <c r="M61" i="1"/>
  <c r="M69" i="1"/>
  <c r="M78" i="1"/>
  <c r="M86" i="1"/>
  <c r="M98" i="1"/>
  <c r="M102" i="1"/>
  <c r="M111" i="1"/>
  <c r="M99" i="1"/>
  <c r="M117" i="1"/>
  <c r="M33" i="1"/>
  <c r="M76" i="1"/>
  <c r="P119" i="1"/>
  <c r="R112" i="1"/>
  <c r="R76" i="1"/>
  <c r="R50" i="1"/>
  <c r="R33" i="1"/>
  <c r="R23" i="1"/>
  <c r="R10" i="1"/>
  <c r="Q10" i="1" l="1"/>
  <c r="Q105" i="1"/>
  <c r="Q90" i="1"/>
  <c r="Q110" i="1"/>
  <c r="Q112" i="1"/>
  <c r="Q43" i="1"/>
  <c r="Q83" i="1"/>
  <c r="Q79" i="1"/>
  <c r="Q76" i="1"/>
  <c r="Q33" i="1"/>
  <c r="Q60" i="1"/>
  <c r="Q14" i="1"/>
  <c r="Q45" i="1"/>
  <c r="Q93" i="1"/>
  <c r="Q25" i="1"/>
  <c r="Q7" i="1"/>
  <c r="Q49" i="1"/>
  <c r="Q75" i="1"/>
  <c r="Q119" i="1"/>
  <c r="Q58" i="1"/>
  <c r="Q98" i="1"/>
  <c r="Q97" i="1"/>
  <c r="Q64" i="1"/>
  <c r="Q29" i="1"/>
  <c r="Q87" i="1"/>
  <c r="Q22" i="1"/>
  <c r="Q48" i="1"/>
  <c r="Q59" i="1"/>
  <c r="Q13" i="1"/>
  <c r="Q91" i="1"/>
  <c r="Q18" i="1"/>
  <c r="Q115" i="1"/>
  <c r="Q81" i="1"/>
  <c r="Q47" i="1"/>
  <c r="Q12" i="1"/>
  <c r="Q54" i="1"/>
  <c r="Q102" i="1"/>
  <c r="Q109" i="1"/>
  <c r="Q53" i="1"/>
  <c r="Q6" i="1"/>
  <c r="Q94" i="1"/>
  <c r="Q30" i="1"/>
  <c r="Q96" i="1"/>
  <c r="Q46" i="1"/>
  <c r="Q65" i="1"/>
  <c r="Q17" i="1"/>
  <c r="Q92" i="1"/>
  <c r="Q19" i="1"/>
  <c r="Q69" i="1"/>
  <c r="Q36" i="1"/>
  <c r="Q114" i="1"/>
  <c r="Q80" i="1"/>
  <c r="Q42" i="1"/>
  <c r="Q63" i="1"/>
  <c r="Q28" i="1"/>
  <c r="Q108" i="1"/>
  <c r="Q74" i="1"/>
  <c r="Q37" i="1"/>
  <c r="Q111" i="1"/>
  <c r="Q82" i="1"/>
  <c r="Q89" i="1"/>
  <c r="Q72" i="1"/>
  <c r="Q56" i="1"/>
  <c r="Q39" i="1"/>
  <c r="Q20" i="1"/>
  <c r="Q103" i="1"/>
  <c r="Q70" i="1"/>
  <c r="Q41" i="1"/>
  <c r="Q9" i="1"/>
  <c r="Q86" i="1"/>
  <c r="Q61" i="1"/>
  <c r="Q44" i="1"/>
  <c r="Q26" i="1"/>
  <c r="Q8" i="1"/>
  <c r="Q104" i="1"/>
  <c r="Q88" i="1"/>
  <c r="Q71" i="1"/>
  <c r="Q55" i="1"/>
  <c r="Q38" i="1"/>
  <c r="Q15" i="1"/>
  <c r="Q23" i="1"/>
  <c r="Q99" i="1"/>
  <c r="Q66" i="1"/>
  <c r="Q27" i="1"/>
  <c r="Q107" i="1"/>
  <c r="Q73" i="1"/>
  <c r="Q101" i="1"/>
  <c r="Q85" i="1"/>
  <c r="Q68" i="1"/>
  <c r="Q52" i="1"/>
  <c r="Q35" i="1"/>
  <c r="Q16" i="1"/>
  <c r="Q95" i="1"/>
  <c r="Q62" i="1"/>
  <c r="Q31" i="1"/>
  <c r="Q117" i="1"/>
  <c r="Q78" i="1"/>
  <c r="Q57" i="1"/>
  <c r="Q40" i="1"/>
  <c r="Q21" i="1"/>
  <c r="Q5" i="1"/>
  <c r="Q100" i="1"/>
  <c r="Q84" i="1"/>
  <c r="Q67" i="1"/>
  <c r="Q50" i="1"/>
  <c r="Q32" i="1"/>
  <c r="R119" i="1"/>
  <c r="T112" i="1"/>
  <c r="T76" i="1"/>
  <c r="T50" i="1"/>
  <c r="T33" i="1"/>
  <c r="T23" i="1"/>
  <c r="T10" i="1"/>
  <c r="S117" i="1" l="1"/>
  <c r="S105" i="1"/>
  <c r="S112" i="1"/>
  <c r="S76" i="1"/>
  <c r="S50" i="1"/>
  <c r="S33" i="1"/>
  <c r="S10" i="1"/>
  <c r="S23" i="1"/>
  <c r="S7" i="1"/>
  <c r="S16" i="1"/>
  <c r="S25" i="1"/>
  <c r="S42" i="1"/>
  <c r="S59" i="1"/>
  <c r="S67" i="1"/>
  <c r="S75" i="1"/>
  <c r="S84" i="1"/>
  <c r="S92" i="1"/>
  <c r="S100" i="1"/>
  <c r="S109" i="1"/>
  <c r="S5" i="1"/>
  <c r="S8" i="1"/>
  <c r="S26" i="1"/>
  <c r="S52" i="1"/>
  <c r="S101" i="1"/>
  <c r="S64" i="1"/>
  <c r="S9" i="1"/>
  <c r="S18" i="1"/>
  <c r="S27" i="1"/>
  <c r="S36" i="1"/>
  <c r="S44" i="1"/>
  <c r="S53" i="1"/>
  <c r="S61" i="1"/>
  <c r="S69" i="1"/>
  <c r="S78" i="1"/>
  <c r="S86" i="1"/>
  <c r="S94" i="1"/>
  <c r="S102" i="1"/>
  <c r="S111" i="1"/>
  <c r="S19" i="1"/>
  <c r="S28" i="1"/>
  <c r="S37" i="1"/>
  <c r="S45" i="1"/>
  <c r="S54" i="1"/>
  <c r="S62" i="1"/>
  <c r="S70" i="1"/>
  <c r="S79" i="1"/>
  <c r="S87" i="1"/>
  <c r="S103" i="1"/>
  <c r="S12" i="1"/>
  <c r="S20" i="1"/>
  <c r="S29" i="1"/>
  <c r="S38" i="1"/>
  <c r="S46" i="1"/>
  <c r="S55" i="1"/>
  <c r="S63" i="1"/>
  <c r="S80" i="1"/>
  <c r="S88" i="1"/>
  <c r="S104" i="1"/>
  <c r="S114" i="1"/>
  <c r="S13" i="1"/>
  <c r="S21" i="1"/>
  <c r="S39" i="1"/>
  <c r="S56" i="1"/>
  <c r="S81" i="1"/>
  <c r="S97" i="1"/>
  <c r="S95" i="1"/>
  <c r="S71" i="1"/>
  <c r="S96" i="1"/>
  <c r="S14" i="1"/>
  <c r="S22" i="1"/>
  <c r="S31" i="1"/>
  <c r="S40" i="1"/>
  <c r="S48" i="1"/>
  <c r="S57" i="1"/>
  <c r="S65" i="1"/>
  <c r="S73" i="1"/>
  <c r="S82" i="1"/>
  <c r="S90" i="1"/>
  <c r="S98" i="1"/>
  <c r="S107" i="1"/>
  <c r="S6" i="1"/>
  <c r="S15" i="1"/>
  <c r="S32" i="1"/>
  <c r="S41" i="1"/>
  <c r="S49" i="1"/>
  <c r="S58" i="1"/>
  <c r="S66" i="1"/>
  <c r="S74" i="1"/>
  <c r="S83" i="1"/>
  <c r="S91" i="1"/>
  <c r="S99" i="1"/>
  <c r="S108" i="1"/>
  <c r="S119" i="1"/>
  <c r="S17" i="1"/>
  <c r="S35" i="1"/>
  <c r="S43" i="1"/>
  <c r="S60" i="1"/>
  <c r="S68" i="1"/>
  <c r="S85" i="1"/>
  <c r="S93" i="1"/>
  <c r="S110" i="1"/>
  <c r="S30" i="1"/>
  <c r="S47" i="1"/>
  <c r="S72" i="1"/>
  <c r="S89" i="1"/>
  <c r="S115" i="1"/>
  <c r="T119" i="1"/>
  <c r="V112" i="1"/>
  <c r="V117" i="1"/>
  <c r="V76" i="1"/>
  <c r="V50" i="1"/>
  <c r="V33" i="1"/>
  <c r="V23" i="1"/>
  <c r="V10" i="1"/>
  <c r="U105" i="1" l="1"/>
  <c r="AG105" i="1"/>
  <c r="BA105" i="1"/>
  <c r="AM105" i="1"/>
  <c r="AA105" i="1"/>
  <c r="AO105" i="1"/>
  <c r="AU105" i="1"/>
  <c r="Y105" i="1"/>
  <c r="AI105" i="1"/>
  <c r="AC105" i="1"/>
  <c r="W105" i="1"/>
  <c r="BC105" i="1"/>
  <c r="AW105" i="1"/>
  <c r="AY105" i="1"/>
  <c r="AK105" i="1"/>
  <c r="AE105" i="1"/>
  <c r="AQ105" i="1"/>
  <c r="AS105" i="1"/>
  <c r="U14" i="1"/>
  <c r="U10" i="1"/>
  <c r="U98" i="1"/>
  <c r="U90" i="1"/>
  <c r="U72" i="1"/>
  <c r="U45" i="1"/>
  <c r="U48" i="1"/>
  <c r="U64" i="1"/>
  <c r="U36" i="1"/>
  <c r="U83" i="1"/>
  <c r="U103" i="1"/>
  <c r="U30" i="1"/>
  <c r="U42" i="1"/>
  <c r="U21" i="1"/>
  <c r="U15" i="1"/>
  <c r="U35" i="1"/>
  <c r="U89" i="1"/>
  <c r="U76" i="1"/>
  <c r="U102" i="1"/>
  <c r="U91" i="1"/>
  <c r="U6" i="1"/>
  <c r="U104" i="1"/>
  <c r="U68" i="1"/>
  <c r="U67" i="1"/>
  <c r="U74" i="1"/>
  <c r="U99" i="1"/>
  <c r="U96" i="1"/>
  <c r="U117" i="1"/>
  <c r="U82" i="1"/>
  <c r="U58" i="1"/>
  <c r="U114" i="1"/>
  <c r="U95" i="1"/>
  <c r="U86" i="1"/>
  <c r="U52" i="1"/>
  <c r="U23" i="1"/>
  <c r="U5" i="1"/>
  <c r="U47" i="1"/>
  <c r="U71" i="1"/>
  <c r="U18" i="1"/>
  <c r="U78" i="1"/>
  <c r="U43" i="1"/>
  <c r="U109" i="1"/>
  <c r="U41" i="1"/>
  <c r="U65" i="1"/>
  <c r="U84" i="1"/>
  <c r="U115" i="1"/>
  <c r="U39" i="1"/>
  <c r="U55" i="1"/>
  <c r="U63" i="1"/>
  <c r="U79" i="1"/>
  <c r="U9" i="1"/>
  <c r="U69" i="1"/>
  <c r="U110" i="1"/>
  <c r="U25" i="1"/>
  <c r="U94" i="1"/>
  <c r="U26" i="1"/>
  <c r="U60" i="1"/>
  <c r="U33" i="1"/>
  <c r="U66" i="1"/>
  <c r="U13" i="1"/>
  <c r="U56" i="1"/>
  <c r="U80" i="1"/>
  <c r="U27" i="1"/>
  <c r="U17" i="1"/>
  <c r="U112" i="1"/>
  <c r="U49" i="1"/>
  <c r="U73" i="1"/>
  <c r="U22" i="1"/>
  <c r="U88" i="1"/>
  <c r="U87" i="1"/>
  <c r="U8" i="1"/>
  <c r="U75" i="1"/>
  <c r="U31" i="1"/>
  <c r="U57" i="1"/>
  <c r="U50" i="1"/>
  <c r="U97" i="1"/>
  <c r="U29" i="1"/>
  <c r="U19" i="1"/>
  <c r="U46" i="1"/>
  <c r="U70" i="1"/>
  <c r="U92" i="1"/>
  <c r="U61" i="1"/>
  <c r="U101" i="1"/>
  <c r="U16" i="1"/>
  <c r="U20" i="1"/>
  <c r="U100" i="1"/>
  <c r="U38" i="1"/>
  <c r="U62" i="1"/>
  <c r="U32" i="1"/>
  <c r="U53" i="1"/>
  <c r="U93" i="1"/>
  <c r="U7" i="1"/>
  <c r="U108" i="1"/>
  <c r="U107" i="1"/>
  <c r="U40" i="1"/>
  <c r="U119" i="1"/>
  <c r="U81" i="1"/>
  <c r="U12" i="1"/>
  <c r="U59" i="1"/>
  <c r="U28" i="1"/>
  <c r="U54" i="1"/>
  <c r="U111" i="1"/>
  <c r="U44" i="1"/>
  <c r="U85" i="1"/>
  <c r="V119" i="1"/>
  <c r="W23" i="1" s="1"/>
  <c r="X117" i="1"/>
  <c r="X112" i="1"/>
  <c r="X76" i="1"/>
  <c r="X50" i="1"/>
  <c r="X33" i="1"/>
  <c r="X23" i="1"/>
  <c r="X10" i="1"/>
  <c r="X119" i="1" l="1"/>
  <c r="Y97" i="1" s="1"/>
  <c r="W119" i="1"/>
  <c r="W14" i="1"/>
  <c r="W22" i="1"/>
  <c r="W31" i="1"/>
  <c r="W42" i="1"/>
  <c r="W58" i="1"/>
  <c r="W66" i="1"/>
  <c r="W75" i="1"/>
  <c r="W83" i="1"/>
  <c r="W91" i="1"/>
  <c r="W99" i="1"/>
  <c r="W111" i="1"/>
  <c r="W117" i="1"/>
  <c r="W19" i="1"/>
  <c r="W6" i="1"/>
  <c r="W15" i="1"/>
  <c r="W32" i="1"/>
  <c r="W43" i="1"/>
  <c r="W71" i="1"/>
  <c r="W59" i="1"/>
  <c r="W67" i="1"/>
  <c r="W84" i="1"/>
  <c r="W92" i="1"/>
  <c r="W100" i="1"/>
  <c r="W27" i="1"/>
  <c r="W95" i="1"/>
  <c r="W28" i="1"/>
  <c r="W55" i="1"/>
  <c r="W63" i="1"/>
  <c r="W88" i="1"/>
  <c r="W108" i="1"/>
  <c r="W89" i="1"/>
  <c r="W7" i="1"/>
  <c r="W16" i="1"/>
  <c r="W25" i="1"/>
  <c r="W44" i="1"/>
  <c r="W52" i="1"/>
  <c r="W60" i="1"/>
  <c r="W68" i="1"/>
  <c r="W78" i="1"/>
  <c r="W85" i="1"/>
  <c r="W93" i="1"/>
  <c r="W101" i="1"/>
  <c r="W114" i="1"/>
  <c r="W18" i="1"/>
  <c r="W107" i="1"/>
  <c r="W39" i="1"/>
  <c r="W72" i="1"/>
  <c r="W5" i="1"/>
  <c r="W8" i="1"/>
  <c r="W17" i="1"/>
  <c r="W26" i="1"/>
  <c r="W35" i="1"/>
  <c r="W45" i="1"/>
  <c r="W53" i="1"/>
  <c r="W61" i="1"/>
  <c r="W69" i="1"/>
  <c r="W104" i="1"/>
  <c r="W86" i="1"/>
  <c r="W94" i="1"/>
  <c r="W115" i="1"/>
  <c r="W9" i="1"/>
  <c r="W46" i="1"/>
  <c r="W70" i="1"/>
  <c r="W87" i="1"/>
  <c r="W47" i="1"/>
  <c r="W96" i="1"/>
  <c r="W81" i="1"/>
  <c r="W109" i="1"/>
  <c r="W12" i="1"/>
  <c r="W20" i="1"/>
  <c r="W29" i="1"/>
  <c r="W40" i="1"/>
  <c r="W48" i="1"/>
  <c r="W56" i="1"/>
  <c r="W64" i="1"/>
  <c r="W73" i="1"/>
  <c r="W97" i="1"/>
  <c r="W13" i="1"/>
  <c r="W21" i="1"/>
  <c r="W30" i="1"/>
  <c r="W41" i="1"/>
  <c r="W49" i="1"/>
  <c r="W57" i="1"/>
  <c r="W65" i="1"/>
  <c r="W74" i="1"/>
  <c r="W82" i="1"/>
  <c r="W90" i="1"/>
  <c r="W98" i="1"/>
  <c r="W110" i="1"/>
  <c r="W36" i="1"/>
  <c r="W54" i="1"/>
  <c r="W62" i="1"/>
  <c r="W79" i="1"/>
  <c r="W80" i="1"/>
  <c r="W76" i="1"/>
  <c r="W50" i="1"/>
  <c r="W33" i="1"/>
  <c r="W10" i="1"/>
  <c r="W112" i="1"/>
  <c r="Y25" i="1"/>
  <c r="Y86" i="1"/>
  <c r="Y58" i="1"/>
  <c r="Y63" i="1"/>
  <c r="Y78" i="1"/>
  <c r="Z117" i="1"/>
  <c r="Z112" i="1"/>
  <c r="Z76" i="1"/>
  <c r="Z50" i="1"/>
  <c r="Z33" i="1"/>
  <c r="Z23" i="1"/>
  <c r="Z10" i="1"/>
  <c r="Y59" i="1" l="1"/>
  <c r="Y53" i="1"/>
  <c r="Y112" i="1"/>
  <c r="Y87" i="1"/>
  <c r="Y29" i="1"/>
  <c r="Y64" i="1"/>
  <c r="Y19" i="1"/>
  <c r="Y18" i="1"/>
  <c r="Y49" i="1"/>
  <c r="Y85" i="1"/>
  <c r="Y96" i="1"/>
  <c r="Y91" i="1"/>
  <c r="Y14" i="1"/>
  <c r="Y17" i="1"/>
  <c r="Y50" i="1"/>
  <c r="Y23" i="1"/>
  <c r="Y88" i="1"/>
  <c r="Y10" i="1"/>
  <c r="Y46" i="1"/>
  <c r="Y104" i="1"/>
  <c r="Y8" i="1"/>
  <c r="Y100" i="1"/>
  <c r="Y5" i="1"/>
  <c r="Y84" i="1"/>
  <c r="Y6" i="1"/>
  <c r="Y42" i="1"/>
  <c r="Y74" i="1"/>
  <c r="Y93" i="1"/>
  <c r="Y28" i="1"/>
  <c r="Y60" i="1"/>
  <c r="Y55" i="1"/>
  <c r="Y83" i="1"/>
  <c r="Y9" i="1"/>
  <c r="Y45" i="1"/>
  <c r="Y20" i="1"/>
  <c r="Y52" i="1"/>
  <c r="Y71" i="1"/>
  <c r="Y79" i="1"/>
  <c r="Y115" i="1"/>
  <c r="Y41" i="1"/>
  <c r="Y16" i="1"/>
  <c r="Y92" i="1"/>
  <c r="Y15" i="1"/>
  <c r="Y54" i="1"/>
  <c r="Y82" i="1"/>
  <c r="Y13" i="1"/>
  <c r="Y68" i="1"/>
  <c r="Y44" i="1"/>
  <c r="Y47" i="1"/>
  <c r="Y36" i="1"/>
  <c r="Y69" i="1"/>
  <c r="Y73" i="1"/>
  <c r="Y101" i="1"/>
  <c r="Y33" i="1"/>
  <c r="Y76" i="1"/>
  <c r="Y43" i="1"/>
  <c r="Y107" i="1"/>
  <c r="Y70" i="1"/>
  <c r="Y31" i="1"/>
  <c r="Y98" i="1"/>
  <c r="Y65" i="1"/>
  <c r="Y30" i="1"/>
  <c r="Y56" i="1"/>
  <c r="Y7" i="1"/>
  <c r="Y117" i="1"/>
  <c r="Y114" i="1"/>
  <c r="Y80" i="1"/>
  <c r="Y75" i="1"/>
  <c r="Y110" i="1"/>
  <c r="Y35" i="1"/>
  <c r="Y12" i="1"/>
  <c r="Y89" i="1"/>
  <c r="Y119" i="1"/>
  <c r="Y72" i="1"/>
  <c r="Y39" i="1"/>
  <c r="Y99" i="1"/>
  <c r="Y66" i="1"/>
  <c r="Y27" i="1"/>
  <c r="Y94" i="1"/>
  <c r="Y61" i="1"/>
  <c r="Y26" i="1"/>
  <c r="Y48" i="1"/>
  <c r="Y109" i="1"/>
  <c r="Y111" i="1"/>
  <c r="Y81" i="1"/>
  <c r="Y108" i="1"/>
  <c r="Y67" i="1"/>
  <c r="Y32" i="1"/>
  <c r="Y95" i="1"/>
  <c r="Y62" i="1"/>
  <c r="Y22" i="1"/>
  <c r="Y90" i="1"/>
  <c r="Y57" i="1"/>
  <c r="Y21" i="1"/>
  <c r="Y40" i="1"/>
  <c r="Z119" i="1"/>
  <c r="AA10" i="1" s="1"/>
  <c r="AB23" i="1"/>
  <c r="AB117" i="1"/>
  <c r="AB112" i="1"/>
  <c r="AB76" i="1"/>
  <c r="AB50" i="1"/>
  <c r="AB33" i="1"/>
  <c r="AB10" i="1"/>
  <c r="AA50" i="1" l="1"/>
  <c r="AA6" i="1"/>
  <c r="AA15" i="1"/>
  <c r="AA19" i="1"/>
  <c r="AA28" i="1"/>
  <c r="AA32" i="1"/>
  <c r="AA39" i="1"/>
  <c r="AA43" i="1"/>
  <c r="AA47" i="1"/>
  <c r="AA71" i="1"/>
  <c r="AA55" i="1"/>
  <c r="AA59" i="1"/>
  <c r="AA63" i="1"/>
  <c r="AA67" i="1"/>
  <c r="AA72" i="1"/>
  <c r="AA80" i="1"/>
  <c r="AA84" i="1"/>
  <c r="AA88" i="1"/>
  <c r="AA92" i="1"/>
  <c r="AA96" i="1"/>
  <c r="AA100" i="1"/>
  <c r="AA108" i="1"/>
  <c r="AA119" i="1"/>
  <c r="AA7" i="1"/>
  <c r="AA12" i="1"/>
  <c r="AA16" i="1"/>
  <c r="AA20" i="1"/>
  <c r="AA25" i="1"/>
  <c r="AA29" i="1"/>
  <c r="AA33" i="1"/>
  <c r="AA40" i="1"/>
  <c r="AA44" i="1"/>
  <c r="AA48" i="1"/>
  <c r="AA52" i="1"/>
  <c r="AA56" i="1"/>
  <c r="AA60" i="1"/>
  <c r="AA64" i="1"/>
  <c r="AA68" i="1"/>
  <c r="AA73" i="1"/>
  <c r="AA78" i="1"/>
  <c r="AA81" i="1"/>
  <c r="AA85" i="1"/>
  <c r="AA89" i="1"/>
  <c r="AA93" i="1"/>
  <c r="AA97" i="1"/>
  <c r="AA101" i="1"/>
  <c r="AA109" i="1"/>
  <c r="AA114" i="1"/>
  <c r="AA5" i="1"/>
  <c r="AA8" i="1"/>
  <c r="AA13" i="1"/>
  <c r="AA17" i="1"/>
  <c r="AA21" i="1"/>
  <c r="AA26" i="1"/>
  <c r="AA30" i="1"/>
  <c r="AA35" i="1"/>
  <c r="AA41" i="1"/>
  <c r="AA45" i="1"/>
  <c r="AA49" i="1"/>
  <c r="AA53" i="1"/>
  <c r="AA57" i="1"/>
  <c r="AA61" i="1"/>
  <c r="AA65" i="1"/>
  <c r="AA69" i="1"/>
  <c r="AA74" i="1"/>
  <c r="AA104" i="1"/>
  <c r="AA82" i="1"/>
  <c r="AA86" i="1"/>
  <c r="AA90" i="1"/>
  <c r="AA94" i="1"/>
  <c r="AA98" i="1"/>
  <c r="AA110" i="1"/>
  <c r="AA115" i="1"/>
  <c r="AA9" i="1"/>
  <c r="AA14" i="1"/>
  <c r="AA18" i="1"/>
  <c r="AA22" i="1"/>
  <c r="AA27" i="1"/>
  <c r="AA31" i="1"/>
  <c r="AA36" i="1"/>
  <c r="AA42" i="1"/>
  <c r="AA46" i="1"/>
  <c r="AA54" i="1"/>
  <c r="AA58" i="1"/>
  <c r="AA62" i="1"/>
  <c r="AA66" i="1"/>
  <c r="AA70" i="1"/>
  <c r="AA75" i="1"/>
  <c r="AA79" i="1"/>
  <c r="AA83" i="1"/>
  <c r="AA87" i="1"/>
  <c r="AA91" i="1"/>
  <c r="AA95" i="1"/>
  <c r="AA99" i="1"/>
  <c r="AA107" i="1"/>
  <c r="AA111" i="1"/>
  <c r="AA23" i="1"/>
  <c r="AA117" i="1"/>
  <c r="AA76" i="1"/>
  <c r="AA112" i="1"/>
  <c r="AB119" i="1"/>
  <c r="AD117" i="1"/>
  <c r="AD112" i="1"/>
  <c r="AD76" i="1"/>
  <c r="AD50" i="1"/>
  <c r="AD33" i="1"/>
  <c r="AD23" i="1"/>
  <c r="AD10" i="1"/>
  <c r="AF10" i="1"/>
  <c r="AF117" i="1"/>
  <c r="AF112" i="1"/>
  <c r="AF76" i="1"/>
  <c r="AF50" i="1"/>
  <c r="AF33" i="1"/>
  <c r="AF23" i="1"/>
  <c r="AH117" i="1"/>
  <c r="AH112" i="1"/>
  <c r="AH76" i="1"/>
  <c r="AH50" i="1"/>
  <c r="AH33" i="1"/>
  <c r="AH23" i="1"/>
  <c r="AH10" i="1"/>
  <c r="AC119" i="1" l="1"/>
  <c r="AC7" i="1"/>
  <c r="AC9" i="1"/>
  <c r="AC12" i="1"/>
  <c r="AC14" i="1"/>
  <c r="AC16" i="1"/>
  <c r="AC18" i="1"/>
  <c r="AC20" i="1"/>
  <c r="AC22" i="1"/>
  <c r="AC25" i="1"/>
  <c r="AC27" i="1"/>
  <c r="AC29" i="1"/>
  <c r="AC31" i="1"/>
  <c r="AC36" i="1"/>
  <c r="AC40" i="1"/>
  <c r="AC42" i="1"/>
  <c r="AC44" i="1"/>
  <c r="AC46" i="1"/>
  <c r="AC48" i="1"/>
  <c r="AC52" i="1"/>
  <c r="AC54" i="1"/>
  <c r="AC56" i="1"/>
  <c r="AC58" i="1"/>
  <c r="AC60" i="1"/>
  <c r="AC62" i="1"/>
  <c r="AC64" i="1"/>
  <c r="AC66" i="1"/>
  <c r="AC68" i="1"/>
  <c r="AC70" i="1"/>
  <c r="AC73" i="1"/>
  <c r="AC75" i="1"/>
  <c r="AC78" i="1"/>
  <c r="AC79" i="1"/>
  <c r="AC81" i="1"/>
  <c r="AC83" i="1"/>
  <c r="AC85" i="1"/>
  <c r="AC87" i="1"/>
  <c r="AC89" i="1"/>
  <c r="AC91" i="1"/>
  <c r="AC93" i="1"/>
  <c r="AC95" i="1"/>
  <c r="AC97" i="1"/>
  <c r="AC100" i="1"/>
  <c r="AC108" i="1"/>
  <c r="AC110" i="1"/>
  <c r="AC115" i="1"/>
  <c r="AC6" i="1"/>
  <c r="AC8" i="1"/>
  <c r="AC13" i="1"/>
  <c r="AC15" i="1"/>
  <c r="AC17" i="1"/>
  <c r="AC19" i="1"/>
  <c r="AC21" i="1"/>
  <c r="AC26" i="1"/>
  <c r="AC28" i="1"/>
  <c r="AC30" i="1"/>
  <c r="AC32" i="1"/>
  <c r="AC35" i="1"/>
  <c r="AC39" i="1"/>
  <c r="AC41" i="1"/>
  <c r="AC43" i="1"/>
  <c r="AC45" i="1"/>
  <c r="AC47" i="1"/>
  <c r="AC49" i="1"/>
  <c r="AC71" i="1"/>
  <c r="AC53" i="1"/>
  <c r="AC55" i="1"/>
  <c r="AC57" i="1"/>
  <c r="AC59" i="1"/>
  <c r="AC61" i="1"/>
  <c r="AC63" i="1"/>
  <c r="AC65" i="1"/>
  <c r="AC67" i="1"/>
  <c r="AC69" i="1"/>
  <c r="AC72" i="1"/>
  <c r="AC74" i="1"/>
  <c r="AC104" i="1"/>
  <c r="AC80" i="1"/>
  <c r="AC82" i="1"/>
  <c r="AC84" i="1"/>
  <c r="AC86" i="1"/>
  <c r="AC88" i="1"/>
  <c r="AC90" i="1"/>
  <c r="AC92" i="1"/>
  <c r="AC94" i="1"/>
  <c r="AC96" i="1"/>
  <c r="AC99" i="1"/>
  <c r="AC101" i="1"/>
  <c r="AC107" i="1"/>
  <c r="AC109" i="1"/>
  <c r="AC111" i="1"/>
  <c r="AC114" i="1"/>
  <c r="AC5" i="1"/>
  <c r="AC112" i="1"/>
  <c r="AC33" i="1"/>
  <c r="AC117" i="1"/>
  <c r="AC23" i="1"/>
  <c r="AC76" i="1"/>
  <c r="AC10" i="1"/>
  <c r="AC50" i="1"/>
  <c r="AD119" i="1"/>
  <c r="AH119" i="1"/>
  <c r="AF119" i="1"/>
  <c r="AG117" i="1" s="1"/>
  <c r="AJ117" i="1"/>
  <c r="AL112" i="1"/>
  <c r="AJ112" i="1"/>
  <c r="AL76" i="1"/>
  <c r="AJ76" i="1"/>
  <c r="AL50" i="1"/>
  <c r="AJ50" i="1"/>
  <c r="AE6" i="1" l="1"/>
  <c r="AE8" i="1"/>
  <c r="AE10" i="1"/>
  <c r="AE13" i="1"/>
  <c r="AE15" i="1"/>
  <c r="AE17" i="1"/>
  <c r="AE20" i="1"/>
  <c r="AE22" i="1"/>
  <c r="AE25" i="1"/>
  <c r="AE27" i="1"/>
  <c r="AE29" i="1"/>
  <c r="AE31" i="1"/>
  <c r="AE33" i="1"/>
  <c r="AE36" i="1"/>
  <c r="AE40" i="1"/>
  <c r="AE42" i="1"/>
  <c r="AE44" i="1"/>
  <c r="AE46" i="1"/>
  <c r="AE49" i="1"/>
  <c r="AE71" i="1"/>
  <c r="AE53" i="1"/>
  <c r="AE55" i="1"/>
  <c r="AE57" i="1"/>
  <c r="AE59" i="1"/>
  <c r="AE61" i="1"/>
  <c r="AE63" i="1"/>
  <c r="AE65" i="1"/>
  <c r="AE67" i="1"/>
  <c r="AE69" i="1"/>
  <c r="AE72" i="1"/>
  <c r="AE74" i="1"/>
  <c r="AE76" i="1"/>
  <c r="AE104" i="1"/>
  <c r="AE80" i="1"/>
  <c r="AE82" i="1"/>
  <c r="AE84" i="1"/>
  <c r="AE86" i="1"/>
  <c r="AE88" i="1"/>
  <c r="AE90" i="1"/>
  <c r="AE92" i="1"/>
  <c r="AE94" i="1"/>
  <c r="AE96" i="1"/>
  <c r="AE99" i="1"/>
  <c r="AE101" i="1"/>
  <c r="AE107" i="1"/>
  <c r="AE109" i="1"/>
  <c r="AE111" i="1"/>
  <c r="AE114" i="1"/>
  <c r="AE117" i="1"/>
  <c r="AE5" i="1"/>
  <c r="AE7" i="1"/>
  <c r="AE9" i="1"/>
  <c r="AE14" i="1"/>
  <c r="AE16" i="1"/>
  <c r="AE18" i="1"/>
  <c r="AE19" i="1"/>
  <c r="AE21" i="1"/>
  <c r="AE26" i="1"/>
  <c r="AE28" i="1"/>
  <c r="AE30" i="1"/>
  <c r="AE32" i="1"/>
  <c r="AE35" i="1"/>
  <c r="AE39" i="1"/>
  <c r="AE41" i="1"/>
  <c r="AE43" i="1"/>
  <c r="AE45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3" i="1"/>
  <c r="AE75" i="1"/>
  <c r="AE78" i="1"/>
  <c r="AE79" i="1"/>
  <c r="AE81" i="1"/>
  <c r="AE83" i="1"/>
  <c r="AE85" i="1"/>
  <c r="AE87" i="1"/>
  <c r="AE89" i="1"/>
  <c r="AE91" i="1"/>
  <c r="AE93" i="1"/>
  <c r="AE95" i="1"/>
  <c r="AE97" i="1"/>
  <c r="AE100" i="1"/>
  <c r="AE108" i="1"/>
  <c r="AE110" i="1"/>
  <c r="AE112" i="1"/>
  <c r="AE115" i="1"/>
  <c r="AE119" i="1"/>
  <c r="AE23" i="1"/>
  <c r="AG50" i="1"/>
  <c r="AG6" i="1"/>
  <c r="AG8" i="1"/>
  <c r="AG13" i="1"/>
  <c r="AG15" i="1"/>
  <c r="AG17" i="1"/>
  <c r="AG19" i="1"/>
  <c r="AG22" i="1"/>
  <c r="AG25" i="1"/>
  <c r="AG27" i="1"/>
  <c r="AG29" i="1"/>
  <c r="AG31" i="1"/>
  <c r="AG36" i="1"/>
  <c r="AG40" i="1"/>
  <c r="AG42" i="1"/>
  <c r="AG44" i="1"/>
  <c r="AG46" i="1"/>
  <c r="AG49" i="1"/>
  <c r="AG71" i="1"/>
  <c r="AG53" i="1"/>
  <c r="AG55" i="1"/>
  <c r="AG57" i="1"/>
  <c r="AG59" i="1"/>
  <c r="AG61" i="1"/>
  <c r="AG63" i="1"/>
  <c r="AG65" i="1"/>
  <c r="AG67" i="1"/>
  <c r="AG69" i="1"/>
  <c r="AG72" i="1"/>
  <c r="AG74" i="1"/>
  <c r="AG104" i="1"/>
  <c r="AG80" i="1"/>
  <c r="AG82" i="1"/>
  <c r="AG84" i="1"/>
  <c r="AG86" i="1"/>
  <c r="AG88" i="1"/>
  <c r="AG90" i="1"/>
  <c r="AG92" i="1"/>
  <c r="AG94" i="1"/>
  <c r="AG96" i="1"/>
  <c r="AG99" i="1"/>
  <c r="AG101" i="1"/>
  <c r="AG107" i="1"/>
  <c r="AG109" i="1"/>
  <c r="AG111" i="1"/>
  <c r="AG114" i="1"/>
  <c r="AG5" i="1"/>
  <c r="AG7" i="1"/>
  <c r="AG9" i="1"/>
  <c r="AG12" i="1"/>
  <c r="AG14" i="1"/>
  <c r="AG16" i="1"/>
  <c r="AG18" i="1"/>
  <c r="AG20" i="1"/>
  <c r="AG26" i="1"/>
  <c r="AG28" i="1"/>
  <c r="AG30" i="1"/>
  <c r="AG32" i="1"/>
  <c r="AG35" i="1"/>
  <c r="AG39" i="1"/>
  <c r="AG41" i="1"/>
  <c r="AG43" i="1"/>
  <c r="AG45" i="1"/>
  <c r="AG48" i="1"/>
  <c r="AG52" i="1"/>
  <c r="AG54" i="1"/>
  <c r="AG56" i="1"/>
  <c r="AG58" i="1"/>
  <c r="AG60" i="1"/>
  <c r="AG62" i="1"/>
  <c r="AG64" i="1"/>
  <c r="AG66" i="1"/>
  <c r="AG68" i="1"/>
  <c r="AG70" i="1"/>
  <c r="AG73" i="1"/>
  <c r="AG75" i="1"/>
  <c r="AG78" i="1"/>
  <c r="AG79" i="1"/>
  <c r="AG81" i="1"/>
  <c r="AG83" i="1"/>
  <c r="AG85" i="1"/>
  <c r="AG87" i="1"/>
  <c r="AG89" i="1"/>
  <c r="AG91" i="1"/>
  <c r="AG93" i="1"/>
  <c r="AG95" i="1"/>
  <c r="AG97" i="1"/>
  <c r="AG100" i="1"/>
  <c r="AG108" i="1"/>
  <c r="AG110" i="1"/>
  <c r="AG115" i="1"/>
  <c r="AG119" i="1"/>
  <c r="AG23" i="1"/>
  <c r="AI76" i="1"/>
  <c r="AG112" i="1"/>
  <c r="AG33" i="1"/>
  <c r="AI50" i="1"/>
  <c r="AI10" i="1"/>
  <c r="AI6" i="1"/>
  <c r="AI8" i="1"/>
  <c r="AI13" i="1"/>
  <c r="AI15" i="1"/>
  <c r="AI17" i="1"/>
  <c r="AI19" i="1"/>
  <c r="AI22" i="1"/>
  <c r="AI25" i="1"/>
  <c r="AI27" i="1"/>
  <c r="AI29" i="1"/>
  <c r="AI31" i="1"/>
  <c r="AI36" i="1"/>
  <c r="AI40" i="1"/>
  <c r="AI42" i="1"/>
  <c r="AI44" i="1"/>
  <c r="AI46" i="1"/>
  <c r="AI49" i="1"/>
  <c r="AI71" i="1"/>
  <c r="AI53" i="1"/>
  <c r="AI55" i="1"/>
  <c r="AI57" i="1"/>
  <c r="AI59" i="1"/>
  <c r="AI61" i="1"/>
  <c r="AI63" i="1"/>
  <c r="AI65" i="1"/>
  <c r="AI67" i="1"/>
  <c r="AI69" i="1"/>
  <c r="AI72" i="1"/>
  <c r="AI74" i="1"/>
  <c r="AI104" i="1"/>
  <c r="AI80" i="1"/>
  <c r="AI82" i="1"/>
  <c r="AI7" i="1"/>
  <c r="AI9" i="1"/>
  <c r="AI12" i="1"/>
  <c r="AI14" i="1"/>
  <c r="AI16" i="1"/>
  <c r="AI18" i="1"/>
  <c r="AI20" i="1"/>
  <c r="AI26" i="1"/>
  <c r="AI28" i="1"/>
  <c r="AI30" i="1"/>
  <c r="AI32" i="1"/>
  <c r="AI35" i="1"/>
  <c r="AI39" i="1"/>
  <c r="AI41" i="1"/>
  <c r="AI43" i="1"/>
  <c r="AI45" i="1"/>
  <c r="AI48" i="1"/>
  <c r="AI52" i="1"/>
  <c r="AI54" i="1"/>
  <c r="AI56" i="1"/>
  <c r="AI58" i="1"/>
  <c r="AI60" i="1"/>
  <c r="AI62" i="1"/>
  <c r="AI64" i="1"/>
  <c r="AI66" i="1"/>
  <c r="AI68" i="1"/>
  <c r="AI70" i="1"/>
  <c r="AI73" i="1"/>
  <c r="AI75" i="1"/>
  <c r="AI78" i="1"/>
  <c r="AI79" i="1"/>
  <c r="AI81" i="1"/>
  <c r="AI83" i="1"/>
  <c r="AI85" i="1"/>
  <c r="AI87" i="1"/>
  <c r="AI89" i="1"/>
  <c r="AI91" i="1"/>
  <c r="AI93" i="1"/>
  <c r="AI95" i="1"/>
  <c r="AI97" i="1"/>
  <c r="AI100" i="1"/>
  <c r="AI108" i="1"/>
  <c r="AI110" i="1"/>
  <c r="AI115" i="1"/>
  <c r="AI119" i="1"/>
  <c r="AI84" i="1"/>
  <c r="AI86" i="1"/>
  <c r="AI88" i="1"/>
  <c r="AI90" i="1"/>
  <c r="AI92" i="1"/>
  <c r="AI94" i="1"/>
  <c r="AI96" i="1"/>
  <c r="AI99" i="1"/>
  <c r="AI101" i="1"/>
  <c r="AI107" i="1"/>
  <c r="AI109" i="1"/>
  <c r="AI111" i="1"/>
  <c r="AI114" i="1"/>
  <c r="AI5" i="1"/>
  <c r="AI33" i="1"/>
  <c r="AG76" i="1"/>
  <c r="AG10" i="1"/>
  <c r="AI23" i="1"/>
  <c r="AI117" i="1"/>
  <c r="AI112" i="1"/>
  <c r="AL33" i="1"/>
  <c r="AJ33" i="1"/>
  <c r="AL23" i="1"/>
  <c r="AJ23" i="1"/>
  <c r="AL10" i="1"/>
  <c r="AJ10" i="1"/>
  <c r="AN10" i="1"/>
  <c r="AN33" i="1"/>
  <c r="AN50" i="1"/>
  <c r="AN76" i="1"/>
  <c r="AN112" i="1"/>
  <c r="AP10" i="1"/>
  <c r="AP33" i="1"/>
  <c r="AP50" i="1"/>
  <c r="AP76" i="1"/>
  <c r="AP112" i="1"/>
  <c r="AR10" i="1"/>
  <c r="AR33" i="1"/>
  <c r="AR50" i="1"/>
  <c r="AR76" i="1"/>
  <c r="AR112" i="1"/>
  <c r="AT10" i="1"/>
  <c r="AT33" i="1"/>
  <c r="AT50" i="1"/>
  <c r="AT76" i="1"/>
  <c r="AT112" i="1"/>
  <c r="AV10" i="1"/>
  <c r="AV33" i="1"/>
  <c r="AV50" i="1"/>
  <c r="AV76" i="1"/>
  <c r="AV112" i="1"/>
  <c r="AX10" i="1"/>
  <c r="AX33" i="1"/>
  <c r="AX50" i="1"/>
  <c r="AX76" i="1"/>
  <c r="AX112" i="1"/>
  <c r="AZ10" i="1"/>
  <c r="AZ33" i="1"/>
  <c r="AZ50" i="1"/>
  <c r="AZ76" i="1"/>
  <c r="AZ112" i="1"/>
  <c r="BB10" i="1"/>
  <c r="BB33" i="1"/>
  <c r="BB50" i="1"/>
  <c r="BB76" i="1"/>
  <c r="BB112" i="1"/>
  <c r="AZ119" i="1" l="1"/>
  <c r="BA54" i="1" s="1"/>
  <c r="AX119" i="1"/>
  <c r="AY79" i="1" s="1"/>
  <c r="AV119" i="1"/>
  <c r="AW93" i="1" s="1"/>
  <c r="BB119" i="1"/>
  <c r="BC26" i="1" s="1"/>
  <c r="AL119" i="1"/>
  <c r="AM23" i="1" s="1"/>
  <c r="AJ119" i="1"/>
  <c r="AK10" i="1" s="1"/>
  <c r="AR119" i="1"/>
  <c r="AS32" i="1" s="1"/>
  <c r="AN119" i="1"/>
  <c r="AO42" i="1" s="1"/>
  <c r="AT119" i="1"/>
  <c r="AU111" i="1" s="1"/>
  <c r="AP119" i="1"/>
  <c r="AQ39" i="1" s="1"/>
  <c r="AQ83" i="1" l="1"/>
  <c r="AU53" i="1"/>
  <c r="AQ62" i="1"/>
  <c r="AQ15" i="1"/>
  <c r="AS104" i="1"/>
  <c r="AO8" i="1"/>
  <c r="AW28" i="1"/>
  <c r="AS92" i="1"/>
  <c r="AW5" i="1"/>
  <c r="AW30" i="1"/>
  <c r="AS27" i="1"/>
  <c r="AO60" i="1"/>
  <c r="AO17" i="1"/>
  <c r="AQ20" i="1"/>
  <c r="AQ30" i="1"/>
  <c r="AQ56" i="1"/>
  <c r="AO44" i="1"/>
  <c r="AO52" i="1"/>
  <c r="AO57" i="1"/>
  <c r="AQ58" i="1"/>
  <c r="AQ82" i="1"/>
  <c r="AQ110" i="1"/>
  <c r="AQ17" i="1"/>
  <c r="AO27" i="1"/>
  <c r="AO69" i="1"/>
  <c r="AO91" i="1"/>
  <c r="AQ5" i="1"/>
  <c r="AQ49" i="1"/>
  <c r="AQ86" i="1"/>
  <c r="AS72" i="1"/>
  <c r="AS53" i="1"/>
  <c r="AO95" i="1"/>
  <c r="AO35" i="1"/>
  <c r="AO20" i="1"/>
  <c r="BA72" i="1"/>
  <c r="BA95" i="1"/>
  <c r="BA88" i="1"/>
  <c r="BC57" i="1"/>
  <c r="BC61" i="1"/>
  <c r="BC85" i="1"/>
  <c r="BC64" i="1"/>
  <c r="BC35" i="1"/>
  <c r="BC80" i="1"/>
  <c r="BA27" i="1"/>
  <c r="AY92" i="1"/>
  <c r="AQ117" i="1"/>
  <c r="AQ104" i="1"/>
  <c r="AQ25" i="1"/>
  <c r="AQ80" i="1"/>
  <c r="AQ29" i="1"/>
  <c r="AQ108" i="1"/>
  <c r="AQ70" i="1"/>
  <c r="AQ10" i="1"/>
  <c r="AQ109" i="1"/>
  <c r="AQ16" i="1"/>
  <c r="AO26" i="1"/>
  <c r="AO97" i="1"/>
  <c r="AO99" i="1"/>
  <c r="AO84" i="1"/>
  <c r="AO83" i="1"/>
  <c r="AO13" i="1"/>
  <c r="AO50" i="1"/>
  <c r="AO72" i="1"/>
  <c r="AO18" i="1"/>
  <c r="AO58" i="1"/>
  <c r="BA82" i="1"/>
  <c r="BA5" i="1"/>
  <c r="BA112" i="1"/>
  <c r="AQ40" i="1"/>
  <c r="AQ76" i="1"/>
  <c r="AQ44" i="1"/>
  <c r="AQ93" i="1"/>
  <c r="AQ46" i="1"/>
  <c r="AQ6" i="1"/>
  <c r="AQ107" i="1"/>
  <c r="AQ68" i="1"/>
  <c r="AQ33" i="1"/>
  <c r="AQ88" i="1"/>
  <c r="AQ32" i="1"/>
  <c r="AQ90" i="1"/>
  <c r="AO5" i="1"/>
  <c r="AO96" i="1"/>
  <c r="AO64" i="1"/>
  <c r="AO65" i="1"/>
  <c r="AO71" i="1"/>
  <c r="AO68" i="1"/>
  <c r="AO110" i="1"/>
  <c r="AO89" i="1"/>
  <c r="AO36" i="1"/>
  <c r="AO66" i="1"/>
  <c r="AO117" i="1"/>
  <c r="AO33" i="1"/>
  <c r="BA19" i="1"/>
  <c r="AO76" i="1"/>
  <c r="AQ91" i="1"/>
  <c r="AQ41" i="1"/>
  <c r="AQ95" i="1"/>
  <c r="AQ60" i="1"/>
  <c r="AQ27" i="1"/>
  <c r="AQ67" i="1"/>
  <c r="AQ31" i="1"/>
  <c r="AQ97" i="1"/>
  <c r="AQ55" i="1"/>
  <c r="AQ89" i="1"/>
  <c r="AQ57" i="1"/>
  <c r="AS20" i="1"/>
  <c r="AO93" i="1"/>
  <c r="AO104" i="1"/>
  <c r="AO63" i="1"/>
  <c r="AO28" i="1"/>
  <c r="AO29" i="1"/>
  <c r="AO9" i="1"/>
  <c r="AO109" i="1"/>
  <c r="AO70" i="1"/>
  <c r="AO56" i="1"/>
  <c r="AO90" i="1"/>
  <c r="AO16" i="1"/>
  <c r="AO59" i="1"/>
  <c r="AQ115" i="1"/>
  <c r="AQ18" i="1"/>
  <c r="AQ59" i="1"/>
  <c r="AQ94" i="1"/>
  <c r="AQ23" i="1"/>
  <c r="AQ45" i="1"/>
  <c r="AQ78" i="1"/>
  <c r="AQ96" i="1"/>
  <c r="AQ26" i="1"/>
  <c r="AQ65" i="1"/>
  <c r="AQ64" i="1"/>
  <c r="AQ66" i="1"/>
  <c r="AQ84" i="1"/>
  <c r="AQ8" i="1"/>
  <c r="AQ52" i="1"/>
  <c r="AQ87" i="1"/>
  <c r="AQ13" i="1"/>
  <c r="AQ53" i="1"/>
  <c r="AQ72" i="1"/>
  <c r="AQ81" i="1"/>
  <c r="AQ112" i="1"/>
  <c r="AQ36" i="1"/>
  <c r="AQ74" i="1"/>
  <c r="AS88" i="1"/>
  <c r="AS42" i="1"/>
  <c r="AS8" i="1"/>
  <c r="AO119" i="1"/>
  <c r="AO23" i="1"/>
  <c r="AO94" i="1"/>
  <c r="AO25" i="1"/>
  <c r="AO80" i="1"/>
  <c r="AO62" i="1"/>
  <c r="AO48" i="1"/>
  <c r="AO45" i="1"/>
  <c r="AO49" i="1"/>
  <c r="AO107" i="1"/>
  <c r="AO31" i="1"/>
  <c r="AO10" i="1"/>
  <c r="AO32" i="1"/>
  <c r="AO53" i="1"/>
  <c r="AO87" i="1"/>
  <c r="AO15" i="1"/>
  <c r="AO73" i="1"/>
  <c r="AO111" i="1"/>
  <c r="AO114" i="1"/>
  <c r="AO40" i="1"/>
  <c r="AO88" i="1"/>
  <c r="AO75" i="1"/>
  <c r="AO92" i="1"/>
  <c r="AY93" i="1"/>
  <c r="AQ48" i="1"/>
  <c r="AQ75" i="1"/>
  <c r="AQ92" i="1"/>
  <c r="AQ19" i="1"/>
  <c r="AQ61" i="1"/>
  <c r="AQ79" i="1"/>
  <c r="AQ119" i="1"/>
  <c r="AQ42" i="1"/>
  <c r="AQ63" i="1"/>
  <c r="AQ99" i="1"/>
  <c r="AQ28" i="1"/>
  <c r="AQ50" i="1"/>
  <c r="AQ7" i="1"/>
  <c r="AQ71" i="1"/>
  <c r="AQ85" i="1"/>
  <c r="AQ9" i="1"/>
  <c r="AQ54" i="1"/>
  <c r="AQ43" i="1"/>
  <c r="AQ111" i="1"/>
  <c r="AQ35" i="1"/>
  <c r="AQ69" i="1"/>
  <c r="AQ73" i="1"/>
  <c r="AQ114" i="1"/>
  <c r="AS119" i="1"/>
  <c r="AS48" i="1"/>
  <c r="AS69" i="1"/>
  <c r="AO78" i="1"/>
  <c r="AO43" i="1"/>
  <c r="AO61" i="1"/>
  <c r="AO79" i="1"/>
  <c r="AO46" i="1"/>
  <c r="AO81" i="1"/>
  <c r="AO6" i="1"/>
  <c r="AO82" i="1"/>
  <c r="AO7" i="1"/>
  <c r="AO67" i="1"/>
  <c r="AO108" i="1"/>
  <c r="AO85" i="1"/>
  <c r="AO86" i="1"/>
  <c r="AO30" i="1"/>
  <c r="AO54" i="1"/>
  <c r="AO112" i="1"/>
  <c r="AO39" i="1"/>
  <c r="AO55" i="1"/>
  <c r="AO74" i="1"/>
  <c r="AO19" i="1"/>
  <c r="AO115" i="1"/>
  <c r="AO41" i="1"/>
  <c r="AY6" i="1"/>
  <c r="AU55" i="1"/>
  <c r="AU64" i="1"/>
  <c r="AK33" i="1"/>
  <c r="AU90" i="1"/>
  <c r="AU71" i="1"/>
  <c r="AK23" i="1"/>
  <c r="AY28" i="1"/>
  <c r="AY109" i="1"/>
  <c r="AY18" i="1"/>
  <c r="AY33" i="1"/>
  <c r="BA114" i="1"/>
  <c r="AU56" i="1"/>
  <c r="AU16" i="1"/>
  <c r="AU33" i="1"/>
  <c r="BA83" i="1"/>
  <c r="AM7" i="1"/>
  <c r="AM9" i="1"/>
  <c r="AM12" i="1"/>
  <c r="AM14" i="1"/>
  <c r="AM16" i="1"/>
  <c r="AM18" i="1"/>
  <c r="AM20" i="1"/>
  <c r="AM26" i="1"/>
  <c r="AM28" i="1"/>
  <c r="AM30" i="1"/>
  <c r="AM32" i="1"/>
  <c r="AM35" i="1"/>
  <c r="AM39" i="1"/>
  <c r="AM41" i="1"/>
  <c r="AM43" i="1"/>
  <c r="AM45" i="1"/>
  <c r="AM48" i="1"/>
  <c r="AM52" i="1"/>
  <c r="AM54" i="1"/>
  <c r="AM56" i="1"/>
  <c r="AM58" i="1"/>
  <c r="AM60" i="1"/>
  <c r="AM62" i="1"/>
  <c r="AM64" i="1"/>
  <c r="AM66" i="1"/>
  <c r="AM68" i="1"/>
  <c r="AM70" i="1"/>
  <c r="AM73" i="1"/>
  <c r="AM75" i="1"/>
  <c r="AM78" i="1"/>
  <c r="AM79" i="1"/>
  <c r="AM81" i="1"/>
  <c r="AM83" i="1"/>
  <c r="AM85" i="1"/>
  <c r="AM87" i="1"/>
  <c r="AM89" i="1"/>
  <c r="AM91" i="1"/>
  <c r="AM93" i="1"/>
  <c r="AM95" i="1"/>
  <c r="AM97" i="1"/>
  <c r="AM108" i="1"/>
  <c r="AM110" i="1"/>
  <c r="AM115" i="1"/>
  <c r="AM119" i="1"/>
  <c r="AM6" i="1"/>
  <c r="AM8" i="1"/>
  <c r="AM13" i="1"/>
  <c r="AM15" i="1"/>
  <c r="AM17" i="1"/>
  <c r="AM19" i="1"/>
  <c r="AM22" i="1"/>
  <c r="AM25" i="1"/>
  <c r="AM27" i="1"/>
  <c r="AM29" i="1"/>
  <c r="AM31" i="1"/>
  <c r="AM36" i="1"/>
  <c r="AM40" i="1"/>
  <c r="AM42" i="1"/>
  <c r="AM44" i="1"/>
  <c r="AM46" i="1"/>
  <c r="AM49" i="1"/>
  <c r="AM71" i="1"/>
  <c r="AM53" i="1"/>
  <c r="AM55" i="1"/>
  <c r="AM57" i="1"/>
  <c r="AM59" i="1"/>
  <c r="AM61" i="1"/>
  <c r="AM63" i="1"/>
  <c r="AM65" i="1"/>
  <c r="AM67" i="1"/>
  <c r="AM69" i="1"/>
  <c r="AM72" i="1"/>
  <c r="AM74" i="1"/>
  <c r="AM104" i="1"/>
  <c r="AM80" i="1"/>
  <c r="AM82" i="1"/>
  <c r="AM84" i="1"/>
  <c r="AM86" i="1"/>
  <c r="AM88" i="1"/>
  <c r="AM90" i="1"/>
  <c r="AM92" i="1"/>
  <c r="AM94" i="1"/>
  <c r="AM96" i="1"/>
  <c r="AM99" i="1"/>
  <c r="AM107" i="1"/>
  <c r="AM109" i="1"/>
  <c r="AM111" i="1"/>
  <c r="AM114" i="1"/>
  <c r="AM5" i="1"/>
  <c r="AM117" i="1"/>
  <c r="AM76" i="1"/>
  <c r="AM50" i="1"/>
  <c r="AM112" i="1"/>
  <c r="AK6" i="1"/>
  <c r="AK8" i="1"/>
  <c r="AK13" i="1"/>
  <c r="AK15" i="1"/>
  <c r="AK17" i="1"/>
  <c r="AK19" i="1"/>
  <c r="AK22" i="1"/>
  <c r="AK25" i="1"/>
  <c r="AK27" i="1"/>
  <c r="AK29" i="1"/>
  <c r="AK31" i="1"/>
  <c r="AK36" i="1"/>
  <c r="AK40" i="1"/>
  <c r="AK42" i="1"/>
  <c r="AK44" i="1"/>
  <c r="AK46" i="1"/>
  <c r="AK49" i="1"/>
  <c r="AK71" i="1"/>
  <c r="AK53" i="1"/>
  <c r="AK55" i="1"/>
  <c r="AK57" i="1"/>
  <c r="AK59" i="1"/>
  <c r="AK61" i="1"/>
  <c r="AK63" i="1"/>
  <c r="AK65" i="1"/>
  <c r="AK67" i="1"/>
  <c r="AK69" i="1"/>
  <c r="AK72" i="1"/>
  <c r="AK74" i="1"/>
  <c r="AK104" i="1"/>
  <c r="AK80" i="1"/>
  <c r="AK82" i="1"/>
  <c r="AK84" i="1"/>
  <c r="AK86" i="1"/>
  <c r="AK88" i="1"/>
  <c r="AK90" i="1"/>
  <c r="AK92" i="1"/>
  <c r="AK94" i="1"/>
  <c r="AK96" i="1"/>
  <c r="AK99" i="1"/>
  <c r="AK107" i="1"/>
  <c r="AK109" i="1"/>
  <c r="AK111" i="1"/>
  <c r="AK114" i="1"/>
  <c r="AK5" i="1"/>
  <c r="AK7" i="1"/>
  <c r="AK9" i="1"/>
  <c r="AK12" i="1"/>
  <c r="AK14" i="1"/>
  <c r="AK16" i="1"/>
  <c r="AK18" i="1"/>
  <c r="AK20" i="1"/>
  <c r="AK26" i="1"/>
  <c r="AK28" i="1"/>
  <c r="AK30" i="1"/>
  <c r="AK32" i="1"/>
  <c r="AK35" i="1"/>
  <c r="AK39" i="1"/>
  <c r="AK41" i="1"/>
  <c r="AK43" i="1"/>
  <c r="AK45" i="1"/>
  <c r="AK48" i="1"/>
  <c r="AK52" i="1"/>
  <c r="AK54" i="1"/>
  <c r="AK56" i="1"/>
  <c r="AK58" i="1"/>
  <c r="AK60" i="1"/>
  <c r="AK62" i="1"/>
  <c r="AK64" i="1"/>
  <c r="AK66" i="1"/>
  <c r="AK68" i="1"/>
  <c r="AK70" i="1"/>
  <c r="AK73" i="1"/>
  <c r="AK75" i="1"/>
  <c r="AK78" i="1"/>
  <c r="AK79" i="1"/>
  <c r="AK81" i="1"/>
  <c r="AK83" i="1"/>
  <c r="AK85" i="1"/>
  <c r="AK87" i="1"/>
  <c r="AK89" i="1"/>
  <c r="AK91" i="1"/>
  <c r="AK93" i="1"/>
  <c r="AK95" i="1"/>
  <c r="AK97" i="1"/>
  <c r="AK108" i="1"/>
  <c r="AK110" i="1"/>
  <c r="AK112" i="1"/>
  <c r="AK115" i="1"/>
  <c r="AK119" i="1"/>
  <c r="AK50" i="1"/>
  <c r="AK117" i="1"/>
  <c r="AK76" i="1"/>
  <c r="AU72" i="1"/>
  <c r="AU114" i="1"/>
  <c r="AU104" i="1"/>
  <c r="AU17" i="1"/>
  <c r="AU48" i="1"/>
  <c r="AU67" i="1"/>
  <c r="AU109" i="1"/>
  <c r="AU69" i="1"/>
  <c r="BA74" i="1"/>
  <c r="BA87" i="1"/>
  <c r="AM33" i="1"/>
  <c r="AM10" i="1"/>
  <c r="AW9" i="1"/>
  <c r="AW85" i="1"/>
  <c r="AW112" i="1"/>
  <c r="BC36" i="1"/>
  <c r="BC20" i="1"/>
  <c r="BC95" i="1"/>
  <c r="BC6" i="1"/>
  <c r="BC30" i="1"/>
  <c r="AS15" i="1"/>
  <c r="AS58" i="1"/>
  <c r="AS93" i="1"/>
  <c r="AS97" i="1"/>
  <c r="AS67" i="1"/>
  <c r="AS29" i="1"/>
  <c r="AU10" i="1"/>
  <c r="AU39" i="1"/>
  <c r="AU26" i="1"/>
  <c r="AU19" i="1"/>
  <c r="AU6" i="1"/>
  <c r="AU86" i="1"/>
  <c r="AY82" i="1"/>
  <c r="AY66" i="1"/>
  <c r="AY88" i="1"/>
  <c r="AY75" i="1"/>
  <c r="AY61" i="1"/>
  <c r="AY26" i="1"/>
  <c r="AW108" i="1"/>
  <c r="AW111" i="1"/>
  <c r="AW16" i="1"/>
  <c r="AW19" i="1"/>
  <c r="BA111" i="1"/>
  <c r="BA104" i="1"/>
  <c r="BA7" i="1"/>
  <c r="BC19" i="1"/>
  <c r="AW54" i="1"/>
  <c r="BA79" i="1"/>
  <c r="BC18" i="1"/>
  <c r="AS110" i="1"/>
  <c r="AU73" i="1"/>
  <c r="AU8" i="1"/>
  <c r="AY50" i="1"/>
  <c r="AY72" i="1"/>
  <c r="AY58" i="1"/>
  <c r="BC71" i="1"/>
  <c r="AS75" i="1"/>
  <c r="AS5" i="1"/>
  <c r="AS26" i="1"/>
  <c r="AS84" i="1"/>
  <c r="AS83" i="1"/>
  <c r="AU88" i="1"/>
  <c r="AU5" i="1"/>
  <c r="AU25" i="1"/>
  <c r="AU81" i="1"/>
  <c r="AU49" i="1"/>
  <c r="AU110" i="1"/>
  <c r="AY83" i="1"/>
  <c r="AY112" i="1"/>
  <c r="AY91" i="1"/>
  <c r="AY104" i="1"/>
  <c r="AY46" i="1"/>
  <c r="AW48" i="1"/>
  <c r="AW107" i="1"/>
  <c r="AW32" i="1"/>
  <c r="AW36" i="1"/>
  <c r="AW41" i="1"/>
  <c r="AW23" i="1"/>
  <c r="BA23" i="1"/>
  <c r="BA110" i="1"/>
  <c r="BA57" i="1"/>
  <c r="AW33" i="1"/>
  <c r="BC97" i="1"/>
  <c r="AS30" i="1"/>
  <c r="BA42" i="1"/>
  <c r="BC119" i="1"/>
  <c r="AS71" i="1"/>
  <c r="AU78" i="1"/>
  <c r="AW57" i="1"/>
  <c r="BC32" i="1"/>
  <c r="BA45" i="1"/>
  <c r="BC73" i="1"/>
  <c r="BC49" i="1"/>
  <c r="BC67" i="1"/>
  <c r="AS91" i="1"/>
  <c r="AS17" i="1"/>
  <c r="AS46" i="1"/>
  <c r="AS108" i="1"/>
  <c r="AS61" i="1"/>
  <c r="AU112" i="1"/>
  <c r="AU92" i="1"/>
  <c r="AU79" i="1"/>
  <c r="AU97" i="1"/>
  <c r="AU29" i="1"/>
  <c r="AU52" i="1"/>
  <c r="AY27" i="1"/>
  <c r="AY107" i="1"/>
  <c r="AY70" i="1"/>
  <c r="AY115" i="1"/>
  <c r="AY94" i="1"/>
  <c r="AY63" i="1"/>
  <c r="AW26" i="1"/>
  <c r="AW27" i="1"/>
  <c r="AW53" i="1"/>
  <c r="AW56" i="1"/>
  <c r="AW59" i="1"/>
  <c r="AW44" i="1"/>
  <c r="BA31" i="1"/>
  <c r="BA17" i="1"/>
  <c r="BA90" i="1"/>
  <c r="BC104" i="1"/>
  <c r="BC112" i="1"/>
  <c r="BC92" i="1"/>
  <c r="AS112" i="1"/>
  <c r="AS86" i="1"/>
  <c r="AY117" i="1"/>
  <c r="BC8" i="1"/>
  <c r="AS94" i="1"/>
  <c r="AU36" i="1"/>
  <c r="AY65" i="1"/>
  <c r="AW82" i="1"/>
  <c r="BA96" i="1"/>
  <c r="BA115" i="1"/>
  <c r="BA71" i="1"/>
  <c r="BC86" i="1"/>
  <c r="BC78" i="1"/>
  <c r="BC40" i="1"/>
  <c r="BC65" i="1"/>
  <c r="BC84" i="1"/>
  <c r="AS117" i="1"/>
  <c r="AS39" i="1"/>
  <c r="AS63" i="1"/>
  <c r="AS50" i="1"/>
  <c r="AS9" i="1"/>
  <c r="AU70" i="1"/>
  <c r="AU117" i="1"/>
  <c r="AU95" i="1"/>
  <c r="AU46" i="1"/>
  <c r="AU94" i="1"/>
  <c r="AU68" i="1"/>
  <c r="AY48" i="1"/>
  <c r="AY43" i="1"/>
  <c r="AY89" i="1"/>
  <c r="AY17" i="1"/>
  <c r="AY119" i="1"/>
  <c r="AY80" i="1"/>
  <c r="AW46" i="1"/>
  <c r="AW64" i="1"/>
  <c r="AW69" i="1"/>
  <c r="AW73" i="1"/>
  <c r="AW76" i="1"/>
  <c r="AW61" i="1"/>
  <c r="BA29" i="1"/>
  <c r="BA16" i="1"/>
  <c r="BA56" i="1"/>
  <c r="AW71" i="1"/>
  <c r="AY40" i="1"/>
  <c r="BA28" i="1"/>
  <c r="BC28" i="1"/>
  <c r="BA99" i="1"/>
  <c r="BC76" i="1"/>
  <c r="BA80" i="1"/>
  <c r="BA91" i="1"/>
  <c r="BA30" i="1"/>
  <c r="BC110" i="1"/>
  <c r="BC55" i="1"/>
  <c r="BC93" i="1"/>
  <c r="BC54" i="1"/>
  <c r="BC82" i="1"/>
  <c r="BC108" i="1"/>
  <c r="AS16" i="1"/>
  <c r="AS57" i="1"/>
  <c r="AS96" i="1"/>
  <c r="AS44" i="1"/>
  <c r="AS31" i="1"/>
  <c r="AS13" i="1"/>
  <c r="AU35" i="1"/>
  <c r="AU75" i="1"/>
  <c r="AU44" i="1"/>
  <c r="AU63" i="1"/>
  <c r="AU84" i="1"/>
  <c r="AU32" i="1"/>
  <c r="AY64" i="1"/>
  <c r="AY9" i="1"/>
  <c r="AY15" i="1"/>
  <c r="AY39" i="1"/>
  <c r="AY19" i="1"/>
  <c r="AY96" i="1"/>
  <c r="AW63" i="1"/>
  <c r="AW97" i="1"/>
  <c r="AW86" i="1"/>
  <c r="AW89" i="1"/>
  <c r="AW92" i="1"/>
  <c r="AW104" i="1"/>
  <c r="BA70" i="1"/>
  <c r="BA68" i="1"/>
  <c r="BA89" i="1"/>
  <c r="AW117" i="1"/>
  <c r="BC81" i="1"/>
  <c r="AY7" i="1"/>
  <c r="BC94" i="1"/>
  <c r="AS64" i="1"/>
  <c r="AY55" i="1"/>
  <c r="AW90" i="1"/>
  <c r="BA65" i="1"/>
  <c r="BC63" i="1"/>
  <c r="AS81" i="1"/>
  <c r="BA76" i="1"/>
  <c r="BA35" i="1"/>
  <c r="BA84" i="1"/>
  <c r="BC56" i="1"/>
  <c r="BC9" i="1"/>
  <c r="BC7" i="1"/>
  <c r="AS36" i="1"/>
  <c r="AS74" i="1"/>
  <c r="AS95" i="1"/>
  <c r="AS6" i="1"/>
  <c r="AS52" i="1"/>
  <c r="AS33" i="1"/>
  <c r="AU9" i="1"/>
  <c r="AU41" i="1"/>
  <c r="AU61" i="1"/>
  <c r="AU27" i="1"/>
  <c r="AU108" i="1"/>
  <c r="AU7" i="1"/>
  <c r="AY81" i="1"/>
  <c r="AY52" i="1"/>
  <c r="AY10" i="1"/>
  <c r="AY57" i="1"/>
  <c r="AY76" i="1"/>
  <c r="AY25" i="1"/>
  <c r="AW80" i="1"/>
  <c r="AW7" i="1"/>
  <c r="AW110" i="1"/>
  <c r="AW17" i="1"/>
  <c r="AW94" i="1"/>
  <c r="BA69" i="1"/>
  <c r="BA60" i="1"/>
  <c r="BA52" i="1"/>
  <c r="AW67" i="1"/>
  <c r="AW87" i="1"/>
  <c r="BC25" i="1"/>
  <c r="BA46" i="1"/>
  <c r="BA58" i="1"/>
  <c r="BA53" i="1"/>
  <c r="BC31" i="1"/>
  <c r="BC43" i="1"/>
  <c r="BC115" i="1"/>
  <c r="BC45" i="1"/>
  <c r="BC46" i="1"/>
  <c r="BC29" i="1"/>
  <c r="AS56" i="1"/>
  <c r="AS90" i="1"/>
  <c r="AS23" i="1"/>
  <c r="AS28" i="1"/>
  <c r="AS68" i="1"/>
  <c r="AS54" i="1"/>
  <c r="AU60" i="1"/>
  <c r="AU91" i="1"/>
  <c r="AU93" i="1"/>
  <c r="AU18" i="1"/>
  <c r="AU50" i="1"/>
  <c r="AU83" i="1"/>
  <c r="AY99" i="1"/>
  <c r="AY85" i="1"/>
  <c r="AY32" i="1"/>
  <c r="AY74" i="1"/>
  <c r="AY13" i="1"/>
  <c r="AY45" i="1"/>
  <c r="AW96" i="1"/>
  <c r="AW29" i="1"/>
  <c r="AW31" i="1"/>
  <c r="AW15" i="1"/>
  <c r="AW74" i="1"/>
  <c r="AW119" i="1"/>
  <c r="BA107" i="1"/>
  <c r="BA109" i="1"/>
  <c r="BA85" i="1"/>
  <c r="AW91" i="1"/>
  <c r="BC72" i="1"/>
  <c r="AY35" i="1"/>
  <c r="AW39" i="1"/>
  <c r="BC90" i="1"/>
  <c r="AS60" i="1"/>
  <c r="AY29" i="1"/>
  <c r="AW114" i="1"/>
  <c r="BA55" i="1"/>
  <c r="AS40" i="1"/>
  <c r="AU28" i="1"/>
  <c r="AY44" i="1"/>
  <c r="BA49" i="1"/>
  <c r="BA108" i="1"/>
  <c r="BA26" i="1"/>
  <c r="BA40" i="1"/>
  <c r="BC52" i="1"/>
  <c r="BC33" i="1"/>
  <c r="BC13" i="1"/>
  <c r="BC62" i="1"/>
  <c r="BC96" i="1"/>
  <c r="BC50" i="1"/>
  <c r="AS73" i="1"/>
  <c r="AS115" i="1"/>
  <c r="AS80" i="1"/>
  <c r="AS49" i="1"/>
  <c r="AS85" i="1"/>
  <c r="AS70" i="1"/>
  <c r="AU54" i="1"/>
  <c r="AU115" i="1"/>
  <c r="AU119" i="1"/>
  <c r="AU99" i="1"/>
  <c r="AU66" i="1"/>
  <c r="AU107" i="1"/>
  <c r="AY54" i="1"/>
  <c r="AY8" i="1"/>
  <c r="AY53" i="1"/>
  <c r="AY90" i="1"/>
  <c r="AY111" i="1"/>
  <c r="AY62" i="1"/>
  <c r="AW25" i="1"/>
  <c r="AW50" i="1"/>
  <c r="AW109" i="1"/>
  <c r="AW35" i="1"/>
  <c r="AW52" i="1"/>
  <c r="AW20" i="1"/>
  <c r="BA61" i="1"/>
  <c r="BA93" i="1"/>
  <c r="BA44" i="1"/>
  <c r="BC117" i="1"/>
  <c r="AW65" i="1"/>
  <c r="AW84" i="1"/>
  <c r="BA25" i="1"/>
  <c r="BC69" i="1"/>
  <c r="BA8" i="1"/>
  <c r="BA32" i="1"/>
  <c r="BA97" i="1"/>
  <c r="BA18" i="1"/>
  <c r="BA10" i="1"/>
  <c r="BC68" i="1"/>
  <c r="BC99" i="1"/>
  <c r="BC87" i="1"/>
  <c r="BC79" i="1"/>
  <c r="BC58" i="1"/>
  <c r="BC66" i="1"/>
  <c r="AS89" i="1"/>
  <c r="AS19" i="1"/>
  <c r="AS25" i="1"/>
  <c r="AS65" i="1"/>
  <c r="AS109" i="1"/>
  <c r="AS87" i="1"/>
  <c r="AU57" i="1"/>
  <c r="AU59" i="1"/>
  <c r="AU80" i="1"/>
  <c r="AU30" i="1"/>
  <c r="AU65" i="1"/>
  <c r="AY97" i="1"/>
  <c r="AY30" i="1"/>
  <c r="AY69" i="1"/>
  <c r="AY114" i="1"/>
  <c r="AY20" i="1"/>
  <c r="AY95" i="1"/>
  <c r="AW45" i="1"/>
  <c r="AW66" i="1"/>
  <c r="AW99" i="1"/>
  <c r="AW55" i="1"/>
  <c r="AW18" i="1"/>
  <c r="AW42" i="1"/>
  <c r="BA9" i="1"/>
  <c r="BA39" i="1"/>
  <c r="BA119" i="1"/>
  <c r="BC74" i="1"/>
  <c r="AW115" i="1"/>
  <c r="AW70" i="1"/>
  <c r="BC114" i="1"/>
  <c r="BA6" i="1"/>
  <c r="BA62" i="1"/>
  <c r="BC53" i="1"/>
  <c r="BC59" i="1"/>
  <c r="BA81" i="1"/>
  <c r="BA43" i="1"/>
  <c r="BC109" i="1"/>
  <c r="BC16" i="1"/>
  <c r="BC91" i="1"/>
  <c r="BC5" i="1"/>
  <c r="BC70" i="1"/>
  <c r="BC83" i="1"/>
  <c r="AS114" i="1"/>
  <c r="AS41" i="1"/>
  <c r="AS45" i="1"/>
  <c r="AS82" i="1"/>
  <c r="AS7" i="1"/>
  <c r="AS111" i="1"/>
  <c r="AU74" i="1"/>
  <c r="AU76" i="1"/>
  <c r="AU96" i="1"/>
  <c r="AU23" i="1"/>
  <c r="AU20" i="1"/>
  <c r="AY71" i="1"/>
  <c r="AY86" i="1"/>
  <c r="AY16" i="1"/>
  <c r="AY42" i="1"/>
  <c r="AY5" i="1"/>
  <c r="AW62" i="1"/>
  <c r="AW83" i="1"/>
  <c r="AW10" i="1"/>
  <c r="AW72" i="1"/>
  <c r="AW40" i="1"/>
  <c r="AW60" i="1"/>
  <c r="BA50" i="1"/>
  <c r="BA78" i="1"/>
  <c r="BA66" i="1"/>
  <c r="AW49" i="1"/>
  <c r="AY23" i="1"/>
  <c r="BA86" i="1"/>
  <c r="BA15" i="1"/>
  <c r="BC41" i="1"/>
  <c r="BA67" i="1"/>
  <c r="BC60" i="1"/>
  <c r="BA63" i="1"/>
  <c r="BA75" i="1"/>
  <c r="BA92" i="1"/>
  <c r="BA64" i="1"/>
  <c r="BA59" i="1"/>
  <c r="BA13" i="1"/>
  <c r="BC75" i="1"/>
  <c r="BC89" i="1"/>
  <c r="BC17" i="1"/>
  <c r="BC23" i="1"/>
  <c r="BC27" i="1"/>
  <c r="BC107" i="1"/>
  <c r="AS35" i="1"/>
  <c r="AS59" i="1"/>
  <c r="AS62" i="1"/>
  <c r="AS66" i="1"/>
  <c r="AS10" i="1"/>
  <c r="AU40" i="1"/>
  <c r="AU13" i="1"/>
  <c r="AU45" i="1"/>
  <c r="AU42" i="1"/>
  <c r="AU15" i="1"/>
  <c r="AU87" i="1"/>
  <c r="AY84" i="1"/>
  <c r="AY110" i="1"/>
  <c r="AY36" i="1"/>
  <c r="AY60" i="1"/>
  <c r="AY41" i="1"/>
  <c r="AW79" i="1"/>
  <c r="AW81" i="1"/>
  <c r="AW43" i="1"/>
  <c r="AW88" i="1"/>
  <c r="AW58" i="1"/>
  <c r="AW78" i="1"/>
  <c r="BA117" i="1"/>
  <c r="BA20" i="1"/>
  <c r="BA94" i="1"/>
  <c r="AS18" i="1"/>
  <c r="AY49" i="1"/>
  <c r="BA73" i="1"/>
  <c r="BC10" i="1"/>
  <c r="AS78" i="1"/>
  <c r="AU31" i="1"/>
  <c r="AW68" i="1"/>
  <c r="BC42" i="1"/>
  <c r="BC88" i="1"/>
  <c r="BA48" i="1"/>
  <c r="BA41" i="1"/>
  <c r="BA33" i="1"/>
  <c r="BC111" i="1"/>
  <c r="BC15" i="1"/>
  <c r="BC39" i="1"/>
  <c r="BC44" i="1"/>
  <c r="BC48" i="1"/>
  <c r="AS55" i="1"/>
  <c r="AS76" i="1"/>
  <c r="AS79" i="1"/>
  <c r="AS99" i="1"/>
  <c r="AS107" i="1"/>
  <c r="AU89" i="1"/>
  <c r="AU58" i="1"/>
  <c r="AU62" i="1"/>
  <c r="AU82" i="1"/>
  <c r="AU85" i="1"/>
  <c r="AY108" i="1"/>
  <c r="AY68" i="1"/>
  <c r="AY56" i="1"/>
  <c r="AY78" i="1"/>
  <c r="AY59" i="1"/>
  <c r="AW95" i="1"/>
  <c r="AW6" i="1"/>
  <c r="AW8" i="1"/>
  <c r="AW13" i="1"/>
  <c r="AW75" i="1"/>
  <c r="BA36" i="1"/>
  <c r="AY67" i="1"/>
  <c r="AY31" i="1"/>
  <c r="AY73" i="1"/>
  <c r="AY87" i="1"/>
</calcChain>
</file>

<file path=xl/sharedStrings.xml><?xml version="1.0" encoding="utf-8"?>
<sst xmlns="http://schemas.openxmlformats.org/spreadsheetml/2006/main" count="358" uniqueCount="266">
  <si>
    <t>01</t>
  </si>
  <si>
    <t>AC</t>
  </si>
  <si>
    <t>Acquisition of Real Property</t>
  </si>
  <si>
    <t>02</t>
  </si>
  <si>
    <t>Disposition</t>
  </si>
  <si>
    <t>04</t>
  </si>
  <si>
    <t>Clearance and Demolition</t>
  </si>
  <si>
    <t>04A</t>
  </si>
  <si>
    <t>08</t>
  </si>
  <si>
    <t>Relocation</t>
  </si>
  <si>
    <t>AP</t>
  </si>
  <si>
    <t>HOME Administrative/Planning Costs of Participating Jurisdictions</t>
  </si>
  <si>
    <t>20</t>
  </si>
  <si>
    <t>Planning</t>
  </si>
  <si>
    <t>21A</t>
  </si>
  <si>
    <t>General Program Administration</t>
  </si>
  <si>
    <t>21B</t>
  </si>
  <si>
    <t>Indirect Costs</t>
  </si>
  <si>
    <t>21C</t>
  </si>
  <si>
    <t>Public Information</t>
  </si>
  <si>
    <t>21D</t>
  </si>
  <si>
    <t>Fair Housing Activities</t>
  </si>
  <si>
    <t>21E</t>
  </si>
  <si>
    <t>Submissions or Applications for Federal Programs</t>
  </si>
  <si>
    <t>21H</t>
  </si>
  <si>
    <t>14E</t>
  </si>
  <si>
    <t>ED</t>
  </si>
  <si>
    <t>Rehabilitation: Publicly or Privately Owned Commercial/Industrial</t>
  </si>
  <si>
    <t>17A</t>
  </si>
  <si>
    <t>Commercial/Industrial Land Acquisition/Disposition</t>
  </si>
  <si>
    <t>17B</t>
  </si>
  <si>
    <t>Commercial/Industrial Infrastructure Development</t>
  </si>
  <si>
    <t>17C</t>
  </si>
  <si>
    <t>17D</t>
  </si>
  <si>
    <t>Other Commercial/Industrial Improvements</t>
  </si>
  <si>
    <t>18A</t>
  </si>
  <si>
    <t>ED Direct: Financial Assistance to For-Profit Businesses</t>
  </si>
  <si>
    <t>18B</t>
  </si>
  <si>
    <t>ED Direct: Technical Assistance</t>
  </si>
  <si>
    <t>18C</t>
  </si>
  <si>
    <t>Micro-Enterprise Assistance</t>
  </si>
  <si>
    <t>12</t>
  </si>
  <si>
    <t>HR</t>
  </si>
  <si>
    <t>Construction of Housing</t>
  </si>
  <si>
    <t>13</t>
  </si>
  <si>
    <t>Direct Homeownership Assistance</t>
  </si>
  <si>
    <t>14A</t>
  </si>
  <si>
    <t>Rehabilitation: Single-Unit Residential</t>
  </si>
  <si>
    <t>14B</t>
  </si>
  <si>
    <t>Rehabilitation: Multi-Unit Residential</t>
  </si>
  <si>
    <t>14C</t>
  </si>
  <si>
    <t>Public Housing Modernization</t>
  </si>
  <si>
    <t>14D</t>
  </si>
  <si>
    <t>Rehabilitation: Other Publicly-owned Residential Buildings</t>
  </si>
  <si>
    <t>14G</t>
  </si>
  <si>
    <t>Acquisition for Rehabilitation</t>
  </si>
  <si>
    <t>14H</t>
  </si>
  <si>
    <t>Rehabilitation Administration</t>
  </si>
  <si>
    <t>14I</t>
  </si>
  <si>
    <t>Lead-Based Paint/Lead Hazard Test/Abatement</t>
  </si>
  <si>
    <t>15</t>
  </si>
  <si>
    <t>Code Enforcement</t>
  </si>
  <si>
    <t>16A</t>
  </si>
  <si>
    <t>Residential Historic Preservation</t>
  </si>
  <si>
    <t>PI</t>
  </si>
  <si>
    <t>Public Facilities and Improvements (General)</t>
  </si>
  <si>
    <t>03A</t>
  </si>
  <si>
    <t>Senior Centers</t>
  </si>
  <si>
    <t>03B</t>
  </si>
  <si>
    <t>Centers for the Disabled/Handicapped</t>
  </si>
  <si>
    <t>03C</t>
  </si>
  <si>
    <t>Homeless Facilities (not operating costs)</t>
  </si>
  <si>
    <t>03D</t>
  </si>
  <si>
    <t>Youth Centers/Facilities</t>
  </si>
  <si>
    <t>03E</t>
  </si>
  <si>
    <t>Neighborhood Facilities</t>
  </si>
  <si>
    <t>03F</t>
  </si>
  <si>
    <t>Parks, Recreational Facilities</t>
  </si>
  <si>
    <t>03G</t>
  </si>
  <si>
    <t>Parking Facilities</t>
  </si>
  <si>
    <t>03H</t>
  </si>
  <si>
    <t>Solid Waste Disposal Facilities</t>
  </si>
  <si>
    <t>03I</t>
  </si>
  <si>
    <t>Flood and Drainage Facilities</t>
  </si>
  <si>
    <t>03J</t>
  </si>
  <si>
    <t>Water/Sewer Improvements</t>
  </si>
  <si>
    <t>03K</t>
  </si>
  <si>
    <t>Street Improvements</t>
  </si>
  <si>
    <t>03L</t>
  </si>
  <si>
    <t>Sidewalks</t>
  </si>
  <si>
    <t>03M</t>
  </si>
  <si>
    <t>Child Care Centers/Facilities for Children</t>
  </si>
  <si>
    <t>03N</t>
  </si>
  <si>
    <t>Tree Planting</t>
  </si>
  <si>
    <t>03O</t>
  </si>
  <si>
    <t>Fire Stations/Equipment</t>
  </si>
  <si>
    <t>03P</t>
  </si>
  <si>
    <t>Health Facilities</t>
  </si>
  <si>
    <t>03Q</t>
  </si>
  <si>
    <t>Abused and Neglected Children Facilities</t>
  </si>
  <si>
    <t>03R</t>
  </si>
  <si>
    <t>Asbestos Removal</t>
  </si>
  <si>
    <t>03S</t>
  </si>
  <si>
    <t>Facilities for Aids Patients (not operating costs)</t>
  </si>
  <si>
    <t>06</t>
  </si>
  <si>
    <t>Interim Assistance</t>
  </si>
  <si>
    <t>10</t>
  </si>
  <si>
    <t>Removal of Architectural Barriers</t>
  </si>
  <si>
    <t>11</t>
  </si>
  <si>
    <t>Privately Owned Utilities</t>
  </si>
  <si>
    <t>16B</t>
  </si>
  <si>
    <t>Non-Residential Historic Preservation</t>
  </si>
  <si>
    <t>03T</t>
  </si>
  <si>
    <t>PS</t>
  </si>
  <si>
    <t>Operating Costs of Homeless/Aids Patients Programs</t>
  </si>
  <si>
    <t>05A</t>
  </si>
  <si>
    <t>Senior Services</t>
  </si>
  <si>
    <t>05B</t>
  </si>
  <si>
    <t>05C</t>
  </si>
  <si>
    <t>Legal Services</t>
  </si>
  <si>
    <t>05D</t>
  </si>
  <si>
    <t>Youth Services</t>
  </si>
  <si>
    <t>05E</t>
  </si>
  <si>
    <t>Transportation Services</t>
  </si>
  <si>
    <t>05F</t>
  </si>
  <si>
    <t>Substance Abuse Services</t>
  </si>
  <si>
    <t>05G</t>
  </si>
  <si>
    <t>Battered and Abused Spouses</t>
  </si>
  <si>
    <t>05H</t>
  </si>
  <si>
    <t>Employment Training</t>
  </si>
  <si>
    <t>05I</t>
  </si>
  <si>
    <t>Crime Awareness/Prevention</t>
  </si>
  <si>
    <t>05J</t>
  </si>
  <si>
    <t>05K</t>
  </si>
  <si>
    <t>Tenant/Landlord Counseling</t>
  </si>
  <si>
    <t>05L</t>
  </si>
  <si>
    <t>Child Care Services</t>
  </si>
  <si>
    <t>05M</t>
  </si>
  <si>
    <t>Health Services</t>
  </si>
  <si>
    <t>05N</t>
  </si>
  <si>
    <t>Abused and Neglected Children</t>
  </si>
  <si>
    <t>05O</t>
  </si>
  <si>
    <t>Mental Heath Services</t>
  </si>
  <si>
    <t>05P</t>
  </si>
  <si>
    <t>Screening for Lead-Based Paint/Lead Hazards Poisoning</t>
  </si>
  <si>
    <t>05Q</t>
  </si>
  <si>
    <t>Subsistence Payments</t>
  </si>
  <si>
    <t>05R</t>
  </si>
  <si>
    <t>Homeownership Assistance (Not Direct)</t>
  </si>
  <si>
    <t>05S</t>
  </si>
  <si>
    <t>Rental Housing Subsidies (HOME Tenant-Based Rental Assistance)</t>
  </si>
  <si>
    <t>07</t>
  </si>
  <si>
    <t>OT</t>
  </si>
  <si>
    <t>Urban Renewal Completion</t>
  </si>
  <si>
    <t>19C</t>
  </si>
  <si>
    <t>CDBG Non-Profit Organization Capacity Building</t>
  </si>
  <si>
    <t>19D</t>
  </si>
  <si>
    <t>CDBG Assistance to Institutions of Higher Education</t>
  </si>
  <si>
    <t>19H</t>
  </si>
  <si>
    <t>State CDBG Technical Assistance to Grantees</t>
  </si>
  <si>
    <t>22</t>
  </si>
  <si>
    <t>Unprogrammed Funds</t>
  </si>
  <si>
    <t>19F</t>
  </si>
  <si>
    <t>VV</t>
  </si>
  <si>
    <t>Planned Repayments of Section 108 Loans</t>
  </si>
  <si>
    <t>19G</t>
  </si>
  <si>
    <t>Unplanned Repayments of Section 108 Loans</t>
  </si>
  <si>
    <t>Activity Group</t>
  </si>
  <si>
    <t>Matrix CD</t>
  </si>
  <si>
    <t>Matrix Code Name</t>
  </si>
  <si>
    <t>Subtotal for: Repayments Of Section 108 Loans</t>
  </si>
  <si>
    <t>Subtotal for: Other</t>
  </si>
  <si>
    <t>Subtotal for: Public Services</t>
  </si>
  <si>
    <t>Subtotal for: Public Improvements</t>
  </si>
  <si>
    <t>Subtotal for: Housing</t>
  </si>
  <si>
    <t>Subtotal for: Economic Development</t>
  </si>
  <si>
    <t>Subtotal for: Administrative And Planning</t>
  </si>
  <si>
    <t>Subtotal for: Acquisition</t>
  </si>
  <si>
    <t>Total Disbursements</t>
  </si>
  <si>
    <t>Commercial/Industrial Building Acquisition, Construction, Rehabilitation</t>
  </si>
  <si>
    <t>05U</t>
  </si>
  <si>
    <t>14F</t>
  </si>
  <si>
    <t>Energy Efficiency Improvements</t>
  </si>
  <si>
    <t>Use of CDBG Funds By States</t>
  </si>
  <si>
    <t>19A</t>
  </si>
  <si>
    <t>20A</t>
  </si>
  <si>
    <t>21J</t>
  </si>
  <si>
    <t>State Planning Only</t>
  </si>
  <si>
    <t>State Administration</t>
  </si>
  <si>
    <t>05W</t>
  </si>
  <si>
    <t xml:space="preserve">05V </t>
  </si>
  <si>
    <t>Neighborhood Cleanups</t>
  </si>
  <si>
    <t>Food Banks</t>
  </si>
  <si>
    <t>21I</t>
  </si>
  <si>
    <t>HOME CHDO Operating Expenses (subject to 5% cap)</t>
  </si>
  <si>
    <t>14J</t>
  </si>
  <si>
    <t>05T</t>
  </si>
  <si>
    <t>Security Deposits (if HOME, not part of 5% Admin Cap)</t>
  </si>
  <si>
    <t>Clean-up of Contaminated Sites/Brownfields</t>
  </si>
  <si>
    <t>13B</t>
  </si>
  <si>
    <t>Homeownership Assistance-excluding Housing Counseling under 24 CFR 5.100</t>
  </si>
  <si>
    <t>Housing Services - Excluding Housing Counseling, under 24 CFR 5.100</t>
  </si>
  <si>
    <t>03Z</t>
  </si>
  <si>
    <t>05X</t>
  </si>
  <si>
    <t>05Y</t>
  </si>
  <si>
    <t>05Z</t>
  </si>
  <si>
    <t>Other Public Services Not Listed in 05A-05Y, 03T</t>
  </si>
  <si>
    <t>Services for Persons with Disabilities</t>
  </si>
  <si>
    <t>Housing Information and Referral Services</t>
  </si>
  <si>
    <t>Housing Counseling, under 24 CFR 5.100 Supporting Homebuyer Downpayment Assistance (05R)</t>
  </si>
  <si>
    <t>Housing Counseling only, under 24 CFR 5.100</t>
  </si>
  <si>
    <t>13A</t>
  </si>
  <si>
    <t>24A</t>
  </si>
  <si>
    <t>Payment of interest on Section 108 loans</t>
  </si>
  <si>
    <t>CDBG FY 21</t>
  </si>
  <si>
    <t>CDBG-CV FY 21</t>
  </si>
  <si>
    <t>CDBG Pct of Total  2021</t>
  </si>
  <si>
    <t>CDBG-CV Pct of Total 2021</t>
  </si>
  <si>
    <t>CDBG FY 22</t>
  </si>
  <si>
    <t>CDBG Pct of Total  2022</t>
  </si>
  <si>
    <t>CDBG-CV FY 22</t>
  </si>
  <si>
    <t>CDBG-CV Pct of Total 2022</t>
  </si>
  <si>
    <t>CDBG FY20</t>
  </si>
  <si>
    <t>CDBG Pct of Total 2020</t>
  </si>
  <si>
    <t>CDBG FY19</t>
  </si>
  <si>
    <t>CDBG Pct of Total 2019</t>
  </si>
  <si>
    <t>CDBG FY18</t>
  </si>
  <si>
    <t>CDBG Pct of Total 2018</t>
  </si>
  <si>
    <t>CDBG FY17</t>
  </si>
  <si>
    <t>CDBG Pct of Total 2017</t>
  </si>
  <si>
    <t>CDBG FY16</t>
  </si>
  <si>
    <t>CDBG Pct of Total 2016</t>
  </si>
  <si>
    <t>CDBG FY15</t>
  </si>
  <si>
    <t>CDBG Pct of Total 2015</t>
  </si>
  <si>
    <t>CDBG FY14</t>
  </si>
  <si>
    <t>CDBG Pct of Total 2014</t>
  </si>
  <si>
    <t>CDBGFY13</t>
  </si>
  <si>
    <t>CDBG Pct of Total 2013</t>
  </si>
  <si>
    <t>CDBG FY12</t>
  </si>
  <si>
    <t>CDBG Pct of Total 2012</t>
  </si>
  <si>
    <t>CDBG FY11</t>
  </si>
  <si>
    <t>CDBG Pct of Total 2011</t>
  </si>
  <si>
    <t>CDBG FY10</t>
  </si>
  <si>
    <t>CDBG Pct of Total 2010</t>
  </si>
  <si>
    <t>CDBG FY09</t>
  </si>
  <si>
    <t>CDBG Pct of Total 2009</t>
  </si>
  <si>
    <t>CDBG FY08</t>
  </si>
  <si>
    <t>CDBG Pct of Total 2008</t>
  </si>
  <si>
    <t>CDBG FY07</t>
  </si>
  <si>
    <t>CDBG Pct Of Total 2007</t>
  </si>
  <si>
    <t>CDBG FY06</t>
  </si>
  <si>
    <t>CDBG Pct Of Total 2006</t>
  </si>
  <si>
    <t>CDBG FY05</t>
  </si>
  <si>
    <t>CDBG Pct Of Total 2005</t>
  </si>
  <si>
    <t>CDBG FY04</t>
  </si>
  <si>
    <t>CDBG Pct of Total 2004</t>
  </si>
  <si>
    <t>CDBG FY03</t>
  </si>
  <si>
    <t>CDBG Pct of Total 2003</t>
  </si>
  <si>
    <t>CDBG FY02</t>
  </si>
  <si>
    <t>CDBG Pct of Total 2002</t>
  </si>
  <si>
    <t>CDBG FY01</t>
  </si>
  <si>
    <t>CDBG Pct of Total 2001</t>
  </si>
  <si>
    <t>CDBG FY 23</t>
  </si>
  <si>
    <t>CDBG Pct of Total  2023</t>
  </si>
  <si>
    <t>CDBG-CV FY 23</t>
  </si>
  <si>
    <t>CDBG-CV Pct of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</si>
</sst>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7" formatCode="&quot;$&quot;#,##0.00_);\(&quot;$&quot;#,##0.00\)"/>
    <numFmt numFmtId="164" formatCode="&quot;$&quot;#,##0.00"/>
  </numFmts>
  <fonts count="9" x14ac:knownFonts="1">
    <font>
      <sz val="10"/>
      <name val="MS Sans Serif"/>
    </font>
    <font>
      <sz val="10"/>
      <color indexed="8"/>
      <name val="Arial"/>
      <family val="2"/>
    </font>
    <font>
      <b/>
      <sz val="8"/>
      <name val="Microsoft Sans Serif"/>
      <family val="2"/>
    </font>
    <font>
      <sz val="8"/>
      <name val="Microsoft Sans Serif"/>
      <family val="2"/>
    </font>
    <font>
      <sz val="8"/>
      <color indexed="8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b/>
      <u/>
      <sz val="8"/>
      <name val="Microsoft Sans Serif"/>
      <family val="2"/>
    </font>
    <font>
      <b/>
      <u/>
      <sz val="8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2" borderId="1" xfId="0" quotePrefix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/>
    </xf>
    <xf numFmtId="0" fontId="3" fillId="0" borderId="1" xfId="0" quotePrefix="1" applyFont="1" applyBorder="1" applyAlignment="1">
      <alignment wrapText="1"/>
    </xf>
    <xf numFmtId="10" fontId="3" fillId="0" borderId="1" xfId="0" quotePrefix="1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0" fontId="5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0" fontId="2" fillId="0" borderId="1" xfId="0" quotePrefix="1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right" wrapText="1"/>
    </xf>
    <xf numFmtId="7" fontId="2" fillId="0" borderId="1" xfId="0" applyNumberFormat="1" applyFont="1" applyBorder="1" applyAlignment="1">
      <alignment wrapText="1"/>
    </xf>
    <xf numFmtId="164" fontId="3" fillId="0" borderId="1" xfId="0" quotePrefix="1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0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/>
    </xf>
    <xf numFmtId="6" fontId="3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0" fontId="7" fillId="0" borderId="1" xfId="0" quotePrefix="1" applyNumberFormat="1" applyFont="1" applyBorder="1" applyAlignment="1">
      <alignment wrapText="1"/>
    </xf>
    <xf numFmtId="10" fontId="8" fillId="0" borderId="1" xfId="0" applyNumberFormat="1" applyFont="1" applyBorder="1" applyAlignment="1">
      <alignment horizontal="right" wrapText="1"/>
    </xf>
    <xf numFmtId="7" fontId="7" fillId="0" borderId="1" xfId="0" applyNumberFormat="1" applyFont="1" applyBorder="1" applyAlignment="1">
      <alignment wrapText="1"/>
    </xf>
    <xf numFmtId="0" fontId="4" fillId="0" borderId="1" xfId="1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3" fillId="0" borderId="1" xfId="0" quotePrefix="1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164" fontId="7" fillId="0" borderId="1" xfId="0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/>
    </xf>
    <xf numFmtId="164" fontId="4" fillId="0" borderId="1" xfId="1" applyNumberFormat="1" applyFont="1" applyBorder="1" applyAlignment="1">
      <alignment wrapText="1"/>
    </xf>
    <xf numFmtId="0" fontId="3" fillId="0" borderId="1" xfId="0" applyFont="1" applyBorder="1"/>
    <xf numFmtId="0" fontId="3" fillId="0" borderId="1" xfId="0" quotePrefix="1" applyFont="1" applyBorder="1"/>
    <xf numFmtId="164" fontId="3" fillId="0" borderId="1" xfId="0" applyNumberFormat="1" applyFont="1" applyBorder="1"/>
    <xf numFmtId="10" fontId="3" fillId="0" borderId="1" xfId="0" applyNumberFormat="1" applyFont="1" applyBorder="1"/>
    <xf numFmtId="7" fontId="3" fillId="0" borderId="1" xfId="0" applyNumberFormat="1" applyFont="1" applyBorder="1"/>
    <xf numFmtId="0" fontId="2" fillId="0" borderId="1" xfId="0" quotePrefix="1" applyFont="1" applyBorder="1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7" fontId="2" fillId="0" borderId="1" xfId="0" applyNumberFormat="1" applyFont="1" applyBorder="1"/>
    <xf numFmtId="0" fontId="7" fillId="0" borderId="1" xfId="0" applyFont="1" applyBorder="1"/>
    <xf numFmtId="10" fontId="7" fillId="0" borderId="1" xfId="0" applyNumberFormat="1" applyFont="1" applyBorder="1"/>
    <xf numFmtId="7" fontId="7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Normal_Sheet1" xfId="1" xr:uid="{856F8259-AB29-442C-83C0-6A9B32D1E658}"/>
  </cellStyles>
  <dxfs count="0"/>
  <tableStyles count="1" defaultTableStyle="TableStyleMedium9" defaultPivotStyle="PivotStyleLight16">
    <tableStyle name="Invisible" pivot="0" table="0" count="0" xr9:uid="{A3090BD9-B366-48F9-A83C-E247B7197C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3"/>
  <sheetViews>
    <sheetView tabSelected="1" workbookViewId="0">
      <selection sqref="A1:AQ1"/>
    </sheetView>
  </sheetViews>
  <sheetFormatPr defaultColWidth="9.140625" defaultRowHeight="10.5" x14ac:dyDescent="0.15"/>
  <cols>
    <col min="1" max="1" width="5.85546875" style="36" bestFit="1" customWidth="1"/>
    <col min="2" max="2" width="7" style="36" bestFit="1" customWidth="1"/>
    <col min="3" max="3" width="42.5703125" style="17" bestFit="1" customWidth="1"/>
    <col min="4" max="4" width="14.85546875" style="16" bestFit="1" customWidth="1"/>
    <col min="5" max="5" width="12" style="20" customWidth="1"/>
    <col min="6" max="6" width="14.85546875" style="16" bestFit="1" customWidth="1"/>
    <col min="7" max="7" width="12" style="20" customWidth="1"/>
    <col min="8" max="8" width="14.85546875" style="16" bestFit="1" customWidth="1"/>
    <col min="9" max="9" width="9" style="20" customWidth="1"/>
    <col min="10" max="10" width="14.85546875" style="16" bestFit="1" customWidth="1"/>
    <col min="11" max="11" width="11.5703125" style="20" customWidth="1"/>
    <col min="12" max="12" width="14.85546875" style="16" bestFit="1" customWidth="1"/>
    <col min="13" max="13" width="9.140625" style="20" bestFit="1" customWidth="1"/>
    <col min="14" max="14" width="14.85546875" style="16" bestFit="1" customWidth="1"/>
    <col min="15" max="15" width="9.7109375" style="20" bestFit="1" customWidth="1"/>
    <col min="16" max="16" width="14.85546875" style="32" bestFit="1" customWidth="1"/>
    <col min="17" max="17" width="7.85546875" style="20" bestFit="1" customWidth="1"/>
    <col min="18" max="18" width="14.85546875" style="16" bestFit="1" customWidth="1"/>
    <col min="19" max="19" width="7.85546875" style="20" bestFit="1" customWidth="1"/>
    <col min="20" max="20" width="14.85546875" style="16" bestFit="1" customWidth="1"/>
    <col min="21" max="21" width="7.85546875" style="20" bestFit="1" customWidth="1"/>
    <col min="22" max="22" width="14.85546875" style="16" bestFit="1" customWidth="1"/>
    <col min="23" max="23" width="7.85546875" style="20" bestFit="1" customWidth="1"/>
    <col min="24" max="24" width="14.85546875" style="16" bestFit="1" customWidth="1"/>
    <col min="25" max="25" width="9.7109375" style="20" bestFit="1" customWidth="1"/>
    <col min="26" max="26" width="14.85546875" style="16" bestFit="1" customWidth="1"/>
    <col min="27" max="27" width="7.85546875" style="20" bestFit="1" customWidth="1"/>
    <col min="28" max="28" width="14.85546875" style="16" bestFit="1" customWidth="1"/>
    <col min="29" max="29" width="7.85546875" style="20" bestFit="1" customWidth="1"/>
    <col min="30" max="30" width="16.42578125" style="16" bestFit="1" customWidth="1"/>
    <col min="31" max="31" width="7.85546875" style="20" bestFit="1" customWidth="1"/>
    <col min="32" max="32" width="16.42578125" style="16" bestFit="1" customWidth="1"/>
    <col min="33" max="33" width="7.85546875" style="20" bestFit="1" customWidth="1"/>
    <col min="34" max="34" width="16.42578125" style="16" bestFit="1" customWidth="1"/>
    <col min="35" max="35" width="7.85546875" style="20" bestFit="1" customWidth="1"/>
    <col min="36" max="36" width="16.42578125" style="16" bestFit="1" customWidth="1"/>
    <col min="37" max="37" width="7.85546875" style="20" bestFit="1" customWidth="1"/>
    <col min="38" max="38" width="16.42578125" style="16" bestFit="1" customWidth="1"/>
    <col min="39" max="39" width="7.85546875" style="20" bestFit="1" customWidth="1"/>
    <col min="40" max="40" width="17" style="17" bestFit="1" customWidth="1"/>
    <col min="41" max="41" width="7.85546875" style="20" bestFit="1" customWidth="1"/>
    <col min="42" max="42" width="17" style="17" bestFit="1" customWidth="1"/>
    <col min="43" max="43" width="7.85546875" style="20" bestFit="1" customWidth="1"/>
    <col min="44" max="44" width="17" style="17" bestFit="1" customWidth="1"/>
    <col min="45" max="45" width="7.85546875" style="20" bestFit="1" customWidth="1"/>
    <col min="46" max="46" width="17" style="36" bestFit="1" customWidth="1"/>
    <col min="47" max="47" width="7.85546875" style="39" bestFit="1" customWidth="1"/>
    <col min="48" max="48" width="17" style="36" bestFit="1" customWidth="1"/>
    <col min="49" max="49" width="7.85546875" style="39" bestFit="1" customWidth="1"/>
    <col min="50" max="50" width="17" style="36" bestFit="1" customWidth="1"/>
    <col min="51" max="51" width="7.85546875" style="39" bestFit="1" customWidth="1"/>
    <col min="52" max="52" width="17" style="36" bestFit="1" customWidth="1"/>
    <col min="53" max="53" width="7.85546875" style="39" bestFit="1" customWidth="1"/>
    <col min="54" max="54" width="17" style="36" bestFit="1" customWidth="1"/>
    <col min="55" max="55" width="7.85546875" style="39" bestFit="1" customWidth="1"/>
    <col min="56" max="16384" width="9.140625" style="36"/>
  </cols>
  <sheetData>
    <row r="1" spans="1:55" x14ac:dyDescent="0.15">
      <c r="A1" s="49" t="s">
        <v>183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36"/>
      <c r="AS1" s="36"/>
      <c r="AU1" s="36"/>
      <c r="AW1" s="36"/>
      <c r="AY1" s="36"/>
      <c r="BA1" s="36"/>
      <c r="BC1" s="36"/>
    </row>
    <row r="2" spans="1:55" x14ac:dyDescent="0.15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36"/>
      <c r="AS2" s="36"/>
      <c r="AU2" s="36"/>
      <c r="AW2" s="36"/>
      <c r="AY2" s="36"/>
      <c r="BA2" s="36"/>
      <c r="BC2" s="36"/>
    </row>
    <row r="4" spans="1:55" ht="42" x14ac:dyDescent="0.15">
      <c r="A4" s="1" t="s">
        <v>168</v>
      </c>
      <c r="B4" s="1" t="s">
        <v>167</v>
      </c>
      <c r="C4" s="2" t="s">
        <v>169</v>
      </c>
      <c r="D4" s="3" t="s">
        <v>262</v>
      </c>
      <c r="E4" s="4" t="s">
        <v>263</v>
      </c>
      <c r="F4" s="3" t="s">
        <v>264</v>
      </c>
      <c r="G4" s="4" t="s">
        <v>265</v>
      </c>
      <c r="H4" s="3" t="s">
        <v>218</v>
      </c>
      <c r="I4" s="4" t="s">
        <v>219</v>
      </c>
      <c r="J4" s="3" t="s">
        <v>220</v>
      </c>
      <c r="K4" s="4" t="s">
        <v>221</v>
      </c>
      <c r="L4" s="3" t="s">
        <v>214</v>
      </c>
      <c r="M4" s="4" t="s">
        <v>216</v>
      </c>
      <c r="N4" s="3" t="s">
        <v>215</v>
      </c>
      <c r="O4" s="4" t="s">
        <v>217</v>
      </c>
      <c r="P4" s="3" t="s">
        <v>222</v>
      </c>
      <c r="Q4" s="4" t="s">
        <v>223</v>
      </c>
      <c r="R4" s="3" t="s">
        <v>224</v>
      </c>
      <c r="S4" s="4" t="s">
        <v>225</v>
      </c>
      <c r="T4" s="3" t="s">
        <v>226</v>
      </c>
      <c r="U4" s="4" t="s">
        <v>227</v>
      </c>
      <c r="V4" s="3" t="s">
        <v>228</v>
      </c>
      <c r="W4" s="4" t="s">
        <v>229</v>
      </c>
      <c r="X4" s="3" t="s">
        <v>230</v>
      </c>
      <c r="Y4" s="4" t="s">
        <v>231</v>
      </c>
      <c r="Z4" s="3" t="s">
        <v>232</v>
      </c>
      <c r="AA4" s="4" t="s">
        <v>233</v>
      </c>
      <c r="AB4" s="3" t="s">
        <v>234</v>
      </c>
      <c r="AC4" s="4" t="s">
        <v>235</v>
      </c>
      <c r="AD4" s="3" t="s">
        <v>236</v>
      </c>
      <c r="AE4" s="4" t="s">
        <v>237</v>
      </c>
      <c r="AF4" s="3" t="s">
        <v>238</v>
      </c>
      <c r="AG4" s="4" t="s">
        <v>239</v>
      </c>
      <c r="AH4" s="3" t="s">
        <v>240</v>
      </c>
      <c r="AI4" s="4" t="s">
        <v>241</v>
      </c>
      <c r="AJ4" s="3" t="s">
        <v>242</v>
      </c>
      <c r="AK4" s="4" t="s">
        <v>243</v>
      </c>
      <c r="AL4" s="3" t="s">
        <v>244</v>
      </c>
      <c r="AM4" s="4" t="s">
        <v>245</v>
      </c>
      <c r="AN4" s="2" t="s">
        <v>246</v>
      </c>
      <c r="AO4" s="4" t="s">
        <v>247</v>
      </c>
      <c r="AP4" s="5" t="s">
        <v>248</v>
      </c>
      <c r="AQ4" s="4" t="s">
        <v>249</v>
      </c>
      <c r="AR4" s="2" t="s">
        <v>250</v>
      </c>
      <c r="AS4" s="4" t="s">
        <v>251</v>
      </c>
      <c r="AT4" s="1" t="s">
        <v>252</v>
      </c>
      <c r="AU4" s="4" t="s">
        <v>253</v>
      </c>
      <c r="AV4" s="1" t="s">
        <v>254</v>
      </c>
      <c r="AW4" s="4" t="s">
        <v>255</v>
      </c>
      <c r="AX4" s="1" t="s">
        <v>256</v>
      </c>
      <c r="AY4" s="4" t="s">
        <v>257</v>
      </c>
      <c r="AZ4" s="1" t="s">
        <v>258</v>
      </c>
      <c r="BA4" s="4" t="s">
        <v>259</v>
      </c>
      <c r="BB4" s="1" t="s">
        <v>260</v>
      </c>
      <c r="BC4" s="4" t="s">
        <v>261</v>
      </c>
    </row>
    <row r="5" spans="1:55" x14ac:dyDescent="0.15">
      <c r="A5" s="37" t="s">
        <v>0</v>
      </c>
      <c r="B5" s="37" t="s">
        <v>1</v>
      </c>
      <c r="C5" s="6" t="s">
        <v>2</v>
      </c>
      <c r="D5" s="38">
        <v>7028067.3700000001</v>
      </c>
      <c r="E5" s="39">
        <f t="shared" ref="E5:E10" si="0">D5/$D$119</f>
        <v>7.5937388530508913E-3</v>
      </c>
      <c r="F5" s="38">
        <v>2494092.88</v>
      </c>
      <c r="G5" s="39">
        <f t="shared" ref="G5:G10" si="1">F5/$F$119</f>
        <v>4.9967978828602978E-3</v>
      </c>
      <c r="H5" s="8">
        <v>5270953.7699999996</v>
      </c>
      <c r="I5" s="7">
        <f t="shared" ref="I5:I10" si="2">H5/$H$119</f>
        <v>5.970069340752217E-3</v>
      </c>
      <c r="J5" s="8">
        <v>16148259.15</v>
      </c>
      <c r="K5" s="7">
        <f>J5/$J$119</f>
        <v>5.3884468169905352E-2</v>
      </c>
      <c r="L5" s="38">
        <v>16165236.09</v>
      </c>
      <c r="M5" s="39">
        <f>L5/$L$119</f>
        <v>1.6211173491628903E-2</v>
      </c>
      <c r="N5" s="38">
        <v>4625000</v>
      </c>
      <c r="O5" s="39">
        <f>N5/$N$119</f>
        <v>1.997157410405527E-2</v>
      </c>
      <c r="P5" s="34">
        <v>5585922.4500000002</v>
      </c>
      <c r="Q5" s="7">
        <f>P5/$P$119</f>
        <v>6.0646657389652253E-3</v>
      </c>
      <c r="R5" s="8">
        <v>5198985.3099999996</v>
      </c>
      <c r="S5" s="7">
        <f t="shared" ref="S5:S10" si="3">R5/$R$119</f>
        <v>5.7298532948556104E-3</v>
      </c>
      <c r="T5" s="29">
        <v>4711908.32</v>
      </c>
      <c r="U5" s="7">
        <f t="shared" ref="U5:U10" si="4">T5/$T$119</f>
        <v>5.4163929642487129E-3</v>
      </c>
      <c r="V5" s="38">
        <v>4426774.8899999997</v>
      </c>
      <c r="W5" s="7">
        <f t="shared" ref="W5:W10" si="5">V5/$V$119</f>
        <v>5.1070590175476948E-3</v>
      </c>
      <c r="X5" s="38">
        <v>9694003.0500000007</v>
      </c>
      <c r="Y5" s="39">
        <f t="shared" ref="Y5:Y10" si="6">X5/$X$119</f>
        <v>1.1132539743316076E-2</v>
      </c>
      <c r="Z5" s="8">
        <v>5637700.8899999997</v>
      </c>
      <c r="AA5" s="9">
        <f t="shared" ref="AA5:AA10" si="7">Z5/$Z$119</f>
        <v>6.7123630668881528E-3</v>
      </c>
      <c r="AB5" s="8">
        <v>9419521.9800000004</v>
      </c>
      <c r="AC5" s="7">
        <f t="shared" ref="AC5:AC10" si="8">AB5/$AB$119</f>
        <v>1.0578557994425088E-2</v>
      </c>
      <c r="AD5" s="38">
        <v>7913157.2699999996</v>
      </c>
      <c r="AE5" s="39">
        <f t="shared" ref="AE5:AE10" si="9">AD5/$AD$119</f>
        <v>7.7196604676246878E-3</v>
      </c>
      <c r="AF5" s="8">
        <v>7589549.5999999996</v>
      </c>
      <c r="AG5" s="7">
        <f t="shared" ref="AG5:AG10" si="10">AF5/$AF$119</f>
        <v>7.0267148709394862E-3</v>
      </c>
      <c r="AH5" s="8">
        <v>10713854.369999999</v>
      </c>
      <c r="AI5" s="9">
        <f t="shared" ref="AI5:AI10" si="11">AH5/$AH$119</f>
        <v>9.759463956702543E-3</v>
      </c>
      <c r="AJ5" s="8">
        <v>12194413.199999999</v>
      </c>
      <c r="AK5" s="9">
        <f t="shared" ref="AK5:AK10" si="12">AJ5/$AJ$119</f>
        <v>1.1428888811922376E-2</v>
      </c>
      <c r="AL5" s="8">
        <v>10512459.5</v>
      </c>
      <c r="AM5" s="9">
        <f t="shared" ref="AM5:AM10" si="13">AL5/$AL$119</f>
        <v>9.3699300383360742E-3</v>
      </c>
      <c r="AN5" s="40">
        <v>13658877.060000001</v>
      </c>
      <c r="AO5" s="7">
        <f t="shared" ref="AO5:AO10" si="14">AN5/$AN$119</f>
        <v>1.1502829698272829E-2</v>
      </c>
      <c r="AP5" s="40">
        <v>14602493.59</v>
      </c>
      <c r="AQ5" s="39">
        <f t="shared" ref="AQ5:AQ10" si="15">AP5/$AP$119</f>
        <v>1.1836321398743422E-2</v>
      </c>
      <c r="AR5" s="40">
        <v>24698708.66</v>
      </c>
      <c r="AS5" s="39">
        <f t="shared" ref="AS5:AS10" si="16">AR5/$AR$119</f>
        <v>2.0098575578517044E-2</v>
      </c>
      <c r="AT5" s="40">
        <v>22688640.719999999</v>
      </c>
      <c r="AU5" s="39">
        <f t="shared" ref="AU5:AU10" si="17">AT5/$AT$119</f>
        <v>1.7259671634146875E-2</v>
      </c>
      <c r="AV5" s="40">
        <v>15676773.76</v>
      </c>
      <c r="AW5" s="39">
        <f t="shared" ref="AW5:AW10" si="18">AV5/$AV$119</f>
        <v>1.1418484387325564E-2</v>
      </c>
      <c r="AX5" s="40">
        <v>17360953.920000002</v>
      </c>
      <c r="AY5" s="39">
        <f t="shared" ref="AY5:AY10" si="19">AX5/$AX$119</f>
        <v>1.3190236508024266E-2</v>
      </c>
      <c r="AZ5" s="40">
        <v>15131301.869999999</v>
      </c>
      <c r="BA5" s="39">
        <f t="shared" ref="BA5:BA10" si="20">AZ5/$AZ$119</f>
        <v>1.1984687597177027E-2</v>
      </c>
      <c r="BB5" s="40">
        <v>12936213.77</v>
      </c>
      <c r="BC5" s="39">
        <f t="shared" ref="BC5:BC10" si="21">BB5/$BB$119</f>
        <v>1.0647882576314572E-2</v>
      </c>
    </row>
    <row r="6" spans="1:55" x14ac:dyDescent="0.15">
      <c r="A6" s="37" t="s">
        <v>3</v>
      </c>
      <c r="B6" s="37" t="s">
        <v>1</v>
      </c>
      <c r="C6" s="6" t="s">
        <v>4</v>
      </c>
      <c r="D6" s="38">
        <v>2790</v>
      </c>
      <c r="E6" s="39">
        <f t="shared" si="0"/>
        <v>3.0145600895131981E-6</v>
      </c>
      <c r="F6" s="16">
        <v>0</v>
      </c>
      <c r="G6" s="39">
        <f t="shared" si="1"/>
        <v>0</v>
      </c>
      <c r="H6" s="16">
        <v>0</v>
      </c>
      <c r="I6" s="7">
        <f t="shared" si="2"/>
        <v>0</v>
      </c>
      <c r="J6" s="16">
        <v>0</v>
      </c>
      <c r="K6" s="7">
        <f t="shared" ref="K6:K69" si="22">J6/$J$119</f>
        <v>0</v>
      </c>
      <c r="L6" s="38">
        <v>12800</v>
      </c>
      <c r="M6" s="39">
        <f t="shared" ref="M6:M69" si="23">L6/$L$119</f>
        <v>1.2836374274868383E-5</v>
      </c>
      <c r="N6" s="16">
        <v>0</v>
      </c>
      <c r="O6" s="39">
        <f t="shared" ref="O6:O69" si="24">N6/$N$119</f>
        <v>0</v>
      </c>
      <c r="P6" s="34">
        <v>259263.86</v>
      </c>
      <c r="Q6" s="7">
        <f t="shared" ref="Q6:Q69" si="25">P6/$P$119</f>
        <v>2.8148415291620756E-4</v>
      </c>
      <c r="R6" s="8">
        <v>0</v>
      </c>
      <c r="S6" s="7">
        <f t="shared" si="3"/>
        <v>0</v>
      </c>
      <c r="T6" s="29">
        <v>0</v>
      </c>
      <c r="U6" s="7">
        <f t="shared" si="4"/>
        <v>0</v>
      </c>
      <c r="V6" s="38">
        <v>0</v>
      </c>
      <c r="W6" s="7">
        <f t="shared" si="5"/>
        <v>0</v>
      </c>
      <c r="X6" s="38">
        <v>3000</v>
      </c>
      <c r="Y6" s="39">
        <f t="shared" si="6"/>
        <v>3.4451834869134091E-6</v>
      </c>
      <c r="Z6" s="8">
        <v>0</v>
      </c>
      <c r="AA6" s="9">
        <f t="shared" si="7"/>
        <v>0</v>
      </c>
      <c r="AB6" s="8">
        <v>381028</v>
      </c>
      <c r="AC6" s="7">
        <f t="shared" si="8"/>
        <v>4.2791203248509249E-4</v>
      </c>
      <c r="AD6" s="38">
        <v>378000</v>
      </c>
      <c r="AE6" s="39">
        <f t="shared" si="9"/>
        <v>3.687569395119746E-4</v>
      </c>
      <c r="AF6" s="8">
        <v>117700</v>
      </c>
      <c r="AG6" s="7">
        <f t="shared" si="10"/>
        <v>1.0897146522496902E-4</v>
      </c>
      <c r="AH6" s="8">
        <v>140863.64000000001</v>
      </c>
      <c r="AI6" s="9">
        <f t="shared" si="11"/>
        <v>1.2831550345124981E-4</v>
      </c>
      <c r="AJ6" s="8">
        <v>158693.92000000001</v>
      </c>
      <c r="AK6" s="9">
        <f t="shared" si="12"/>
        <v>1.4873164760466744E-4</v>
      </c>
      <c r="AL6" s="8">
        <v>20646.5</v>
      </c>
      <c r="AM6" s="9">
        <f t="shared" si="13"/>
        <v>1.8402568926568113E-5</v>
      </c>
      <c r="AN6" s="40">
        <v>157185.44</v>
      </c>
      <c r="AO6" s="7">
        <f t="shared" si="14"/>
        <v>1.32373791741858E-4</v>
      </c>
      <c r="AP6" s="40">
        <v>136247.67999999999</v>
      </c>
      <c r="AQ6" s="39">
        <f t="shared" si="15"/>
        <v>1.1043807828941811E-4</v>
      </c>
      <c r="AR6" s="40">
        <v>40436.879999999997</v>
      </c>
      <c r="AS6" s="39">
        <f t="shared" si="16"/>
        <v>3.2905513402635689E-5</v>
      </c>
      <c r="AT6" s="40">
        <v>431506.89</v>
      </c>
      <c r="AU6" s="39">
        <f t="shared" si="17"/>
        <v>3.2825532922767069E-4</v>
      </c>
      <c r="AV6" s="40">
        <v>175875</v>
      </c>
      <c r="AW6" s="39">
        <f t="shared" si="18"/>
        <v>1.2810199167031185E-4</v>
      </c>
      <c r="AX6" s="40">
        <v>78213.490000000005</v>
      </c>
      <c r="AY6" s="39">
        <f t="shared" si="19"/>
        <v>5.9423833273902891E-5</v>
      </c>
      <c r="AZ6" s="40">
        <v>26060.61</v>
      </c>
      <c r="BA6" s="39">
        <f t="shared" si="20"/>
        <v>2.0641202728306128E-5</v>
      </c>
      <c r="BB6" s="40">
        <v>67035</v>
      </c>
      <c r="BC6" s="39">
        <f t="shared" si="21"/>
        <v>5.5176949082161563E-5</v>
      </c>
    </row>
    <row r="7" spans="1:55" x14ac:dyDescent="0.15">
      <c r="A7" s="37" t="s">
        <v>5</v>
      </c>
      <c r="B7" s="37" t="s">
        <v>1</v>
      </c>
      <c r="C7" s="6" t="s">
        <v>6</v>
      </c>
      <c r="D7" s="38">
        <v>11559886.5</v>
      </c>
      <c r="E7" s="39">
        <f t="shared" si="0"/>
        <v>1.2490312717635272E-2</v>
      </c>
      <c r="F7" s="38">
        <v>383399.32</v>
      </c>
      <c r="G7" s="39">
        <f t="shared" si="1"/>
        <v>7.6812252094881001E-4</v>
      </c>
      <c r="H7" s="8">
        <v>9836255.6999999993</v>
      </c>
      <c r="I7" s="7">
        <f t="shared" si="2"/>
        <v>1.1140892359291027E-2</v>
      </c>
      <c r="J7" s="16">
        <v>0</v>
      </c>
      <c r="K7" s="7">
        <f t="shared" si="22"/>
        <v>0</v>
      </c>
      <c r="L7" s="38">
        <v>11097743.189999999</v>
      </c>
      <c r="M7" s="39">
        <f t="shared" si="23"/>
        <v>1.112928009321967E-2</v>
      </c>
      <c r="N7" s="16">
        <v>0</v>
      </c>
      <c r="O7" s="39">
        <f t="shared" si="24"/>
        <v>0</v>
      </c>
      <c r="P7" s="34">
        <v>7193942.6299999999</v>
      </c>
      <c r="Q7" s="7">
        <f t="shared" si="25"/>
        <v>7.8105018082093832E-3</v>
      </c>
      <c r="R7" s="8">
        <v>6931629.79</v>
      </c>
      <c r="S7" s="7">
        <f t="shared" si="3"/>
        <v>7.6394179676862383E-3</v>
      </c>
      <c r="T7" s="29">
        <v>8341081.6299999999</v>
      </c>
      <c r="U7" s="7">
        <f t="shared" si="4"/>
        <v>9.5881695454881396E-3</v>
      </c>
      <c r="V7" s="38">
        <v>6696858.6299999999</v>
      </c>
      <c r="W7" s="7">
        <f t="shared" si="5"/>
        <v>7.7259976180048323E-3</v>
      </c>
      <c r="X7" s="38">
        <v>7558246.9400000004</v>
      </c>
      <c r="Y7" s="39">
        <f t="shared" si="6"/>
        <v>8.6798491825672685E-3</v>
      </c>
      <c r="Z7" s="8">
        <v>8550722.5</v>
      </c>
      <c r="AA7" s="9">
        <f t="shared" si="7"/>
        <v>1.0180666733493472E-2</v>
      </c>
      <c r="AB7" s="8">
        <v>4951283.3499999996</v>
      </c>
      <c r="AC7" s="7">
        <f t="shared" si="8"/>
        <v>5.5605197563121274E-3</v>
      </c>
      <c r="AD7" s="38">
        <v>8454861.8499999996</v>
      </c>
      <c r="AE7" s="39">
        <f t="shared" si="9"/>
        <v>8.2481189941866449E-3</v>
      </c>
      <c r="AF7" s="8">
        <v>8767506.7699999996</v>
      </c>
      <c r="AG7" s="7">
        <f t="shared" si="10"/>
        <v>8.1173157102526379E-3</v>
      </c>
      <c r="AH7" s="8">
        <v>7815315.6600000001</v>
      </c>
      <c r="AI7" s="9">
        <f t="shared" si="11"/>
        <v>7.1191271469581265E-3</v>
      </c>
      <c r="AJ7" s="8">
        <v>7382561.9800000004</v>
      </c>
      <c r="AK7" s="9">
        <f t="shared" si="12"/>
        <v>6.919109483394045E-3</v>
      </c>
      <c r="AL7" s="8">
        <v>6814407.4699999997</v>
      </c>
      <c r="AM7" s="9">
        <f t="shared" si="13"/>
        <v>6.0737947429537996E-3</v>
      </c>
      <c r="AN7" s="40">
        <v>9054684.6799999997</v>
      </c>
      <c r="AO7" s="7">
        <f t="shared" si="14"/>
        <v>7.6254069341187853E-3</v>
      </c>
      <c r="AP7" s="40">
        <v>9153371.4399999995</v>
      </c>
      <c r="AQ7" s="39">
        <f t="shared" si="15"/>
        <v>7.4194346039715593E-3</v>
      </c>
      <c r="AR7" s="40">
        <v>6874524.9100000001</v>
      </c>
      <c r="AS7" s="39">
        <f t="shared" si="16"/>
        <v>5.5941450369751062E-3</v>
      </c>
      <c r="AT7" s="40">
        <v>8068220.5800000001</v>
      </c>
      <c r="AU7" s="39">
        <f t="shared" si="17"/>
        <v>6.1376456880430537E-3</v>
      </c>
      <c r="AV7" s="40">
        <v>8087578.5800000001</v>
      </c>
      <c r="AW7" s="39">
        <f t="shared" si="18"/>
        <v>5.8907458358956792E-3</v>
      </c>
      <c r="AX7" s="40">
        <v>7950102.4299999997</v>
      </c>
      <c r="AY7" s="39">
        <f t="shared" si="19"/>
        <v>6.0402056130057641E-3</v>
      </c>
      <c r="AZ7" s="40">
        <v>7589149.7699999996</v>
      </c>
      <c r="BA7" s="39">
        <f t="shared" si="20"/>
        <v>6.0109559575945385E-3</v>
      </c>
      <c r="BB7" s="40">
        <v>5622731.0899999999</v>
      </c>
      <c r="BC7" s="39">
        <f t="shared" si="21"/>
        <v>4.6281069151281684E-3</v>
      </c>
    </row>
    <row r="8" spans="1:55" x14ac:dyDescent="0.15">
      <c r="A8" s="37" t="s">
        <v>7</v>
      </c>
      <c r="B8" s="37" t="s">
        <v>1</v>
      </c>
      <c r="C8" s="6" t="s">
        <v>198</v>
      </c>
      <c r="D8" s="38">
        <v>667438.32999999996</v>
      </c>
      <c r="E8" s="39">
        <f t="shared" si="0"/>
        <v>7.2115876409653741E-4</v>
      </c>
      <c r="F8" s="16">
        <v>0</v>
      </c>
      <c r="G8" s="39">
        <f t="shared" si="1"/>
        <v>0</v>
      </c>
      <c r="H8" s="8">
        <v>155270.07</v>
      </c>
      <c r="I8" s="7">
        <f t="shared" si="2"/>
        <v>1.7586439283899291E-4</v>
      </c>
      <c r="J8" s="16">
        <v>0</v>
      </c>
      <c r="K8" s="7">
        <f t="shared" si="22"/>
        <v>0</v>
      </c>
      <c r="L8" s="38">
        <v>189959</v>
      </c>
      <c r="M8" s="39">
        <f t="shared" si="23"/>
        <v>1.9049881413122838E-4</v>
      </c>
      <c r="N8" s="16">
        <v>0</v>
      </c>
      <c r="O8" s="39">
        <f t="shared" si="24"/>
        <v>0</v>
      </c>
      <c r="P8" s="34">
        <v>9500</v>
      </c>
      <c r="Q8" s="7">
        <f t="shared" si="25"/>
        <v>1.0314200570430341E-5</v>
      </c>
      <c r="R8" s="8">
        <v>0</v>
      </c>
      <c r="S8" s="7">
        <f t="shared" si="3"/>
        <v>0</v>
      </c>
      <c r="T8" s="29">
        <v>101896</v>
      </c>
      <c r="U8" s="7">
        <f t="shared" si="4"/>
        <v>1.1713062733892217E-4</v>
      </c>
      <c r="V8" s="38">
        <v>721625.27</v>
      </c>
      <c r="W8" s="7">
        <f t="shared" si="5"/>
        <v>8.3252095126160584E-4</v>
      </c>
      <c r="X8" s="38">
        <v>1925.07</v>
      </c>
      <c r="Y8" s="39">
        <f t="shared" si="6"/>
        <v>2.2107397917174652E-6</v>
      </c>
      <c r="Z8" s="8">
        <v>44383</v>
      </c>
      <c r="AA8" s="9">
        <f t="shared" si="7"/>
        <v>5.2843316062781919E-5</v>
      </c>
      <c r="AB8" s="8">
        <v>26500</v>
      </c>
      <c r="AC8" s="7">
        <f t="shared" si="8"/>
        <v>2.9760723256177892E-5</v>
      </c>
      <c r="AD8" s="38">
        <v>11450</v>
      </c>
      <c r="AE8" s="39">
        <f t="shared" si="9"/>
        <v>1.1170018405852141E-5</v>
      </c>
      <c r="AF8" s="8">
        <v>341.66</v>
      </c>
      <c r="AG8" s="7">
        <f t="shared" si="10"/>
        <v>3.1632277662500356E-7</v>
      </c>
      <c r="AH8" s="8">
        <v>457802.34</v>
      </c>
      <c r="AI8" s="9">
        <f t="shared" si="11"/>
        <v>4.1702129618587336E-4</v>
      </c>
      <c r="AJ8" s="8">
        <v>115206</v>
      </c>
      <c r="AK8" s="9">
        <f t="shared" si="12"/>
        <v>1.0797375346165319E-4</v>
      </c>
      <c r="AL8" s="8">
        <v>151852.85</v>
      </c>
      <c r="AM8" s="9">
        <f t="shared" si="13"/>
        <v>1.3534897143926617E-4</v>
      </c>
      <c r="AN8" s="40">
        <v>472930.51</v>
      </c>
      <c r="AO8" s="7">
        <f t="shared" si="14"/>
        <v>3.9827864997617272E-4</v>
      </c>
      <c r="AP8" s="40">
        <v>479618.24</v>
      </c>
      <c r="AQ8" s="39">
        <f t="shared" si="15"/>
        <v>3.8876343977492256E-4</v>
      </c>
      <c r="AR8" s="40">
        <v>992246.81</v>
      </c>
      <c r="AS8" s="39">
        <f t="shared" si="16"/>
        <v>8.0744089813995323E-4</v>
      </c>
      <c r="AT8" s="40">
        <v>482081</v>
      </c>
      <c r="AU8" s="39">
        <f t="shared" si="17"/>
        <v>3.6672799678680616E-4</v>
      </c>
      <c r="AV8" s="40">
        <v>1538127.39</v>
      </c>
      <c r="AW8" s="39">
        <f t="shared" si="18"/>
        <v>1.1203251292205175E-3</v>
      </c>
      <c r="AX8" s="40">
        <v>1178173.3400000001</v>
      </c>
      <c r="AY8" s="39">
        <f t="shared" si="19"/>
        <v>8.9513428084998261E-4</v>
      </c>
      <c r="AZ8" s="40">
        <v>543874.84</v>
      </c>
      <c r="BA8" s="39">
        <f t="shared" si="20"/>
        <v>4.3077390864085908E-4</v>
      </c>
      <c r="BB8" s="40">
        <v>1615720.66</v>
      </c>
      <c r="BC8" s="39">
        <f t="shared" si="21"/>
        <v>1.3299102944404635E-3</v>
      </c>
    </row>
    <row r="9" spans="1:55" x14ac:dyDescent="0.15">
      <c r="A9" s="37" t="s">
        <v>8</v>
      </c>
      <c r="B9" s="37" t="s">
        <v>1</v>
      </c>
      <c r="C9" s="6" t="s">
        <v>9</v>
      </c>
      <c r="D9" s="38">
        <v>512532.22</v>
      </c>
      <c r="E9" s="39">
        <f t="shared" si="0"/>
        <v>5.5378465053820716E-4</v>
      </c>
      <c r="F9" s="38">
        <v>4500</v>
      </c>
      <c r="G9" s="39">
        <f t="shared" si="1"/>
        <v>9.0155385363480682E-6</v>
      </c>
      <c r="H9" s="8">
        <v>639809.96</v>
      </c>
      <c r="I9" s="7">
        <f t="shared" si="2"/>
        <v>7.2467147176362011E-4</v>
      </c>
      <c r="J9" s="16">
        <v>0</v>
      </c>
      <c r="K9" s="7">
        <f t="shared" si="22"/>
        <v>0</v>
      </c>
      <c r="L9" s="38">
        <v>1078962.8899999999</v>
      </c>
      <c r="M9" s="39">
        <f t="shared" si="23"/>
        <v>1.0820290222448158E-3</v>
      </c>
      <c r="N9" s="16">
        <v>0</v>
      </c>
      <c r="O9" s="39">
        <f t="shared" si="24"/>
        <v>0</v>
      </c>
      <c r="P9" s="34">
        <v>1409009.63</v>
      </c>
      <c r="Q9" s="7">
        <f t="shared" si="25"/>
        <v>1.5297692557355621E-3</v>
      </c>
      <c r="R9" s="8">
        <v>207519.55</v>
      </c>
      <c r="S9" s="7">
        <f t="shared" si="3"/>
        <v>2.2870935507883819E-4</v>
      </c>
      <c r="T9" s="29">
        <v>316825.32</v>
      </c>
      <c r="U9" s="7">
        <f t="shared" si="4"/>
        <v>3.641943598223165E-4</v>
      </c>
      <c r="V9" s="38">
        <v>781324.66</v>
      </c>
      <c r="W9" s="7">
        <f t="shared" si="5"/>
        <v>9.013946382273319E-4</v>
      </c>
      <c r="X9" s="38">
        <v>565640.42000000004</v>
      </c>
      <c r="Y9" s="39">
        <f t="shared" si="6"/>
        <v>6.4957834483825511E-4</v>
      </c>
      <c r="Z9" s="8">
        <v>853651.01</v>
      </c>
      <c r="AA9" s="9">
        <f t="shared" si="7"/>
        <v>1.0163745156646241E-3</v>
      </c>
      <c r="AB9" s="8">
        <v>1386372.53</v>
      </c>
      <c r="AC9" s="7">
        <f t="shared" si="8"/>
        <v>1.5569603469923466E-3</v>
      </c>
      <c r="AD9" s="38">
        <v>4285446.8</v>
      </c>
      <c r="AE9" s="39">
        <f t="shared" si="9"/>
        <v>4.1806567365327649E-3</v>
      </c>
      <c r="AF9" s="8">
        <v>3802526.88</v>
      </c>
      <c r="AG9" s="7">
        <f t="shared" si="10"/>
        <v>3.5205346276204752E-3</v>
      </c>
      <c r="AH9" s="8">
        <v>5685053.9400000004</v>
      </c>
      <c r="AI9" s="9">
        <f t="shared" si="11"/>
        <v>5.1786291938687046E-3</v>
      </c>
      <c r="AJ9" s="8">
        <v>7530386.21</v>
      </c>
      <c r="AK9" s="9">
        <f t="shared" si="12"/>
        <v>7.0576538037044343E-3</v>
      </c>
      <c r="AL9" s="8">
        <v>7993158.25</v>
      </c>
      <c r="AM9" s="9">
        <f t="shared" si="13"/>
        <v>7.1244349229453692E-3</v>
      </c>
      <c r="AN9" s="40">
        <v>10033532.15</v>
      </c>
      <c r="AO9" s="7">
        <f t="shared" si="14"/>
        <v>8.4497437883517511E-3</v>
      </c>
      <c r="AP9" s="40">
        <v>7832009.2000000002</v>
      </c>
      <c r="AQ9" s="39">
        <f t="shared" si="15"/>
        <v>6.3483799885109453E-3</v>
      </c>
      <c r="AR9" s="40">
        <v>10366835.43</v>
      </c>
      <c r="AS9" s="39">
        <f t="shared" si="16"/>
        <v>8.4360129214910637E-3</v>
      </c>
      <c r="AT9" s="40">
        <v>13876514.689999999</v>
      </c>
      <c r="AU9" s="39">
        <f t="shared" si="17"/>
        <v>1.0556123213000281E-2</v>
      </c>
      <c r="AV9" s="40">
        <v>15642841.27</v>
      </c>
      <c r="AW9" s="39">
        <f t="shared" si="18"/>
        <v>1.139376899542033E-2</v>
      </c>
      <c r="AX9" s="40">
        <v>9964778.9299999997</v>
      </c>
      <c r="AY9" s="39">
        <f t="shared" si="19"/>
        <v>7.5708853005743686E-3</v>
      </c>
      <c r="AZ9" s="40">
        <v>9723487.4900000002</v>
      </c>
      <c r="BA9" s="39">
        <f t="shared" si="20"/>
        <v>7.7014496785469911E-3</v>
      </c>
      <c r="BB9" s="40">
        <v>10784377.859999999</v>
      </c>
      <c r="BC9" s="39">
        <f t="shared" si="21"/>
        <v>8.8766922960246217E-3</v>
      </c>
    </row>
    <row r="10" spans="1:55" s="42" customFormat="1" x14ac:dyDescent="0.15">
      <c r="A10" s="41"/>
      <c r="B10" s="41"/>
      <c r="C10" s="10" t="s">
        <v>177</v>
      </c>
      <c r="D10" s="43">
        <f>SUM(D5:D9)</f>
        <v>19770714.419999998</v>
      </c>
      <c r="E10" s="44">
        <f t="shared" si="0"/>
        <v>2.1362009545410419E-2</v>
      </c>
      <c r="F10" s="43">
        <f>SUM(F5:F9)</f>
        <v>2881992.1999999997</v>
      </c>
      <c r="G10" s="44">
        <f t="shared" si="1"/>
        <v>5.7739359423454551E-3</v>
      </c>
      <c r="H10" s="43">
        <f>SUM(H5:H9)</f>
        <v>15902289.5</v>
      </c>
      <c r="I10" s="12">
        <f t="shared" si="2"/>
        <v>1.8011497564645859E-2</v>
      </c>
      <c r="J10" s="43">
        <f>SUM(J5:J9)</f>
        <v>16148259.15</v>
      </c>
      <c r="K10" s="12">
        <f t="shared" si="22"/>
        <v>5.3884468169905352E-2</v>
      </c>
      <c r="L10" s="43">
        <f>SUM(L5:L9)</f>
        <v>28544701.170000002</v>
      </c>
      <c r="M10" s="44">
        <f t="shared" si="23"/>
        <v>2.8625817795499487E-2</v>
      </c>
      <c r="N10" s="43">
        <f>SUM(N5:N9)</f>
        <v>4625000</v>
      </c>
      <c r="O10" s="44">
        <f t="shared" si="24"/>
        <v>1.997157410405527E-2</v>
      </c>
      <c r="P10" s="30">
        <f>SUM(P5:P9)</f>
        <v>14457638.57</v>
      </c>
      <c r="Q10" s="12">
        <f t="shared" si="25"/>
        <v>1.5696735156396809E-2</v>
      </c>
      <c r="R10" s="43">
        <f>SUM(R5:R9)</f>
        <v>12338134.65</v>
      </c>
      <c r="S10" s="12">
        <f t="shared" si="3"/>
        <v>1.3597980617620688E-2</v>
      </c>
      <c r="T10" s="11">
        <f>SUM(T5:T9)</f>
        <v>13471711.27</v>
      </c>
      <c r="U10" s="12">
        <f t="shared" si="4"/>
        <v>1.5485887496898091E-2</v>
      </c>
      <c r="V10" s="11">
        <f>SUM(V5:V9)</f>
        <v>12626583.449999999</v>
      </c>
      <c r="W10" s="12">
        <f t="shared" si="5"/>
        <v>1.4566972225041464E-2</v>
      </c>
      <c r="X10" s="11">
        <f>SUM(X5:X9)</f>
        <v>17822815.480000004</v>
      </c>
      <c r="Y10" s="44">
        <f t="shared" si="6"/>
        <v>2.0467623194000233E-2</v>
      </c>
      <c r="Z10" s="43">
        <f>SUM(Z5:Z9)</f>
        <v>15086457.4</v>
      </c>
      <c r="AA10" s="13">
        <f t="shared" si="7"/>
        <v>1.7962247632109032E-2</v>
      </c>
      <c r="AB10" s="11">
        <f>SUM(AB5:AB9)</f>
        <v>16164705.859999999</v>
      </c>
      <c r="AC10" s="12">
        <f t="shared" si="8"/>
        <v>1.8153710853470832E-2</v>
      </c>
      <c r="AD10" s="11">
        <f>SUM(AD5:AD9)</f>
        <v>21042915.919999998</v>
      </c>
      <c r="AE10" s="44">
        <f t="shared" si="9"/>
        <v>2.0528363156261924E-2</v>
      </c>
      <c r="AF10" s="11">
        <f>SUM(AF5:AF9)</f>
        <v>20277624.91</v>
      </c>
      <c r="AG10" s="12">
        <f t="shared" si="10"/>
        <v>1.8773852996814194E-2</v>
      </c>
      <c r="AH10" s="43">
        <f>SUM(AH5:AH9)</f>
        <v>24812889.950000003</v>
      </c>
      <c r="AI10" s="13">
        <f t="shared" si="11"/>
        <v>2.2602557097166503E-2</v>
      </c>
      <c r="AJ10" s="11">
        <f>SUM(AJ5:AJ9)</f>
        <v>27381261.310000002</v>
      </c>
      <c r="AK10" s="13">
        <f t="shared" si="12"/>
        <v>2.566235750008718E-2</v>
      </c>
      <c r="AL10" s="11">
        <f>SUM(AL5:AL9)</f>
        <v>25492524.57</v>
      </c>
      <c r="AM10" s="13">
        <f t="shared" si="13"/>
        <v>2.272191124460108E-2</v>
      </c>
      <c r="AN10" s="14">
        <f>SUM(AN5:AN9)</f>
        <v>33377209.840000004</v>
      </c>
      <c r="AO10" s="12">
        <f t="shared" si="14"/>
        <v>2.8108632862461399E-2</v>
      </c>
      <c r="AP10" s="45">
        <f>SUM(AP5:AP9)</f>
        <v>32203740.149999999</v>
      </c>
      <c r="AQ10" s="44">
        <f t="shared" si="15"/>
        <v>2.6103337509290267E-2</v>
      </c>
      <c r="AR10" s="14">
        <f>SUM(AR5:AR9)</f>
        <v>42972752.689999998</v>
      </c>
      <c r="AS10" s="44">
        <f t="shared" si="16"/>
        <v>3.49690799485258E-2</v>
      </c>
      <c r="AT10" s="45">
        <f>SUM(AT5:AT9)</f>
        <v>45546963.879999995</v>
      </c>
      <c r="AU10" s="44">
        <f t="shared" si="17"/>
        <v>3.4648423861204682E-2</v>
      </c>
      <c r="AV10" s="45">
        <f>SUM(AV5:AV9)</f>
        <v>41121196</v>
      </c>
      <c r="AW10" s="44">
        <f t="shared" si="18"/>
        <v>2.9951426339532405E-2</v>
      </c>
      <c r="AX10" s="45">
        <f>SUM(AX5:AX9)</f>
        <v>36532222.109999999</v>
      </c>
      <c r="AY10" s="44">
        <f t="shared" si="19"/>
        <v>2.7755885535728282E-2</v>
      </c>
      <c r="AZ10" s="45">
        <f>SUM(AZ5:AZ9)</f>
        <v>33013874.579999998</v>
      </c>
      <c r="BA10" s="44">
        <f t="shared" si="20"/>
        <v>2.614850834468772E-2</v>
      </c>
      <c r="BB10" s="45">
        <f>SUM(BB5:BB9)</f>
        <v>31026078.379999999</v>
      </c>
      <c r="BC10" s="44">
        <f t="shared" si="21"/>
        <v>2.5537769030989987E-2</v>
      </c>
    </row>
    <row r="11" spans="1:55" x14ac:dyDescent="0.15">
      <c r="A11" s="37"/>
      <c r="B11" s="37"/>
      <c r="C11" s="6"/>
      <c r="E11" s="39"/>
      <c r="G11" s="39"/>
      <c r="I11" s="7"/>
      <c r="K11" s="7"/>
      <c r="M11" s="39"/>
      <c r="O11" s="39"/>
      <c r="P11" s="31"/>
      <c r="Q11" s="7"/>
      <c r="S11" s="7"/>
      <c r="T11" s="15"/>
      <c r="U11" s="7"/>
      <c r="V11" s="15"/>
      <c r="W11" s="7"/>
      <c r="X11" s="15"/>
      <c r="Y11" s="39"/>
      <c r="AA11" s="9"/>
      <c r="AB11" s="15"/>
      <c r="AC11" s="7"/>
      <c r="AD11" s="15"/>
      <c r="AE11" s="39"/>
      <c r="AF11" s="15"/>
      <c r="AG11" s="7"/>
      <c r="AI11" s="9"/>
      <c r="AJ11" s="15"/>
      <c r="AK11" s="9"/>
      <c r="AL11" s="15"/>
      <c r="AM11" s="9"/>
      <c r="AN11" s="6"/>
      <c r="AO11" s="7"/>
      <c r="AQ11" s="39"/>
      <c r="AR11" s="6"/>
      <c r="AS11" s="39"/>
      <c r="AT11" s="40"/>
      <c r="AV11" s="40"/>
      <c r="AX11" s="40"/>
      <c r="AZ11" s="40"/>
      <c r="BB11" s="40"/>
    </row>
    <row r="12" spans="1:55" ht="21" x14ac:dyDescent="0.15">
      <c r="A12" s="36" t="s">
        <v>184</v>
      </c>
      <c r="B12" s="36" t="s">
        <v>10</v>
      </c>
      <c r="C12" s="18" t="s">
        <v>11</v>
      </c>
      <c r="E12" s="39">
        <f t="shared" ref="E12:E23" si="26">D12/$D$119</f>
        <v>0</v>
      </c>
      <c r="G12" s="39">
        <f t="shared" ref="G12:G23" si="27">F12/$F$119</f>
        <v>0</v>
      </c>
      <c r="H12" s="16">
        <v>0</v>
      </c>
      <c r="I12" s="7">
        <f t="shared" ref="I12:I23" si="28">H12/$H$119</f>
        <v>0</v>
      </c>
      <c r="K12" s="7">
        <f t="shared" si="22"/>
        <v>0</v>
      </c>
      <c r="L12" s="16">
        <v>0</v>
      </c>
      <c r="M12" s="39">
        <f t="shared" si="23"/>
        <v>0</v>
      </c>
      <c r="N12" s="16">
        <v>0</v>
      </c>
      <c r="O12" s="39">
        <f t="shared" si="24"/>
        <v>0</v>
      </c>
      <c r="P12" s="32">
        <v>0</v>
      </c>
      <c r="Q12" s="7">
        <f t="shared" si="25"/>
        <v>0</v>
      </c>
      <c r="S12" s="7">
        <f t="shared" ref="S12:S23" si="29">R12/$R$119</f>
        <v>0</v>
      </c>
      <c r="T12" s="19">
        <v>0</v>
      </c>
      <c r="U12" s="7">
        <f t="shared" ref="U12:U23" si="30">T12/$T$119</f>
        <v>0</v>
      </c>
      <c r="V12" s="19">
        <v>0</v>
      </c>
      <c r="W12" s="7">
        <f t="shared" ref="W12:W23" si="31">V12/$V$119</f>
        <v>0</v>
      </c>
      <c r="X12" s="16">
        <v>0</v>
      </c>
      <c r="Y12" s="39">
        <f t="shared" ref="Y12:Y23" si="32">X12/$X$119</f>
        <v>0</v>
      </c>
      <c r="Z12" s="16">
        <v>0</v>
      </c>
      <c r="AA12" s="9">
        <f t="shared" ref="AA12:AA23" si="33">Z12/$Z$119</f>
        <v>0</v>
      </c>
      <c r="AB12" s="19">
        <v>0</v>
      </c>
      <c r="AC12" s="7">
        <f t="shared" ref="AC12:AC23" si="34">AB12/$AB$119</f>
        <v>0</v>
      </c>
      <c r="AD12" s="16">
        <v>0</v>
      </c>
      <c r="AE12" s="20">
        <v>0</v>
      </c>
      <c r="AF12" s="19">
        <v>0</v>
      </c>
      <c r="AG12" s="7">
        <f t="shared" ref="AG12:AG20" si="35">AF12/$AF$119</f>
        <v>0</v>
      </c>
      <c r="AH12" s="8">
        <v>0</v>
      </c>
      <c r="AI12" s="9">
        <f t="shared" ref="AI12:AI20" si="36">AH12/$AH$119</f>
        <v>0</v>
      </c>
      <c r="AJ12" s="8">
        <v>55507</v>
      </c>
      <c r="AK12" s="9">
        <f t="shared" ref="AK12:AK20" si="37">AJ12/$AJ$119</f>
        <v>5.2022456585559641E-5</v>
      </c>
      <c r="AL12" s="8">
        <v>0</v>
      </c>
      <c r="AM12" s="9">
        <f t="shared" ref="AM12:AM20" si="38">AL12/$AL$119</f>
        <v>0</v>
      </c>
      <c r="AN12" s="6"/>
      <c r="AO12" s="7"/>
      <c r="AQ12" s="39"/>
      <c r="AR12" s="6"/>
      <c r="AS12" s="39"/>
      <c r="AT12" s="40"/>
      <c r="AV12" s="40"/>
      <c r="AX12" s="40"/>
      <c r="AZ12" s="40"/>
      <c r="BB12" s="40"/>
    </row>
    <row r="13" spans="1:55" x14ac:dyDescent="0.15">
      <c r="A13" s="37" t="s">
        <v>12</v>
      </c>
      <c r="B13" s="37" t="s">
        <v>10</v>
      </c>
      <c r="C13" s="6" t="s">
        <v>13</v>
      </c>
      <c r="D13" s="38">
        <v>5301587.6399999997</v>
      </c>
      <c r="E13" s="39">
        <f t="shared" si="26"/>
        <v>5.7282991077421018E-3</v>
      </c>
      <c r="F13" s="38">
        <v>4411106.09</v>
      </c>
      <c r="G13" s="39">
        <f t="shared" si="27"/>
        <v>8.837443764958812E-3</v>
      </c>
      <c r="H13" s="8">
        <v>5564060.29</v>
      </c>
      <c r="I13" s="7">
        <f t="shared" si="28"/>
        <v>6.3020521895842561E-3</v>
      </c>
      <c r="J13" s="8">
        <v>2350832</v>
      </c>
      <c r="K13" s="7">
        <f t="shared" si="22"/>
        <v>7.8443955413481786E-3</v>
      </c>
      <c r="L13" s="38">
        <v>5192975.22</v>
      </c>
      <c r="M13" s="39">
        <f t="shared" si="23"/>
        <v>5.207732306565389E-3</v>
      </c>
      <c r="N13" s="38">
        <v>322903.17</v>
      </c>
      <c r="O13" s="39">
        <f t="shared" si="24"/>
        <v>1.3943534244517527E-3</v>
      </c>
      <c r="P13" s="34">
        <v>4832338.2300000004</v>
      </c>
      <c r="Q13" s="7">
        <f t="shared" si="25"/>
        <v>5.2464953398292996E-3</v>
      </c>
      <c r="R13" s="8">
        <v>5266927.25</v>
      </c>
      <c r="S13" s="7">
        <f t="shared" si="29"/>
        <v>5.804732781054406E-3</v>
      </c>
      <c r="T13" s="29">
        <v>3534164.99</v>
      </c>
      <c r="U13" s="7">
        <f t="shared" si="30"/>
        <v>4.0625634215077687E-3</v>
      </c>
      <c r="V13" s="38">
        <v>4510165.87</v>
      </c>
      <c r="W13" s="7">
        <f t="shared" si="31"/>
        <v>5.2032650969110715E-3</v>
      </c>
      <c r="X13" s="38">
        <v>4847870.37</v>
      </c>
      <c r="Y13" s="39">
        <f t="shared" si="32"/>
        <v>5.5672676484735993E-3</v>
      </c>
      <c r="Z13" s="8">
        <v>5121859.0999999996</v>
      </c>
      <c r="AA13" s="9">
        <f t="shared" si="33"/>
        <v>6.0981911824422802E-3</v>
      </c>
      <c r="AB13" s="8">
        <v>5666333.4900000002</v>
      </c>
      <c r="AC13" s="7">
        <f t="shared" si="34"/>
        <v>6.3635540706831186E-3</v>
      </c>
      <c r="AD13" s="38">
        <v>8384956.21</v>
      </c>
      <c r="AE13" s="39">
        <f t="shared" ref="AE13:AE23" si="39">AD13/$AD$119</f>
        <v>8.1799227247130318E-3</v>
      </c>
      <c r="AF13" s="8">
        <v>8422687.4700000007</v>
      </c>
      <c r="AG13" s="7">
        <f t="shared" si="35"/>
        <v>7.7980679247059252E-3</v>
      </c>
      <c r="AH13" s="8">
        <v>11468919.23</v>
      </c>
      <c r="AI13" s="9">
        <f t="shared" si="36"/>
        <v>1.0447267620225988E-2</v>
      </c>
      <c r="AJ13" s="8">
        <v>13605244.49</v>
      </c>
      <c r="AK13" s="9">
        <f t="shared" si="37"/>
        <v>1.2751152842289252E-2</v>
      </c>
      <c r="AL13" s="8">
        <v>11500097.279999999</v>
      </c>
      <c r="AM13" s="9">
        <f t="shared" si="38"/>
        <v>1.025022802205887E-2</v>
      </c>
      <c r="AN13" s="40">
        <v>14192541.710000001</v>
      </c>
      <c r="AO13" s="7">
        <f>AN13/$AN$119</f>
        <v>1.1952255632628401E-2</v>
      </c>
      <c r="AP13" s="40">
        <v>13458244.779999999</v>
      </c>
      <c r="AQ13" s="39">
        <f>AP13/$AP$119</f>
        <v>1.0908829351456059E-2</v>
      </c>
      <c r="AR13" s="40">
        <v>14809419.130000001</v>
      </c>
      <c r="AS13" s="39">
        <f>AR13/$AR$119</f>
        <v>1.205116566034433E-2</v>
      </c>
      <c r="AT13" s="40">
        <v>15485035.75</v>
      </c>
      <c r="AU13" s="39">
        <f>AT13/$AT$119</f>
        <v>1.1779755146478658E-2</v>
      </c>
      <c r="AV13" s="40">
        <v>17232152.579999998</v>
      </c>
      <c r="AW13" s="39">
        <f>AV13/$AV$119</f>
        <v>1.2551374932564053E-2</v>
      </c>
      <c r="AX13" s="40">
        <v>19259400.5</v>
      </c>
      <c r="AY13" s="39">
        <f>AX13/$AX$119</f>
        <v>1.4632608828314936E-2</v>
      </c>
      <c r="AZ13" s="40">
        <v>14992489.23</v>
      </c>
      <c r="BA13" s="39">
        <f>AZ13/$AZ$119</f>
        <v>1.1874741596546522E-2</v>
      </c>
      <c r="BB13" s="40">
        <v>12028591.58</v>
      </c>
      <c r="BC13" s="39">
        <f>BB13/$BB$119</f>
        <v>9.9008127864515152E-3</v>
      </c>
    </row>
    <row r="14" spans="1:55" x14ac:dyDescent="0.15">
      <c r="A14" s="36" t="s">
        <v>185</v>
      </c>
      <c r="B14" s="36" t="s">
        <v>10</v>
      </c>
      <c r="C14" s="18" t="s">
        <v>187</v>
      </c>
      <c r="D14" s="38">
        <v>4949269.18</v>
      </c>
      <c r="E14" s="39">
        <f t="shared" si="26"/>
        <v>5.3476234201740901E-3</v>
      </c>
      <c r="F14" s="38">
        <v>1690152.21</v>
      </c>
      <c r="G14" s="39">
        <f t="shared" si="27"/>
        <v>3.3861405292330785E-3</v>
      </c>
      <c r="H14" s="8">
        <v>4631050.7</v>
      </c>
      <c r="I14" s="7">
        <f t="shared" si="28"/>
        <v>5.2452924092975103E-3</v>
      </c>
      <c r="J14" s="8">
        <v>88317.6</v>
      </c>
      <c r="K14" s="7">
        <f t="shared" si="22"/>
        <v>2.9470340188604376E-4</v>
      </c>
      <c r="L14" s="38">
        <v>2673585.62</v>
      </c>
      <c r="M14" s="39">
        <f t="shared" si="23"/>
        <v>2.6811832557989091E-3</v>
      </c>
      <c r="N14" s="16">
        <v>0</v>
      </c>
      <c r="O14" s="39">
        <f t="shared" si="24"/>
        <v>0</v>
      </c>
      <c r="P14" s="34">
        <v>3196852.6</v>
      </c>
      <c r="Q14" s="7">
        <f t="shared" si="25"/>
        <v>3.4708398853159701E-3</v>
      </c>
      <c r="R14" s="8">
        <v>3317341.36</v>
      </c>
      <c r="S14" s="7">
        <f t="shared" si="29"/>
        <v>3.6560748277545707E-3</v>
      </c>
      <c r="T14" s="29">
        <v>3904173.37</v>
      </c>
      <c r="U14" s="7">
        <f t="shared" si="30"/>
        <v>4.4878923222502736E-3</v>
      </c>
      <c r="V14" s="38">
        <v>3228194.48</v>
      </c>
      <c r="W14" s="7">
        <f t="shared" si="31"/>
        <v>3.7242868994139641E-3</v>
      </c>
      <c r="X14" s="38">
        <v>3789147.45</v>
      </c>
      <c r="Y14" s="39">
        <f t="shared" si="32"/>
        <v>4.3514360747400173E-3</v>
      </c>
      <c r="Z14" s="8">
        <v>4378812.42</v>
      </c>
      <c r="AA14" s="9">
        <f t="shared" si="33"/>
        <v>5.2135044654416096E-3</v>
      </c>
      <c r="AB14" s="8">
        <v>6158179.5499999998</v>
      </c>
      <c r="AC14" s="7">
        <f t="shared" si="34"/>
        <v>6.9159198999775139E-3</v>
      </c>
      <c r="AD14" s="38">
        <v>5972054.6299999999</v>
      </c>
      <c r="AE14" s="39">
        <f t="shared" si="39"/>
        <v>5.8260227194632747E-3</v>
      </c>
      <c r="AF14" s="8">
        <v>5162271.43</v>
      </c>
      <c r="AG14" s="7">
        <f t="shared" si="35"/>
        <v>4.779441644996568E-3</v>
      </c>
      <c r="AH14" s="8">
        <v>3596509.73</v>
      </c>
      <c r="AI14" s="9">
        <f t="shared" si="36"/>
        <v>3.276132553952663E-3</v>
      </c>
      <c r="AJ14" s="8">
        <v>3708147.24</v>
      </c>
      <c r="AK14" s="9">
        <f t="shared" si="37"/>
        <v>3.4753621850534674E-3</v>
      </c>
      <c r="AL14" s="8">
        <v>4952920.87</v>
      </c>
      <c r="AM14" s="9">
        <f t="shared" si="38"/>
        <v>4.4146207685570298E-3</v>
      </c>
      <c r="AN14" s="40"/>
      <c r="AO14" s="7"/>
      <c r="AP14" s="40"/>
      <c r="AQ14" s="39"/>
      <c r="AR14" s="40"/>
      <c r="AS14" s="39"/>
      <c r="AT14" s="40"/>
      <c r="AV14" s="40"/>
      <c r="AX14" s="40"/>
      <c r="AZ14" s="40"/>
      <c r="BB14" s="40"/>
    </row>
    <row r="15" spans="1:55" x14ac:dyDescent="0.15">
      <c r="A15" s="37" t="s">
        <v>14</v>
      </c>
      <c r="B15" s="37" t="s">
        <v>10</v>
      </c>
      <c r="C15" s="6" t="s">
        <v>15</v>
      </c>
      <c r="D15" s="38">
        <v>49579708.399999999</v>
      </c>
      <c r="E15" s="39">
        <f t="shared" si="26"/>
        <v>5.3570254549226613E-2</v>
      </c>
      <c r="F15" s="38">
        <v>18241141.170000002</v>
      </c>
      <c r="G15" s="39">
        <f t="shared" si="27"/>
        <v>3.6545269147800069E-2</v>
      </c>
      <c r="H15" s="8">
        <v>47560328.280000001</v>
      </c>
      <c r="I15" s="7">
        <f t="shared" si="28"/>
        <v>5.3868516039088432E-2</v>
      </c>
      <c r="J15" s="8">
        <v>15571389.539999999</v>
      </c>
      <c r="K15" s="7">
        <f t="shared" si="22"/>
        <v>5.1959535466665277E-2</v>
      </c>
      <c r="L15" s="38">
        <v>51928520.75</v>
      </c>
      <c r="M15" s="39">
        <f t="shared" si="23"/>
        <v>5.2076088116192888E-2</v>
      </c>
      <c r="N15" s="38">
        <v>8021955.1799999997</v>
      </c>
      <c r="O15" s="39">
        <f t="shared" si="24"/>
        <v>3.4640231856601089E-2</v>
      </c>
      <c r="P15" s="34">
        <v>52321686.039999999</v>
      </c>
      <c r="Q15" s="7">
        <f t="shared" si="25"/>
        <v>5.6805933052594224E-2</v>
      </c>
      <c r="R15" s="8">
        <v>49404397.939999998</v>
      </c>
      <c r="S15" s="7">
        <f t="shared" si="29"/>
        <v>5.4449077163648829E-2</v>
      </c>
      <c r="T15" s="29">
        <v>52332623.899999999</v>
      </c>
      <c r="U15" s="7">
        <f t="shared" si="30"/>
        <v>6.0156954813720569E-2</v>
      </c>
      <c r="V15" s="38">
        <v>52176873</v>
      </c>
      <c r="W15" s="7">
        <f t="shared" si="31"/>
        <v>6.0195148021653946E-2</v>
      </c>
      <c r="X15" s="38">
        <v>59149547.07</v>
      </c>
      <c r="Y15" s="39">
        <f t="shared" si="32"/>
        <v>6.7927014274657138E-2</v>
      </c>
      <c r="Z15" s="8">
        <v>60975236.100000001</v>
      </c>
      <c r="AA15" s="9">
        <f t="shared" si="33"/>
        <v>7.2598374901089377E-2</v>
      </c>
      <c r="AB15" s="8">
        <v>62253177.399999999</v>
      </c>
      <c r="AC15" s="7">
        <f t="shared" si="34"/>
        <v>6.9913191864873506E-2</v>
      </c>
      <c r="AD15" s="38">
        <v>66585925.57</v>
      </c>
      <c r="AE15" s="39">
        <f t="shared" si="39"/>
        <v>6.4957730496733687E-2</v>
      </c>
      <c r="AF15" s="8">
        <v>71691459.349999994</v>
      </c>
      <c r="AG15" s="7">
        <f t="shared" si="35"/>
        <v>6.6374879944654241E-2</v>
      </c>
      <c r="AH15" s="8">
        <v>77153301.140000001</v>
      </c>
      <c r="AI15" s="9">
        <f t="shared" si="36"/>
        <v>7.028048315878381E-2</v>
      </c>
      <c r="AJ15" s="8">
        <v>80404707.390000001</v>
      </c>
      <c r="AK15" s="9">
        <f t="shared" si="37"/>
        <v>7.5357169356493808E-2</v>
      </c>
      <c r="AL15" s="8">
        <v>85769391.430000007</v>
      </c>
      <c r="AM15" s="9">
        <f t="shared" si="38"/>
        <v>7.6447685446946245E-2</v>
      </c>
      <c r="AN15" s="40">
        <v>96492928.159999996</v>
      </c>
      <c r="AO15" s="7">
        <f t="shared" ref="AO15:AO20" si="40">AN15/$AN$119</f>
        <v>8.1261564536854722E-2</v>
      </c>
      <c r="AP15" s="40">
        <v>88015165.049999997</v>
      </c>
      <c r="AQ15" s="39">
        <f t="shared" ref="AQ15:AQ20" si="41">AP15/$AP$119</f>
        <v>7.1342320753263147E-2</v>
      </c>
      <c r="AR15" s="40">
        <v>88234208.650000006</v>
      </c>
      <c r="AS15" s="39">
        <f t="shared" ref="AS15:AS20" si="42">AR15/$AR$119</f>
        <v>7.1800592313341918E-2</v>
      </c>
      <c r="AT15" s="40">
        <v>88236154.319999993</v>
      </c>
      <c r="AU15" s="39">
        <f t="shared" ref="AU15:AU20" si="43">AT15/$AT$119</f>
        <v>6.712288623269759E-2</v>
      </c>
      <c r="AV15" s="40">
        <v>94785309.159999996</v>
      </c>
      <c r="AW15" s="39">
        <f t="shared" ref="AW15:AW20" si="44">AV15/$AV$119</f>
        <v>6.9038731397198322E-2</v>
      </c>
      <c r="AX15" s="40">
        <v>88894487.159999996</v>
      </c>
      <c r="AY15" s="39">
        <f t="shared" ref="AY15:AY20" si="45">AX15/$AX$119</f>
        <v>6.753887576126498E-2</v>
      </c>
      <c r="AZ15" s="40">
        <v>86735518.299999997</v>
      </c>
      <c r="BA15" s="39">
        <f t="shared" ref="BA15:BA20" si="46">AZ15/$AZ$119</f>
        <v>6.8698523057403718E-2</v>
      </c>
      <c r="BB15" s="40">
        <v>96168623.290000007</v>
      </c>
      <c r="BC15" s="39">
        <f t="shared" ref="BC15:BC20" si="47">BB15/$BB$119</f>
        <v>7.915702589056324E-2</v>
      </c>
    </row>
    <row r="16" spans="1:55" x14ac:dyDescent="0.15">
      <c r="A16" s="37" t="s">
        <v>16</v>
      </c>
      <c r="B16" s="37" t="s">
        <v>10</v>
      </c>
      <c r="C16" s="6" t="s">
        <v>17</v>
      </c>
      <c r="D16" s="38">
        <v>595156.30000000005</v>
      </c>
      <c r="E16" s="39">
        <f t="shared" si="26"/>
        <v>6.430589351262881E-4</v>
      </c>
      <c r="F16" s="38">
        <v>311669.8</v>
      </c>
      <c r="G16" s="39">
        <f t="shared" si="27"/>
        <v>6.244157983368656E-4</v>
      </c>
      <c r="H16" s="8">
        <v>471852.95</v>
      </c>
      <c r="I16" s="7">
        <f t="shared" si="28"/>
        <v>5.3443740033760326E-4</v>
      </c>
      <c r="J16" s="8">
        <v>214128.78</v>
      </c>
      <c r="K16" s="7">
        <f t="shared" si="22"/>
        <v>7.1451760360005526E-4</v>
      </c>
      <c r="L16" s="38">
        <v>331397.21999999997</v>
      </c>
      <c r="M16" s="39">
        <f t="shared" si="23"/>
        <v>3.3233896481022634E-4</v>
      </c>
      <c r="N16" s="38">
        <v>226076.25</v>
      </c>
      <c r="O16" s="39">
        <f t="shared" si="24"/>
        <v>9.7623753081987571E-4</v>
      </c>
      <c r="P16" s="34">
        <v>439792.04</v>
      </c>
      <c r="Q16" s="7">
        <f t="shared" si="25"/>
        <v>4.7748455893039185E-4</v>
      </c>
      <c r="R16" s="8">
        <v>497205.77</v>
      </c>
      <c r="S16" s="7">
        <f t="shared" si="29"/>
        <v>5.4797541242826116E-4</v>
      </c>
      <c r="T16" s="29">
        <v>387026.95</v>
      </c>
      <c r="U16" s="7">
        <f t="shared" si="30"/>
        <v>4.4489194326145939E-4</v>
      </c>
      <c r="V16" s="38">
        <v>545104.47</v>
      </c>
      <c r="W16" s="7">
        <f t="shared" si="31"/>
        <v>6.2887333740592737E-4</v>
      </c>
      <c r="X16" s="38">
        <v>555809.1</v>
      </c>
      <c r="Y16" s="39">
        <f t="shared" si="32"/>
        <v>6.3828811106540122E-4</v>
      </c>
      <c r="Z16" s="8">
        <v>88240.59</v>
      </c>
      <c r="AA16" s="9">
        <f t="shared" si="33"/>
        <v>1.0506106813276149E-4</v>
      </c>
      <c r="AB16" s="8">
        <v>122357.43</v>
      </c>
      <c r="AC16" s="7">
        <f t="shared" si="34"/>
        <v>1.3741304198366635E-4</v>
      </c>
      <c r="AD16" s="38">
        <v>106627.08</v>
      </c>
      <c r="AE16" s="39">
        <f t="shared" si="39"/>
        <v>1.0401977695740338E-4</v>
      </c>
      <c r="AF16" s="8">
        <v>516227.96</v>
      </c>
      <c r="AG16" s="7">
        <f t="shared" si="35"/>
        <v>4.7794492091161173E-4</v>
      </c>
      <c r="AH16" s="8">
        <v>587595.87</v>
      </c>
      <c r="AI16" s="9">
        <f t="shared" si="36"/>
        <v>5.3525281531078661E-4</v>
      </c>
      <c r="AJ16" s="8">
        <v>513271.51</v>
      </c>
      <c r="AK16" s="9">
        <f t="shared" si="37"/>
        <v>4.8105004495972839E-4</v>
      </c>
      <c r="AL16" s="8">
        <v>1613122.66</v>
      </c>
      <c r="AM16" s="9">
        <f t="shared" si="38"/>
        <v>1.4378030628754946E-3</v>
      </c>
      <c r="AN16" s="40">
        <v>2972191.36</v>
      </c>
      <c r="AO16" s="7">
        <f t="shared" si="40"/>
        <v>2.5030323425985876E-3</v>
      </c>
      <c r="AP16" s="40">
        <v>2534824.23</v>
      </c>
      <c r="AQ16" s="39">
        <f t="shared" si="41"/>
        <v>2.0546486865879402E-3</v>
      </c>
      <c r="AR16" s="40">
        <v>2029510.72</v>
      </c>
      <c r="AS16" s="39">
        <f t="shared" si="42"/>
        <v>1.6515144639683579E-3</v>
      </c>
      <c r="AT16" s="40">
        <v>2544777.46</v>
      </c>
      <c r="AU16" s="39">
        <f t="shared" si="43"/>
        <v>1.9358596173133077E-3</v>
      </c>
      <c r="AV16" s="40">
        <v>1412003.73</v>
      </c>
      <c r="AW16" s="39">
        <f t="shared" si="44"/>
        <v>1.0284604978473876E-3</v>
      </c>
      <c r="AX16" s="40">
        <v>345225.92</v>
      </c>
      <c r="AY16" s="39">
        <f t="shared" si="45"/>
        <v>2.6229039916144563E-4</v>
      </c>
      <c r="AZ16" s="40">
        <v>306032.55</v>
      </c>
      <c r="BA16" s="39">
        <f t="shared" si="46"/>
        <v>2.4239186672953862E-4</v>
      </c>
      <c r="BB16" s="40">
        <v>178886.25</v>
      </c>
      <c r="BC16" s="39">
        <f t="shared" si="47"/>
        <v>1.4724244809053217E-4</v>
      </c>
    </row>
    <row r="17" spans="1:55" x14ac:dyDescent="0.15">
      <c r="A17" s="37" t="s">
        <v>18</v>
      </c>
      <c r="B17" s="37" t="s">
        <v>10</v>
      </c>
      <c r="C17" s="6" t="s">
        <v>19</v>
      </c>
      <c r="D17" s="16">
        <v>0</v>
      </c>
      <c r="E17" s="39">
        <f t="shared" si="26"/>
        <v>0</v>
      </c>
      <c r="F17" s="38">
        <v>52500</v>
      </c>
      <c r="G17" s="39">
        <f t="shared" si="27"/>
        <v>1.051812829240608E-4</v>
      </c>
      <c r="H17" s="16">
        <v>0</v>
      </c>
      <c r="I17" s="7">
        <f t="shared" si="28"/>
        <v>0</v>
      </c>
      <c r="J17" s="16">
        <v>0</v>
      </c>
      <c r="K17" s="7">
        <f t="shared" si="22"/>
        <v>0</v>
      </c>
      <c r="L17" s="16">
        <v>0</v>
      </c>
      <c r="M17" s="39">
        <f t="shared" si="23"/>
        <v>0</v>
      </c>
      <c r="N17" s="16">
        <v>0</v>
      </c>
      <c r="O17" s="39">
        <f t="shared" si="24"/>
        <v>0</v>
      </c>
      <c r="P17" s="34">
        <v>1113</v>
      </c>
      <c r="Q17" s="7">
        <f t="shared" si="25"/>
        <v>1.2083900247251546E-6</v>
      </c>
      <c r="R17" s="8">
        <v>2550</v>
      </c>
      <c r="S17" s="7">
        <f t="shared" si="29"/>
        <v>2.8103803012826378E-6</v>
      </c>
      <c r="T17" s="29">
        <v>5500</v>
      </c>
      <c r="U17" s="7">
        <f t="shared" si="30"/>
        <v>6.3223134408030923E-6</v>
      </c>
      <c r="V17" s="38">
        <v>41350</v>
      </c>
      <c r="W17" s="7">
        <f t="shared" si="31"/>
        <v>4.770445654524737E-5</v>
      </c>
      <c r="X17" s="38">
        <v>81850</v>
      </c>
      <c r="Y17" s="39">
        <f t="shared" si="32"/>
        <v>9.3996089467954176E-5</v>
      </c>
      <c r="Z17" s="8">
        <v>19130.79</v>
      </c>
      <c r="AA17" s="9">
        <f t="shared" si="33"/>
        <v>2.2777513518705534E-5</v>
      </c>
      <c r="AB17" s="8">
        <v>43913.57</v>
      </c>
      <c r="AC17" s="7">
        <f t="shared" si="34"/>
        <v>4.9316966187199841E-5</v>
      </c>
      <c r="AD17" s="38">
        <v>61240.61</v>
      </c>
      <c r="AE17" s="39">
        <f t="shared" si="39"/>
        <v>5.9743121474725997E-5</v>
      </c>
      <c r="AF17" s="8">
        <v>76153.37</v>
      </c>
      <c r="AG17" s="7">
        <f t="shared" si="35"/>
        <v>7.0505898986569231E-5</v>
      </c>
      <c r="AH17" s="8">
        <v>54940</v>
      </c>
      <c r="AI17" s="9">
        <f t="shared" si="36"/>
        <v>5.0045943435876459E-5</v>
      </c>
      <c r="AJ17" s="8">
        <v>17480</v>
      </c>
      <c r="AK17" s="9">
        <f t="shared" si="37"/>
        <v>1.6382664188581304E-5</v>
      </c>
      <c r="AL17" s="8">
        <v>0</v>
      </c>
      <c r="AM17" s="9">
        <f t="shared" si="38"/>
        <v>0</v>
      </c>
      <c r="AN17" s="40">
        <v>0</v>
      </c>
      <c r="AO17" s="7">
        <f t="shared" si="40"/>
        <v>0</v>
      </c>
      <c r="AP17" s="40">
        <v>0</v>
      </c>
      <c r="AQ17" s="39">
        <f t="shared" si="41"/>
        <v>0</v>
      </c>
      <c r="AR17" s="40">
        <v>0</v>
      </c>
      <c r="AS17" s="39">
        <f t="shared" si="42"/>
        <v>0</v>
      </c>
      <c r="AT17" s="40">
        <v>6000</v>
      </c>
      <c r="AU17" s="39">
        <f t="shared" si="43"/>
        <v>4.5643117665305977E-6</v>
      </c>
      <c r="AV17" s="40">
        <v>0</v>
      </c>
      <c r="AW17" s="39">
        <f t="shared" si="44"/>
        <v>0</v>
      </c>
      <c r="AX17" s="40">
        <v>0</v>
      </c>
      <c r="AY17" s="39">
        <f t="shared" si="45"/>
        <v>0</v>
      </c>
      <c r="AZ17" s="40">
        <v>0</v>
      </c>
      <c r="BA17" s="39">
        <f t="shared" si="46"/>
        <v>0</v>
      </c>
      <c r="BB17" s="40">
        <v>50937</v>
      </c>
      <c r="BC17" s="39">
        <f t="shared" si="47"/>
        <v>4.1926579479347561E-5</v>
      </c>
    </row>
    <row r="18" spans="1:55" x14ac:dyDescent="0.15">
      <c r="A18" s="37" t="s">
        <v>20</v>
      </c>
      <c r="B18" s="37" t="s">
        <v>10</v>
      </c>
      <c r="C18" s="6" t="s">
        <v>21</v>
      </c>
      <c r="D18" s="38">
        <v>76734.399999999994</v>
      </c>
      <c r="E18" s="39">
        <f t="shared" si="26"/>
        <v>8.291055904399338E-5</v>
      </c>
      <c r="F18" s="16">
        <v>0</v>
      </c>
      <c r="G18" s="39">
        <f t="shared" si="27"/>
        <v>0</v>
      </c>
      <c r="H18" s="16">
        <v>0</v>
      </c>
      <c r="I18" s="7">
        <f t="shared" si="28"/>
        <v>0</v>
      </c>
      <c r="J18" s="16">
        <v>0</v>
      </c>
      <c r="K18" s="7">
        <f t="shared" si="22"/>
        <v>0</v>
      </c>
      <c r="L18" s="16">
        <v>0</v>
      </c>
      <c r="M18" s="39">
        <f t="shared" si="23"/>
        <v>0</v>
      </c>
      <c r="N18" s="38">
        <v>6250</v>
      </c>
      <c r="O18" s="39">
        <f t="shared" si="24"/>
        <v>2.6988613654128742E-5</v>
      </c>
      <c r="P18" s="34">
        <v>15330</v>
      </c>
      <c r="Q18" s="7">
        <f t="shared" si="25"/>
        <v>1.664386260470496E-5</v>
      </c>
      <c r="R18" s="8">
        <v>35000</v>
      </c>
      <c r="S18" s="7">
        <f t="shared" si="29"/>
        <v>3.8573847272506791E-5</v>
      </c>
      <c r="T18" s="29">
        <v>0</v>
      </c>
      <c r="U18" s="7">
        <f t="shared" si="30"/>
        <v>0</v>
      </c>
      <c r="V18" s="38">
        <v>50591.41</v>
      </c>
      <c r="W18" s="7">
        <f t="shared" si="31"/>
        <v>5.8366039175520998E-5</v>
      </c>
      <c r="X18" s="38">
        <v>89582.63</v>
      </c>
      <c r="Y18" s="39">
        <f t="shared" si="32"/>
        <v>1.0287619919675792E-4</v>
      </c>
      <c r="Z18" s="8">
        <v>100000</v>
      </c>
      <c r="AA18" s="9">
        <f t="shared" si="33"/>
        <v>1.1906206444535502E-4</v>
      </c>
      <c r="AB18" s="8">
        <v>97300</v>
      </c>
      <c r="AC18" s="7">
        <f t="shared" si="34"/>
        <v>1.0927239142740035E-4</v>
      </c>
      <c r="AD18" s="38">
        <v>58000</v>
      </c>
      <c r="AE18" s="39">
        <f t="shared" si="39"/>
        <v>5.6581752623530493E-5</v>
      </c>
      <c r="AF18" s="8">
        <v>76092</v>
      </c>
      <c r="AG18" s="7">
        <f t="shared" si="35"/>
        <v>7.0449080135075133E-5</v>
      </c>
      <c r="AH18" s="8">
        <v>46017</v>
      </c>
      <c r="AI18" s="9">
        <f t="shared" si="36"/>
        <v>4.1917804497428594E-5</v>
      </c>
      <c r="AJ18" s="8">
        <v>10000</v>
      </c>
      <c r="AK18" s="9">
        <f t="shared" si="37"/>
        <v>9.3722335174950265E-6</v>
      </c>
      <c r="AL18" s="8">
        <v>45898.15</v>
      </c>
      <c r="AM18" s="9">
        <f t="shared" si="38"/>
        <v>4.0909784659722584E-5</v>
      </c>
      <c r="AN18" s="40">
        <v>44770</v>
      </c>
      <c r="AO18" s="7">
        <f t="shared" si="40"/>
        <v>3.7703076419056265E-5</v>
      </c>
      <c r="AP18" s="40">
        <v>49800</v>
      </c>
      <c r="AQ18" s="39">
        <f t="shared" si="41"/>
        <v>4.036631154976747E-5</v>
      </c>
      <c r="AR18" s="40">
        <v>108610.78</v>
      </c>
      <c r="AS18" s="39">
        <f t="shared" si="42"/>
        <v>8.8382028409726877E-5</v>
      </c>
      <c r="AT18" s="40">
        <v>97109.22</v>
      </c>
      <c r="AU18" s="39">
        <f t="shared" si="43"/>
        <v>7.3872792580768066E-5</v>
      </c>
      <c r="AV18" s="40">
        <v>148734</v>
      </c>
      <c r="AW18" s="39">
        <f t="shared" si="44"/>
        <v>1.0833331416683534E-4</v>
      </c>
      <c r="AX18" s="40">
        <v>98100</v>
      </c>
      <c r="AY18" s="39">
        <f t="shared" si="45"/>
        <v>7.4532897639139652E-5</v>
      </c>
      <c r="AZ18" s="40">
        <v>90244.3</v>
      </c>
      <c r="BA18" s="39">
        <f t="shared" si="46"/>
        <v>7.1477639678199265E-5</v>
      </c>
      <c r="BB18" s="40">
        <v>29587.17</v>
      </c>
      <c r="BC18" s="39">
        <f t="shared" si="47"/>
        <v>2.4353394086302052E-5</v>
      </c>
    </row>
    <row r="19" spans="1:55" x14ac:dyDescent="0.15">
      <c r="A19" s="37" t="s">
        <v>22</v>
      </c>
      <c r="B19" s="37" t="s">
        <v>10</v>
      </c>
      <c r="C19" s="6" t="s">
        <v>23</v>
      </c>
      <c r="D19" s="16">
        <v>0</v>
      </c>
      <c r="E19" s="39">
        <f t="shared" si="26"/>
        <v>0</v>
      </c>
      <c r="F19" s="16">
        <v>0</v>
      </c>
      <c r="G19" s="39">
        <f t="shared" si="27"/>
        <v>0</v>
      </c>
      <c r="H19" s="16">
        <v>0</v>
      </c>
      <c r="I19" s="7">
        <f t="shared" si="28"/>
        <v>0</v>
      </c>
      <c r="J19" s="16">
        <v>0</v>
      </c>
      <c r="K19" s="7">
        <f t="shared" si="22"/>
        <v>0</v>
      </c>
      <c r="L19" s="16">
        <v>0</v>
      </c>
      <c r="M19" s="39">
        <f t="shared" si="23"/>
        <v>0</v>
      </c>
      <c r="N19" s="16">
        <v>0</v>
      </c>
      <c r="O19" s="39">
        <f t="shared" si="24"/>
        <v>0</v>
      </c>
      <c r="P19" s="34">
        <v>21200</v>
      </c>
      <c r="Q19" s="7">
        <f t="shared" si="25"/>
        <v>2.3016952851907705E-5</v>
      </c>
      <c r="R19" s="8">
        <v>23000</v>
      </c>
      <c r="S19" s="7">
        <f t="shared" si="29"/>
        <v>2.5348528207647321E-5</v>
      </c>
      <c r="T19" s="29">
        <v>6000</v>
      </c>
      <c r="U19" s="7">
        <f t="shared" si="30"/>
        <v>6.8970692081488285E-6</v>
      </c>
      <c r="V19" s="38">
        <v>0</v>
      </c>
      <c r="W19" s="7">
        <f t="shared" si="31"/>
        <v>0</v>
      </c>
      <c r="X19" s="38">
        <v>12630</v>
      </c>
      <c r="Y19" s="39">
        <f t="shared" si="32"/>
        <v>1.4504222479905452E-5</v>
      </c>
      <c r="Z19" s="8">
        <v>2667</v>
      </c>
      <c r="AA19" s="9">
        <f t="shared" si="33"/>
        <v>3.1753852587576183E-6</v>
      </c>
      <c r="AB19" s="8">
        <v>0</v>
      </c>
      <c r="AC19" s="7">
        <f t="shared" si="34"/>
        <v>0</v>
      </c>
      <c r="AD19" s="38">
        <v>0</v>
      </c>
      <c r="AE19" s="39">
        <f t="shared" si="39"/>
        <v>0</v>
      </c>
      <c r="AF19" s="8">
        <v>0</v>
      </c>
      <c r="AG19" s="7">
        <f t="shared" si="35"/>
        <v>0</v>
      </c>
      <c r="AH19" s="8">
        <v>1000</v>
      </c>
      <c r="AI19" s="9">
        <f t="shared" si="36"/>
        <v>9.1091997517066726E-7</v>
      </c>
      <c r="AJ19" s="8">
        <v>0</v>
      </c>
      <c r="AK19" s="9">
        <f t="shared" si="37"/>
        <v>0</v>
      </c>
      <c r="AL19" s="8">
        <v>0</v>
      </c>
      <c r="AM19" s="9">
        <f t="shared" si="38"/>
        <v>0</v>
      </c>
      <c r="AN19" s="40">
        <v>0</v>
      </c>
      <c r="AO19" s="7">
        <f t="shared" si="40"/>
        <v>0</v>
      </c>
      <c r="AP19" s="40">
        <v>0</v>
      </c>
      <c r="AQ19" s="39">
        <f t="shared" si="41"/>
        <v>0</v>
      </c>
      <c r="AR19" s="40">
        <v>0</v>
      </c>
      <c r="AS19" s="39">
        <f t="shared" si="42"/>
        <v>0</v>
      </c>
      <c r="AT19" s="40">
        <v>0</v>
      </c>
      <c r="AU19" s="39">
        <f t="shared" si="43"/>
        <v>0</v>
      </c>
      <c r="AV19" s="40">
        <v>0</v>
      </c>
      <c r="AW19" s="39">
        <f t="shared" si="44"/>
        <v>0</v>
      </c>
      <c r="AX19" s="40">
        <v>0</v>
      </c>
      <c r="AY19" s="39">
        <f t="shared" si="45"/>
        <v>0</v>
      </c>
      <c r="AZ19" s="40">
        <v>12902</v>
      </c>
      <c r="BA19" s="39">
        <f t="shared" si="46"/>
        <v>1.0218977898084721E-5</v>
      </c>
      <c r="BB19" s="40">
        <v>17500</v>
      </c>
      <c r="BC19" s="39">
        <f t="shared" si="47"/>
        <v>1.440436501734657E-5</v>
      </c>
    </row>
    <row r="20" spans="1:55" ht="21" x14ac:dyDescent="0.15">
      <c r="A20" s="37" t="s">
        <v>24</v>
      </c>
      <c r="B20" s="37" t="s">
        <v>10</v>
      </c>
      <c r="C20" s="6" t="s">
        <v>11</v>
      </c>
      <c r="D20" s="16">
        <v>0</v>
      </c>
      <c r="E20" s="39">
        <f t="shared" si="26"/>
        <v>0</v>
      </c>
      <c r="F20" s="16">
        <v>0</v>
      </c>
      <c r="G20" s="39">
        <f t="shared" si="27"/>
        <v>0</v>
      </c>
      <c r="H20" s="16">
        <v>0</v>
      </c>
      <c r="I20" s="7">
        <f t="shared" si="28"/>
        <v>0</v>
      </c>
      <c r="J20" s="16">
        <v>0</v>
      </c>
      <c r="K20" s="7">
        <f t="shared" si="22"/>
        <v>0</v>
      </c>
      <c r="L20" s="16">
        <v>0</v>
      </c>
      <c r="M20" s="39">
        <f t="shared" si="23"/>
        <v>0</v>
      </c>
      <c r="N20" s="16">
        <v>0</v>
      </c>
      <c r="O20" s="39">
        <f t="shared" si="24"/>
        <v>0</v>
      </c>
      <c r="P20" s="34">
        <v>0</v>
      </c>
      <c r="Q20" s="7">
        <f t="shared" si="25"/>
        <v>0</v>
      </c>
      <c r="R20" s="8">
        <v>0</v>
      </c>
      <c r="S20" s="7">
        <f t="shared" si="29"/>
        <v>0</v>
      </c>
      <c r="T20" s="29">
        <v>0</v>
      </c>
      <c r="U20" s="7">
        <f t="shared" si="30"/>
        <v>0</v>
      </c>
      <c r="V20" s="38">
        <v>1019226</v>
      </c>
      <c r="W20" s="7">
        <f t="shared" si="31"/>
        <v>1.1758554395837073E-3</v>
      </c>
      <c r="X20" s="38">
        <v>148500</v>
      </c>
      <c r="Y20" s="39">
        <f t="shared" si="32"/>
        <v>1.7053658260221375E-4</v>
      </c>
      <c r="Z20" s="8">
        <v>0</v>
      </c>
      <c r="AA20" s="9">
        <f t="shared" si="33"/>
        <v>0</v>
      </c>
      <c r="AB20" s="8">
        <v>0</v>
      </c>
      <c r="AC20" s="7">
        <f t="shared" si="34"/>
        <v>0</v>
      </c>
      <c r="AD20" s="38">
        <v>0</v>
      </c>
      <c r="AE20" s="39">
        <f t="shared" si="39"/>
        <v>0</v>
      </c>
      <c r="AF20" s="8">
        <v>0</v>
      </c>
      <c r="AG20" s="7">
        <f t="shared" si="35"/>
        <v>0</v>
      </c>
      <c r="AH20" s="8">
        <v>0</v>
      </c>
      <c r="AI20" s="9">
        <f t="shared" si="36"/>
        <v>0</v>
      </c>
      <c r="AJ20" s="8">
        <v>141149</v>
      </c>
      <c r="AK20" s="9">
        <f t="shared" si="37"/>
        <v>1.3228813887609055E-4</v>
      </c>
      <c r="AL20" s="8">
        <v>62585</v>
      </c>
      <c r="AM20" s="9">
        <f t="shared" si="38"/>
        <v>5.5783051668285926E-5</v>
      </c>
      <c r="AN20" s="40">
        <v>20346.61</v>
      </c>
      <c r="AO20" s="7">
        <f t="shared" si="40"/>
        <v>1.7134907118577941E-5</v>
      </c>
      <c r="AP20" s="40">
        <v>0</v>
      </c>
      <c r="AQ20" s="39">
        <f t="shared" si="41"/>
        <v>0</v>
      </c>
      <c r="AR20" s="40">
        <v>2003.39</v>
      </c>
      <c r="AS20" s="39">
        <f t="shared" si="42"/>
        <v>1.630258726580941E-6</v>
      </c>
      <c r="AT20" s="40">
        <v>0</v>
      </c>
      <c r="AU20" s="39">
        <f t="shared" si="43"/>
        <v>0</v>
      </c>
      <c r="AV20" s="40">
        <v>0</v>
      </c>
      <c r="AW20" s="39">
        <f t="shared" si="44"/>
        <v>0</v>
      </c>
      <c r="AX20" s="40">
        <v>0</v>
      </c>
      <c r="AY20" s="39">
        <f t="shared" si="45"/>
        <v>0</v>
      </c>
      <c r="AZ20" s="40">
        <v>72560.929999999993</v>
      </c>
      <c r="BA20" s="39">
        <f t="shared" si="46"/>
        <v>5.7471596646603047E-5</v>
      </c>
      <c r="BB20" s="40">
        <v>78928.69</v>
      </c>
      <c r="BC20" s="39">
        <f t="shared" si="47"/>
        <v>6.4966723491485269E-5</v>
      </c>
    </row>
    <row r="21" spans="1:55" x14ac:dyDescent="0.15">
      <c r="A21" s="37" t="s">
        <v>193</v>
      </c>
      <c r="B21" s="37" t="s">
        <v>10</v>
      </c>
      <c r="C21" s="36" t="s">
        <v>194</v>
      </c>
      <c r="D21" s="16">
        <v>0</v>
      </c>
      <c r="E21" s="39">
        <f t="shared" si="26"/>
        <v>0</v>
      </c>
      <c r="F21" s="16">
        <v>0</v>
      </c>
      <c r="G21" s="39">
        <f t="shared" si="27"/>
        <v>0</v>
      </c>
      <c r="H21" s="16">
        <v>0</v>
      </c>
      <c r="I21" s="7">
        <f t="shared" si="28"/>
        <v>0</v>
      </c>
      <c r="J21" s="16">
        <v>0</v>
      </c>
      <c r="K21" s="7">
        <f t="shared" si="22"/>
        <v>0</v>
      </c>
      <c r="L21" s="16">
        <v>0</v>
      </c>
      <c r="M21" s="39">
        <f t="shared" si="23"/>
        <v>0</v>
      </c>
      <c r="N21" s="16">
        <v>0</v>
      </c>
      <c r="O21" s="39">
        <f t="shared" si="24"/>
        <v>0</v>
      </c>
      <c r="P21" s="34">
        <v>0</v>
      </c>
      <c r="Q21" s="7">
        <f t="shared" si="25"/>
        <v>0</v>
      </c>
      <c r="R21" s="8">
        <v>0</v>
      </c>
      <c r="S21" s="7">
        <f t="shared" si="29"/>
        <v>0</v>
      </c>
      <c r="T21" s="29">
        <v>0</v>
      </c>
      <c r="U21" s="7">
        <f t="shared" si="30"/>
        <v>0</v>
      </c>
      <c r="V21" s="38">
        <v>0</v>
      </c>
      <c r="W21" s="7">
        <f t="shared" si="31"/>
        <v>0</v>
      </c>
      <c r="X21" s="38">
        <v>0</v>
      </c>
      <c r="Y21" s="39">
        <f t="shared" si="32"/>
        <v>0</v>
      </c>
      <c r="Z21" s="8">
        <v>0</v>
      </c>
      <c r="AA21" s="9">
        <f t="shared" si="33"/>
        <v>0</v>
      </c>
      <c r="AB21" s="8">
        <v>0</v>
      </c>
      <c r="AC21" s="7">
        <f t="shared" si="34"/>
        <v>0</v>
      </c>
      <c r="AD21" s="38">
        <v>50000</v>
      </c>
      <c r="AE21" s="39">
        <f t="shared" si="39"/>
        <v>4.8777372951319395E-5</v>
      </c>
      <c r="AF21" s="8"/>
      <c r="AG21" s="7"/>
      <c r="AH21" s="8"/>
      <c r="AI21" s="9"/>
      <c r="AJ21" s="8"/>
      <c r="AK21" s="9"/>
      <c r="AL21" s="8"/>
      <c r="AM21" s="9"/>
      <c r="AN21" s="40"/>
      <c r="AO21" s="7"/>
      <c r="AP21" s="40"/>
      <c r="AQ21" s="39"/>
      <c r="AR21" s="40"/>
      <c r="AS21" s="39"/>
      <c r="AT21" s="40"/>
      <c r="AV21" s="40"/>
      <c r="AX21" s="40"/>
      <c r="AZ21" s="40"/>
      <c r="BB21" s="40"/>
    </row>
    <row r="22" spans="1:55" x14ac:dyDescent="0.15">
      <c r="A22" s="36" t="s">
        <v>186</v>
      </c>
      <c r="B22" s="36" t="s">
        <v>10</v>
      </c>
      <c r="C22" s="18" t="s">
        <v>188</v>
      </c>
      <c r="D22" s="38">
        <v>22396221.600000001</v>
      </c>
      <c r="E22" s="39">
        <f t="shared" si="26"/>
        <v>2.4198837201166102E-2</v>
      </c>
      <c r="F22" s="38">
        <v>14498162.060000001</v>
      </c>
      <c r="G22" s="39">
        <f t="shared" si="27"/>
        <v>2.904638639069989E-2</v>
      </c>
      <c r="H22" s="8">
        <v>19129306.530000001</v>
      </c>
      <c r="I22" s="7">
        <f t="shared" si="28"/>
        <v>2.1666531600903073E-2</v>
      </c>
      <c r="J22" s="8">
        <v>11567065.710000001</v>
      </c>
      <c r="K22" s="7">
        <f t="shared" si="22"/>
        <v>3.8597670391591322E-2</v>
      </c>
      <c r="L22" s="38">
        <v>20838102.710000001</v>
      </c>
      <c r="M22" s="39">
        <f t="shared" si="23"/>
        <v>2.0897319184664778E-2</v>
      </c>
      <c r="N22" s="38">
        <v>4574161.28</v>
      </c>
      <c r="O22" s="39">
        <f t="shared" si="24"/>
        <v>1.9752043452415203E-2</v>
      </c>
      <c r="P22" s="34">
        <v>17955009.280000001</v>
      </c>
      <c r="Q22" s="7">
        <f t="shared" si="25"/>
        <v>1.9493849153458743E-2</v>
      </c>
      <c r="R22" s="8">
        <v>23020542.399999999</v>
      </c>
      <c r="S22" s="7">
        <f t="shared" si="29"/>
        <v>2.5371168190510482E-2</v>
      </c>
      <c r="T22" s="29">
        <v>19962105.120000001</v>
      </c>
      <c r="U22" s="7">
        <f t="shared" si="30"/>
        <v>2.2946670092163678E-2</v>
      </c>
      <c r="V22" s="38">
        <v>20343686.129999999</v>
      </c>
      <c r="W22" s="7">
        <f t="shared" si="31"/>
        <v>2.3469999781347922E-2</v>
      </c>
      <c r="X22" s="38">
        <v>19772195.91</v>
      </c>
      <c r="Y22" s="39">
        <f t="shared" si="32"/>
        <v>2.270628094971628E-2</v>
      </c>
      <c r="Z22" s="8">
        <v>23075752.899999999</v>
      </c>
      <c r="AA22" s="9">
        <f t="shared" si="33"/>
        <v>2.7474467789048877E-2</v>
      </c>
      <c r="AB22" s="8">
        <v>19412222.890000001</v>
      </c>
      <c r="AC22" s="7">
        <f t="shared" si="34"/>
        <v>2.1800822385529505E-2</v>
      </c>
      <c r="AD22" s="38">
        <v>20205900.789999999</v>
      </c>
      <c r="AE22" s="39">
        <f t="shared" si="39"/>
        <v>1.9711815173023783E-2</v>
      </c>
      <c r="AF22" s="8">
        <v>19669800.940000001</v>
      </c>
      <c r="AG22" s="7">
        <f>AF22/$AF$119</f>
        <v>1.8211104750342169E-2</v>
      </c>
      <c r="AH22" s="8">
        <v>13892474.949999999</v>
      </c>
      <c r="AI22" s="9">
        <f>AH22/$AH$119</f>
        <v>1.2654932936513116E-2</v>
      </c>
      <c r="AJ22" s="8">
        <v>8908166.1799999997</v>
      </c>
      <c r="AK22" s="9">
        <f>AJ22/$AJ$119</f>
        <v>8.3489413651611621E-3</v>
      </c>
      <c r="AL22" s="8">
        <v>5563354.6799999997</v>
      </c>
      <c r="AM22" s="9">
        <f>AL22/$AL$119</f>
        <v>4.9587105786281106E-3</v>
      </c>
      <c r="AN22" s="40"/>
      <c r="AO22" s="7"/>
      <c r="AP22" s="40"/>
      <c r="AQ22" s="39"/>
      <c r="AR22" s="40"/>
      <c r="AS22" s="39"/>
      <c r="AT22" s="40"/>
      <c r="AV22" s="40"/>
      <c r="AX22" s="40"/>
      <c r="AZ22" s="40"/>
      <c r="BB22" s="40"/>
    </row>
    <row r="23" spans="1:55" s="42" customFormat="1" x14ac:dyDescent="0.15">
      <c r="A23" s="41"/>
      <c r="B23" s="41"/>
      <c r="C23" s="10" t="s">
        <v>176</v>
      </c>
      <c r="D23" s="43">
        <f>SUM(D13:D22)</f>
        <v>82898677.519999996</v>
      </c>
      <c r="E23" s="44">
        <f t="shared" si="26"/>
        <v>8.9570983772479185E-2</v>
      </c>
      <c r="F23" s="43">
        <f>SUM(F13:F22)</f>
        <v>39204731.330000006</v>
      </c>
      <c r="G23" s="44">
        <f t="shared" si="27"/>
        <v>7.8544836913952781E-2</v>
      </c>
      <c r="H23" s="43">
        <f>SUM(H13:H22)</f>
        <v>77356598.75</v>
      </c>
      <c r="I23" s="12">
        <f t="shared" si="28"/>
        <v>8.7616829639210872E-2</v>
      </c>
      <c r="J23" s="43">
        <f>SUM(J13:J22)</f>
        <v>29791733.630000003</v>
      </c>
      <c r="K23" s="12">
        <f t="shared" si="22"/>
        <v>9.9410822405090887E-2</v>
      </c>
      <c r="L23" s="43">
        <f>SUM(L13:L22)</f>
        <v>80964581.520000011</v>
      </c>
      <c r="M23" s="44">
        <f t="shared" si="23"/>
        <v>8.11946618280322E-2</v>
      </c>
      <c r="N23" s="43">
        <f>SUM(N13:N22)</f>
        <v>13151345.879999999</v>
      </c>
      <c r="O23" s="44">
        <f t="shared" si="24"/>
        <v>5.6789854877942039E-2</v>
      </c>
      <c r="P23" s="30">
        <f>SUM(P12:P22)</f>
        <v>78783321.189999998</v>
      </c>
      <c r="Q23" s="12">
        <f t="shared" si="25"/>
        <v>8.5535471195609961E-2</v>
      </c>
      <c r="R23" s="43">
        <f>SUM(R13:R22)</f>
        <v>81566964.719999999</v>
      </c>
      <c r="S23" s="12">
        <f t="shared" si="29"/>
        <v>8.989576113117799E-2</v>
      </c>
      <c r="T23" s="11">
        <f>SUM(T12:T22)</f>
        <v>80131594.329999998</v>
      </c>
      <c r="U23" s="12">
        <f t="shared" si="30"/>
        <v>9.2112191975552704E-2</v>
      </c>
      <c r="V23" s="11">
        <f>SUM(V13:V22)</f>
        <v>81915191.359999999</v>
      </c>
      <c r="W23" s="12">
        <f t="shared" si="31"/>
        <v>9.4503499072037311E-2</v>
      </c>
      <c r="X23" s="11">
        <f>SUM(X13:X22)</f>
        <v>88447132.529999986</v>
      </c>
      <c r="Y23" s="44">
        <f t="shared" si="32"/>
        <v>0.10157220015239925</v>
      </c>
      <c r="Z23" s="43">
        <f>SUM(Z13:Z22)</f>
        <v>93761698.900000006</v>
      </c>
      <c r="AA23" s="13">
        <f t="shared" si="33"/>
        <v>0.11163461436937773</v>
      </c>
      <c r="AB23" s="11">
        <f>SUM(AB12:AB22)</f>
        <v>93753484.329999998</v>
      </c>
      <c r="AC23" s="12">
        <f t="shared" si="34"/>
        <v>0.10528949062066191</v>
      </c>
      <c r="AD23" s="11">
        <f>SUM(AD13:AD22)</f>
        <v>101424704.88999999</v>
      </c>
      <c r="AE23" s="44">
        <f t="shared" si="39"/>
        <v>9.8944613137940743E-2</v>
      </c>
      <c r="AF23" s="11">
        <f>SUM(AF12:AF22)</f>
        <v>105614692.52</v>
      </c>
      <c r="AG23" s="12">
        <f>AF23/$AF$119</f>
        <v>9.7782394164732167E-2</v>
      </c>
      <c r="AH23" s="43">
        <f>SUM(AH12:AH22)</f>
        <v>106800757.92</v>
      </c>
      <c r="AI23" s="13">
        <f>AH23/$AH$119</f>
        <v>9.7286943752694838E-2</v>
      </c>
      <c r="AJ23" s="43">
        <f>SUM(AJ12:AJ22)</f>
        <v>107363672.81</v>
      </c>
      <c r="AK23" s="13">
        <f>AJ23/$AJ$119</f>
        <v>0.10062374128712515</v>
      </c>
      <c r="AL23" s="43">
        <f>SUM(AL12:AL22)</f>
        <v>109507370.07000002</v>
      </c>
      <c r="AM23" s="13">
        <f>AL23/$AL$119</f>
        <v>9.7605740715393768E-2</v>
      </c>
      <c r="AN23" s="14">
        <f>SUM(AN13:AN22)</f>
        <v>113722777.84</v>
      </c>
      <c r="AO23" s="12">
        <f>AN23/$AN$119</f>
        <v>9.5771690495619358E-2</v>
      </c>
      <c r="AP23" s="45">
        <f>SUM(AP13:AP22)</f>
        <v>104058034.06</v>
      </c>
      <c r="AQ23" s="44">
        <f>AP23/$AP$119</f>
        <v>8.4346165102856918E-2</v>
      </c>
      <c r="AR23" s="14">
        <f>SUM(AR13:AR22)</f>
        <v>105183752.67</v>
      </c>
      <c r="AS23" s="44">
        <f>AR23/$AR$119</f>
        <v>8.55932847247909E-2</v>
      </c>
      <c r="AT23" s="45">
        <f>SUM(AT13:AT22)</f>
        <v>106369076.74999999</v>
      </c>
      <c r="AU23" s="44">
        <f>AT23/$AT$119</f>
        <v>8.091693810083686E-2</v>
      </c>
      <c r="AV23" s="45">
        <f>SUM(AV13:AV22)</f>
        <v>113578199.47</v>
      </c>
      <c r="AW23" s="44">
        <f>AV23/$AV$119</f>
        <v>8.2726900141776596E-2</v>
      </c>
      <c r="AX23" s="45">
        <f>SUM(AX13:AX22)</f>
        <v>108597213.58</v>
      </c>
      <c r="AY23" s="44">
        <f>AX23/$AX$119</f>
        <v>8.25083078863805E-2</v>
      </c>
      <c r="AZ23" s="45">
        <f>SUM(AZ13:AZ22)</f>
        <v>102209747.31</v>
      </c>
      <c r="BA23" s="44">
        <f>AZ23/$AZ$119</f>
        <v>8.0954824734902675E-2</v>
      </c>
      <c r="BB23" s="45">
        <f>SUM(BB13:BB22)</f>
        <v>108553053.98</v>
      </c>
      <c r="BC23" s="44">
        <f>BB23/$BB$119</f>
        <v>8.9350732187179774E-2</v>
      </c>
    </row>
    <row r="24" spans="1:55" x14ac:dyDescent="0.15">
      <c r="A24" s="37"/>
      <c r="B24" s="37"/>
      <c r="C24" s="6"/>
      <c r="E24" s="39"/>
      <c r="G24" s="39"/>
      <c r="I24" s="7"/>
      <c r="K24" s="7"/>
      <c r="M24" s="39"/>
      <c r="O24" s="39"/>
      <c r="P24" s="31"/>
      <c r="Q24" s="7"/>
      <c r="S24" s="7"/>
      <c r="T24" s="15"/>
      <c r="U24" s="7"/>
      <c r="V24" s="15"/>
      <c r="W24" s="7"/>
      <c r="X24" s="15"/>
      <c r="Y24" s="39"/>
      <c r="AA24" s="9"/>
      <c r="AB24" s="15"/>
      <c r="AC24" s="7"/>
      <c r="AD24" s="15"/>
      <c r="AE24" s="39"/>
      <c r="AF24" s="15"/>
      <c r="AG24" s="7"/>
      <c r="AI24" s="9"/>
      <c r="AJ24" s="38"/>
      <c r="AK24" s="9"/>
      <c r="AL24" s="38"/>
      <c r="AM24" s="9"/>
      <c r="AN24" s="6"/>
      <c r="AO24" s="7"/>
      <c r="AQ24" s="39"/>
      <c r="AR24" s="6"/>
      <c r="AS24" s="39"/>
      <c r="AT24" s="40"/>
      <c r="AV24" s="40"/>
      <c r="AX24" s="40"/>
      <c r="AZ24" s="40"/>
      <c r="BB24" s="40"/>
    </row>
    <row r="25" spans="1:55" ht="21" x14ac:dyDescent="0.15">
      <c r="A25" s="37" t="s">
        <v>25</v>
      </c>
      <c r="B25" s="37" t="s">
        <v>26</v>
      </c>
      <c r="C25" s="6" t="s">
        <v>27</v>
      </c>
      <c r="D25" s="38">
        <v>7884089.6600000001</v>
      </c>
      <c r="E25" s="39">
        <f t="shared" ref="E25:E33" si="48">D25/$D$119</f>
        <v>8.5186602262292757E-3</v>
      </c>
      <c r="F25" s="38">
        <v>3708016.66</v>
      </c>
      <c r="G25" s="39">
        <f t="shared" ref="G25:G33" si="49">F25/$F$119</f>
        <v>7.4288371314779238E-3</v>
      </c>
      <c r="H25" s="8">
        <v>10536605.5</v>
      </c>
      <c r="I25" s="7">
        <f t="shared" ref="I25:I33" si="50">H25/$H$119</f>
        <v>1.1934133402796129E-2</v>
      </c>
      <c r="J25" s="8">
        <v>141713.09</v>
      </c>
      <c r="K25" s="7">
        <f t="shared" si="22"/>
        <v>4.7287663744013746E-4</v>
      </c>
      <c r="L25" s="38">
        <v>11629987.289999999</v>
      </c>
      <c r="M25" s="39">
        <f t="shared" si="23"/>
        <v>1.1663036692687676E-2</v>
      </c>
      <c r="N25" s="38">
        <v>25428.7</v>
      </c>
      <c r="O25" s="39">
        <f t="shared" si="24"/>
        <v>1.0980565760427897E-4</v>
      </c>
      <c r="P25" s="34">
        <v>9695465.5899999999</v>
      </c>
      <c r="Q25" s="7">
        <f t="shared" si="25"/>
        <v>1.0526418601996393E-2</v>
      </c>
      <c r="R25" s="8">
        <v>13078351.380000001</v>
      </c>
      <c r="S25" s="7">
        <f t="shared" ref="S25:S33" si="51">R25/$R$119</f>
        <v>1.44137808202371E-2</v>
      </c>
      <c r="T25" s="29">
        <v>13872140.220000001</v>
      </c>
      <c r="U25" s="7">
        <f t="shared" ref="U25:U33" si="52">T25/$T$119</f>
        <v>1.5946185193747485E-2</v>
      </c>
      <c r="V25" s="38">
        <v>14992844.859999999</v>
      </c>
      <c r="W25" s="7">
        <f t="shared" ref="W25:W33" si="53">V25/$V$119</f>
        <v>1.7296868587992873E-2</v>
      </c>
      <c r="X25" s="38">
        <v>14645169.68</v>
      </c>
      <c r="Y25" s="39">
        <f t="shared" ref="Y25:Y33" si="54">X25/$X$119</f>
        <v>1.6818432248193644E-2</v>
      </c>
      <c r="Z25" s="8">
        <v>13721931.300000001</v>
      </c>
      <c r="AA25" s="9">
        <f t="shared" ref="AA25:AA33" si="55">Z25/$Z$119</f>
        <v>1.6337614687553341E-2</v>
      </c>
      <c r="AB25" s="8">
        <v>13848307.779999999</v>
      </c>
      <c r="AC25" s="7">
        <f t="shared" ref="AC25:AC33" si="56">AB25/$AB$119</f>
        <v>1.5552288883281329E-2</v>
      </c>
      <c r="AD25" s="38">
        <v>12674897.66</v>
      </c>
      <c r="AE25" s="39">
        <f t="shared" ref="AE25:AE33" si="57">AD25/$AD$119</f>
        <v>1.236496420563251E-2</v>
      </c>
      <c r="AF25" s="8">
        <v>19082517.329999998</v>
      </c>
      <c r="AG25" s="7">
        <f t="shared" ref="AG25:AG33" si="58">AF25/$AF$119</f>
        <v>1.7667373607739706E-2</v>
      </c>
      <c r="AH25" s="8">
        <v>12716631.98</v>
      </c>
      <c r="AI25" s="9">
        <f t="shared" ref="AI25:AI33" si="59">AH25/$AH$119</f>
        <v>1.1583834087476113E-2</v>
      </c>
      <c r="AJ25" s="8">
        <v>10765245.82</v>
      </c>
      <c r="AK25" s="9">
        <f t="shared" ref="AK25:AK33" si="60">AJ25/$AJ$119</f>
        <v>1.0089439769827723E-2</v>
      </c>
      <c r="AL25" s="8">
        <v>9587510.2599999998</v>
      </c>
      <c r="AM25" s="9">
        <f t="shared" ref="AM25:AM33" si="61">AL25/$AL$119</f>
        <v>8.5455073932060623E-3</v>
      </c>
      <c r="AN25" s="40">
        <v>8444538.5800000001</v>
      </c>
      <c r="AO25" s="7">
        <f t="shared" ref="AO25:AO33" si="62">AN25/$AN$119</f>
        <v>7.1115721109092887E-3</v>
      </c>
      <c r="AP25" s="40">
        <v>9201520.3599999994</v>
      </c>
      <c r="AQ25" s="39">
        <f t="shared" ref="AQ25:AQ33" si="63">AP25/$AP$119</f>
        <v>7.4584626020740659E-3</v>
      </c>
      <c r="AR25" s="40">
        <v>8298434.29</v>
      </c>
      <c r="AS25" s="39">
        <f t="shared" ref="AS25:AS33" si="64">AR25/$AR$119</f>
        <v>6.7528513760331315E-3</v>
      </c>
      <c r="AT25" s="40">
        <v>7021757.7400000002</v>
      </c>
      <c r="AU25" s="39">
        <f t="shared" ref="AU25:AU33" si="65">AT25/$AT$119</f>
        <v>5.341581912401549E-3</v>
      </c>
      <c r="AV25" s="40">
        <v>7788974.6200000001</v>
      </c>
      <c r="AW25" s="39">
        <f t="shared" ref="AW25:AW33" si="66">AV25/$AV$119</f>
        <v>5.6732518089069543E-3</v>
      </c>
      <c r="AX25" s="40">
        <v>8021093.4400000004</v>
      </c>
      <c r="AY25" s="39">
        <f t="shared" ref="AY25:AY33" si="67">AX25/$AX$119</f>
        <v>6.0941420623597817E-3</v>
      </c>
      <c r="AZ25" s="40">
        <v>9060174.0899999999</v>
      </c>
      <c r="BA25" s="39">
        <f t="shared" ref="BA25:BA33" si="68">AZ25/$AZ$119</f>
        <v>7.1760749324530958E-3</v>
      </c>
      <c r="BB25" s="40">
        <v>6826064.1900000004</v>
      </c>
      <c r="BC25" s="39">
        <f t="shared" ref="BC25:BC33" si="69">BB25/$BB$119</f>
        <v>5.6185782985484663E-3</v>
      </c>
    </row>
    <row r="26" spans="1:55" x14ac:dyDescent="0.15">
      <c r="A26" s="37" t="s">
        <v>28</v>
      </c>
      <c r="B26" s="37" t="s">
        <v>26</v>
      </c>
      <c r="C26" s="6" t="s">
        <v>29</v>
      </c>
      <c r="D26" s="16">
        <v>0</v>
      </c>
      <c r="E26" s="39">
        <f t="shared" si="48"/>
        <v>0</v>
      </c>
      <c r="F26" s="16">
        <v>0</v>
      </c>
      <c r="G26" s="39">
        <f t="shared" si="49"/>
        <v>0</v>
      </c>
      <c r="H26" s="16">
        <v>0</v>
      </c>
      <c r="I26" s="7">
        <f t="shared" si="50"/>
        <v>0</v>
      </c>
      <c r="J26" s="16">
        <v>0</v>
      </c>
      <c r="K26" s="7">
        <f t="shared" si="22"/>
        <v>0</v>
      </c>
      <c r="L26" s="16">
        <v>0</v>
      </c>
      <c r="M26" s="39">
        <f t="shared" si="23"/>
        <v>0</v>
      </c>
      <c r="N26" s="16">
        <v>0</v>
      </c>
      <c r="O26" s="39">
        <f t="shared" si="24"/>
        <v>0</v>
      </c>
      <c r="P26" s="34">
        <v>0</v>
      </c>
      <c r="Q26" s="7">
        <f t="shared" si="25"/>
        <v>0</v>
      </c>
      <c r="R26" s="8">
        <v>2426646.02</v>
      </c>
      <c r="S26" s="7">
        <f t="shared" si="51"/>
        <v>2.6744306559976132E-3</v>
      </c>
      <c r="T26" s="29">
        <v>150519.42000000001</v>
      </c>
      <c r="U26" s="7">
        <f t="shared" si="52"/>
        <v>1.7302380948507016E-4</v>
      </c>
      <c r="V26" s="38">
        <v>175445.26</v>
      </c>
      <c r="W26" s="7">
        <f t="shared" si="53"/>
        <v>2.0240679036855202E-4</v>
      </c>
      <c r="X26" s="38">
        <v>890000</v>
      </c>
      <c r="Y26" s="39">
        <f t="shared" si="54"/>
        <v>1.0220711011176447E-3</v>
      </c>
      <c r="Z26" s="8">
        <v>0</v>
      </c>
      <c r="AA26" s="9">
        <f t="shared" si="55"/>
        <v>0</v>
      </c>
      <c r="AB26" s="8">
        <v>58828.5</v>
      </c>
      <c r="AC26" s="7">
        <f t="shared" si="56"/>
        <v>6.6067121059474012E-5</v>
      </c>
      <c r="AD26" s="38">
        <v>637944.39</v>
      </c>
      <c r="AE26" s="39">
        <f t="shared" si="57"/>
        <v>6.2234502866463897E-4</v>
      </c>
      <c r="AF26" s="8">
        <v>398320</v>
      </c>
      <c r="AG26" s="7">
        <f t="shared" si="58"/>
        <v>3.6878091782845932E-4</v>
      </c>
      <c r="AH26" s="8">
        <v>5060360.1100000003</v>
      </c>
      <c r="AI26" s="9">
        <f t="shared" si="59"/>
        <v>4.6095831057558351E-3</v>
      </c>
      <c r="AJ26" s="8">
        <v>2093624.42</v>
      </c>
      <c r="AK26" s="9">
        <f t="shared" si="60"/>
        <v>1.9621936962170082E-3</v>
      </c>
      <c r="AL26" s="8">
        <v>121974</v>
      </c>
      <c r="AM26" s="9">
        <f t="shared" si="61"/>
        <v>1.0871745536770005E-4</v>
      </c>
      <c r="AN26" s="40">
        <v>1534153.23</v>
      </c>
      <c r="AO26" s="7">
        <f t="shared" si="62"/>
        <v>1.291987859486978E-3</v>
      </c>
      <c r="AP26" s="40">
        <v>600878.77</v>
      </c>
      <c r="AQ26" s="39">
        <f t="shared" si="63"/>
        <v>4.8705340629439899E-4</v>
      </c>
      <c r="AR26" s="40">
        <v>460353</v>
      </c>
      <c r="AS26" s="39">
        <f t="shared" si="64"/>
        <v>3.7461227996431841E-4</v>
      </c>
      <c r="AT26" s="40">
        <v>2340791.06</v>
      </c>
      <c r="AU26" s="39">
        <f t="shared" si="65"/>
        <v>1.7806833630246051E-3</v>
      </c>
      <c r="AV26" s="40">
        <v>2549872.37</v>
      </c>
      <c r="AW26" s="39">
        <f t="shared" si="66"/>
        <v>1.8572493481284911E-3</v>
      </c>
      <c r="AX26" s="40">
        <v>7140479.1399999997</v>
      </c>
      <c r="AY26" s="39">
        <f t="shared" si="67"/>
        <v>5.4250825773295812E-3</v>
      </c>
      <c r="AZ26" s="40">
        <v>934194.66</v>
      </c>
      <c r="BA26" s="39">
        <f t="shared" si="68"/>
        <v>7.3992517307772208E-4</v>
      </c>
      <c r="BB26" s="40">
        <v>2854577.93</v>
      </c>
      <c r="BC26" s="39">
        <f t="shared" si="69"/>
        <v>2.3496218556675196E-3</v>
      </c>
    </row>
    <row r="27" spans="1:55" x14ac:dyDescent="0.15">
      <c r="A27" s="37" t="s">
        <v>30</v>
      </c>
      <c r="B27" s="37" t="s">
        <v>26</v>
      </c>
      <c r="C27" s="6" t="s">
        <v>31</v>
      </c>
      <c r="D27" s="38">
        <v>7525958.0199999996</v>
      </c>
      <c r="E27" s="39">
        <f t="shared" si="48"/>
        <v>8.1317034704099529E-3</v>
      </c>
      <c r="F27" s="38">
        <v>2097547.9300000002</v>
      </c>
      <c r="G27" s="39">
        <f t="shared" si="49"/>
        <v>4.2023387099449161E-3</v>
      </c>
      <c r="H27" s="8">
        <v>7695119.5499999998</v>
      </c>
      <c r="I27" s="7">
        <f t="shared" si="50"/>
        <v>8.7157655527830592E-3</v>
      </c>
      <c r="J27" s="8">
        <v>749661.08</v>
      </c>
      <c r="K27" s="7">
        <f t="shared" si="22"/>
        <v>2.5015135209467375E-3</v>
      </c>
      <c r="L27" s="38">
        <v>8877737.4800000004</v>
      </c>
      <c r="M27" s="39">
        <f t="shared" si="23"/>
        <v>8.9029657036958487E-3</v>
      </c>
      <c r="N27" s="16">
        <v>0</v>
      </c>
      <c r="O27" s="39">
        <f t="shared" si="24"/>
        <v>0</v>
      </c>
      <c r="P27" s="34">
        <v>15466508.25</v>
      </c>
      <c r="Q27" s="7">
        <f t="shared" si="25"/>
        <v>1.6792070338391113E-2</v>
      </c>
      <c r="R27" s="8">
        <v>17721296.719999999</v>
      </c>
      <c r="S27" s="7">
        <f t="shared" si="51"/>
        <v>1.95308169470873E-2</v>
      </c>
      <c r="T27" s="29">
        <v>15630815.609999999</v>
      </c>
      <c r="U27" s="7">
        <f t="shared" si="52"/>
        <v>1.7967802840330508E-2</v>
      </c>
      <c r="V27" s="38">
        <v>21684364</v>
      </c>
      <c r="W27" s="7">
        <f t="shared" si="53"/>
        <v>2.5016706170479477E-2</v>
      </c>
      <c r="X27" s="38">
        <v>24286801.34</v>
      </c>
      <c r="Y27" s="39">
        <f t="shared" si="54"/>
        <v>2.7890828975504819E-2</v>
      </c>
      <c r="Z27" s="8">
        <v>19501701.609999999</v>
      </c>
      <c r="AA27" s="9">
        <f t="shared" si="55"/>
        <v>2.3219128538839038E-2</v>
      </c>
      <c r="AB27" s="8">
        <v>26167968</v>
      </c>
      <c r="AC27" s="7">
        <f t="shared" si="56"/>
        <v>2.9387835993378072E-2</v>
      </c>
      <c r="AD27" s="38">
        <v>27343362.09</v>
      </c>
      <c r="AE27" s="39">
        <f t="shared" si="57"/>
        <v>2.6674747408137963E-2</v>
      </c>
      <c r="AF27" s="8">
        <v>47186405.799999997</v>
      </c>
      <c r="AG27" s="7">
        <f t="shared" si="58"/>
        <v>4.3687100923755107E-2</v>
      </c>
      <c r="AH27" s="8">
        <v>34918485.5</v>
      </c>
      <c r="AI27" s="9">
        <f t="shared" si="59"/>
        <v>3.1807945944657301E-2</v>
      </c>
      <c r="AJ27" s="8">
        <v>35790050.719999999</v>
      </c>
      <c r="AK27" s="9">
        <f t="shared" si="60"/>
        <v>3.3543271295083096E-2</v>
      </c>
      <c r="AL27" s="8">
        <v>40091086.759999998</v>
      </c>
      <c r="AM27" s="9">
        <f t="shared" si="61"/>
        <v>3.5733852587214406E-2</v>
      </c>
      <c r="AN27" s="40">
        <v>48627811.810000002</v>
      </c>
      <c r="AO27" s="7">
        <f t="shared" si="62"/>
        <v>4.0951934437433925E-2</v>
      </c>
      <c r="AP27" s="40">
        <v>47908932.259999998</v>
      </c>
      <c r="AQ27" s="39">
        <f t="shared" si="63"/>
        <v>3.8833471598872793E-2</v>
      </c>
      <c r="AR27" s="40">
        <v>45935483.329999998</v>
      </c>
      <c r="AS27" s="39">
        <f t="shared" si="64"/>
        <v>3.7380002175535387E-2</v>
      </c>
      <c r="AT27" s="40">
        <v>52094407.920000002</v>
      </c>
      <c r="AU27" s="39">
        <f t="shared" si="65"/>
        <v>3.9629186506616794E-2</v>
      </c>
      <c r="AV27" s="40">
        <v>45469325.869999997</v>
      </c>
      <c r="AW27" s="39">
        <f t="shared" si="66"/>
        <v>3.3118471663701125E-2</v>
      </c>
      <c r="AX27" s="40">
        <v>47818124.409999996</v>
      </c>
      <c r="AY27" s="39">
        <f t="shared" si="67"/>
        <v>3.6330513475496179E-2</v>
      </c>
      <c r="AZ27" s="40">
        <v>57017260.420000002</v>
      </c>
      <c r="BA27" s="39">
        <f t="shared" si="68"/>
        <v>4.5160294841212277E-2</v>
      </c>
      <c r="BB27" s="40">
        <v>60571220.079999998</v>
      </c>
      <c r="BC27" s="39">
        <f t="shared" si="69"/>
        <v>4.9856569347334408E-2</v>
      </c>
    </row>
    <row r="28" spans="1:55" ht="21" x14ac:dyDescent="0.15">
      <c r="A28" s="37" t="s">
        <v>32</v>
      </c>
      <c r="B28" s="37" t="s">
        <v>26</v>
      </c>
      <c r="C28" s="17" t="s">
        <v>179</v>
      </c>
      <c r="D28" s="38">
        <v>1961115.66</v>
      </c>
      <c r="E28" s="39">
        <f t="shared" si="48"/>
        <v>2.1189609317402631E-3</v>
      </c>
      <c r="F28" s="38">
        <v>57618.96</v>
      </c>
      <c r="G28" s="39">
        <f t="shared" si="49"/>
        <v>1.1543687873428843E-4</v>
      </c>
      <c r="H28" s="8">
        <v>4110346.09</v>
      </c>
      <c r="I28" s="7">
        <f t="shared" si="50"/>
        <v>4.6555238847768819E-3</v>
      </c>
      <c r="J28" s="16">
        <v>0</v>
      </c>
      <c r="K28" s="7">
        <f t="shared" si="22"/>
        <v>0</v>
      </c>
      <c r="L28" s="38">
        <v>3862212.53</v>
      </c>
      <c r="M28" s="39">
        <f t="shared" si="23"/>
        <v>3.8731879347004942E-3</v>
      </c>
      <c r="N28" s="16">
        <v>0</v>
      </c>
      <c r="O28" s="39">
        <f t="shared" si="24"/>
        <v>0</v>
      </c>
      <c r="P28" s="34">
        <v>3751697.97</v>
      </c>
      <c r="Q28" s="7">
        <f t="shared" si="25"/>
        <v>4.0732384570796162E-3</v>
      </c>
      <c r="R28" s="8">
        <v>7258954.8300000001</v>
      </c>
      <c r="S28" s="7">
        <f t="shared" si="51"/>
        <v>8.0001661420127292E-3</v>
      </c>
      <c r="T28" s="29">
        <v>5752087.6699999999</v>
      </c>
      <c r="U28" s="7">
        <f t="shared" si="52"/>
        <v>6.6120911252215897E-3</v>
      </c>
      <c r="V28" s="38">
        <v>5306309.1500000004</v>
      </c>
      <c r="W28" s="7">
        <f t="shared" si="53"/>
        <v>6.1217556048808585E-3</v>
      </c>
      <c r="X28" s="38">
        <v>3693262.62</v>
      </c>
      <c r="Y28" s="39">
        <f t="shared" si="54"/>
        <v>4.2413224637528509E-3</v>
      </c>
      <c r="Z28" s="8">
        <v>6304935.04</v>
      </c>
      <c r="AA28" s="9">
        <f t="shared" si="55"/>
        <v>7.5067858205625703E-3</v>
      </c>
      <c r="AB28" s="8">
        <v>6785594.8700000001</v>
      </c>
      <c r="AC28" s="7">
        <f t="shared" si="56"/>
        <v>7.6205362662117139E-3</v>
      </c>
      <c r="AD28" s="38">
        <v>7001522.3799999999</v>
      </c>
      <c r="AE28" s="39">
        <f t="shared" si="57"/>
        <v>6.8303173671253872E-3</v>
      </c>
      <c r="AF28" s="8">
        <v>7950541.7400000002</v>
      </c>
      <c r="AG28" s="7">
        <f t="shared" si="58"/>
        <v>7.3609361320312212E-3</v>
      </c>
      <c r="AH28" s="8">
        <v>7718640.4800000004</v>
      </c>
      <c r="AI28" s="9">
        <f t="shared" si="59"/>
        <v>7.0310637943929071E-3</v>
      </c>
      <c r="AJ28" s="8">
        <v>6584892.8399999999</v>
      </c>
      <c r="AK28" s="9">
        <f t="shared" si="60"/>
        <v>6.1715153384161014E-3</v>
      </c>
      <c r="AL28" s="8">
        <v>6410825.75</v>
      </c>
      <c r="AM28" s="9">
        <f t="shared" si="61"/>
        <v>5.714075641905055E-3</v>
      </c>
      <c r="AN28" s="40">
        <v>6111538.4000000004</v>
      </c>
      <c r="AO28" s="7">
        <f t="shared" si="62"/>
        <v>5.146834919213689E-3</v>
      </c>
      <c r="AP28" s="40">
        <v>12812245.09</v>
      </c>
      <c r="AQ28" s="39">
        <f t="shared" si="63"/>
        <v>1.0385202348492341E-2</v>
      </c>
      <c r="AR28" s="40">
        <v>7545053.0099999998</v>
      </c>
      <c r="AS28" s="39">
        <f t="shared" si="64"/>
        <v>6.1397873165326246E-3</v>
      </c>
      <c r="AT28" s="40">
        <v>7298272.7300000004</v>
      </c>
      <c r="AU28" s="39">
        <f t="shared" si="65"/>
        <v>5.5519320161480645E-3</v>
      </c>
      <c r="AV28" s="40">
        <v>6614192.0300000003</v>
      </c>
      <c r="AW28" s="39">
        <f t="shared" si="66"/>
        <v>4.8175759620918447E-3</v>
      </c>
      <c r="AX28" s="40">
        <v>6203589.1299999999</v>
      </c>
      <c r="AY28" s="39">
        <f t="shared" si="67"/>
        <v>4.7132668055205858E-3</v>
      </c>
      <c r="AZ28" s="40">
        <v>8147535.5499999998</v>
      </c>
      <c r="BA28" s="39">
        <f t="shared" si="68"/>
        <v>6.4532231986753636E-3</v>
      </c>
      <c r="BB28" s="40">
        <v>9443977.1899999995</v>
      </c>
      <c r="BC28" s="39">
        <f t="shared" si="69"/>
        <v>7.7733996948717125E-3</v>
      </c>
    </row>
    <row r="29" spans="1:55" x14ac:dyDescent="0.15">
      <c r="A29" s="37" t="s">
        <v>33</v>
      </c>
      <c r="B29" s="37" t="s">
        <v>26</v>
      </c>
      <c r="C29" s="6" t="s">
        <v>34</v>
      </c>
      <c r="D29" s="38">
        <v>-184647.63</v>
      </c>
      <c r="E29" s="39">
        <f t="shared" si="48"/>
        <v>-1.9950945377103938E-4</v>
      </c>
      <c r="F29" s="38">
        <v>133221.25</v>
      </c>
      <c r="G29" s="39">
        <f t="shared" si="49"/>
        <v>2.6690251405232448E-4</v>
      </c>
      <c r="H29" s="8">
        <v>1698485.75</v>
      </c>
      <c r="I29" s="7">
        <f t="shared" si="50"/>
        <v>1.9237652508911182E-3</v>
      </c>
      <c r="J29" s="8">
        <v>181071.3</v>
      </c>
      <c r="K29" s="7">
        <f t="shared" si="22"/>
        <v>6.0420944516074244E-4</v>
      </c>
      <c r="L29" s="38">
        <v>2247781.83</v>
      </c>
      <c r="M29" s="39">
        <f t="shared" si="23"/>
        <v>2.2541694420412949E-3</v>
      </c>
      <c r="N29" s="16">
        <v>0</v>
      </c>
      <c r="O29" s="39">
        <f t="shared" si="24"/>
        <v>0</v>
      </c>
      <c r="P29" s="34">
        <v>4895548.18</v>
      </c>
      <c r="Q29" s="7">
        <f t="shared" si="25"/>
        <v>5.3151227190237063E-3</v>
      </c>
      <c r="R29" s="8">
        <v>5203717.68</v>
      </c>
      <c r="S29" s="7">
        <f t="shared" si="51"/>
        <v>5.7350688867875248E-3</v>
      </c>
      <c r="T29" s="29">
        <v>1661230.71</v>
      </c>
      <c r="U29" s="7">
        <f t="shared" si="52"/>
        <v>1.9096038629287026E-3</v>
      </c>
      <c r="V29" s="38">
        <v>8313733.6399999997</v>
      </c>
      <c r="W29" s="7">
        <f t="shared" si="53"/>
        <v>9.5913457112005128E-3</v>
      </c>
      <c r="X29" s="38">
        <v>3602387.7</v>
      </c>
      <c r="Y29" s="39">
        <f t="shared" si="54"/>
        <v>4.1369622058333253E-3</v>
      </c>
      <c r="Z29" s="8">
        <v>3043996.76</v>
      </c>
      <c r="AA29" s="9">
        <f t="shared" si="55"/>
        <v>3.6242453841057185E-3</v>
      </c>
      <c r="AB29" s="8">
        <v>2770890.93</v>
      </c>
      <c r="AC29" s="7">
        <f t="shared" si="56"/>
        <v>3.1118384204069207E-3</v>
      </c>
      <c r="AD29" s="38">
        <v>2788765.69</v>
      </c>
      <c r="AE29" s="39">
        <f t="shared" si="57"/>
        <v>2.720573282699471E-3</v>
      </c>
      <c r="AF29" s="8">
        <v>2765318.74</v>
      </c>
      <c r="AG29" s="7">
        <f t="shared" si="58"/>
        <v>2.5602449865069258E-3</v>
      </c>
      <c r="AH29" s="8">
        <v>5106712.2699999996</v>
      </c>
      <c r="AI29" s="9">
        <f t="shared" si="59"/>
        <v>4.6518062141921411E-3</v>
      </c>
      <c r="AJ29" s="8">
        <v>2544222.69</v>
      </c>
      <c r="AK29" s="9">
        <f t="shared" si="60"/>
        <v>2.3845049171189359E-3</v>
      </c>
      <c r="AL29" s="8">
        <v>3025249.06</v>
      </c>
      <c r="AM29" s="9">
        <f t="shared" si="61"/>
        <v>2.6964548154256359E-3</v>
      </c>
      <c r="AN29" s="40">
        <v>3382788.42</v>
      </c>
      <c r="AO29" s="7">
        <f t="shared" si="62"/>
        <v>2.8488168485315745E-3</v>
      </c>
      <c r="AP29" s="40">
        <v>4698917.07</v>
      </c>
      <c r="AQ29" s="39">
        <f t="shared" si="63"/>
        <v>3.8087941846212956E-3</v>
      </c>
      <c r="AR29" s="40">
        <v>5280699.32</v>
      </c>
      <c r="AS29" s="39">
        <f t="shared" si="64"/>
        <v>4.2971693723538812E-3</v>
      </c>
      <c r="AT29" s="40">
        <v>7433100.4900000002</v>
      </c>
      <c r="AU29" s="39">
        <f t="shared" si="65"/>
        <v>5.654498004718558E-3</v>
      </c>
      <c r="AV29" s="40">
        <v>6697634.5899999999</v>
      </c>
      <c r="AW29" s="39">
        <f t="shared" si="66"/>
        <v>4.8783529805769589E-3</v>
      </c>
      <c r="AX29" s="40">
        <v>3569814.44</v>
      </c>
      <c r="AY29" s="39">
        <f t="shared" si="67"/>
        <v>2.7122182899820863E-3</v>
      </c>
      <c r="AZ29" s="40">
        <v>2848544.29</v>
      </c>
      <c r="BA29" s="39">
        <f t="shared" si="68"/>
        <v>2.2561782003740066E-3</v>
      </c>
      <c r="BB29" s="40">
        <v>3878135.28</v>
      </c>
      <c r="BC29" s="39">
        <f t="shared" si="69"/>
        <v>3.192118637701117E-3</v>
      </c>
    </row>
    <row r="30" spans="1:55" x14ac:dyDescent="0.15">
      <c r="A30" s="37" t="s">
        <v>35</v>
      </c>
      <c r="B30" s="37" t="s">
        <v>26</v>
      </c>
      <c r="C30" s="6" t="s">
        <v>36</v>
      </c>
      <c r="D30" s="38">
        <v>25180271.82</v>
      </c>
      <c r="E30" s="39">
        <f t="shared" si="48"/>
        <v>2.7206968627837225E-2</v>
      </c>
      <c r="F30" s="38">
        <v>29121621.77</v>
      </c>
      <c r="G30" s="39">
        <f t="shared" si="49"/>
        <v>5.83438007351973E-2</v>
      </c>
      <c r="H30" s="8">
        <v>30172605.73</v>
      </c>
      <c r="I30" s="7">
        <f t="shared" si="50"/>
        <v>3.4174564274214392E-2</v>
      </c>
      <c r="J30" s="8">
        <v>14984265.85</v>
      </c>
      <c r="K30" s="7">
        <f t="shared" si="22"/>
        <v>5.000038634156579E-2</v>
      </c>
      <c r="L30" s="38">
        <v>52815875.039999999</v>
      </c>
      <c r="M30" s="39">
        <f t="shared" si="23"/>
        <v>5.2965964036571805E-2</v>
      </c>
      <c r="N30" s="38">
        <v>51574439.640000001</v>
      </c>
      <c r="O30" s="39">
        <f t="shared" si="24"/>
        <v>0.22270762013954284</v>
      </c>
      <c r="P30" s="34">
        <v>43413472.399999999</v>
      </c>
      <c r="Q30" s="7">
        <f t="shared" si="25"/>
        <v>4.713423808341493E-2</v>
      </c>
      <c r="R30" s="8">
        <v>47930036.399999999</v>
      </c>
      <c r="S30" s="7">
        <f t="shared" si="51"/>
        <v>5.2824168681694032E-2</v>
      </c>
      <c r="T30" s="29">
        <v>36448790.549999997</v>
      </c>
      <c r="U30" s="7">
        <f t="shared" si="52"/>
        <v>4.1898305162778496E-2</v>
      </c>
      <c r="V30" s="38">
        <v>38933875.950000003</v>
      </c>
      <c r="W30" s="7">
        <f t="shared" si="53"/>
        <v>4.4917034906767274E-2</v>
      </c>
      <c r="X30" s="38">
        <v>44175045.799999997</v>
      </c>
      <c r="Y30" s="39">
        <f t="shared" si="54"/>
        <v>5.0730379441267848E-2</v>
      </c>
      <c r="Z30" s="8">
        <v>47693124.390000001</v>
      </c>
      <c r="AA30" s="9">
        <f t="shared" si="55"/>
        <v>5.6784418497225132E-2</v>
      </c>
      <c r="AB30" s="8">
        <v>55776460.479999997</v>
      </c>
      <c r="AC30" s="7">
        <f t="shared" si="56"/>
        <v>6.2639539794506538E-2</v>
      </c>
      <c r="AD30" s="38">
        <v>53218239.719999999</v>
      </c>
      <c r="AE30" s="39">
        <f t="shared" si="57"/>
        <v>5.1916918532703187E-2</v>
      </c>
      <c r="AF30" s="8">
        <v>72414011.980000004</v>
      </c>
      <c r="AG30" s="7">
        <f t="shared" si="58"/>
        <v>6.7043848668471198E-2</v>
      </c>
      <c r="AH30" s="8">
        <v>69798209.579999998</v>
      </c>
      <c r="AI30" s="9">
        <f t="shared" si="59"/>
        <v>6.358058333757062E-2</v>
      </c>
      <c r="AJ30" s="8">
        <v>69600592.640000001</v>
      </c>
      <c r="AK30" s="9">
        <f t="shared" si="60"/>
        <v>6.5231300717812565E-2</v>
      </c>
      <c r="AL30" s="8">
        <v>73467162.640000001</v>
      </c>
      <c r="AM30" s="9">
        <f t="shared" si="61"/>
        <v>6.5482504265710409E-2</v>
      </c>
      <c r="AN30" s="40">
        <v>81077237.319999993</v>
      </c>
      <c r="AO30" s="7">
        <f t="shared" si="62"/>
        <v>6.8279233292872915E-2</v>
      </c>
      <c r="AP30" s="40">
        <v>85655629.010000005</v>
      </c>
      <c r="AQ30" s="39">
        <f t="shared" si="63"/>
        <v>6.9429755152790373E-2</v>
      </c>
      <c r="AR30" s="40">
        <v>94369689.909999996</v>
      </c>
      <c r="AS30" s="39">
        <f t="shared" si="64"/>
        <v>7.6793340538045443E-2</v>
      </c>
      <c r="AT30" s="40">
        <v>112703605.51000001</v>
      </c>
      <c r="AU30" s="39">
        <f t="shared" si="65"/>
        <v>8.573573212661928E-2</v>
      </c>
      <c r="AV30" s="40">
        <v>123855302.2</v>
      </c>
      <c r="AW30" s="39">
        <f t="shared" si="66"/>
        <v>9.0212428660971483E-2</v>
      </c>
      <c r="AX30" s="40">
        <v>112809229.14</v>
      </c>
      <c r="AY30" s="39">
        <f t="shared" si="67"/>
        <v>8.5708447790437015E-2</v>
      </c>
      <c r="AZ30" s="40">
        <v>107432289.55</v>
      </c>
      <c r="BA30" s="39">
        <f t="shared" si="68"/>
        <v>8.5091318590302903E-2</v>
      </c>
      <c r="BB30" s="40">
        <v>118836791.47</v>
      </c>
      <c r="BC30" s="39">
        <f t="shared" si="69"/>
        <v>9.7815344104238713E-2</v>
      </c>
    </row>
    <row r="31" spans="1:55" x14ac:dyDescent="0.15">
      <c r="A31" s="37" t="s">
        <v>37</v>
      </c>
      <c r="B31" s="37" t="s">
        <v>26</v>
      </c>
      <c r="C31" s="6" t="s">
        <v>38</v>
      </c>
      <c r="D31" s="38">
        <v>2721129.67</v>
      </c>
      <c r="E31" s="39">
        <f t="shared" si="48"/>
        <v>2.9401465597033044E-3</v>
      </c>
      <c r="F31" s="38">
        <v>468652</v>
      </c>
      <c r="G31" s="39">
        <f t="shared" si="49"/>
        <v>9.3892225914146558E-4</v>
      </c>
      <c r="H31" s="8">
        <v>1943418.63</v>
      </c>
      <c r="I31" s="7">
        <f t="shared" si="50"/>
        <v>2.2011849250595261E-3</v>
      </c>
      <c r="J31" s="8">
        <v>583156.78</v>
      </c>
      <c r="K31" s="7">
        <f t="shared" si="22"/>
        <v>1.9459121047097204E-3</v>
      </c>
      <c r="L31" s="38">
        <v>54377.02</v>
      </c>
      <c r="M31" s="39">
        <f t="shared" si="23"/>
        <v>5.4531545365000274E-5</v>
      </c>
      <c r="N31" s="38">
        <v>9523.44</v>
      </c>
      <c r="O31" s="39">
        <f t="shared" si="24"/>
        <v>4.1123910850924137E-5</v>
      </c>
      <c r="P31" s="34">
        <v>78783.45</v>
      </c>
      <c r="Q31" s="7">
        <f t="shared" si="25"/>
        <v>8.5535611045312642E-5</v>
      </c>
      <c r="R31" s="8">
        <v>28500</v>
      </c>
      <c r="S31" s="7">
        <f t="shared" si="51"/>
        <v>3.1410132779041247E-5</v>
      </c>
      <c r="T31" s="29">
        <v>6500</v>
      </c>
      <c r="U31" s="7">
        <f t="shared" si="52"/>
        <v>7.4718249754945637E-6</v>
      </c>
      <c r="V31" s="38">
        <v>18600</v>
      </c>
      <c r="W31" s="7">
        <f t="shared" si="53"/>
        <v>2.1458352883714657E-5</v>
      </c>
      <c r="X31" s="38">
        <v>26721.53</v>
      </c>
      <c r="Y31" s="39">
        <f t="shared" si="54"/>
        <v>3.0686857967020417E-5</v>
      </c>
      <c r="Z31" s="8">
        <v>45580</v>
      </c>
      <c r="AA31" s="9">
        <f t="shared" si="55"/>
        <v>5.4268488974192817E-5</v>
      </c>
      <c r="AB31" s="8">
        <v>225847</v>
      </c>
      <c r="AC31" s="7">
        <f t="shared" si="56"/>
        <v>2.5363660623539658E-4</v>
      </c>
      <c r="AD31" s="38">
        <v>177510.01</v>
      </c>
      <c r="AE31" s="39">
        <f t="shared" si="57"/>
        <v>1.731694392072487E-4</v>
      </c>
      <c r="AF31" s="8">
        <v>250240.87</v>
      </c>
      <c r="AG31" s="7">
        <f t="shared" si="58"/>
        <v>2.31683213789898E-4</v>
      </c>
      <c r="AH31" s="8">
        <v>1337480.25</v>
      </c>
      <c r="AI31" s="9">
        <f t="shared" si="59"/>
        <v>1.2183374761212578E-3</v>
      </c>
      <c r="AJ31" s="8">
        <v>372590.37</v>
      </c>
      <c r="AK31" s="9">
        <f t="shared" si="60"/>
        <v>3.4920039540098732E-4</v>
      </c>
      <c r="AL31" s="8">
        <v>531801.22</v>
      </c>
      <c r="AM31" s="9">
        <f t="shared" si="61"/>
        <v>4.740032744670047E-4</v>
      </c>
      <c r="AN31" s="40">
        <v>971186.18</v>
      </c>
      <c r="AO31" s="7">
        <f t="shared" si="62"/>
        <v>8.178848952796814E-4</v>
      </c>
      <c r="AP31" s="40">
        <v>777796.2</v>
      </c>
      <c r="AQ31" s="39">
        <f t="shared" si="63"/>
        <v>6.3045710304066754E-4</v>
      </c>
      <c r="AR31" s="40">
        <v>922817.28</v>
      </c>
      <c r="AS31" s="39">
        <f t="shared" si="64"/>
        <v>7.5094261414886153E-4</v>
      </c>
      <c r="AT31" s="40">
        <v>2079617.4</v>
      </c>
      <c r="AU31" s="39">
        <f t="shared" si="65"/>
        <v>1.582003694783628E-3</v>
      </c>
      <c r="AV31" s="40">
        <v>1304669.73</v>
      </c>
      <c r="AW31" s="39">
        <f t="shared" si="66"/>
        <v>9.5028168235944865E-4</v>
      </c>
      <c r="AX31" s="40">
        <v>2675432.79</v>
      </c>
      <c r="AY31" s="39">
        <f t="shared" si="67"/>
        <v>2.0326988611362672E-3</v>
      </c>
      <c r="AZ31" s="40">
        <v>1434329.14</v>
      </c>
      <c r="BA31" s="39">
        <f t="shared" si="68"/>
        <v>1.1360547031653127E-3</v>
      </c>
      <c r="BB31" s="40">
        <v>1237314.24</v>
      </c>
      <c r="BC31" s="39">
        <f t="shared" si="69"/>
        <v>1.0184414830926149E-3</v>
      </c>
    </row>
    <row r="32" spans="1:55" x14ac:dyDescent="0.15">
      <c r="A32" s="37" t="s">
        <v>39</v>
      </c>
      <c r="B32" s="37" t="s">
        <v>26</v>
      </c>
      <c r="C32" s="6" t="s">
        <v>40</v>
      </c>
      <c r="D32" s="38">
        <v>6452251.3200000003</v>
      </c>
      <c r="E32" s="39">
        <f t="shared" si="48"/>
        <v>6.9715768160504843E-3</v>
      </c>
      <c r="F32" s="38">
        <v>9797911.2400000002</v>
      </c>
      <c r="G32" s="39">
        <f t="shared" si="49"/>
        <v>1.9629654746652864E-2</v>
      </c>
      <c r="H32" s="8">
        <v>6004983.9299999997</v>
      </c>
      <c r="I32" s="7">
        <f t="shared" si="50"/>
        <v>6.8014579555310262E-3</v>
      </c>
      <c r="J32" s="8">
        <v>16943872.199999999</v>
      </c>
      <c r="K32" s="7">
        <f t="shared" si="22"/>
        <v>5.653931694772462E-2</v>
      </c>
      <c r="L32" s="38">
        <v>6250479.6600000001</v>
      </c>
      <c r="M32" s="39">
        <f t="shared" si="23"/>
        <v>6.2682418994696931E-3</v>
      </c>
      <c r="N32" s="38">
        <v>28559993.030000001</v>
      </c>
      <c r="O32" s="39">
        <f t="shared" si="24"/>
        <v>0.12332713885620476</v>
      </c>
      <c r="P32" s="34">
        <v>5947612.1600000001</v>
      </c>
      <c r="Q32" s="7">
        <f t="shared" si="25"/>
        <v>6.4573541824600447E-3</v>
      </c>
      <c r="R32" s="8">
        <v>5450376.5</v>
      </c>
      <c r="S32" s="7">
        <f t="shared" si="51"/>
        <v>6.0069140196760034E-3</v>
      </c>
      <c r="T32" s="29">
        <v>6320945.7599999998</v>
      </c>
      <c r="U32" s="7">
        <f t="shared" si="52"/>
        <v>7.2660000612791483E-3</v>
      </c>
      <c r="V32" s="38">
        <v>5602716.3600000003</v>
      </c>
      <c r="W32" s="7">
        <f t="shared" si="53"/>
        <v>6.4637131591527572E-3</v>
      </c>
      <c r="X32" s="38">
        <v>5622991.9299999997</v>
      </c>
      <c r="Y32" s="39">
        <f t="shared" si="54"/>
        <v>6.4574129814277863E-3</v>
      </c>
      <c r="Z32" s="8">
        <v>5714089.8899999997</v>
      </c>
      <c r="AA32" s="9">
        <f t="shared" si="55"/>
        <v>6.8033133872973149E-3</v>
      </c>
      <c r="AB32" s="8">
        <v>3606261.85</v>
      </c>
      <c r="AC32" s="7">
        <f t="shared" si="56"/>
        <v>4.0499985247985709E-3</v>
      </c>
      <c r="AD32" s="38">
        <v>5002246.75</v>
      </c>
      <c r="AE32" s="39">
        <f t="shared" si="57"/>
        <v>4.879929106385507E-3</v>
      </c>
      <c r="AF32" s="8">
        <v>7468580.1900000004</v>
      </c>
      <c r="AG32" s="7">
        <f t="shared" si="58"/>
        <v>6.9147164524594532E-3</v>
      </c>
      <c r="AH32" s="8">
        <v>7904850.7800000003</v>
      </c>
      <c r="AI32" s="9">
        <f t="shared" si="59"/>
        <v>7.2006864762454298E-3</v>
      </c>
      <c r="AJ32" s="8">
        <v>6412042.5300000003</v>
      </c>
      <c r="AK32" s="9">
        <f t="shared" si="60"/>
        <v>6.0095159915269612E-3</v>
      </c>
      <c r="AL32" s="8">
        <v>7394337.4100000001</v>
      </c>
      <c r="AM32" s="9">
        <f t="shared" si="61"/>
        <v>6.5906959462294409E-3</v>
      </c>
      <c r="AN32" s="40">
        <v>8210373.6699999999</v>
      </c>
      <c r="AO32" s="7">
        <f t="shared" si="62"/>
        <v>6.9143700225378028E-3</v>
      </c>
      <c r="AP32" s="40">
        <v>9247788.3300000001</v>
      </c>
      <c r="AQ32" s="39">
        <f t="shared" si="63"/>
        <v>7.4959659613470647E-3</v>
      </c>
      <c r="AR32" s="40">
        <v>7970758.5199999996</v>
      </c>
      <c r="AS32" s="39">
        <f t="shared" si="64"/>
        <v>6.4862051995364777E-3</v>
      </c>
      <c r="AT32" s="40">
        <v>8782269.4600000009</v>
      </c>
      <c r="AU32" s="39">
        <f t="shared" si="65"/>
        <v>6.6808359721867196E-3</v>
      </c>
      <c r="AV32" s="40">
        <v>8241141.1600000001</v>
      </c>
      <c r="AW32" s="39">
        <f t="shared" si="66"/>
        <v>6.0025961406236488E-3</v>
      </c>
      <c r="AX32" s="40">
        <v>6819199.6200000001</v>
      </c>
      <c r="AY32" s="39">
        <f t="shared" si="67"/>
        <v>5.1809858028371058E-3</v>
      </c>
      <c r="AZ32" s="40">
        <v>5765570.8899999997</v>
      </c>
      <c r="BA32" s="39">
        <f t="shared" si="68"/>
        <v>4.5665975426097231E-3</v>
      </c>
      <c r="BB32" s="40">
        <v>3543057.74</v>
      </c>
      <c r="BC32" s="39">
        <f t="shared" si="69"/>
        <v>2.9163141122568576E-3</v>
      </c>
    </row>
    <row r="33" spans="1:55" s="42" customFormat="1" x14ac:dyDescent="0.15">
      <c r="A33" s="41"/>
      <c r="B33" s="41"/>
      <c r="C33" s="10" t="s">
        <v>175</v>
      </c>
      <c r="D33" s="43">
        <f>SUM(D25:D32)</f>
        <v>51540168.520000003</v>
      </c>
      <c r="E33" s="44">
        <f t="shared" si="48"/>
        <v>5.5688507178199467E-2</v>
      </c>
      <c r="F33" s="43">
        <f>SUM(F25:F32)</f>
        <v>45384589.810000002</v>
      </c>
      <c r="G33" s="44">
        <f t="shared" si="49"/>
        <v>9.0925892975201095E-2</v>
      </c>
      <c r="H33" s="43">
        <f>SUM(H25:H32)</f>
        <v>62161565.180000007</v>
      </c>
      <c r="I33" s="12">
        <f t="shared" si="50"/>
        <v>7.0406395246052147E-2</v>
      </c>
      <c r="J33" s="43">
        <f>SUM(J25:J32)</f>
        <v>33583740.299999997</v>
      </c>
      <c r="K33" s="12">
        <f t="shared" si="22"/>
        <v>0.11206421499754773</v>
      </c>
      <c r="L33" s="43">
        <f>SUM(L25:L32)</f>
        <v>85738450.849999994</v>
      </c>
      <c r="M33" s="44">
        <f t="shared" si="23"/>
        <v>8.5982097254531806E-2</v>
      </c>
      <c r="N33" s="43">
        <f>SUM(N25:N32)</f>
        <v>80169384.810000002</v>
      </c>
      <c r="O33" s="44">
        <f t="shared" si="24"/>
        <v>0.34618568856420279</v>
      </c>
      <c r="P33" s="30">
        <f>SUM(P25:P32)</f>
        <v>83249087.999999985</v>
      </c>
      <c r="Q33" s="12">
        <f>P33/$P$119</f>
        <v>9.0383977993411094E-2</v>
      </c>
      <c r="R33" s="43">
        <f>SUM(R25:R32)</f>
        <v>99097879.530000001</v>
      </c>
      <c r="S33" s="12">
        <f t="shared" si="51"/>
        <v>0.10921675628627135</v>
      </c>
      <c r="T33" s="11">
        <f>SUM(T25:T32)</f>
        <v>79843029.940000013</v>
      </c>
      <c r="U33" s="12">
        <f t="shared" si="52"/>
        <v>9.1780483880746513E-2</v>
      </c>
      <c r="V33" s="11">
        <f>SUM(V25:V32)</f>
        <v>95027889.219999999</v>
      </c>
      <c r="W33" s="12">
        <f t="shared" si="53"/>
        <v>0.10963128928372601</v>
      </c>
      <c r="X33" s="43">
        <f>SUM(X25:X32)</f>
        <v>96942380.599999994</v>
      </c>
      <c r="Y33" s="44">
        <f t="shared" si="54"/>
        <v>0.11132809627506493</v>
      </c>
      <c r="Z33" s="43">
        <f>SUM(Z25:Z32)</f>
        <v>96025358.989999995</v>
      </c>
      <c r="AA33" s="13">
        <f t="shared" si="55"/>
        <v>0.1143297748045573</v>
      </c>
      <c r="AB33" s="11">
        <f>SUM(AB25:AB32)</f>
        <v>109240159.41</v>
      </c>
      <c r="AC33" s="12">
        <f t="shared" si="56"/>
        <v>0.12268174160987801</v>
      </c>
      <c r="AD33" s="11">
        <f>SUM(AD25:AD32)</f>
        <v>108844488.69000001</v>
      </c>
      <c r="AE33" s="44">
        <f t="shared" si="57"/>
        <v>0.10618296437055592</v>
      </c>
      <c r="AF33" s="11">
        <f>SUM(AF25:AF32)</f>
        <v>157515936.64999998</v>
      </c>
      <c r="AG33" s="12">
        <f t="shared" si="58"/>
        <v>0.14583468490258195</v>
      </c>
      <c r="AH33" s="43">
        <f>SUM(AH25:AH32)</f>
        <v>144561370.95000002</v>
      </c>
      <c r="AI33" s="13">
        <f t="shared" si="59"/>
        <v>0.13168384043641163</v>
      </c>
      <c r="AJ33" s="11">
        <f>SUM(AJ25:AJ32)</f>
        <v>134163262.03</v>
      </c>
      <c r="AK33" s="13">
        <f t="shared" si="60"/>
        <v>0.12574094212140338</v>
      </c>
      <c r="AL33" s="11">
        <f>SUM(AL25:AL32)</f>
        <v>140629947.09999999</v>
      </c>
      <c r="AM33" s="13">
        <f t="shared" si="61"/>
        <v>0.12534581137952572</v>
      </c>
      <c r="AN33" s="14">
        <f>SUM(AN25:AN32)</f>
        <v>158359627.60999998</v>
      </c>
      <c r="AO33" s="12">
        <f t="shared" si="62"/>
        <v>0.13336263438626583</v>
      </c>
      <c r="AP33" s="45">
        <f>SUM(AP25:AP32)</f>
        <v>170903707.09</v>
      </c>
      <c r="AQ33" s="44">
        <f t="shared" si="63"/>
        <v>0.13852916235753299</v>
      </c>
      <c r="AR33" s="14">
        <f>SUM(AR25:AR32)</f>
        <v>170783288.66</v>
      </c>
      <c r="AS33" s="44">
        <f t="shared" si="64"/>
        <v>0.13897491087215014</v>
      </c>
      <c r="AT33" s="45">
        <f>SUM(AT25:AT32)</f>
        <v>199753822.31</v>
      </c>
      <c r="AU33" s="44">
        <f t="shared" si="65"/>
        <v>0.1519564535964992</v>
      </c>
      <c r="AV33" s="45">
        <f>SUM(AV25:AV32)</f>
        <v>202521112.56999999</v>
      </c>
      <c r="AW33" s="44">
        <f t="shared" si="66"/>
        <v>0.14751020824735994</v>
      </c>
      <c r="AX33" s="45">
        <f>SUM(AX25:AX32)</f>
        <v>195056962.10999998</v>
      </c>
      <c r="AY33" s="44">
        <f t="shared" si="67"/>
        <v>0.14819735566509859</v>
      </c>
      <c r="AZ33" s="45">
        <f>SUM(AZ25:AZ32)</f>
        <v>192639898.58999997</v>
      </c>
      <c r="BA33" s="44">
        <f t="shared" si="68"/>
        <v>0.15257966718187038</v>
      </c>
      <c r="BB33" s="45">
        <f>SUM(BB25:BB32)</f>
        <v>207191138.12</v>
      </c>
      <c r="BC33" s="44">
        <f t="shared" si="69"/>
        <v>0.1705403875337114</v>
      </c>
    </row>
    <row r="34" spans="1:55" x14ac:dyDescent="0.15">
      <c r="A34" s="37"/>
      <c r="B34" s="37"/>
      <c r="C34" s="6"/>
      <c r="E34" s="39"/>
      <c r="G34" s="39"/>
      <c r="I34" s="7"/>
      <c r="K34" s="7"/>
      <c r="M34" s="39"/>
      <c r="O34" s="39"/>
      <c r="P34" s="31"/>
      <c r="Q34" s="7"/>
      <c r="S34" s="7"/>
      <c r="T34" s="15"/>
      <c r="U34" s="7"/>
      <c r="V34" s="15"/>
      <c r="W34" s="7"/>
      <c r="X34" s="15"/>
      <c r="Y34" s="39"/>
      <c r="AA34" s="9"/>
      <c r="AB34" s="15"/>
      <c r="AC34" s="7"/>
      <c r="AD34" s="15"/>
      <c r="AE34" s="39"/>
      <c r="AF34" s="15"/>
      <c r="AG34" s="7"/>
      <c r="AI34" s="9"/>
      <c r="AJ34" s="15"/>
      <c r="AK34" s="9"/>
      <c r="AL34" s="15"/>
      <c r="AM34" s="9"/>
      <c r="AN34" s="6"/>
      <c r="AO34" s="7"/>
      <c r="AQ34" s="39"/>
      <c r="AR34" s="6"/>
      <c r="AS34" s="39"/>
      <c r="AT34" s="40"/>
      <c r="AV34" s="40"/>
      <c r="AX34" s="40"/>
      <c r="AZ34" s="40"/>
      <c r="BB34" s="40"/>
    </row>
    <row r="35" spans="1:55" x14ac:dyDescent="0.15">
      <c r="A35" s="37" t="s">
        <v>41</v>
      </c>
      <c r="B35" s="37" t="s">
        <v>42</v>
      </c>
      <c r="C35" s="6" t="s">
        <v>43</v>
      </c>
      <c r="D35" s="38">
        <v>4990180.51</v>
      </c>
      <c r="E35" s="39">
        <f t="shared" ref="E35:E50" si="70">D35/$D$119</f>
        <v>5.3918276003271023E-3</v>
      </c>
      <c r="F35" s="38">
        <v>1337592.54</v>
      </c>
      <c r="G35" s="39">
        <f t="shared" ref="G35:G50" si="71">F35/$F$119</f>
        <v>2.6798037978448212E-3</v>
      </c>
      <c r="H35" s="8">
        <v>4827614.3899999997</v>
      </c>
      <c r="I35" s="7">
        <f t="shared" ref="I35:I50" si="72">H35/$H$119</f>
        <v>5.4679274219309295E-3</v>
      </c>
      <c r="J35" s="16">
        <v>0</v>
      </c>
      <c r="K35" s="7">
        <f t="shared" si="22"/>
        <v>0</v>
      </c>
      <c r="L35" s="38">
        <v>4400936.0599999996</v>
      </c>
      <c r="M35" s="39">
        <f t="shared" si="23"/>
        <v>4.4134423770253606E-3</v>
      </c>
      <c r="N35" s="16">
        <v>0</v>
      </c>
      <c r="O35" s="39">
        <f t="shared" si="24"/>
        <v>0</v>
      </c>
      <c r="P35" s="34">
        <v>3332615.61</v>
      </c>
      <c r="Q35" s="7">
        <f t="shared" si="25"/>
        <v>3.6182385079670584E-3</v>
      </c>
      <c r="R35" s="8">
        <v>3352343.87</v>
      </c>
      <c r="S35" s="7">
        <f t="shared" ref="S35:S50" si="73">R35/$R$119</f>
        <v>3.6946514413229818E-3</v>
      </c>
      <c r="T35" s="29">
        <v>2170397.69</v>
      </c>
      <c r="U35" s="7">
        <f t="shared" ref="U35:U50" si="74">T35/$T$119</f>
        <v>2.4948971795227242E-3</v>
      </c>
      <c r="V35" s="38">
        <v>2347249.13</v>
      </c>
      <c r="W35" s="7">
        <f>V35/$V$119</f>
        <v>2.7079623729856029E-3</v>
      </c>
      <c r="X35" s="38">
        <v>4734009.0199999996</v>
      </c>
      <c r="Y35" s="39">
        <f>X35/$X$119</f>
        <v>5.4365099008677094E-3</v>
      </c>
      <c r="Z35" s="8">
        <v>4424570.87</v>
      </c>
      <c r="AA35" s="9">
        <f>Z35/$Z$119</f>
        <v>5.2679854206698056E-3</v>
      </c>
      <c r="AB35" s="8">
        <v>5382948.0599999996</v>
      </c>
      <c r="AC35" s="7">
        <f>AB35/$AB$119</f>
        <v>6.0452991515486665E-3</v>
      </c>
      <c r="AD35" s="38">
        <v>3994141.38</v>
      </c>
      <c r="AE35" s="39">
        <f>AD35/$AD$119</f>
        <v>3.8964744742511501E-3</v>
      </c>
      <c r="AF35" s="8">
        <v>2199606.5499999998</v>
      </c>
      <c r="AG35" s="7">
        <f>AF35/$AF$119</f>
        <v>2.036485545216135E-3</v>
      </c>
      <c r="AH35" s="8">
        <v>4232954.75</v>
      </c>
      <c r="AI35" s="9">
        <f>AH35/$AH$119</f>
        <v>3.8558830357685579E-3</v>
      </c>
      <c r="AJ35" s="8">
        <v>3880875</v>
      </c>
      <c r="AK35" s="9">
        <f>AJ35/$AJ$119</f>
        <v>3.6372466752208508E-3</v>
      </c>
      <c r="AL35" s="8">
        <v>5332690.9800000004</v>
      </c>
      <c r="AM35" s="9">
        <f>AL35/$AL$119</f>
        <v>4.7531161854812232E-3</v>
      </c>
      <c r="AN35" s="40">
        <v>5922257.96</v>
      </c>
      <c r="AO35" s="7">
        <f>AN35/$AN$119</f>
        <v>4.9874323082252457E-3</v>
      </c>
      <c r="AP35" s="40">
        <v>7513347.3600000003</v>
      </c>
      <c r="AQ35" s="39">
        <f>AP35/$AP$119</f>
        <v>6.0900827372566855E-3</v>
      </c>
      <c r="AR35" s="40">
        <v>6972049.4800000004</v>
      </c>
      <c r="AS35" s="39">
        <f>AR35/$AR$119</f>
        <v>5.6735056613660406E-3</v>
      </c>
      <c r="AT35" s="40">
        <v>4240060.51</v>
      </c>
      <c r="AU35" s="39">
        <f>AT35/$AT$119</f>
        <v>3.2254930127657874E-3</v>
      </c>
      <c r="AV35" s="40">
        <v>7058045.8600000003</v>
      </c>
      <c r="AW35" s="39">
        <f>AV35/$AV$119</f>
        <v>5.1408655691053259E-3</v>
      </c>
      <c r="AX35" s="40">
        <v>5738563.1500000004</v>
      </c>
      <c r="AY35" s="39">
        <f>AX35/$AX$119</f>
        <v>4.3599565734422918E-3</v>
      </c>
      <c r="AZ35" s="40">
        <v>5374580.7599999998</v>
      </c>
      <c r="BA35" s="39">
        <f>AZ35/$AZ$119</f>
        <v>4.2569153617975026E-3</v>
      </c>
      <c r="BB35" s="40">
        <v>6189709.1799999997</v>
      </c>
      <c r="BC35" s="39">
        <f>BB35/$BB$119</f>
        <v>5.0947903074251956E-3</v>
      </c>
    </row>
    <row r="36" spans="1:55" x14ac:dyDescent="0.15">
      <c r="A36" s="37" t="s">
        <v>44</v>
      </c>
      <c r="B36" s="37" t="s">
        <v>42</v>
      </c>
      <c r="C36" s="6" t="s">
        <v>45</v>
      </c>
      <c r="D36" s="16">
        <v>0</v>
      </c>
      <c r="E36" s="39">
        <f t="shared" si="70"/>
        <v>0</v>
      </c>
      <c r="F36" s="16">
        <v>0</v>
      </c>
      <c r="G36" s="39">
        <f t="shared" si="71"/>
        <v>0</v>
      </c>
      <c r="H36" s="16">
        <v>0</v>
      </c>
      <c r="I36" s="7">
        <f t="shared" si="72"/>
        <v>0</v>
      </c>
      <c r="J36" s="16">
        <v>0</v>
      </c>
      <c r="K36" s="7">
        <f t="shared" si="22"/>
        <v>0</v>
      </c>
      <c r="L36" s="38">
        <v>7500</v>
      </c>
      <c r="M36" s="39">
        <f t="shared" si="23"/>
        <v>7.5213130516806929E-6</v>
      </c>
      <c r="N36" s="16">
        <v>0</v>
      </c>
      <c r="O36" s="39">
        <f t="shared" si="24"/>
        <v>0</v>
      </c>
      <c r="P36" s="34">
        <v>97785.03</v>
      </c>
      <c r="Q36" s="7">
        <f t="shared" si="25"/>
        <v>1.0616572760058399E-4</v>
      </c>
      <c r="R36" s="8">
        <v>148738.92000000001</v>
      </c>
      <c r="S36" s="7">
        <f t="shared" si="73"/>
        <v>1.6392663953021733E-4</v>
      </c>
      <c r="T36" s="29">
        <v>4159308.19</v>
      </c>
      <c r="U36" s="7">
        <f t="shared" si="74"/>
        <v>4.781172740741706E-3</v>
      </c>
      <c r="V36" s="38">
        <v>7212685.0800000001</v>
      </c>
      <c r="W36" s="7">
        <f>V36/$V$119</f>
        <v>8.3210936390184769E-3</v>
      </c>
      <c r="X36" s="38">
        <v>8142149.8600000003</v>
      </c>
      <c r="Y36" s="39">
        <f>X36/$X$119</f>
        <v>9.3504000818821088E-3</v>
      </c>
      <c r="Z36" s="8">
        <v>5198489.0199999996</v>
      </c>
      <c r="AA36" s="9">
        <f>Z36/$Z$119</f>
        <v>6.1894283471771042E-3</v>
      </c>
      <c r="AB36" s="8">
        <v>3740267.31</v>
      </c>
      <c r="AC36" s="7">
        <f>AB36/$AB$119</f>
        <v>4.2004928421524122E-3</v>
      </c>
      <c r="AD36" s="38">
        <v>4257638.99</v>
      </c>
      <c r="AE36" s="39">
        <f>AD36/$AD$119</f>
        <v>4.1535288981461764E-3</v>
      </c>
      <c r="AF36" s="8">
        <v>5079537.45</v>
      </c>
      <c r="AG36" s="7">
        <f>AF36/$AF$119</f>
        <v>4.7028431486117487E-3</v>
      </c>
      <c r="AH36" s="8">
        <v>5866824.2400000002</v>
      </c>
      <c r="AI36" s="9">
        <f>AH36/$AH$119</f>
        <v>5.3442073910314686E-3</v>
      </c>
      <c r="AJ36" s="8">
        <v>6758761.8099999996</v>
      </c>
      <c r="AK36" s="9">
        <f>AJ36/$AJ$119</f>
        <v>6.3344693972447351E-3</v>
      </c>
      <c r="AL36" s="8">
        <v>6825576.8200000003</v>
      </c>
      <c r="AM36" s="9">
        <f>AL36/$AL$119</f>
        <v>6.0837501704228613E-3</v>
      </c>
      <c r="AN36" s="40">
        <v>8503820.8200000003</v>
      </c>
      <c r="AO36" s="7">
        <f>AN36/$AN$119</f>
        <v>7.1614966770252786E-3</v>
      </c>
      <c r="AP36" s="40">
        <v>9244242.5099999998</v>
      </c>
      <c r="AQ36" s="39">
        <f>AP36/$AP$119</f>
        <v>7.4930918313306106E-3</v>
      </c>
      <c r="AR36" s="40">
        <v>8963390.1099999994</v>
      </c>
      <c r="AS36" s="39">
        <f>AR36/$AR$119</f>
        <v>7.293959212423342E-3</v>
      </c>
      <c r="AT36" s="40">
        <v>8338910.1399999997</v>
      </c>
      <c r="AU36" s="39">
        <f>AT36/$AT$119</f>
        <v>6.3435642786738846E-3</v>
      </c>
      <c r="AV36" s="40">
        <v>10419976.859999999</v>
      </c>
      <c r="AW36" s="39">
        <f>AV36/$AV$119</f>
        <v>7.589593682584576E-3</v>
      </c>
      <c r="AX36" s="40">
        <v>6831324.3600000003</v>
      </c>
      <c r="AY36" s="39">
        <f>AX36/$AX$119</f>
        <v>5.1901977498842126E-3</v>
      </c>
      <c r="AZ36" s="40">
        <v>6708751.8899999997</v>
      </c>
      <c r="BA36" s="39">
        <f>AZ36/$AZ$119</f>
        <v>5.3136403106219263E-3</v>
      </c>
      <c r="BB36" s="40">
        <v>5395278.5899999999</v>
      </c>
      <c r="BC36" s="39">
        <f>BB36/$BB$119</f>
        <v>4.4408892674648532E-3</v>
      </c>
    </row>
    <row r="37" spans="1:55" x14ac:dyDescent="0.15">
      <c r="A37" s="37" t="s">
        <v>211</v>
      </c>
      <c r="B37" s="37" t="s">
        <v>42</v>
      </c>
      <c r="C37" s="6"/>
      <c r="D37" s="38">
        <v>57000</v>
      </c>
      <c r="E37" s="39">
        <f t="shared" si="70"/>
        <v>6.1587786775000827E-5</v>
      </c>
      <c r="F37" s="16">
        <v>0</v>
      </c>
      <c r="G37" s="39">
        <f t="shared" si="71"/>
        <v>0</v>
      </c>
      <c r="H37" s="8">
        <v>314000</v>
      </c>
      <c r="I37" s="7">
        <f t="shared" si="72"/>
        <v>3.5564754592719489E-4</v>
      </c>
      <c r="J37" s="16">
        <v>0</v>
      </c>
      <c r="K37" s="7">
        <f t="shared" si="22"/>
        <v>0</v>
      </c>
      <c r="L37" s="38">
        <v>200500</v>
      </c>
      <c r="M37" s="39">
        <f t="shared" si="23"/>
        <v>2.0106976891493052E-4</v>
      </c>
      <c r="N37" s="16">
        <v>0</v>
      </c>
      <c r="O37" s="39">
        <f t="shared" si="24"/>
        <v>0</v>
      </c>
      <c r="P37" s="34">
        <v>663575</v>
      </c>
      <c r="Q37" s="7">
        <f t="shared" si="25"/>
        <v>7.204469098445592E-4</v>
      </c>
      <c r="R37" s="8">
        <v>377201.11</v>
      </c>
      <c r="S37" s="7">
        <f t="shared" si="73"/>
        <v>4.1571708594742953E-4</v>
      </c>
      <c r="T37" s="29"/>
      <c r="U37" s="7"/>
      <c r="V37" s="38"/>
      <c r="W37" s="7"/>
      <c r="X37" s="38"/>
      <c r="Y37" s="39"/>
      <c r="Z37" s="8"/>
      <c r="AA37" s="9"/>
      <c r="AB37" s="8"/>
      <c r="AC37" s="7"/>
      <c r="AD37" s="38"/>
      <c r="AE37" s="39"/>
      <c r="AF37" s="8"/>
      <c r="AG37" s="7"/>
      <c r="AH37" s="8"/>
      <c r="AI37" s="9"/>
      <c r="AJ37" s="8"/>
      <c r="AK37" s="9"/>
      <c r="AL37" s="8"/>
      <c r="AM37" s="9"/>
      <c r="AN37" s="40"/>
      <c r="AO37" s="7"/>
      <c r="AP37" s="40"/>
      <c r="AQ37" s="39"/>
      <c r="AR37" s="40"/>
      <c r="AS37" s="39"/>
      <c r="AT37" s="40"/>
      <c r="AV37" s="40"/>
      <c r="AX37" s="40"/>
      <c r="AZ37" s="40"/>
      <c r="BB37" s="40"/>
    </row>
    <row r="38" spans="1:55" ht="21" x14ac:dyDescent="0.15">
      <c r="A38" s="37" t="s">
        <v>199</v>
      </c>
      <c r="B38" s="37" t="s">
        <v>42</v>
      </c>
      <c r="C38" s="6" t="s">
        <v>200</v>
      </c>
      <c r="D38" s="38">
        <v>3025208.73</v>
      </c>
      <c r="E38" s="39">
        <f t="shared" si="70"/>
        <v>3.2687001791773863E-3</v>
      </c>
      <c r="F38" s="38">
        <v>807340</v>
      </c>
      <c r="G38" s="39">
        <f t="shared" si="71"/>
        <v>1.6174677515411666E-3</v>
      </c>
      <c r="H38" s="8">
        <v>2797399.77</v>
      </c>
      <c r="I38" s="7">
        <f t="shared" si="72"/>
        <v>3.1684342776363041E-3</v>
      </c>
      <c r="J38" s="16">
        <v>0</v>
      </c>
      <c r="K38" s="7">
        <f t="shared" si="22"/>
        <v>0</v>
      </c>
      <c r="L38" s="38">
        <v>3266025.05</v>
      </c>
      <c r="M38" s="39">
        <f t="shared" si="23"/>
        <v>3.2753062447574781E-3</v>
      </c>
      <c r="N38" s="16">
        <v>0</v>
      </c>
      <c r="O38" s="39">
        <f t="shared" si="24"/>
        <v>0</v>
      </c>
      <c r="P38" s="34">
        <v>3232542.95</v>
      </c>
      <c r="Q38" s="7">
        <f t="shared" si="25"/>
        <v>3.5095890882979553E-3</v>
      </c>
      <c r="R38" s="8">
        <v>2605518</v>
      </c>
      <c r="S38" s="7">
        <f t="shared" si="73"/>
        <v>2.87156723993621E-3</v>
      </c>
      <c r="T38" s="29">
        <v>1521029.21</v>
      </c>
      <c r="U38" s="7">
        <f t="shared" si="74"/>
        <v>1.7484406214976563E-3</v>
      </c>
      <c r="V38" s="38"/>
      <c r="W38" s="7"/>
      <c r="X38" s="38"/>
      <c r="Y38" s="39"/>
      <c r="Z38" s="8"/>
      <c r="AA38" s="9"/>
      <c r="AB38" s="8"/>
      <c r="AC38" s="7"/>
      <c r="AD38" s="38"/>
      <c r="AE38" s="39"/>
      <c r="AF38" s="8"/>
      <c r="AG38" s="7"/>
      <c r="AH38" s="8"/>
      <c r="AI38" s="9"/>
      <c r="AJ38" s="8"/>
      <c r="AK38" s="9"/>
      <c r="AL38" s="8"/>
      <c r="AM38" s="9"/>
      <c r="AN38" s="40"/>
      <c r="AO38" s="7"/>
      <c r="AP38" s="40"/>
      <c r="AQ38" s="39"/>
      <c r="AR38" s="40"/>
      <c r="AS38" s="39"/>
      <c r="AT38" s="40"/>
      <c r="AV38" s="40"/>
      <c r="AX38" s="40"/>
      <c r="AZ38" s="40"/>
      <c r="BB38" s="40"/>
    </row>
    <row r="39" spans="1:55" x14ac:dyDescent="0.15">
      <c r="A39" s="37" t="s">
        <v>46</v>
      </c>
      <c r="B39" s="37" t="s">
        <v>42</v>
      </c>
      <c r="C39" s="6" t="s">
        <v>47</v>
      </c>
      <c r="D39" s="38">
        <v>105512520.2</v>
      </c>
      <c r="E39" s="39">
        <f t="shared" si="70"/>
        <v>0.11400495782755381</v>
      </c>
      <c r="F39" s="38">
        <v>3427933.98</v>
      </c>
      <c r="G39" s="39">
        <f t="shared" si="71"/>
        <v>6.8677046437215575E-3</v>
      </c>
      <c r="H39" s="8">
        <v>80639349.209999993</v>
      </c>
      <c r="I39" s="7">
        <f t="shared" si="72"/>
        <v>9.1334989336632422E-2</v>
      </c>
      <c r="J39" s="8">
        <v>618919.5</v>
      </c>
      <c r="K39" s="7">
        <f t="shared" si="22"/>
        <v>2.0652472683090261E-3</v>
      </c>
      <c r="L39" s="38">
        <v>93265942.900000006</v>
      </c>
      <c r="M39" s="39">
        <f t="shared" si="23"/>
        <v>9.3530980481476844E-2</v>
      </c>
      <c r="N39" s="16">
        <v>0</v>
      </c>
      <c r="O39" s="39">
        <f t="shared" si="24"/>
        <v>0</v>
      </c>
      <c r="P39" s="34">
        <v>94817168.200000003</v>
      </c>
      <c r="Q39" s="7">
        <f t="shared" si="25"/>
        <v>0.10294350424579259</v>
      </c>
      <c r="R39" s="8">
        <v>96616987.030000001</v>
      </c>
      <c r="S39" s="7">
        <f t="shared" si="73"/>
        <v>0.10648254004642828</v>
      </c>
      <c r="T39" s="29">
        <v>97273994.239999995</v>
      </c>
      <c r="U39" s="7">
        <f t="shared" si="74"/>
        <v>0.11181757840439174</v>
      </c>
      <c r="V39" s="38">
        <v>98574701.140000001</v>
      </c>
      <c r="W39" s="7">
        <f t="shared" ref="W39:W50" si="75">V39/$V$119</f>
        <v>0.11372315712198007</v>
      </c>
      <c r="X39" s="38">
        <v>109258795.3</v>
      </c>
      <c r="Y39" s="39">
        <f t="shared" ref="Y39:Y50" si="76">X39/$X$119</f>
        <v>0.12547219912253746</v>
      </c>
      <c r="Z39" s="8">
        <v>112780415.90000001</v>
      </c>
      <c r="AA39" s="9">
        <f t="shared" ref="AA39:AA50" si="77">Z39/$Z$119</f>
        <v>0.13427869146059743</v>
      </c>
      <c r="AB39" s="8">
        <v>111386911.73</v>
      </c>
      <c r="AC39" s="7">
        <f t="shared" ref="AC39:AC50" si="78">AB39/$AB$119</f>
        <v>0.12509264356063568</v>
      </c>
      <c r="AD39" s="38">
        <v>126929731.41</v>
      </c>
      <c r="AE39" s="39">
        <f t="shared" ref="AE39:AE46" si="79">AD39/$AD$119</f>
        <v>0.12382597695192739</v>
      </c>
      <c r="AF39" s="8">
        <v>137265645.33000001</v>
      </c>
      <c r="AG39" s="7">
        <f t="shared" ref="AG39:AG46" si="80">AF39/$AF$119</f>
        <v>0.12708613845931205</v>
      </c>
      <c r="AH39" s="8">
        <v>140528367.91</v>
      </c>
      <c r="AI39" s="9">
        <f t="shared" ref="AI39:AI46" si="81">AH39/$AH$119</f>
        <v>0.12801009740735159</v>
      </c>
      <c r="AJ39" s="8">
        <v>131588196.81</v>
      </c>
      <c r="AK39" s="9">
        <f t="shared" ref="AK39:AK46" si="82">AJ39/$AJ$119</f>
        <v>0.12332753086494141</v>
      </c>
      <c r="AL39" s="8">
        <v>139364902.68000001</v>
      </c>
      <c r="AM39" s="9">
        <f t="shared" ref="AM39:AM46" si="83">AL39/$AL$119</f>
        <v>0.12421825624261533</v>
      </c>
      <c r="AN39" s="40">
        <v>152264958.77000001</v>
      </c>
      <c r="AO39" s="7">
        <f t="shared" ref="AO39:AO46" si="84">AN39/$AN$119</f>
        <v>0.12823000617488858</v>
      </c>
      <c r="AP39" s="40">
        <v>160843207.74000001</v>
      </c>
      <c r="AQ39" s="39">
        <f t="shared" ref="AQ39:AQ46" si="85">AP39/$AP$119</f>
        <v>0.13037443843969498</v>
      </c>
      <c r="AR39" s="40">
        <v>164130612.37</v>
      </c>
      <c r="AS39" s="39">
        <f>AR39/$AR$119</f>
        <v>0.13356129516233298</v>
      </c>
      <c r="AT39" s="40">
        <v>185090510.03</v>
      </c>
      <c r="AU39" s="39">
        <f>AT39/$AT$119</f>
        <v>0.14080179880051311</v>
      </c>
      <c r="AV39" s="40">
        <v>181145557.00999999</v>
      </c>
      <c r="AW39" s="39">
        <f t="shared" ref="AW39:AW46" si="86">AV39/$AV$119</f>
        <v>0.1319409048199518</v>
      </c>
      <c r="AX39" s="40">
        <v>159672868.72</v>
      </c>
      <c r="AY39" s="39">
        <f t="shared" ref="AY39:AY46" si="87">AX39/$AX$119</f>
        <v>0.12131377757447039</v>
      </c>
      <c r="AZ39" s="40">
        <v>157130110.06</v>
      </c>
      <c r="BA39" s="39">
        <f t="shared" ref="BA39:BA46" si="88">AZ39/$AZ$119</f>
        <v>0.1244542800981832</v>
      </c>
      <c r="BB39" s="40">
        <v>157775551.74000001</v>
      </c>
      <c r="BC39" s="39">
        <f t="shared" ref="BC39:BC46" si="89">BB39/$BB$119</f>
        <v>0.12986609360435486</v>
      </c>
    </row>
    <row r="40" spans="1:55" x14ac:dyDescent="0.15">
      <c r="A40" s="37" t="s">
        <v>48</v>
      </c>
      <c r="B40" s="37" t="s">
        <v>42</v>
      </c>
      <c r="C40" s="6" t="s">
        <v>49</v>
      </c>
      <c r="D40" s="38">
        <v>13130072.83</v>
      </c>
      <c r="E40" s="39">
        <f t="shared" si="70"/>
        <v>1.4186879399899502E-2</v>
      </c>
      <c r="F40" s="38">
        <v>32380075.170000002</v>
      </c>
      <c r="G40" s="39">
        <f t="shared" si="71"/>
        <v>6.4871959001107177E-2</v>
      </c>
      <c r="H40" s="8">
        <v>12794714.93</v>
      </c>
      <c r="I40" s="7">
        <f t="shared" si="72"/>
        <v>1.4491748298383889E-2</v>
      </c>
      <c r="J40" s="8">
        <v>1269498.1399999999</v>
      </c>
      <c r="K40" s="7">
        <f t="shared" si="22"/>
        <v>4.2361366312717395E-3</v>
      </c>
      <c r="L40" s="38">
        <v>13040367.18</v>
      </c>
      <c r="M40" s="39">
        <f t="shared" si="23"/>
        <v>1.3077424515952341E-2</v>
      </c>
      <c r="N40" s="38">
        <v>3700000</v>
      </c>
      <c r="O40" s="39">
        <f t="shared" si="24"/>
        <v>1.5977259283244217E-2</v>
      </c>
      <c r="P40" s="34">
        <v>6375362.8600000003</v>
      </c>
      <c r="Q40" s="7">
        <f t="shared" si="25"/>
        <v>6.9217653944539373E-3</v>
      </c>
      <c r="R40" s="8">
        <v>7892493.9400000004</v>
      </c>
      <c r="S40" s="7">
        <f t="shared" si="73"/>
        <v>8.6983958811641549E-3</v>
      </c>
      <c r="T40" s="29">
        <v>10712342.83</v>
      </c>
      <c r="U40" s="7">
        <f t="shared" si="74"/>
        <v>1.231396164665448E-2</v>
      </c>
      <c r="V40" s="38">
        <v>11396227.550000001</v>
      </c>
      <c r="W40" s="7">
        <f t="shared" si="75"/>
        <v>1.3147541522097362E-2</v>
      </c>
      <c r="X40" s="38">
        <v>9759803.5099999998</v>
      </c>
      <c r="Y40" s="39">
        <f t="shared" si="76"/>
        <v>1.1208104629390508E-2</v>
      </c>
      <c r="Z40" s="8">
        <v>11365481.710000001</v>
      </c>
      <c r="AA40" s="9">
        <f t="shared" si="77"/>
        <v>1.3531977158085238E-2</v>
      </c>
      <c r="AB40" s="8">
        <v>10961918.109999999</v>
      </c>
      <c r="AC40" s="7">
        <f t="shared" si="78"/>
        <v>1.2310740046362061E-2</v>
      </c>
      <c r="AD40" s="38">
        <v>12426212.210000001</v>
      </c>
      <c r="AE40" s="39">
        <f t="shared" si="79"/>
        <v>1.2122359746788177E-2</v>
      </c>
      <c r="AF40" s="8">
        <v>10110174.27</v>
      </c>
      <c r="AG40" s="7">
        <f t="shared" si="80"/>
        <v>9.3604120975503951E-3</v>
      </c>
      <c r="AH40" s="8">
        <v>9132363.3900000006</v>
      </c>
      <c r="AI40" s="9">
        <f t="shared" si="81"/>
        <v>8.3188522324683118E-3</v>
      </c>
      <c r="AJ40" s="8">
        <v>9999319.8699999992</v>
      </c>
      <c r="AK40" s="9">
        <f t="shared" si="82"/>
        <v>9.3715960837768009E-3</v>
      </c>
      <c r="AL40" s="8">
        <v>12521785</v>
      </c>
      <c r="AM40" s="9">
        <f t="shared" si="83"/>
        <v>1.1160875283760769E-2</v>
      </c>
      <c r="AN40" s="40">
        <v>14056336.939999999</v>
      </c>
      <c r="AO40" s="7">
        <f t="shared" si="84"/>
        <v>1.1837550721930388E-2</v>
      </c>
      <c r="AP40" s="40">
        <v>12537146.539999999</v>
      </c>
      <c r="AQ40" s="39">
        <f t="shared" si="85"/>
        <v>1.0162216128086932E-2</v>
      </c>
      <c r="AR40" s="40">
        <v>11856039.68</v>
      </c>
      <c r="AS40" s="39">
        <f>AR40/$AR$119</f>
        <v>9.6478529647297355E-3</v>
      </c>
      <c r="AT40" s="40">
        <v>14482800.24</v>
      </c>
      <c r="AU40" s="39">
        <f>AT40/$AT$119</f>
        <v>1.1017335924624026E-2</v>
      </c>
      <c r="AV40" s="40">
        <v>11514005.609999999</v>
      </c>
      <c r="AW40" s="39">
        <f t="shared" si="86"/>
        <v>8.3864508926461637E-3</v>
      </c>
      <c r="AX40" s="40">
        <v>10001682.140000001</v>
      </c>
      <c r="AY40" s="39">
        <f t="shared" si="87"/>
        <v>7.5989230495395648E-3</v>
      </c>
      <c r="AZ40" s="40">
        <v>10058396.92</v>
      </c>
      <c r="BA40" s="39">
        <f t="shared" si="88"/>
        <v>7.9667133634818959E-3</v>
      </c>
      <c r="BB40" s="40">
        <v>8027750.1200000001</v>
      </c>
      <c r="BC40" s="39">
        <f t="shared" si="89"/>
        <v>6.6076938855158711E-3</v>
      </c>
    </row>
    <row r="41" spans="1:55" x14ac:dyDescent="0.15">
      <c r="A41" s="37" t="s">
        <v>50</v>
      </c>
      <c r="B41" s="37" t="s">
        <v>42</v>
      </c>
      <c r="C41" s="6" t="s">
        <v>51</v>
      </c>
      <c r="D41" s="38">
        <v>6959791.8799999999</v>
      </c>
      <c r="E41" s="39">
        <f t="shared" si="70"/>
        <v>7.5199680404179313E-3</v>
      </c>
      <c r="F41" s="38">
        <v>568163.80000000005</v>
      </c>
      <c r="G41" s="39">
        <f t="shared" si="71"/>
        <v>1.1382894741906572E-3</v>
      </c>
      <c r="H41" s="8">
        <v>7532526.9199999999</v>
      </c>
      <c r="I41" s="7">
        <f t="shared" si="72"/>
        <v>8.5316073685622034E-3</v>
      </c>
      <c r="J41" s="16">
        <v>0</v>
      </c>
      <c r="K41" s="7">
        <f t="shared" si="22"/>
        <v>0</v>
      </c>
      <c r="L41" s="38">
        <v>8241092.96</v>
      </c>
      <c r="M41" s="39">
        <f t="shared" si="23"/>
        <v>8.2645120053549161E-3</v>
      </c>
      <c r="N41" s="15">
        <v>0</v>
      </c>
      <c r="O41" s="39">
        <f t="shared" si="24"/>
        <v>0</v>
      </c>
      <c r="P41" s="34">
        <v>6248191.9400000004</v>
      </c>
      <c r="Q41" s="7">
        <f t="shared" si="25"/>
        <v>6.7836952496532904E-3</v>
      </c>
      <c r="R41" s="8">
        <v>8238399.0999999996</v>
      </c>
      <c r="S41" s="7">
        <f t="shared" si="73"/>
        <v>9.0796213900959256E-3</v>
      </c>
      <c r="T41" s="29">
        <v>5951904.1600000001</v>
      </c>
      <c r="U41" s="7">
        <f t="shared" si="74"/>
        <v>6.8417824852981526E-3</v>
      </c>
      <c r="V41" s="38">
        <v>10297105.84</v>
      </c>
      <c r="W41" s="7">
        <f t="shared" si="75"/>
        <v>1.187951240836984E-2</v>
      </c>
      <c r="X41" s="38">
        <v>4649381.26</v>
      </c>
      <c r="Y41" s="39">
        <f t="shared" si="76"/>
        <v>5.3393238471055524E-3</v>
      </c>
      <c r="Z41" s="8">
        <v>3789621.98</v>
      </c>
      <c r="AA41" s="9">
        <f t="shared" si="77"/>
        <v>4.5120021640629388E-3</v>
      </c>
      <c r="AB41" s="8">
        <v>3885676.89</v>
      </c>
      <c r="AC41" s="7">
        <f t="shared" si="78"/>
        <v>4.3637945126873958E-3</v>
      </c>
      <c r="AD41" s="38">
        <v>3910982.57</v>
      </c>
      <c r="AE41" s="39">
        <f t="shared" si="79"/>
        <v>3.8153491084599919E-3</v>
      </c>
      <c r="AF41" s="8">
        <v>3936415.73</v>
      </c>
      <c r="AG41" s="7">
        <f t="shared" si="80"/>
        <v>3.6444943911020907E-3</v>
      </c>
      <c r="AH41" s="8">
        <v>4561794.07</v>
      </c>
      <c r="AI41" s="9">
        <f t="shared" si="81"/>
        <v>4.1554293409780969E-3</v>
      </c>
      <c r="AJ41" s="8">
        <v>3649767.86</v>
      </c>
      <c r="AK41" s="9">
        <f t="shared" si="82"/>
        <v>3.4206476668568095E-3</v>
      </c>
      <c r="AL41" s="8">
        <v>4359967.2300000004</v>
      </c>
      <c r="AM41" s="9">
        <f t="shared" si="83"/>
        <v>3.8861113248082365E-3</v>
      </c>
      <c r="AN41" s="40">
        <v>3994986.59</v>
      </c>
      <c r="AO41" s="7">
        <f t="shared" si="84"/>
        <v>3.3643798234504131E-3</v>
      </c>
      <c r="AP41" s="40">
        <v>3287633.61</v>
      </c>
      <c r="AQ41" s="39">
        <f t="shared" si="85"/>
        <v>2.6648522602961185E-3</v>
      </c>
      <c r="AR41" s="40">
        <v>1910430.02</v>
      </c>
      <c r="AS41" s="39">
        <f>AR41/$AR$119</f>
        <v>1.5546125375624324E-3</v>
      </c>
      <c r="AT41" s="40">
        <v>1930351.31</v>
      </c>
      <c r="AU41" s="39">
        <f>AT41/$AT$119</f>
        <v>1.4684541996284588E-3</v>
      </c>
      <c r="AV41" s="40">
        <v>668231</v>
      </c>
      <c r="AW41" s="39">
        <f t="shared" si="86"/>
        <v>4.8671910161105425E-4</v>
      </c>
      <c r="AX41" s="40">
        <v>768992.08</v>
      </c>
      <c r="AY41" s="39">
        <f t="shared" si="87"/>
        <v>5.8425288464779908E-4</v>
      </c>
      <c r="AZ41" s="40">
        <v>26260</v>
      </c>
      <c r="BA41" s="39">
        <f t="shared" si="88"/>
        <v>2.0799128786521841E-5</v>
      </c>
      <c r="BB41" s="40">
        <v>271807.75</v>
      </c>
      <c r="BC41" s="39">
        <f t="shared" si="89"/>
        <v>2.23726745459639E-4</v>
      </c>
    </row>
    <row r="42" spans="1:55" x14ac:dyDescent="0.15">
      <c r="A42" s="37" t="s">
        <v>52</v>
      </c>
      <c r="B42" s="37" t="s">
        <v>42</v>
      </c>
      <c r="C42" s="6" t="s">
        <v>53</v>
      </c>
      <c r="D42" s="38">
        <v>201395</v>
      </c>
      <c r="E42" s="39">
        <f t="shared" si="70"/>
        <v>2.1760477750089983E-4</v>
      </c>
      <c r="F42" s="16">
        <v>0</v>
      </c>
      <c r="G42" s="39">
        <f t="shared" si="71"/>
        <v>0</v>
      </c>
      <c r="H42" s="16">
        <v>0</v>
      </c>
      <c r="I42" s="7">
        <f t="shared" si="72"/>
        <v>0</v>
      </c>
      <c r="J42" s="16">
        <v>0</v>
      </c>
      <c r="K42" s="7">
        <f t="shared" si="22"/>
        <v>0</v>
      </c>
      <c r="L42" s="38">
        <v>259600</v>
      </c>
      <c r="M42" s="39">
        <f t="shared" si="23"/>
        <v>2.6033771576217438E-4</v>
      </c>
      <c r="N42" s="15">
        <v>0</v>
      </c>
      <c r="O42" s="39">
        <f t="shared" si="24"/>
        <v>0</v>
      </c>
      <c r="P42" s="34">
        <v>0</v>
      </c>
      <c r="Q42" s="7">
        <f t="shared" si="25"/>
        <v>0</v>
      </c>
      <c r="R42" s="8">
        <v>0</v>
      </c>
      <c r="S42" s="7">
        <f t="shared" si="73"/>
        <v>0</v>
      </c>
      <c r="T42" s="29">
        <v>110026.76</v>
      </c>
      <c r="U42" s="7">
        <f t="shared" si="74"/>
        <v>1.264770297447302E-4</v>
      </c>
      <c r="V42" s="38">
        <v>187365.25</v>
      </c>
      <c r="W42" s="7">
        <f t="shared" si="75"/>
        <v>2.1615858347556009E-4</v>
      </c>
      <c r="X42" s="38">
        <v>861149.78</v>
      </c>
      <c r="Y42" s="39">
        <f t="shared" si="76"/>
        <v>9.88939667271705E-4</v>
      </c>
      <c r="Z42" s="8">
        <v>652699.5</v>
      </c>
      <c r="AA42" s="9">
        <f t="shared" si="77"/>
        <v>7.7711749932450993E-4</v>
      </c>
      <c r="AB42" s="8">
        <v>604826.27</v>
      </c>
      <c r="AC42" s="7">
        <f t="shared" si="78"/>
        <v>6.7924782035986154E-4</v>
      </c>
      <c r="AD42" s="38">
        <v>831089.73</v>
      </c>
      <c r="AE42" s="39">
        <f t="shared" si="79"/>
        <v>8.1076747432442674E-4</v>
      </c>
      <c r="AF42" s="8">
        <v>2414132.0499999998</v>
      </c>
      <c r="AG42" s="7">
        <f t="shared" si="80"/>
        <v>2.2351020113428903E-3</v>
      </c>
      <c r="AH42" s="8">
        <v>1181252.6200000001</v>
      </c>
      <c r="AI42" s="9">
        <f t="shared" si="81"/>
        <v>1.0760266072806857E-3</v>
      </c>
      <c r="AJ42" s="8">
        <v>2273643.61</v>
      </c>
      <c r="AK42" s="9">
        <f t="shared" si="82"/>
        <v>2.1309118848480387E-3</v>
      </c>
      <c r="AL42" s="8">
        <v>528350.56999999995</v>
      </c>
      <c r="AM42" s="9">
        <f t="shared" si="83"/>
        <v>4.709276527167583E-4</v>
      </c>
      <c r="AN42" s="40">
        <v>983271.4</v>
      </c>
      <c r="AO42" s="7">
        <f t="shared" si="84"/>
        <v>8.2806246894957423E-4</v>
      </c>
      <c r="AP42" s="40">
        <v>466089.65</v>
      </c>
      <c r="AQ42" s="39">
        <f t="shared" si="85"/>
        <v>3.7779759080365619E-4</v>
      </c>
      <c r="AR42" s="40">
        <v>978680.37</v>
      </c>
      <c r="AS42" s="39">
        <f>AR42/$AR$119</f>
        <v>7.9640120681742654E-4</v>
      </c>
      <c r="AT42" s="40">
        <v>472049.1</v>
      </c>
      <c r="AU42" s="39">
        <f>AT42/$AT$119</f>
        <v>3.5909654358502974E-4</v>
      </c>
      <c r="AV42" s="40">
        <v>1098509.98</v>
      </c>
      <c r="AW42" s="39">
        <f t="shared" si="86"/>
        <v>8.0012120146532738E-4</v>
      </c>
      <c r="AX42" s="40">
        <v>384174.46</v>
      </c>
      <c r="AY42" s="39">
        <f t="shared" si="87"/>
        <v>2.9188211725536957E-4</v>
      </c>
      <c r="AZ42" s="40">
        <v>430703.19</v>
      </c>
      <c r="BA42" s="39">
        <f t="shared" si="88"/>
        <v>3.4113675238293164E-4</v>
      </c>
      <c r="BB42" s="40">
        <v>214229.01</v>
      </c>
      <c r="BC42" s="39">
        <f t="shared" si="89"/>
        <v>1.7633330613398793E-4</v>
      </c>
    </row>
    <row r="43" spans="1:55" x14ac:dyDescent="0.15">
      <c r="A43" s="36" t="s">
        <v>181</v>
      </c>
      <c r="B43" s="36" t="s">
        <v>42</v>
      </c>
      <c r="C43" s="17" t="s">
        <v>182</v>
      </c>
      <c r="D43" s="16">
        <v>0</v>
      </c>
      <c r="E43" s="39">
        <f t="shared" si="70"/>
        <v>0</v>
      </c>
      <c r="F43" s="16">
        <v>0</v>
      </c>
      <c r="G43" s="39">
        <f t="shared" si="71"/>
        <v>0</v>
      </c>
      <c r="H43" s="16">
        <v>0</v>
      </c>
      <c r="I43" s="7">
        <f t="shared" si="72"/>
        <v>0</v>
      </c>
      <c r="J43" s="16">
        <v>0</v>
      </c>
      <c r="K43" s="7">
        <f t="shared" si="22"/>
        <v>0</v>
      </c>
      <c r="L43" s="16">
        <v>0</v>
      </c>
      <c r="M43" s="39">
        <f t="shared" si="23"/>
        <v>0</v>
      </c>
      <c r="N43" s="16">
        <v>0</v>
      </c>
      <c r="O43" s="39">
        <f t="shared" si="24"/>
        <v>0</v>
      </c>
      <c r="P43" s="34">
        <v>0</v>
      </c>
      <c r="Q43" s="7">
        <f t="shared" si="25"/>
        <v>0</v>
      </c>
      <c r="R43" s="8">
        <v>0</v>
      </c>
      <c r="S43" s="7">
        <f t="shared" si="73"/>
        <v>0</v>
      </c>
      <c r="T43" s="29">
        <v>651377</v>
      </c>
      <c r="U43" s="7">
        <f t="shared" si="74"/>
        <v>7.4876537493272655E-4</v>
      </c>
      <c r="V43" s="38">
        <v>1642717.79</v>
      </c>
      <c r="W43" s="7">
        <f t="shared" si="75"/>
        <v>1.8951622594718209E-3</v>
      </c>
      <c r="X43" s="38">
        <v>487226.62</v>
      </c>
      <c r="Y43" s="39">
        <f t="shared" si="76"/>
        <v>5.5952836853621153E-4</v>
      </c>
      <c r="Z43" s="8">
        <v>796903</v>
      </c>
      <c r="AA43" s="9">
        <f t="shared" si="77"/>
        <v>9.4880916342696749E-4</v>
      </c>
      <c r="AB43" s="8">
        <v>46060.5</v>
      </c>
      <c r="AC43" s="7">
        <f t="shared" si="78"/>
        <v>5.1728067680799316E-5</v>
      </c>
      <c r="AD43" s="38">
        <v>302413.5</v>
      </c>
      <c r="AE43" s="39">
        <f t="shared" si="79"/>
        <v>2.9501872150027654E-4</v>
      </c>
      <c r="AF43" s="8">
        <v>649681.91</v>
      </c>
      <c r="AG43" s="7">
        <f t="shared" si="80"/>
        <v>6.0150203621798181E-4</v>
      </c>
      <c r="AH43" s="8">
        <v>502752.69</v>
      </c>
      <c r="AI43" s="9">
        <f t="shared" si="81"/>
        <v>4.5796746789178618E-4</v>
      </c>
      <c r="AJ43" s="8">
        <v>494830.94</v>
      </c>
      <c r="AK43" s="9">
        <f t="shared" si="82"/>
        <v>4.6376711213615704E-4</v>
      </c>
      <c r="AL43" s="8">
        <v>392795</v>
      </c>
      <c r="AM43" s="9">
        <f t="shared" si="83"/>
        <v>3.5010471806414271E-4</v>
      </c>
      <c r="AN43" s="40">
        <v>18615</v>
      </c>
      <c r="AO43" s="7">
        <f t="shared" si="84"/>
        <v>1.567663094797258E-5</v>
      </c>
      <c r="AP43" s="40">
        <v>0</v>
      </c>
      <c r="AQ43" s="39">
        <f t="shared" si="85"/>
        <v>0</v>
      </c>
      <c r="AR43" s="40">
        <v>0</v>
      </c>
      <c r="AS43" s="39">
        <v>0</v>
      </c>
      <c r="AT43" s="40">
        <v>0</v>
      </c>
      <c r="AU43" s="39">
        <v>0</v>
      </c>
      <c r="AV43" s="40">
        <v>0</v>
      </c>
      <c r="AW43" s="39">
        <f t="shared" si="86"/>
        <v>0</v>
      </c>
      <c r="AX43" s="40">
        <v>0</v>
      </c>
      <c r="AY43" s="39">
        <f t="shared" si="87"/>
        <v>0</v>
      </c>
      <c r="AZ43" s="40">
        <v>0</v>
      </c>
      <c r="BA43" s="39">
        <f t="shared" si="88"/>
        <v>0</v>
      </c>
      <c r="BB43" s="40">
        <v>0</v>
      </c>
      <c r="BC43" s="39">
        <f t="shared" si="89"/>
        <v>0</v>
      </c>
    </row>
    <row r="44" spans="1:55" x14ac:dyDescent="0.15">
      <c r="A44" s="37" t="s">
        <v>54</v>
      </c>
      <c r="B44" s="37" t="s">
        <v>42</v>
      </c>
      <c r="C44" s="6" t="s">
        <v>55</v>
      </c>
      <c r="D44" s="38">
        <v>1621537.54</v>
      </c>
      <c r="E44" s="39">
        <f t="shared" si="70"/>
        <v>1.7520510221259538E-3</v>
      </c>
      <c r="F44" s="38">
        <v>1896670.4</v>
      </c>
      <c r="G44" s="39">
        <f t="shared" si="71"/>
        <v>3.7998900182112678E-3</v>
      </c>
      <c r="H44" s="8">
        <v>1764920.4</v>
      </c>
      <c r="I44" s="7">
        <f t="shared" si="72"/>
        <v>1.9990114936842139E-3</v>
      </c>
      <c r="J44" s="16">
        <v>0</v>
      </c>
      <c r="K44" s="7">
        <f t="shared" si="22"/>
        <v>0</v>
      </c>
      <c r="L44" s="38">
        <v>713819.28</v>
      </c>
      <c r="M44" s="39">
        <f t="shared" si="23"/>
        <v>7.1584776896070873E-4</v>
      </c>
      <c r="N44" s="15">
        <v>0</v>
      </c>
      <c r="O44" s="39">
        <f t="shared" si="24"/>
        <v>0</v>
      </c>
      <c r="P44" s="34">
        <v>2013165.76</v>
      </c>
      <c r="Q44" s="7">
        <f t="shared" si="25"/>
        <v>2.185704782122403E-3</v>
      </c>
      <c r="R44" s="8">
        <v>1036006.23</v>
      </c>
      <c r="S44" s="7">
        <f t="shared" si="73"/>
        <v>1.1417927454110154E-3</v>
      </c>
      <c r="T44" s="29">
        <v>121776.21</v>
      </c>
      <c r="U44" s="7">
        <f t="shared" si="74"/>
        <v>1.3998315804601092E-4</v>
      </c>
      <c r="V44" s="38">
        <v>352823.97</v>
      </c>
      <c r="W44" s="7">
        <f t="shared" si="75"/>
        <v>4.0704415344586844E-4</v>
      </c>
      <c r="X44" s="38">
        <v>94075.28</v>
      </c>
      <c r="Y44" s="39">
        <f t="shared" si="76"/>
        <v>1.080355337275851E-4</v>
      </c>
      <c r="Z44" s="8">
        <v>95997.56</v>
      </c>
      <c r="AA44" s="9">
        <f t="shared" si="77"/>
        <v>1.1429667675316835E-4</v>
      </c>
      <c r="AB44" s="8">
        <v>837974.3</v>
      </c>
      <c r="AC44" s="7">
        <f t="shared" si="78"/>
        <v>9.4108382030526014E-4</v>
      </c>
      <c r="AD44" s="38">
        <v>784202.09</v>
      </c>
      <c r="AE44" s="39">
        <f t="shared" si="79"/>
        <v>7.6502635626268269E-4</v>
      </c>
      <c r="AF44" s="8">
        <v>732678.56</v>
      </c>
      <c r="AG44" s="7">
        <f t="shared" si="80"/>
        <v>6.7834372321257759E-4</v>
      </c>
      <c r="AH44" s="8">
        <v>1084620.1599999999</v>
      </c>
      <c r="AI44" s="9">
        <f t="shared" si="81"/>
        <v>9.8800216921680504E-4</v>
      </c>
      <c r="AJ44" s="8">
        <v>1707914.42</v>
      </c>
      <c r="AK44" s="9">
        <f t="shared" si="82"/>
        <v>1.6006972772137076E-3</v>
      </c>
      <c r="AL44" s="8">
        <v>1062432.6499999999</v>
      </c>
      <c r="AM44" s="9">
        <f t="shared" si="83"/>
        <v>9.4696389564630397E-4</v>
      </c>
      <c r="AN44" s="40">
        <v>1793032</v>
      </c>
      <c r="AO44" s="7">
        <f t="shared" si="84"/>
        <v>1.5100027366051663E-3</v>
      </c>
      <c r="AP44" s="40">
        <v>2094940.63</v>
      </c>
      <c r="AQ44" s="39">
        <f t="shared" si="85"/>
        <v>1.6980928945551433E-3</v>
      </c>
      <c r="AR44" s="40">
        <v>871008.14</v>
      </c>
      <c r="AS44" s="39">
        <f>AR44/$AR$119</f>
        <v>7.0878292352364442E-4</v>
      </c>
      <c r="AT44" s="40">
        <v>1845493.84</v>
      </c>
      <c r="AU44" s="39">
        <f>AT44/$AT$119</f>
        <v>1.4039015414952893E-3</v>
      </c>
      <c r="AV44" s="40">
        <v>917496.49</v>
      </c>
      <c r="AW44" s="39">
        <f t="shared" si="86"/>
        <v>6.6827649023181444E-4</v>
      </c>
      <c r="AX44" s="40">
        <v>1301511.6000000001</v>
      </c>
      <c r="AY44" s="39">
        <f t="shared" si="87"/>
        <v>9.8884231252755242E-4</v>
      </c>
      <c r="AZ44" s="40">
        <v>2037785.45</v>
      </c>
      <c r="BA44" s="39">
        <f t="shared" si="88"/>
        <v>1.6140198786690921E-3</v>
      </c>
      <c r="BB44" s="40">
        <v>604261.72</v>
      </c>
      <c r="BC44" s="39">
        <f t="shared" si="89"/>
        <v>4.9737179319369533E-4</v>
      </c>
    </row>
    <row r="45" spans="1:55" x14ac:dyDescent="0.15">
      <c r="A45" s="37" t="s">
        <v>56</v>
      </c>
      <c r="B45" s="37" t="s">
        <v>42</v>
      </c>
      <c r="C45" s="6" t="s">
        <v>57</v>
      </c>
      <c r="D45" s="38">
        <v>5882305.6100000003</v>
      </c>
      <c r="E45" s="39">
        <f t="shared" si="70"/>
        <v>6.355757607966161E-3</v>
      </c>
      <c r="F45" s="38">
        <v>285808.98</v>
      </c>
      <c r="G45" s="39">
        <f t="shared" si="71"/>
        <v>5.7260486071651878E-4</v>
      </c>
      <c r="H45" s="8">
        <v>5199072.12</v>
      </c>
      <c r="I45" s="7">
        <f t="shared" si="72"/>
        <v>5.8886536324092315E-3</v>
      </c>
      <c r="J45" s="8">
        <v>23297.4</v>
      </c>
      <c r="K45" s="7">
        <f t="shared" si="22"/>
        <v>7.7740145057156402E-5</v>
      </c>
      <c r="L45" s="38">
        <v>5669414.5199999996</v>
      </c>
      <c r="M45" s="39">
        <f t="shared" si="23"/>
        <v>5.6855255232885369E-3</v>
      </c>
      <c r="N45" s="15">
        <v>0</v>
      </c>
      <c r="O45" s="39">
        <f t="shared" si="24"/>
        <v>0</v>
      </c>
      <c r="P45" s="34">
        <v>5337381.1900000004</v>
      </c>
      <c r="Q45" s="7">
        <f t="shared" si="25"/>
        <v>5.794823169947597E-3</v>
      </c>
      <c r="R45" s="8">
        <v>4710740.29</v>
      </c>
      <c r="S45" s="7">
        <f t="shared" si="73"/>
        <v>5.191753613911553E-3</v>
      </c>
      <c r="T45" s="29">
        <v>4787837.6100000003</v>
      </c>
      <c r="U45" s="7">
        <f t="shared" si="74"/>
        <v>5.5036745589246471E-3</v>
      </c>
      <c r="V45" s="38">
        <v>4988138.7300000004</v>
      </c>
      <c r="W45" s="7">
        <f t="shared" si="75"/>
        <v>5.7546903817884019E-3</v>
      </c>
      <c r="X45" s="38">
        <v>4940686.2699999996</v>
      </c>
      <c r="Y45" s="39">
        <f t="shared" si="76"/>
        <v>5.673856917141268E-3</v>
      </c>
      <c r="Z45" s="8">
        <v>5057736.67</v>
      </c>
      <c r="AA45" s="9">
        <f t="shared" si="77"/>
        <v>6.0218456935117529E-3</v>
      </c>
      <c r="AB45" s="8">
        <v>5751669.8899999997</v>
      </c>
      <c r="AC45" s="7">
        <f t="shared" si="78"/>
        <v>6.4593907870634393E-3</v>
      </c>
      <c r="AD45" s="38">
        <v>5368822.9800000004</v>
      </c>
      <c r="AE45" s="39">
        <f t="shared" si="79"/>
        <v>5.2375416161014798E-3</v>
      </c>
      <c r="AF45" s="8">
        <v>6569227.5899999999</v>
      </c>
      <c r="AG45" s="7">
        <f t="shared" si="80"/>
        <v>6.0820590983737639E-3</v>
      </c>
      <c r="AH45" s="8">
        <v>7982153.6600000001</v>
      </c>
      <c r="AI45" s="9">
        <f t="shared" si="81"/>
        <v>7.2711032137756509E-3</v>
      </c>
      <c r="AJ45" s="8">
        <v>8496030.9700000007</v>
      </c>
      <c r="AK45" s="9">
        <f t="shared" si="82"/>
        <v>7.9626786222709786E-3</v>
      </c>
      <c r="AL45" s="8">
        <v>8152076.2300000004</v>
      </c>
      <c r="AM45" s="9">
        <f t="shared" si="83"/>
        <v>7.2660811622896155E-3</v>
      </c>
      <c r="AN45" s="40">
        <v>8834609.3000000007</v>
      </c>
      <c r="AO45" s="7">
        <f t="shared" si="84"/>
        <v>7.4400703500202186E-3</v>
      </c>
      <c r="AP45" s="40">
        <v>9686686.0199999996</v>
      </c>
      <c r="AQ45" s="39">
        <f t="shared" si="85"/>
        <v>7.851722605785082E-3</v>
      </c>
      <c r="AR45" s="40">
        <v>9704971.4100000001</v>
      </c>
      <c r="AS45" s="39">
        <f>AR45/$AR$119</f>
        <v>7.8974210375269121E-3</v>
      </c>
      <c r="AT45" s="40">
        <v>10625563.789999999</v>
      </c>
      <c r="AU45" s="39">
        <f>AT45/$AT$119</f>
        <v>8.0830643054530735E-3</v>
      </c>
      <c r="AV45" s="40">
        <v>10903594.26</v>
      </c>
      <c r="AW45" s="39">
        <f t="shared" si="86"/>
        <v>7.941845862521564E-3</v>
      </c>
      <c r="AX45" s="40">
        <v>9475371.8200000003</v>
      </c>
      <c r="AY45" s="39">
        <f t="shared" si="87"/>
        <v>7.1990511514051832E-3</v>
      </c>
      <c r="AZ45" s="40">
        <v>7960707.5199999996</v>
      </c>
      <c r="BA45" s="39">
        <f t="shared" si="88"/>
        <v>6.305246798945654E-3</v>
      </c>
      <c r="BB45" s="40">
        <v>4492282.42</v>
      </c>
      <c r="BC45" s="39">
        <f t="shared" si="89"/>
        <v>3.6976271850679425E-3</v>
      </c>
    </row>
    <row r="46" spans="1:55" x14ac:dyDescent="0.15">
      <c r="A46" s="37" t="s">
        <v>58</v>
      </c>
      <c r="B46" s="37" t="s">
        <v>42</v>
      </c>
      <c r="C46" s="6" t="s">
        <v>59</v>
      </c>
      <c r="D46" s="38">
        <v>131039.33</v>
      </c>
      <c r="E46" s="39">
        <f t="shared" si="70"/>
        <v>1.4158635640664857E-4</v>
      </c>
      <c r="F46" s="38">
        <v>1742546.13</v>
      </c>
      <c r="G46" s="39">
        <f t="shared" si="71"/>
        <v>3.4911092858620424E-3</v>
      </c>
      <c r="H46" s="8">
        <v>90726.02</v>
      </c>
      <c r="I46" s="7">
        <f t="shared" si="72"/>
        <v>1.027595107157376E-4</v>
      </c>
      <c r="J46" s="16">
        <v>0</v>
      </c>
      <c r="K46" s="7">
        <f t="shared" si="22"/>
        <v>0</v>
      </c>
      <c r="L46" s="38">
        <v>300754.33</v>
      </c>
      <c r="M46" s="39">
        <f t="shared" si="23"/>
        <v>3.01608995677131E-4</v>
      </c>
      <c r="N46" s="15">
        <v>0</v>
      </c>
      <c r="O46" s="39">
        <f t="shared" si="24"/>
        <v>0</v>
      </c>
      <c r="P46" s="34">
        <v>448649.97</v>
      </c>
      <c r="Q46" s="7">
        <f t="shared" si="25"/>
        <v>4.8710166068395311E-4</v>
      </c>
      <c r="R46" s="8">
        <v>213848.84</v>
      </c>
      <c r="S46" s="7">
        <f t="shared" si="73"/>
        <v>2.356849283875069E-4</v>
      </c>
      <c r="T46" s="29">
        <v>8881.5</v>
      </c>
      <c r="U46" s="7">
        <f t="shared" si="74"/>
        <v>1.0209386695362304E-5</v>
      </c>
      <c r="V46" s="38">
        <v>13640</v>
      </c>
      <c r="W46" s="7">
        <f t="shared" si="75"/>
        <v>1.5736125448057415E-5</v>
      </c>
      <c r="X46" s="38">
        <v>17480</v>
      </c>
      <c r="Y46" s="39">
        <f t="shared" si="76"/>
        <v>2.0073935783748795E-5</v>
      </c>
      <c r="Z46" s="8">
        <v>14902.75</v>
      </c>
      <c r="AA46" s="9">
        <f t="shared" si="77"/>
        <v>1.7743521809130145E-5</v>
      </c>
      <c r="AB46" s="8">
        <v>32224.799999999999</v>
      </c>
      <c r="AC46" s="7">
        <f t="shared" si="78"/>
        <v>3.6189937916440804E-5</v>
      </c>
      <c r="AD46" s="38">
        <v>18872.45</v>
      </c>
      <c r="AE46" s="39">
        <f t="shared" si="79"/>
        <v>1.8410970643102554E-5</v>
      </c>
      <c r="AF46" s="8">
        <v>9694.25</v>
      </c>
      <c r="AG46" s="7">
        <f t="shared" si="80"/>
        <v>8.975332427843297E-6</v>
      </c>
      <c r="AH46" s="8">
        <v>15020.5</v>
      </c>
      <c r="AI46" s="9">
        <f t="shared" si="81"/>
        <v>1.3682473487051007E-5</v>
      </c>
      <c r="AJ46" s="8">
        <v>24691</v>
      </c>
      <c r="AK46" s="9">
        <f t="shared" si="82"/>
        <v>2.3140981778046968E-5</v>
      </c>
      <c r="AL46" s="8">
        <v>39882.5</v>
      </c>
      <c r="AM46" s="9">
        <f t="shared" si="83"/>
        <v>3.5547935737962989E-5</v>
      </c>
      <c r="AN46" s="40">
        <v>22290.45</v>
      </c>
      <c r="AO46" s="7">
        <f t="shared" si="84"/>
        <v>1.8771912882849066E-5</v>
      </c>
      <c r="AP46" s="40">
        <v>124565.5</v>
      </c>
      <c r="AQ46" s="39">
        <f t="shared" si="85"/>
        <v>1.0096887111149719E-4</v>
      </c>
      <c r="AR46" s="40">
        <v>148227.47</v>
      </c>
      <c r="AS46" s="39">
        <f>AR46/$AR$119</f>
        <v>1.2062011215315771E-4</v>
      </c>
      <c r="AT46" s="40">
        <v>146756.32</v>
      </c>
      <c r="AU46" s="39">
        <f>AT46/$AT$119</f>
        <v>1.1164026636478828E-4</v>
      </c>
      <c r="AV46" s="40">
        <v>327775.73</v>
      </c>
      <c r="AW46" s="39">
        <f t="shared" si="86"/>
        <v>2.3874185548935543E-4</v>
      </c>
      <c r="AX46" s="40">
        <v>986897.34</v>
      </c>
      <c r="AY46" s="39">
        <f t="shared" si="87"/>
        <v>7.4980956597919682E-4</v>
      </c>
      <c r="AZ46" s="40">
        <v>527379.43000000005</v>
      </c>
      <c r="BA46" s="39">
        <f t="shared" si="88"/>
        <v>4.1770878461281339E-4</v>
      </c>
      <c r="BB46" s="40">
        <v>16790</v>
      </c>
      <c r="BC46" s="39">
        <f t="shared" si="89"/>
        <v>1.3819959350928511E-5</v>
      </c>
    </row>
    <row r="47" spans="1:55" ht="21" x14ac:dyDescent="0.15">
      <c r="A47" s="37" t="s">
        <v>195</v>
      </c>
      <c r="B47" s="37" t="s">
        <v>42</v>
      </c>
      <c r="C47" s="28" t="s">
        <v>201</v>
      </c>
      <c r="D47" s="16">
        <v>0</v>
      </c>
      <c r="E47" s="39">
        <f t="shared" si="70"/>
        <v>0</v>
      </c>
      <c r="F47" s="16">
        <v>0</v>
      </c>
      <c r="G47" s="39">
        <f t="shared" si="71"/>
        <v>0</v>
      </c>
      <c r="H47" s="8">
        <v>105073.95</v>
      </c>
      <c r="I47" s="7">
        <f t="shared" si="72"/>
        <v>1.1901048553623179E-4</v>
      </c>
      <c r="J47" s="16">
        <v>0</v>
      </c>
      <c r="K47" s="7">
        <f t="shared" si="22"/>
        <v>0</v>
      </c>
      <c r="L47" s="38">
        <v>41802.089999999997</v>
      </c>
      <c r="M47" s="39">
        <f t="shared" si="23"/>
        <v>4.1920880680604125E-5</v>
      </c>
      <c r="N47" s="35">
        <v>0</v>
      </c>
      <c r="O47" s="39">
        <f t="shared" si="24"/>
        <v>0</v>
      </c>
      <c r="P47" s="34">
        <v>166306.21</v>
      </c>
      <c r="Q47" s="7">
        <f t="shared" si="25"/>
        <v>1.805595374787482E-4</v>
      </c>
      <c r="R47" s="8">
        <v>65842.820000000007</v>
      </c>
      <c r="S47" s="7">
        <f t="shared" si="73"/>
        <v>7.2566025219175878E-5</v>
      </c>
      <c r="T47" s="29">
        <v>7775</v>
      </c>
      <c r="U47" s="7">
        <f t="shared" si="74"/>
        <v>8.9374521822261899E-6</v>
      </c>
      <c r="V47" s="38">
        <v>0</v>
      </c>
      <c r="W47" s="7">
        <f t="shared" si="75"/>
        <v>0</v>
      </c>
      <c r="X47" s="38">
        <v>13008.58</v>
      </c>
      <c r="Y47" s="39">
        <f t="shared" si="76"/>
        <v>1.4938981668064012E-5</v>
      </c>
      <c r="Z47" s="8">
        <v>20561.52</v>
      </c>
      <c r="AA47" s="9">
        <f t="shared" si="77"/>
        <v>2.448097019334456E-5</v>
      </c>
      <c r="AB47" s="8">
        <v>10092.31</v>
      </c>
      <c r="AC47" s="7">
        <f t="shared" si="78"/>
        <v>1.1334129997190819E-5</v>
      </c>
      <c r="AD47" s="38"/>
      <c r="AE47" s="39"/>
      <c r="AF47" s="8"/>
      <c r="AG47" s="7"/>
      <c r="AH47" s="8"/>
      <c r="AI47" s="9"/>
      <c r="AJ47" s="8"/>
      <c r="AK47" s="9"/>
      <c r="AL47" s="8"/>
      <c r="AM47" s="9"/>
      <c r="AN47" s="40"/>
      <c r="AO47" s="7"/>
      <c r="AP47" s="40"/>
      <c r="AQ47" s="39"/>
      <c r="AR47" s="40"/>
      <c r="AS47" s="39"/>
      <c r="AT47" s="40"/>
      <c r="AV47" s="40"/>
      <c r="AX47" s="40"/>
      <c r="AZ47" s="40"/>
      <c r="BB47" s="40"/>
    </row>
    <row r="48" spans="1:55" x14ac:dyDescent="0.15">
      <c r="A48" s="37" t="s">
        <v>60</v>
      </c>
      <c r="B48" s="37" t="s">
        <v>42</v>
      </c>
      <c r="C48" s="6" t="s">
        <v>61</v>
      </c>
      <c r="D48" s="38">
        <v>2203470.7400000002</v>
      </c>
      <c r="E48" s="39">
        <f t="shared" si="70"/>
        <v>2.3808225631591806E-3</v>
      </c>
      <c r="F48" s="16">
        <v>0</v>
      </c>
      <c r="G48" s="39">
        <f t="shared" si="71"/>
        <v>0</v>
      </c>
      <c r="H48" s="8">
        <v>1136362.58</v>
      </c>
      <c r="I48" s="7">
        <f t="shared" si="72"/>
        <v>1.2870845950971202E-3</v>
      </c>
      <c r="J48" s="16">
        <v>0</v>
      </c>
      <c r="K48" s="7">
        <f t="shared" si="22"/>
        <v>0</v>
      </c>
      <c r="L48" s="38">
        <v>862202.26</v>
      </c>
      <c r="M48" s="39">
        <f t="shared" si="23"/>
        <v>8.6465241484354541E-4</v>
      </c>
      <c r="N48" s="15">
        <v>0</v>
      </c>
      <c r="O48" s="39">
        <f t="shared" si="24"/>
        <v>0</v>
      </c>
      <c r="P48" s="34">
        <v>587581.13</v>
      </c>
      <c r="Q48" s="7">
        <f t="shared" si="25"/>
        <v>6.3793996065474772E-4</v>
      </c>
      <c r="R48" s="8">
        <v>1056225.44</v>
      </c>
      <c r="S48" s="7">
        <f t="shared" si="73"/>
        <v>1.1640765373684653E-3</v>
      </c>
      <c r="T48" s="29">
        <v>1348924.99</v>
      </c>
      <c r="U48" s="7">
        <f t="shared" si="74"/>
        <v>1.5506048354385776E-3</v>
      </c>
      <c r="V48" s="38">
        <v>870724.92</v>
      </c>
      <c r="W48" s="7">
        <f t="shared" si="75"/>
        <v>1.0045334730109793E-3</v>
      </c>
      <c r="X48" s="38">
        <v>766535.76</v>
      </c>
      <c r="Y48" s="39">
        <f t="shared" si="76"/>
        <v>8.8028544749354002E-4</v>
      </c>
      <c r="Z48" s="8">
        <v>991669.21</v>
      </c>
      <c r="AA48" s="9">
        <f t="shared" si="77"/>
        <v>1.180701833894943E-3</v>
      </c>
      <c r="AB48" s="8">
        <v>1185608.67</v>
      </c>
      <c r="AC48" s="7">
        <f t="shared" si="78"/>
        <v>1.3314932648300054E-3</v>
      </c>
      <c r="AD48" s="38">
        <v>903837.18</v>
      </c>
      <c r="AE48" s="39">
        <f>AD48/$AD$119</f>
        <v>8.8173606432257595E-4</v>
      </c>
      <c r="AF48" s="8">
        <v>583795.36</v>
      </c>
      <c r="AG48" s="7">
        <f>AF48/$AF$119</f>
        <v>5.4050157834102186E-4</v>
      </c>
      <c r="AH48" s="8">
        <v>845687.48</v>
      </c>
      <c r="AI48" s="9">
        <f>AH48/$AH$119</f>
        <v>7.7035361828374407E-4</v>
      </c>
      <c r="AJ48" s="8">
        <v>1034861.18</v>
      </c>
      <c r="AK48" s="9">
        <f>AJ48/$AJ$119</f>
        <v>9.6989606371504543E-4</v>
      </c>
      <c r="AL48" s="8">
        <v>818455.96</v>
      </c>
      <c r="AM48" s="9">
        <f>AL48/$AL$119</f>
        <v>7.2950341303661516E-4</v>
      </c>
      <c r="AN48" s="40">
        <v>953654.99</v>
      </c>
      <c r="AO48" s="7">
        <f>AN48/$AN$119</f>
        <v>8.031209954296256E-4</v>
      </c>
      <c r="AP48" s="40">
        <v>1000187.28</v>
      </c>
      <c r="AQ48" s="39">
        <f>AP48/$AP$119</f>
        <v>8.1072030828503033E-4</v>
      </c>
      <c r="AR48" s="40">
        <v>743312.22</v>
      </c>
      <c r="AS48" s="39">
        <f>AR48/$AR$119</f>
        <v>6.0487036135213417E-4</v>
      </c>
      <c r="AT48" s="40">
        <v>1164955.04</v>
      </c>
      <c r="AU48" s="39">
        <f>AT48/$AT$119</f>
        <v>8.8620299942518714E-4</v>
      </c>
      <c r="AV48" s="40">
        <v>732384.62</v>
      </c>
      <c r="AW48" s="39">
        <f>AV48/$AV$119</f>
        <v>5.3344664387038813E-4</v>
      </c>
      <c r="AX48" s="40">
        <v>677610.26</v>
      </c>
      <c r="AY48" s="39">
        <f>AX48/$AX$119</f>
        <v>5.1482422169022238E-4</v>
      </c>
      <c r="AZ48" s="40">
        <v>662139.02</v>
      </c>
      <c r="BA48" s="39">
        <f>AZ48/$AZ$119</f>
        <v>5.2444458307545163E-4</v>
      </c>
      <c r="BB48" s="40">
        <v>585290.43999999994</v>
      </c>
      <c r="BC48" s="39">
        <f>BB48/$BB$119</f>
        <v>4.8175640793847896E-4</v>
      </c>
    </row>
    <row r="49" spans="1:55" x14ac:dyDescent="0.15">
      <c r="A49" s="37" t="s">
        <v>62</v>
      </c>
      <c r="B49" s="37" t="s">
        <v>42</v>
      </c>
      <c r="C49" s="6" t="s">
        <v>63</v>
      </c>
      <c r="D49" s="16">
        <v>0</v>
      </c>
      <c r="E49" s="39">
        <f t="shared" si="70"/>
        <v>0</v>
      </c>
      <c r="F49" s="16">
        <v>0</v>
      </c>
      <c r="G49" s="39">
        <f t="shared" si="71"/>
        <v>0</v>
      </c>
      <c r="H49" s="16">
        <v>0</v>
      </c>
      <c r="I49" s="7">
        <f t="shared" si="72"/>
        <v>0</v>
      </c>
      <c r="J49" s="16">
        <v>0</v>
      </c>
      <c r="K49" s="7">
        <f t="shared" si="22"/>
        <v>0</v>
      </c>
      <c r="L49" s="16">
        <v>0</v>
      </c>
      <c r="M49" s="39">
        <f t="shared" si="23"/>
        <v>0</v>
      </c>
      <c r="N49" s="15">
        <v>0</v>
      </c>
      <c r="O49" s="39">
        <f t="shared" si="24"/>
        <v>0</v>
      </c>
      <c r="P49" s="34">
        <v>0</v>
      </c>
      <c r="Q49" s="7">
        <f t="shared" si="25"/>
        <v>0</v>
      </c>
      <c r="R49" s="8">
        <v>392363.72</v>
      </c>
      <c r="S49" s="7">
        <f t="shared" si="73"/>
        <v>4.3242794887293193E-4</v>
      </c>
      <c r="T49" s="29">
        <v>461844.8</v>
      </c>
      <c r="U49" s="7">
        <f t="shared" si="74"/>
        <v>5.3089592483727564E-4</v>
      </c>
      <c r="V49" s="38">
        <v>442756.41</v>
      </c>
      <c r="W49" s="7">
        <f t="shared" si="75"/>
        <v>5.107969509304649E-4</v>
      </c>
      <c r="X49" s="38">
        <v>0</v>
      </c>
      <c r="Y49" s="39">
        <f t="shared" si="76"/>
        <v>0</v>
      </c>
      <c r="Z49" s="8">
        <v>0</v>
      </c>
      <c r="AA49" s="9">
        <f t="shared" si="77"/>
        <v>0</v>
      </c>
      <c r="AB49" s="8">
        <v>0</v>
      </c>
      <c r="AC49" s="7">
        <f t="shared" si="78"/>
        <v>0</v>
      </c>
      <c r="AD49" s="38">
        <v>0</v>
      </c>
      <c r="AE49" s="39">
        <f>AD49/$AD$119</f>
        <v>0</v>
      </c>
      <c r="AF49" s="8">
        <v>0</v>
      </c>
      <c r="AG49" s="7">
        <f>AF49/$AF$119</f>
        <v>0</v>
      </c>
      <c r="AH49" s="8">
        <v>145644.5</v>
      </c>
      <c r="AI49" s="9">
        <f>AH49/$AH$119</f>
        <v>1.3267048432374424E-4</v>
      </c>
      <c r="AJ49" s="8">
        <v>0</v>
      </c>
      <c r="AK49" s="9">
        <f>AJ49/$AJ$119</f>
        <v>0</v>
      </c>
      <c r="AL49" s="8">
        <v>21362.53</v>
      </c>
      <c r="AM49" s="9">
        <f>AL49/$AL$119</f>
        <v>1.9040778377491541E-5</v>
      </c>
      <c r="AN49" s="40">
        <v>61961.08</v>
      </c>
      <c r="AO49" s="7">
        <f>AN49/$AN$119</f>
        <v>5.2180552473693515E-5</v>
      </c>
      <c r="AP49" s="40">
        <v>202467.29</v>
      </c>
      <c r="AQ49" s="39">
        <f>AP49/$AP$119</f>
        <v>1.6411360856982167E-4</v>
      </c>
      <c r="AR49" s="40">
        <v>182127.62</v>
      </c>
      <c r="AS49" s="39">
        <f>AR49/$AR$119</f>
        <v>1.4820636114606616E-4</v>
      </c>
      <c r="AT49" s="40">
        <v>87899.38</v>
      </c>
      <c r="AU49" s="39">
        <f>AT49/$AT$119</f>
        <v>6.6866695734124046E-5</v>
      </c>
      <c r="AV49" s="40">
        <v>301480</v>
      </c>
      <c r="AW49" s="39">
        <f>AV49/$AV$119</f>
        <v>2.1958884690129706E-4</v>
      </c>
      <c r="AX49" s="40">
        <v>0</v>
      </c>
      <c r="AY49" s="39">
        <f>AX49/$AX$119</f>
        <v>0</v>
      </c>
      <c r="AZ49" s="40">
        <v>70230</v>
      </c>
      <c r="BA49" s="39">
        <f>AZ49/$AZ$119</f>
        <v>5.5625392790458068E-5</v>
      </c>
      <c r="BB49" s="40">
        <v>0</v>
      </c>
      <c r="BC49" s="39">
        <f>BB49/$BB$119</f>
        <v>0</v>
      </c>
    </row>
    <row r="50" spans="1:55" s="42" customFormat="1" x14ac:dyDescent="0.15">
      <c r="A50" s="41"/>
      <c r="B50" s="41"/>
      <c r="C50" s="10" t="s">
        <v>174</v>
      </c>
      <c r="D50" s="43">
        <f>SUM(D35:D49)</f>
        <v>143714522.37000003</v>
      </c>
      <c r="E50" s="44">
        <f t="shared" si="70"/>
        <v>0.1552817431613096</v>
      </c>
      <c r="F50" s="43">
        <f>SUM(F35:F49)</f>
        <v>42446130.999999993</v>
      </c>
      <c r="G50" s="44">
        <f t="shared" si="71"/>
        <v>8.503882883319519E-2</v>
      </c>
      <c r="H50" s="43">
        <f>SUM(H35:H49)</f>
        <v>117201760.28999999</v>
      </c>
      <c r="I50" s="12">
        <f t="shared" si="72"/>
        <v>0.13274687396651549</v>
      </c>
      <c r="J50" s="43">
        <f>SUM(J35:J49)</f>
        <v>1911715.0399999998</v>
      </c>
      <c r="K50" s="12">
        <f t="shared" si="22"/>
        <v>6.3791240446379217E-3</v>
      </c>
      <c r="L50" s="43">
        <f>SUM(L35:L49)</f>
        <v>130269956.63</v>
      </c>
      <c r="M50" s="44">
        <f t="shared" si="23"/>
        <v>0.13064015000574625</v>
      </c>
      <c r="N50" s="11">
        <f>SUM(N35:N49)</f>
        <v>3700000</v>
      </c>
      <c r="O50" s="44">
        <f t="shared" si="24"/>
        <v>1.5977259283244217E-2</v>
      </c>
      <c r="P50" s="30">
        <f>SUM(P35:P49)</f>
        <v>123320325.84999999</v>
      </c>
      <c r="Q50" s="12">
        <f t="shared" si="25"/>
        <v>0.1338895342344974</v>
      </c>
      <c r="R50" s="43">
        <f>SUM(R35:R49)</f>
        <v>126706709.31</v>
      </c>
      <c r="S50" s="12">
        <f t="shared" si="73"/>
        <v>0.13964472152359583</v>
      </c>
      <c r="T50" s="11">
        <f>SUM(T35:T49)</f>
        <v>129287420.18999998</v>
      </c>
      <c r="U50" s="12">
        <f t="shared" si="74"/>
        <v>0.14861738079890799</v>
      </c>
      <c r="V50" s="11">
        <f>SUM(V35:V49)</f>
        <v>138326135.80999997</v>
      </c>
      <c r="W50" s="12">
        <f t="shared" si="75"/>
        <v>0.15958338899202248</v>
      </c>
      <c r="X50" s="11">
        <f>SUM(X35:X49)</f>
        <v>143724301.24000001</v>
      </c>
      <c r="Y50" s="44">
        <f t="shared" si="76"/>
        <v>0.16505219643340546</v>
      </c>
      <c r="Z50" s="43">
        <f>SUM(Z35:Z49)</f>
        <v>145189049.69</v>
      </c>
      <c r="AA50" s="13">
        <f t="shared" si="77"/>
        <v>0.17286507990950631</v>
      </c>
      <c r="AB50" s="43">
        <f>SUM(AB35:AB49)</f>
        <v>143826178.84</v>
      </c>
      <c r="AC50" s="12">
        <f t="shared" si="78"/>
        <v>0.1615234379415392</v>
      </c>
      <c r="AD50" s="43">
        <f>SUM(AD35:AD49)</f>
        <v>159727944.48999998</v>
      </c>
      <c r="AE50" s="44">
        <f>AD50/$AD$119</f>
        <v>0.1558221903827274</v>
      </c>
      <c r="AF50" s="11">
        <f>SUM(AF35:AF49)</f>
        <v>169550589.05000004</v>
      </c>
      <c r="AG50" s="12">
        <f>AF50/$AF$119</f>
        <v>0.15697685742170853</v>
      </c>
      <c r="AH50" s="43">
        <f>SUM(AH35:AH49)</f>
        <v>176079435.97</v>
      </c>
      <c r="AI50" s="13">
        <f>AH50/$AH$119</f>
        <v>0.1603942754418575</v>
      </c>
      <c r="AJ50" s="11">
        <f>SUM(AJ35:AJ49)</f>
        <v>169908893.47000003</v>
      </c>
      <c r="AK50" s="13">
        <f>AJ50/$AJ$119</f>
        <v>0.1592425826300026</v>
      </c>
      <c r="AL50" s="11">
        <f>SUM(AL35:AL49)</f>
        <v>179420278.15000001</v>
      </c>
      <c r="AM50" s="13">
        <f>AL50/$AL$119</f>
        <v>0.15992027876295731</v>
      </c>
      <c r="AN50" s="45">
        <f>SUM(AN35:AN49)</f>
        <v>197409795.30000004</v>
      </c>
      <c r="AO50" s="12">
        <f>AN50/$AN$119</f>
        <v>0.16624875135282902</v>
      </c>
      <c r="AP50" s="45">
        <f>SUM(AP35:AP49)</f>
        <v>207000514.13000003</v>
      </c>
      <c r="AQ50" s="44">
        <f>AP50/$AP$119</f>
        <v>0.16778809727577559</v>
      </c>
      <c r="AR50" s="45">
        <f>SUM(AR35:AR49)</f>
        <v>206460848.89000002</v>
      </c>
      <c r="AS50" s="44">
        <f>AR50/$AR$119</f>
        <v>0.16800752754093387</v>
      </c>
      <c r="AT50" s="45">
        <f>SUM(AT35:AT49)</f>
        <v>228425349.69999999</v>
      </c>
      <c r="AU50" s="44">
        <f>AT50/$AT$119</f>
        <v>0.17376741856826275</v>
      </c>
      <c r="AV50" s="45">
        <f>SUM(AV35:AV49)</f>
        <v>225087057.41999996</v>
      </c>
      <c r="AW50" s="44">
        <f>AV50/$AV$119</f>
        <v>0.16394655496637864</v>
      </c>
      <c r="AX50" s="45">
        <f>SUM(AX35:AX49)</f>
        <v>195838995.93000001</v>
      </c>
      <c r="AY50" s="44">
        <f>AX50/$AX$119</f>
        <v>0.14879151720084177</v>
      </c>
      <c r="AZ50" s="45">
        <f>SUM(AZ35:AZ49)</f>
        <v>190987044.24000001</v>
      </c>
      <c r="BA50" s="44">
        <f>AZ50/$AZ$119</f>
        <v>0.15127053045334746</v>
      </c>
      <c r="BB50" s="45">
        <f>SUM(BB35:BB49)</f>
        <v>183572950.97</v>
      </c>
      <c r="BC50" s="44">
        <f>BB50/$BB$119</f>
        <v>0.15110010246190544</v>
      </c>
    </row>
    <row r="51" spans="1:55" x14ac:dyDescent="0.15">
      <c r="A51" s="37"/>
      <c r="B51" s="37"/>
      <c r="C51" s="6"/>
      <c r="E51" s="39"/>
      <c r="G51" s="39"/>
      <c r="I51" s="7"/>
      <c r="K51" s="7"/>
      <c r="M51" s="39"/>
      <c r="N51" s="15"/>
      <c r="O51" s="39"/>
      <c r="P51" s="31"/>
      <c r="Q51" s="7"/>
      <c r="S51" s="7"/>
      <c r="T51" s="15"/>
      <c r="U51" s="7"/>
      <c r="V51" s="15"/>
      <c r="W51" s="7"/>
      <c r="X51" s="15"/>
      <c r="Y51" s="39"/>
      <c r="AA51" s="9"/>
      <c r="AB51" s="15"/>
      <c r="AC51" s="7"/>
      <c r="AD51" s="15"/>
      <c r="AE51" s="39"/>
      <c r="AF51" s="15"/>
      <c r="AG51" s="7"/>
      <c r="AI51" s="9"/>
      <c r="AJ51" s="15"/>
      <c r="AK51" s="9"/>
      <c r="AL51" s="15"/>
      <c r="AM51" s="9"/>
      <c r="AN51" s="6"/>
      <c r="AO51" s="7"/>
      <c r="AQ51" s="39"/>
      <c r="AR51" s="6"/>
      <c r="AS51" s="39"/>
      <c r="AT51" s="40"/>
      <c r="AV51" s="40"/>
      <c r="AX51" s="40"/>
      <c r="AZ51" s="40"/>
      <c r="BB51" s="40"/>
    </row>
    <row r="52" spans="1:55" x14ac:dyDescent="0.15">
      <c r="A52" s="37" t="s">
        <v>66</v>
      </c>
      <c r="B52" s="37" t="s">
        <v>64</v>
      </c>
      <c r="C52" s="6" t="s">
        <v>67</v>
      </c>
      <c r="D52" s="38">
        <v>5946131.29</v>
      </c>
      <c r="E52" s="39">
        <f t="shared" ref="E52:E76" si="90">D52/$D$119</f>
        <v>6.4247204565733435E-3</v>
      </c>
      <c r="F52" s="38">
        <v>14564284.91</v>
      </c>
      <c r="G52" s="39">
        <f t="shared" ref="G52:G76" si="91">F52/$F$119</f>
        <v>2.9178860413435037E-2</v>
      </c>
      <c r="H52" s="8">
        <v>8141176.21</v>
      </c>
      <c r="I52" s="7">
        <f t="shared" ref="I52:I76" si="92">H52/$H$119</f>
        <v>9.2209851593865015E-3</v>
      </c>
      <c r="J52" s="8">
        <v>1608875.49</v>
      </c>
      <c r="K52" s="7">
        <f t="shared" si="22"/>
        <v>5.3685910861943206E-3</v>
      </c>
      <c r="L52" s="38">
        <v>7195986.3399999999</v>
      </c>
      <c r="M52" s="39">
        <f t="shared" si="23"/>
        <v>7.2164354638343973E-3</v>
      </c>
      <c r="N52" s="38">
        <v>196205.95</v>
      </c>
      <c r="O52" s="39">
        <f t="shared" si="24"/>
        <v>8.4725225299060833E-4</v>
      </c>
      <c r="P52" s="34">
        <v>6277993.1799999997</v>
      </c>
      <c r="Q52" s="7">
        <f t="shared" si="25"/>
        <v>6.816050614559345E-3</v>
      </c>
      <c r="R52" s="8">
        <v>9966496.4399999995</v>
      </c>
      <c r="S52" s="7">
        <f t="shared" ref="S52:S76" si="93">R52/$R$119</f>
        <v>1.0984174614815503E-2</v>
      </c>
      <c r="T52" s="29">
        <v>10350641.699999999</v>
      </c>
      <c r="U52" s="7">
        <f t="shared" ref="U52:U76" si="94">T52/$T$119</f>
        <v>1.189818202560854E-2</v>
      </c>
      <c r="V52" s="38">
        <v>7722542.4500000002</v>
      </c>
      <c r="W52" s="7">
        <f t="shared" ref="W52:W76" si="95">V52/$V$119</f>
        <v>8.9093032823422767E-3</v>
      </c>
      <c r="X52" s="38">
        <v>9309299.7799999993</v>
      </c>
      <c r="Y52" s="39">
        <f t="shared" ref="Y52:Y76" si="96">X52/$X$119</f>
        <v>1.069074862559421E-2</v>
      </c>
      <c r="Z52" s="8">
        <v>7166649.4500000002</v>
      </c>
      <c r="AA52" s="9">
        <f t="shared" ref="AA52:AA76" si="97">Z52/$Z$119</f>
        <v>8.5327607867316819E-3</v>
      </c>
      <c r="AB52" s="8">
        <v>8158083.1900000004</v>
      </c>
      <c r="AC52" s="7">
        <f t="shared" ref="AC52:AC76" si="98">AB52/$AB$119</f>
        <v>9.1619040044704503E-3</v>
      </c>
      <c r="AD52" s="38">
        <v>12843598.17</v>
      </c>
      <c r="AE52" s="39">
        <f t="shared" ref="AE52:AE76" si="99">AD52/$AD$119</f>
        <v>1.2529539559499465E-2</v>
      </c>
      <c r="AF52" s="8">
        <v>12589675.74</v>
      </c>
      <c r="AG52" s="7">
        <f t="shared" ref="AG52:AG76" si="100">AF52/$AF$119</f>
        <v>1.1656035786703876E-2</v>
      </c>
      <c r="AH52" s="8">
        <v>11865144.710000001</v>
      </c>
      <c r="AI52" s="9">
        <f t="shared" ref="AI52:AI76" si="101">AH52/$AH$119</f>
        <v>1.0808197324629575E-2</v>
      </c>
      <c r="AJ52" s="8">
        <v>14441085.67</v>
      </c>
      <c r="AK52" s="9">
        <f t="shared" ref="AK52:AK76" si="102">AJ52/$AJ$119</f>
        <v>1.3534522714539112E-2</v>
      </c>
      <c r="AL52" s="8">
        <v>18250841.890000001</v>
      </c>
      <c r="AM52" s="9">
        <f t="shared" ref="AM52:AM76" si="103">AL52/$AL$119</f>
        <v>1.6267278998795036E-2</v>
      </c>
      <c r="AN52" s="40">
        <v>13506595.23</v>
      </c>
      <c r="AO52" s="7">
        <f t="shared" ref="AO52:AO76" si="104">AN52/$AN$119</f>
        <v>1.1374585483983714E-2</v>
      </c>
      <c r="AP52" s="40">
        <v>14893741.050000001</v>
      </c>
      <c r="AQ52" s="39">
        <f t="shared" ref="AQ52:AQ76" si="105">AP52/$AP$119</f>
        <v>1.2072397416985159E-2</v>
      </c>
      <c r="AR52" s="40">
        <v>18463073.760000002</v>
      </c>
      <c r="AS52" s="39">
        <f t="shared" ref="AS52:AS76" si="106">AR52/$AR$119</f>
        <v>1.502432732356036E-2</v>
      </c>
      <c r="AT52" s="40">
        <v>17899253.120000001</v>
      </c>
      <c r="AU52" s="39">
        <f t="shared" ref="AU52:AU76" si="107">AT52/$AT$119</f>
        <v>1.3616295271287585E-2</v>
      </c>
      <c r="AV52" s="40">
        <v>22390514.920000002</v>
      </c>
      <c r="AW52" s="39">
        <f t="shared" ref="AW52:AW76" si="108">AV52/$AV$119</f>
        <v>1.6308568902776596E-2</v>
      </c>
      <c r="AX52" s="40">
        <v>21118382.48</v>
      </c>
      <c r="AY52" s="39">
        <f t="shared" ref="AY52:AY76" si="109">AX52/$AX$119</f>
        <v>1.6044997346442817E-2</v>
      </c>
      <c r="AZ52" s="40">
        <v>17259678.039999999</v>
      </c>
      <c r="BA52" s="39">
        <f t="shared" ref="BA52:BA76" si="110">AZ52/$AZ$119</f>
        <v>1.3670459496110541E-2</v>
      </c>
      <c r="BB52" s="40">
        <v>10696684.060000001</v>
      </c>
      <c r="BC52" s="39">
        <f t="shared" ref="BC52:BC76" si="111">BB52/$BB$119</f>
        <v>8.8045109528841533E-3</v>
      </c>
    </row>
    <row r="53" spans="1:55" x14ac:dyDescent="0.15">
      <c r="A53" s="37" t="s">
        <v>68</v>
      </c>
      <c r="B53" s="37" t="s">
        <v>64</v>
      </c>
      <c r="C53" s="6" t="s">
        <v>69</v>
      </c>
      <c r="D53" s="38">
        <v>5882111.8399999999</v>
      </c>
      <c r="E53" s="39">
        <f t="shared" si="90"/>
        <v>6.3555482419057497E-3</v>
      </c>
      <c r="F53" s="38">
        <v>992660.47</v>
      </c>
      <c r="G53" s="39">
        <f t="shared" si="91"/>
        <v>1.9887486046209746E-3</v>
      </c>
      <c r="H53" s="8">
        <v>3050185.85</v>
      </c>
      <c r="I53" s="7">
        <f t="shared" si="92"/>
        <v>3.4547487648864811E-3</v>
      </c>
      <c r="J53" s="16">
        <v>0</v>
      </c>
      <c r="K53" s="7">
        <f t="shared" si="22"/>
        <v>0</v>
      </c>
      <c r="L53" s="38">
        <v>2917279.75</v>
      </c>
      <c r="M53" s="39">
        <f t="shared" si="23"/>
        <v>2.9255699012105054E-3</v>
      </c>
      <c r="N53" s="16">
        <v>0</v>
      </c>
      <c r="O53" s="39">
        <f t="shared" si="24"/>
        <v>0</v>
      </c>
      <c r="P53" s="34">
        <v>2716647.25</v>
      </c>
      <c r="Q53" s="7">
        <f t="shared" si="25"/>
        <v>2.9494783805903172E-3</v>
      </c>
      <c r="R53" s="8">
        <v>1453712.56</v>
      </c>
      <c r="S53" s="7">
        <f t="shared" si="93"/>
        <v>1.602151036216139E-3</v>
      </c>
      <c r="T53" s="29">
        <v>1969588.83</v>
      </c>
      <c r="U53" s="7">
        <f t="shared" si="94"/>
        <v>2.2640650786844795E-3</v>
      </c>
      <c r="V53" s="38">
        <v>1364915.13</v>
      </c>
      <c r="W53" s="7">
        <f t="shared" si="95"/>
        <v>1.574668307304369E-3</v>
      </c>
      <c r="X53" s="38">
        <v>1647933.24</v>
      </c>
      <c r="Y53" s="39">
        <f t="shared" si="96"/>
        <v>1.8924774619945705E-3</v>
      </c>
      <c r="Z53" s="8">
        <v>1357915.4</v>
      </c>
      <c r="AA53" s="9">
        <f t="shared" si="97"/>
        <v>1.6167621086614003E-3</v>
      </c>
      <c r="AB53" s="8">
        <v>1365082.43</v>
      </c>
      <c r="AC53" s="7">
        <f t="shared" si="98"/>
        <v>1.5330505819283332E-3</v>
      </c>
      <c r="AD53" s="38">
        <v>1549870.83</v>
      </c>
      <c r="AE53" s="39">
        <f t="shared" si="99"/>
        <v>1.5119725500256189E-3</v>
      </c>
      <c r="AF53" s="8">
        <v>2059272.95</v>
      </c>
      <c r="AG53" s="7">
        <f t="shared" si="100"/>
        <v>1.9065589690708952E-3</v>
      </c>
      <c r="AH53" s="8">
        <v>3455567.45</v>
      </c>
      <c r="AI53" s="9">
        <f t="shared" si="101"/>
        <v>3.1477454157545662E-3</v>
      </c>
      <c r="AJ53" s="8">
        <v>1313654.6100000001</v>
      </c>
      <c r="AK53" s="9">
        <f t="shared" si="102"/>
        <v>1.2311877766253859E-3</v>
      </c>
      <c r="AL53" s="8">
        <v>3356000.04</v>
      </c>
      <c r="AM53" s="9">
        <f t="shared" si="103"/>
        <v>2.9912586662952725E-3</v>
      </c>
      <c r="AN53" s="40">
        <v>1296166.5</v>
      </c>
      <c r="AO53" s="7">
        <f t="shared" si="104"/>
        <v>1.0915672236167231E-3</v>
      </c>
      <c r="AP53" s="40">
        <v>2666929.65</v>
      </c>
      <c r="AQ53" s="39">
        <f t="shared" si="105"/>
        <v>2.1617291793817731E-3</v>
      </c>
      <c r="AR53" s="40">
        <v>3781995.17</v>
      </c>
      <c r="AS53" s="39">
        <f t="shared" si="106"/>
        <v>3.0775987849492458E-3</v>
      </c>
      <c r="AT53" s="40">
        <v>4650047.0199999996</v>
      </c>
      <c r="AU53" s="39">
        <f t="shared" si="107"/>
        <v>3.5373773880510895E-3</v>
      </c>
      <c r="AV53" s="40">
        <v>2600776.11</v>
      </c>
      <c r="AW53" s="39">
        <f t="shared" si="108"/>
        <v>1.8943260814758554E-3</v>
      </c>
      <c r="AX53" s="40">
        <v>4506423.4400000004</v>
      </c>
      <c r="AY53" s="39">
        <f t="shared" si="109"/>
        <v>3.4238205603683959E-3</v>
      </c>
      <c r="AZ53" s="40">
        <v>3957443.07</v>
      </c>
      <c r="BA53" s="39">
        <f t="shared" si="110"/>
        <v>3.1344770783799832E-3</v>
      </c>
      <c r="BB53" s="40">
        <v>2795164.31</v>
      </c>
      <c r="BC53" s="39">
        <f t="shared" si="111"/>
        <v>2.3007181145542669E-3</v>
      </c>
    </row>
    <row r="54" spans="1:55" x14ac:dyDescent="0.15">
      <c r="A54" s="37" t="s">
        <v>70</v>
      </c>
      <c r="B54" s="37" t="s">
        <v>64</v>
      </c>
      <c r="C54" s="6" t="s">
        <v>71</v>
      </c>
      <c r="D54" s="38">
        <v>3187332.88</v>
      </c>
      <c r="E54" s="39">
        <f t="shared" si="90"/>
        <v>3.4438732946384084E-3</v>
      </c>
      <c r="F54" s="38">
        <v>24790619.25</v>
      </c>
      <c r="G54" s="39">
        <f t="shared" si="91"/>
        <v>4.9666840708512724E-2</v>
      </c>
      <c r="H54" s="8">
        <v>3004240.36</v>
      </c>
      <c r="I54" s="7">
        <f t="shared" si="92"/>
        <v>3.4027092720045624E-3</v>
      </c>
      <c r="J54" s="8">
        <v>3377482.27</v>
      </c>
      <c r="K54" s="7">
        <f t="shared" si="22"/>
        <v>1.1270183007450352E-2</v>
      </c>
      <c r="L54" s="38">
        <v>4407480.6500000004</v>
      </c>
      <c r="M54" s="39">
        <f t="shared" si="23"/>
        <v>4.420005565050014E-3</v>
      </c>
      <c r="N54" s="38">
        <v>15133.01</v>
      </c>
      <c r="O54" s="39">
        <f t="shared" si="24"/>
        <v>6.5347033650250687E-5</v>
      </c>
      <c r="P54" s="34">
        <v>7302128.3099999996</v>
      </c>
      <c r="Q54" s="7">
        <f t="shared" si="25"/>
        <v>7.9279595768797402E-3</v>
      </c>
      <c r="R54" s="8">
        <v>6029638.2000000002</v>
      </c>
      <c r="S54" s="7">
        <f t="shared" si="93"/>
        <v>6.6453240867220794E-3</v>
      </c>
      <c r="T54" s="29">
        <v>1500399.58</v>
      </c>
      <c r="U54" s="7">
        <f t="shared" si="94"/>
        <v>1.7247266238562392E-3</v>
      </c>
      <c r="V54" s="38">
        <v>3507362.06</v>
      </c>
      <c r="W54" s="7">
        <f t="shared" si="95"/>
        <v>4.0463555255071167E-3</v>
      </c>
      <c r="X54" s="38">
        <v>2742130.49</v>
      </c>
      <c r="Y54" s="39">
        <f t="shared" si="96"/>
        <v>3.1490475610365921E-3</v>
      </c>
      <c r="Z54" s="8">
        <v>1842157.66</v>
      </c>
      <c r="AA54" s="9">
        <f t="shared" si="97"/>
        <v>2.193310940334244E-3</v>
      </c>
      <c r="AB54" s="8">
        <v>3701838.25</v>
      </c>
      <c r="AC54" s="7">
        <f t="shared" si="98"/>
        <v>4.1573352338635421E-3</v>
      </c>
      <c r="AD54" s="38">
        <v>2720612.94</v>
      </c>
      <c r="AE54" s="39">
        <f t="shared" si="99"/>
        <v>2.6540870406113106E-3</v>
      </c>
      <c r="AF54" s="8">
        <v>2525663.08</v>
      </c>
      <c r="AG54" s="7">
        <f t="shared" si="100"/>
        <v>2.33836199228724E-3</v>
      </c>
      <c r="AH54" s="8">
        <v>2657032.12</v>
      </c>
      <c r="AI54" s="9">
        <f t="shared" si="101"/>
        <v>2.4203436327780653E-3</v>
      </c>
      <c r="AJ54" s="8">
        <v>2511025.1800000002</v>
      </c>
      <c r="AK54" s="9">
        <f t="shared" si="102"/>
        <v>2.3533914355269984E-3</v>
      </c>
      <c r="AL54" s="8">
        <v>3459497.32</v>
      </c>
      <c r="AM54" s="9">
        <f t="shared" si="103"/>
        <v>3.0835075137470112E-3</v>
      </c>
      <c r="AN54" s="40">
        <v>802126.96</v>
      </c>
      <c r="AO54" s="7">
        <f t="shared" si="104"/>
        <v>6.75511594162727E-4</v>
      </c>
      <c r="AP54" s="40">
        <v>3117560.18</v>
      </c>
      <c r="AQ54" s="39">
        <f t="shared" si="105"/>
        <v>2.5269960943981756E-3</v>
      </c>
      <c r="AR54" s="40">
        <v>1635274.52</v>
      </c>
      <c r="AS54" s="39">
        <f t="shared" si="106"/>
        <v>1.3307047337689914E-3</v>
      </c>
      <c r="AT54" s="40">
        <v>3855796.2</v>
      </c>
      <c r="AU54" s="39">
        <f t="shared" si="107"/>
        <v>2.9331759941673276E-3</v>
      </c>
      <c r="AV54" s="40">
        <v>3221104.63</v>
      </c>
      <c r="AW54" s="39">
        <f t="shared" si="108"/>
        <v>2.3461544760850772E-3</v>
      </c>
      <c r="AX54" s="40">
        <v>1913946.02</v>
      </c>
      <c r="AY54" s="39">
        <f t="shared" si="109"/>
        <v>1.4541482446024337E-3</v>
      </c>
      <c r="AZ54" s="40">
        <v>3083542.32</v>
      </c>
      <c r="BA54" s="39">
        <f t="shared" si="110"/>
        <v>2.442307457439845E-3</v>
      </c>
      <c r="BB54" s="40">
        <v>2872311.18</v>
      </c>
      <c r="BC54" s="39">
        <f t="shared" si="111"/>
        <v>2.3642182102928829E-3</v>
      </c>
    </row>
    <row r="55" spans="1:55" x14ac:dyDescent="0.15">
      <c r="A55" s="37" t="s">
        <v>72</v>
      </c>
      <c r="B55" s="37" t="s">
        <v>64</v>
      </c>
      <c r="C55" s="6" t="s">
        <v>73</v>
      </c>
      <c r="D55" s="38">
        <v>1150465.8799999999</v>
      </c>
      <c r="E55" s="39">
        <f t="shared" si="90"/>
        <v>1.2430639878833977E-3</v>
      </c>
      <c r="F55" s="38">
        <v>518080.32</v>
      </c>
      <c r="G55" s="39">
        <f t="shared" si="91"/>
        <v>1.0379495755296754E-3</v>
      </c>
      <c r="H55" s="8">
        <v>2478514.0499999998</v>
      </c>
      <c r="I55" s="7">
        <f t="shared" si="92"/>
        <v>2.8072529918107413E-3</v>
      </c>
      <c r="J55" s="8">
        <v>61600.800000000003</v>
      </c>
      <c r="K55" s="7">
        <f t="shared" si="22"/>
        <v>2.0555320025568861E-4</v>
      </c>
      <c r="L55" s="38">
        <v>3921755.45</v>
      </c>
      <c r="M55" s="39">
        <f t="shared" si="23"/>
        <v>3.932900060211319E-3</v>
      </c>
      <c r="N55" s="38">
        <v>66524.490000000005</v>
      </c>
      <c r="O55" s="39">
        <f t="shared" si="24"/>
        <v>2.8726460146367218E-4</v>
      </c>
      <c r="P55" s="34">
        <v>1945373.77</v>
      </c>
      <c r="Q55" s="7">
        <f t="shared" si="25"/>
        <v>2.1121026577088655E-3</v>
      </c>
      <c r="R55" s="8">
        <v>4035254.62</v>
      </c>
      <c r="S55" s="7">
        <f t="shared" si="93"/>
        <v>4.4472941547873557E-3</v>
      </c>
      <c r="T55" s="29">
        <v>991128.06</v>
      </c>
      <c r="U55" s="7">
        <f t="shared" si="94"/>
        <v>1.1393131373263808E-3</v>
      </c>
      <c r="V55" s="38">
        <v>1511928.98</v>
      </c>
      <c r="W55" s="7">
        <f t="shared" si="95"/>
        <v>1.7442744939760622E-3</v>
      </c>
      <c r="X55" s="38">
        <v>3077183.71</v>
      </c>
      <c r="Y55" s="39">
        <f t="shared" si="96"/>
        <v>3.5338208346303132E-3</v>
      </c>
      <c r="Z55" s="8">
        <v>527834.86</v>
      </c>
      <c r="AA55" s="9">
        <f t="shared" si="97"/>
        <v>6.2845108117824938E-4</v>
      </c>
      <c r="AB55" s="8">
        <v>1610024.54</v>
      </c>
      <c r="AC55" s="7">
        <f t="shared" si="98"/>
        <v>1.8081318781356648E-3</v>
      </c>
      <c r="AD55" s="38">
        <v>1744132.8</v>
      </c>
      <c r="AE55" s="39">
        <f t="shared" si="99"/>
        <v>1.7014843212445792E-3</v>
      </c>
      <c r="AF55" s="8">
        <v>1720712.55</v>
      </c>
      <c r="AG55" s="7">
        <f t="shared" si="100"/>
        <v>1.593105928670287E-3</v>
      </c>
      <c r="AH55" s="8">
        <v>1083929.97</v>
      </c>
      <c r="AI55" s="9">
        <f t="shared" si="101"/>
        <v>9.8737346135914202E-4</v>
      </c>
      <c r="AJ55" s="8">
        <v>507476.96</v>
      </c>
      <c r="AK55" s="9">
        <f t="shared" si="102"/>
        <v>4.7561925738684831E-4</v>
      </c>
      <c r="AL55" s="8">
        <v>1484210.59</v>
      </c>
      <c r="AM55" s="9">
        <f t="shared" si="103"/>
        <v>1.3229015902945936E-3</v>
      </c>
      <c r="AN55" s="40">
        <v>3361041.69</v>
      </c>
      <c r="AO55" s="7">
        <f t="shared" si="104"/>
        <v>2.830502829700782E-3</v>
      </c>
      <c r="AP55" s="40">
        <v>2440704.67</v>
      </c>
      <c r="AQ55" s="39">
        <f t="shared" si="105"/>
        <v>1.9783583355460319E-3</v>
      </c>
      <c r="AR55" s="40">
        <v>2900654.4</v>
      </c>
      <c r="AS55" s="39">
        <f t="shared" si="106"/>
        <v>2.3604076831747205E-3</v>
      </c>
      <c r="AT55" s="40">
        <v>3103243.98</v>
      </c>
      <c r="AU55" s="39">
        <f t="shared" si="107"/>
        <v>2.3606955020548737E-3</v>
      </c>
      <c r="AV55" s="40">
        <v>3355795.46</v>
      </c>
      <c r="AW55" s="39">
        <f t="shared" si="108"/>
        <v>2.4442591730728662E-3</v>
      </c>
      <c r="AX55" s="40">
        <v>4735755.51</v>
      </c>
      <c r="AY55" s="39">
        <f t="shared" si="109"/>
        <v>3.5980589263080692E-3</v>
      </c>
      <c r="AZ55" s="40">
        <v>2066199.94</v>
      </c>
      <c r="BA55" s="39">
        <f t="shared" si="110"/>
        <v>1.6365254627099656E-3</v>
      </c>
      <c r="BB55" s="40">
        <v>1215845.99</v>
      </c>
      <c r="BC55" s="39">
        <f t="shared" si="111"/>
        <v>1.0007708254192633E-3</v>
      </c>
    </row>
    <row r="56" spans="1:55" x14ac:dyDescent="0.15">
      <c r="A56" s="37" t="s">
        <v>74</v>
      </c>
      <c r="B56" s="37" t="s">
        <v>64</v>
      </c>
      <c r="C56" s="6" t="s">
        <v>75</v>
      </c>
      <c r="D56" s="38">
        <v>13144059.560000001</v>
      </c>
      <c r="E56" s="39">
        <f t="shared" si="90"/>
        <v>1.4201991886652476E-2</v>
      </c>
      <c r="F56" s="38">
        <v>14059546.68</v>
      </c>
      <c r="G56" s="39">
        <f t="shared" si="91"/>
        <v>2.8167641088249901E-2</v>
      </c>
      <c r="H56" s="8">
        <v>14517786.48</v>
      </c>
      <c r="I56" s="7">
        <f t="shared" si="92"/>
        <v>1.6443360299066911E-2</v>
      </c>
      <c r="J56" s="8">
        <v>1528721.41</v>
      </c>
      <c r="K56" s="7">
        <f t="shared" si="22"/>
        <v>5.1011282016611573E-3</v>
      </c>
      <c r="L56" s="38">
        <v>26331545.289999999</v>
      </c>
      <c r="M56" s="39">
        <f t="shared" si="23"/>
        <v>2.6406372701413102E-2</v>
      </c>
      <c r="N56" s="38">
        <v>182439.82</v>
      </c>
      <c r="O56" s="39">
        <f t="shared" si="24"/>
        <v>7.8780765073740641E-4</v>
      </c>
      <c r="P56" s="34">
        <v>13980663.08</v>
      </c>
      <c r="Q56" s="7">
        <f t="shared" si="25"/>
        <v>1.5178880327866358E-2</v>
      </c>
      <c r="R56" s="8">
        <v>9414926.0500000007</v>
      </c>
      <c r="S56" s="7">
        <f t="shared" si="93"/>
        <v>1.0376283415275592E-2</v>
      </c>
      <c r="T56" s="29">
        <v>7249305.9900000002</v>
      </c>
      <c r="U56" s="7">
        <f t="shared" si="94"/>
        <v>8.3331608540129758E-3</v>
      </c>
      <c r="V56" s="38">
        <v>10027645.41</v>
      </c>
      <c r="W56" s="7">
        <f t="shared" si="95"/>
        <v>1.1568642677448469E-2</v>
      </c>
      <c r="X56" s="38">
        <v>8701196.3399999999</v>
      </c>
      <c r="Y56" s="39">
        <f t="shared" si="96"/>
        <v>9.9924059823197978E-3</v>
      </c>
      <c r="Z56" s="8">
        <v>12841401.73</v>
      </c>
      <c r="AA56" s="9">
        <f t="shared" si="97"/>
        <v>1.5289238003459535E-2</v>
      </c>
      <c r="AB56" s="8">
        <v>12427265.77</v>
      </c>
      <c r="AC56" s="7">
        <f t="shared" si="98"/>
        <v>1.3956393109884621E-2</v>
      </c>
      <c r="AD56" s="38">
        <v>19792405.989999998</v>
      </c>
      <c r="AE56" s="39">
        <f t="shared" si="99"/>
        <v>1.9308431371563156E-2</v>
      </c>
      <c r="AF56" s="8">
        <v>17640683.600000001</v>
      </c>
      <c r="AG56" s="7">
        <f t="shared" si="100"/>
        <v>1.6332465076143429E-2</v>
      </c>
      <c r="AH56" s="8">
        <v>20185696.66</v>
      </c>
      <c r="AI56" s="9">
        <f t="shared" si="101"/>
        <v>1.838755430032982E-2</v>
      </c>
      <c r="AJ56" s="8">
        <v>23597811.66</v>
      </c>
      <c r="AK56" s="9">
        <f t="shared" si="102"/>
        <v>2.2116420137938693E-2</v>
      </c>
      <c r="AL56" s="8">
        <v>14421859.66</v>
      </c>
      <c r="AM56" s="9">
        <f t="shared" si="103"/>
        <v>1.285444343798911E-2</v>
      </c>
      <c r="AN56" s="40">
        <v>16953130.219999999</v>
      </c>
      <c r="AO56" s="7">
        <f t="shared" si="104"/>
        <v>1.4277086536226761E-2</v>
      </c>
      <c r="AP56" s="40">
        <v>21686374.030000001</v>
      </c>
      <c r="AQ56" s="39">
        <f t="shared" si="105"/>
        <v>1.7578291776702136E-2</v>
      </c>
      <c r="AR56" s="40">
        <v>20803013.109999999</v>
      </c>
      <c r="AS56" s="39">
        <f t="shared" si="106"/>
        <v>1.6928453102868248E-2</v>
      </c>
      <c r="AT56" s="40">
        <v>19274082.73</v>
      </c>
      <c r="AU56" s="39">
        <f t="shared" si="107"/>
        <v>1.4662153765603864E-2</v>
      </c>
      <c r="AV56" s="40">
        <v>21894198.43</v>
      </c>
      <c r="AW56" s="39">
        <f t="shared" si="108"/>
        <v>1.5947067092582885E-2</v>
      </c>
      <c r="AX56" s="40">
        <v>18341802.68</v>
      </c>
      <c r="AY56" s="39">
        <f t="shared" si="109"/>
        <v>1.393545057763239E-2</v>
      </c>
      <c r="AZ56" s="40">
        <v>19115348.199999999</v>
      </c>
      <c r="BA56" s="39">
        <f t="shared" si="110"/>
        <v>1.5140235682064296E-2</v>
      </c>
      <c r="BB56" s="40">
        <v>20360519.780000001</v>
      </c>
      <c r="BC56" s="39">
        <f t="shared" si="111"/>
        <v>1.6758877648801424E-2</v>
      </c>
    </row>
    <row r="57" spans="1:55" x14ac:dyDescent="0.15">
      <c r="A57" s="37" t="s">
        <v>76</v>
      </c>
      <c r="B57" s="37" t="s">
        <v>64</v>
      </c>
      <c r="C57" s="6" t="s">
        <v>77</v>
      </c>
      <c r="D57" s="38">
        <v>20041822.100000001</v>
      </c>
      <c r="E57" s="39">
        <f t="shared" si="90"/>
        <v>2.1654938001356129E-2</v>
      </c>
      <c r="F57" s="38">
        <v>17036271.260000002</v>
      </c>
      <c r="G57" s="39">
        <f t="shared" si="91"/>
        <v>3.4131368902268686E-2</v>
      </c>
      <c r="H57" s="8">
        <v>31457135.48</v>
      </c>
      <c r="I57" s="7">
        <f t="shared" si="92"/>
        <v>3.5629468265481821E-2</v>
      </c>
      <c r="J57" s="8">
        <v>824463.58</v>
      </c>
      <c r="K57" s="7">
        <f t="shared" si="22"/>
        <v>2.7511189361706652E-3</v>
      </c>
      <c r="L57" s="38">
        <v>32553436.68</v>
      </c>
      <c r="M57" s="39">
        <f t="shared" si="23"/>
        <v>3.2645945090446001E-2</v>
      </c>
      <c r="N57" s="38">
        <v>159.38999999999999</v>
      </c>
      <c r="O57" s="39">
        <f t="shared" si="24"/>
        <v>6.8827442085305281E-7</v>
      </c>
      <c r="P57" s="34">
        <v>20217702.129999999</v>
      </c>
      <c r="Q57" s="7">
        <f t="shared" si="25"/>
        <v>2.1950466825477546E-2</v>
      </c>
      <c r="R57" s="8">
        <v>11940746.359999999</v>
      </c>
      <c r="S57" s="7">
        <f t="shared" si="93"/>
        <v>1.316001504029661E-2</v>
      </c>
      <c r="T57" s="29">
        <v>9935787.0399999991</v>
      </c>
      <c r="U57" s="7">
        <f t="shared" si="94"/>
        <v>1.142130180871803E-2</v>
      </c>
      <c r="V57" s="38">
        <v>10573344.5</v>
      </c>
      <c r="W57" s="7">
        <f t="shared" si="95"/>
        <v>1.2198202013015242E-2</v>
      </c>
      <c r="X57" s="38">
        <v>13161789.17</v>
      </c>
      <c r="Y57" s="39">
        <f t="shared" si="96"/>
        <v>1.5114926235573247E-2</v>
      </c>
      <c r="Z57" s="8">
        <v>12676287.140000001</v>
      </c>
      <c r="AA57" s="9">
        <f t="shared" si="97"/>
        <v>1.5092649163905051E-2</v>
      </c>
      <c r="AB57" s="8">
        <v>14645487.16</v>
      </c>
      <c r="AC57" s="7">
        <f t="shared" si="98"/>
        <v>1.6447558125308178E-2</v>
      </c>
      <c r="AD57" s="38">
        <v>17824211.079999998</v>
      </c>
      <c r="AE57" s="39">
        <f t="shared" si="99"/>
        <v>1.7388363828243988E-2</v>
      </c>
      <c r="AF57" s="8">
        <v>18184602.190000001</v>
      </c>
      <c r="AG57" s="7">
        <f t="shared" si="100"/>
        <v>1.6836047112807822E-2</v>
      </c>
      <c r="AH57" s="8">
        <v>20494903.07</v>
      </c>
      <c r="AI57" s="9">
        <f t="shared" si="101"/>
        <v>1.8669216595649633E-2</v>
      </c>
      <c r="AJ57" s="8">
        <v>16136276.560000001</v>
      </c>
      <c r="AK57" s="9">
        <f t="shared" si="102"/>
        <v>1.5123295202320135E-2</v>
      </c>
      <c r="AL57" s="8">
        <v>16312862.17</v>
      </c>
      <c r="AM57" s="9">
        <f t="shared" si="103"/>
        <v>1.4539925433997554E-2</v>
      </c>
      <c r="AN57" s="40">
        <v>12669739.23</v>
      </c>
      <c r="AO57" s="7">
        <f t="shared" si="104"/>
        <v>1.0669826812557629E-2</v>
      </c>
      <c r="AP57" s="40">
        <v>8312622.8600000003</v>
      </c>
      <c r="AQ57" s="39">
        <f t="shared" si="105"/>
        <v>6.7379502843871305E-3</v>
      </c>
      <c r="AR57" s="40">
        <v>9430393.7799999993</v>
      </c>
      <c r="AS57" s="39">
        <f t="shared" si="106"/>
        <v>7.6739834754788756E-3</v>
      </c>
      <c r="AT57" s="40">
        <v>7520199.29</v>
      </c>
      <c r="AU57" s="39">
        <f t="shared" si="107"/>
        <v>5.720755684333674E-3</v>
      </c>
      <c r="AV57" s="40">
        <v>9109609.8800000008</v>
      </c>
      <c r="AW57" s="39">
        <f t="shared" si="108"/>
        <v>6.6351622969014964E-3</v>
      </c>
      <c r="AX57" s="40">
        <v>8321331.7000000002</v>
      </c>
      <c r="AY57" s="39">
        <f t="shared" si="109"/>
        <v>6.3222524344284199E-3</v>
      </c>
      <c r="AZ57" s="40">
        <v>8841044.4000000004</v>
      </c>
      <c r="BA57" s="39">
        <f t="shared" si="110"/>
        <v>7.002514131110347E-3</v>
      </c>
      <c r="BB57" s="40">
        <v>4866301.1500000004</v>
      </c>
      <c r="BC57" s="39">
        <f t="shared" si="111"/>
        <v>4.0054844599390514E-3</v>
      </c>
    </row>
    <row r="58" spans="1:55" x14ac:dyDescent="0.15">
      <c r="A58" s="37" t="s">
        <v>78</v>
      </c>
      <c r="B58" s="37" t="s">
        <v>64</v>
      </c>
      <c r="C58" s="6" t="s">
        <v>79</v>
      </c>
      <c r="D58" s="38">
        <v>1186772.3</v>
      </c>
      <c r="E58" s="39">
        <f t="shared" si="90"/>
        <v>1.2822926204013564E-3</v>
      </c>
      <c r="F58" s="16">
        <v>0</v>
      </c>
      <c r="G58" s="39">
        <f t="shared" si="91"/>
        <v>0</v>
      </c>
      <c r="H58" s="8">
        <v>1070663.43</v>
      </c>
      <c r="I58" s="7">
        <f t="shared" si="92"/>
        <v>1.2126714057117613E-3</v>
      </c>
      <c r="J58" s="16">
        <v>0</v>
      </c>
      <c r="K58" s="7">
        <f t="shared" si="22"/>
        <v>0</v>
      </c>
      <c r="L58" s="38">
        <v>1291513</v>
      </c>
      <c r="M58" s="39">
        <f t="shared" si="23"/>
        <v>1.2951831444420383E-3</v>
      </c>
      <c r="N58" s="16">
        <v>0</v>
      </c>
      <c r="O58" s="39">
        <f t="shared" si="24"/>
        <v>0</v>
      </c>
      <c r="P58" s="34">
        <v>1595898.86</v>
      </c>
      <c r="Q58" s="7">
        <f t="shared" si="25"/>
        <v>1.7326758875959084E-3</v>
      </c>
      <c r="R58" s="8">
        <v>2830672.52</v>
      </c>
      <c r="S58" s="7">
        <f t="shared" si="93"/>
        <v>3.1197122704274835E-3</v>
      </c>
      <c r="T58" s="29">
        <v>1990929.81</v>
      </c>
      <c r="U58" s="7">
        <f t="shared" si="94"/>
        <v>2.2885967813560996E-3</v>
      </c>
      <c r="V58" s="38">
        <v>249688.43</v>
      </c>
      <c r="W58" s="7">
        <f t="shared" si="95"/>
        <v>2.8805927107100458E-4</v>
      </c>
      <c r="X58" s="38">
        <v>818508.44</v>
      </c>
      <c r="Y58" s="39">
        <f t="shared" si="96"/>
        <v>9.3997058712908487E-4</v>
      </c>
      <c r="Z58" s="8">
        <v>1561936.07</v>
      </c>
      <c r="AA58" s="9">
        <f t="shared" si="97"/>
        <v>1.8596733302586456E-3</v>
      </c>
      <c r="AB58" s="8">
        <v>2103410.67</v>
      </c>
      <c r="AC58" s="7">
        <f t="shared" si="98"/>
        <v>2.3622272771306311E-3</v>
      </c>
      <c r="AD58" s="38">
        <v>1552584.58</v>
      </c>
      <c r="AE58" s="39">
        <f t="shared" si="99"/>
        <v>1.5146199419425518E-3</v>
      </c>
      <c r="AF58" s="8">
        <v>3446824.69</v>
      </c>
      <c r="AG58" s="7">
        <f t="shared" si="100"/>
        <v>3.1912110182064539E-3</v>
      </c>
      <c r="AH58" s="8">
        <v>3707575.99</v>
      </c>
      <c r="AI58" s="9">
        <f t="shared" si="101"/>
        <v>3.3773050287541624E-3</v>
      </c>
      <c r="AJ58" s="8">
        <v>2441004.52</v>
      </c>
      <c r="AK58" s="9">
        <f t="shared" si="102"/>
        <v>2.2877664378700858E-3</v>
      </c>
      <c r="AL58" s="8">
        <v>1089168.51</v>
      </c>
      <c r="AM58" s="9">
        <f t="shared" si="103"/>
        <v>9.7079401244387631E-4</v>
      </c>
      <c r="AN58" s="40">
        <v>1943396.31</v>
      </c>
      <c r="AO58" s="7">
        <f t="shared" si="104"/>
        <v>1.6366321105303096E-3</v>
      </c>
      <c r="AP58" s="40">
        <v>2511475.91</v>
      </c>
      <c r="AQ58" s="39">
        <f t="shared" si="105"/>
        <v>2.0357232737509192E-3</v>
      </c>
      <c r="AR58" s="40">
        <v>1368100.12</v>
      </c>
      <c r="AS58" s="39">
        <f t="shared" si="106"/>
        <v>1.1132915505550256E-3</v>
      </c>
      <c r="AT58" s="40">
        <v>2970283.79</v>
      </c>
      <c r="AU58" s="39">
        <f t="shared" si="107"/>
        <v>2.2595502087720165E-3</v>
      </c>
      <c r="AV58" s="40">
        <v>2431975.41</v>
      </c>
      <c r="AW58" s="39">
        <f t="shared" si="108"/>
        <v>1.7713767943950151E-3</v>
      </c>
      <c r="AX58" s="40">
        <v>1811657.96</v>
      </c>
      <c r="AY58" s="39">
        <f t="shared" si="109"/>
        <v>1.3764334076433492E-3</v>
      </c>
      <c r="AZ58" s="40">
        <v>1903708.06</v>
      </c>
      <c r="BA58" s="39">
        <f t="shared" si="110"/>
        <v>1.5078244140091259E-3</v>
      </c>
      <c r="BB58" s="40">
        <v>1151184.57</v>
      </c>
      <c r="BC58" s="39">
        <f t="shared" si="111"/>
        <v>9.4754758563526606E-4</v>
      </c>
    </row>
    <row r="59" spans="1:55" x14ac:dyDescent="0.15">
      <c r="A59" s="37" t="s">
        <v>80</v>
      </c>
      <c r="B59" s="37" t="s">
        <v>64</v>
      </c>
      <c r="C59" s="6" t="s">
        <v>81</v>
      </c>
      <c r="D59" s="38">
        <v>263301.56</v>
      </c>
      <c r="E59" s="39">
        <f t="shared" si="90"/>
        <v>2.8449404096149271E-4</v>
      </c>
      <c r="F59" s="38">
        <v>426016</v>
      </c>
      <c r="G59" s="39">
        <f t="shared" si="91"/>
        <v>8.5350303668907976E-4</v>
      </c>
      <c r="H59" s="8">
        <v>1394406.07</v>
      </c>
      <c r="I59" s="7">
        <f t="shared" si="92"/>
        <v>1.5793538115333899E-3</v>
      </c>
      <c r="J59" s="16">
        <v>0</v>
      </c>
      <c r="K59" s="7">
        <f t="shared" si="22"/>
        <v>0</v>
      </c>
      <c r="L59" s="38">
        <v>370617.43</v>
      </c>
      <c r="M59" s="39">
        <f t="shared" si="23"/>
        <v>3.7167062845858075E-4</v>
      </c>
      <c r="N59" s="16">
        <v>0</v>
      </c>
      <c r="O59" s="39">
        <f t="shared" si="24"/>
        <v>0</v>
      </c>
      <c r="P59" s="34">
        <v>768408.34</v>
      </c>
      <c r="Q59" s="7">
        <f t="shared" si="25"/>
        <v>8.3426502513172954E-4</v>
      </c>
      <c r="R59" s="8">
        <v>304605.06</v>
      </c>
      <c r="S59" s="7">
        <f t="shared" si="93"/>
        <v>3.3570825893922194E-4</v>
      </c>
      <c r="T59" s="29">
        <v>578155.4</v>
      </c>
      <c r="U59" s="7">
        <f t="shared" si="94"/>
        <v>6.6459630114416152E-4</v>
      </c>
      <c r="V59" s="38">
        <v>950804.23</v>
      </c>
      <c r="W59" s="7">
        <f t="shared" si="95"/>
        <v>1.0969189618639029E-3</v>
      </c>
      <c r="X59" s="38">
        <v>1400982.02</v>
      </c>
      <c r="Y59" s="39">
        <f t="shared" si="96"/>
        <v>1.6088800402555305E-3</v>
      </c>
      <c r="Z59" s="8">
        <v>1778364.55</v>
      </c>
      <c r="AA59" s="9">
        <f t="shared" si="97"/>
        <v>2.1173575465943477E-3</v>
      </c>
      <c r="AB59" s="8">
        <v>4669619.38</v>
      </c>
      <c r="AC59" s="7">
        <f t="shared" si="98"/>
        <v>5.2441981162213202E-3</v>
      </c>
      <c r="AD59" s="38">
        <v>4725704.6500000004</v>
      </c>
      <c r="AE59" s="39">
        <f t="shared" si="99"/>
        <v>4.6101491634166856E-3</v>
      </c>
      <c r="AF59" s="8">
        <v>2221516.9</v>
      </c>
      <c r="AG59" s="7">
        <f t="shared" si="100"/>
        <v>2.0567710417589719E-3</v>
      </c>
      <c r="AH59" s="8">
        <v>3476787.95</v>
      </c>
      <c r="AI59" s="9">
        <f t="shared" si="101"/>
        <v>3.167075593087675E-3</v>
      </c>
      <c r="AJ59" s="8">
        <v>4001315.23</v>
      </c>
      <c r="AK59" s="9">
        <f t="shared" si="102"/>
        <v>3.7501260712669319E-3</v>
      </c>
      <c r="AL59" s="8">
        <v>7289261.5</v>
      </c>
      <c r="AM59" s="9">
        <f t="shared" si="103"/>
        <v>6.4970400395965066E-3</v>
      </c>
      <c r="AN59" s="40">
        <v>5519135.4900000002</v>
      </c>
      <c r="AO59" s="7">
        <f t="shared" si="104"/>
        <v>4.6479425317533067E-3</v>
      </c>
      <c r="AP59" s="40">
        <v>6012406.8300000001</v>
      </c>
      <c r="AQ59" s="39">
        <f t="shared" si="105"/>
        <v>4.8734676157375463E-3</v>
      </c>
      <c r="AR59" s="40">
        <v>5415595.3300000001</v>
      </c>
      <c r="AS59" s="39">
        <f t="shared" si="106"/>
        <v>4.4069410081728922E-3</v>
      </c>
      <c r="AT59" s="40">
        <v>4506987</v>
      </c>
      <c r="AU59" s="39">
        <f t="shared" si="107"/>
        <v>3.428548965950073E-3</v>
      </c>
      <c r="AV59" s="40">
        <v>4459799.58</v>
      </c>
      <c r="AW59" s="39">
        <f t="shared" si="108"/>
        <v>3.2483821387259155E-3</v>
      </c>
      <c r="AX59" s="40">
        <v>2176569.44</v>
      </c>
      <c r="AY59" s="39">
        <f t="shared" si="109"/>
        <v>1.6536801964933691E-3</v>
      </c>
      <c r="AZ59" s="40">
        <v>2838305.94</v>
      </c>
      <c r="BA59" s="39">
        <f t="shared" si="110"/>
        <v>2.2480689558876592E-3</v>
      </c>
      <c r="BB59" s="40">
        <v>6624732.8300000001</v>
      </c>
      <c r="BC59" s="39">
        <f t="shared" si="111"/>
        <v>5.4528611328982486E-3</v>
      </c>
    </row>
    <row r="60" spans="1:55" x14ac:dyDescent="0.15">
      <c r="A60" s="37" t="s">
        <v>82</v>
      </c>
      <c r="B60" s="37" t="s">
        <v>64</v>
      </c>
      <c r="C60" s="6" t="s">
        <v>83</v>
      </c>
      <c r="D60" s="38">
        <v>17809752.77</v>
      </c>
      <c r="E60" s="39">
        <f t="shared" si="90"/>
        <v>1.9243215019548073E-2</v>
      </c>
      <c r="G60" s="39">
        <f t="shared" si="91"/>
        <v>0</v>
      </c>
      <c r="H60" s="8">
        <v>16461987.529999999</v>
      </c>
      <c r="I60" s="7">
        <f t="shared" si="92"/>
        <v>1.8645431420791673E-2</v>
      </c>
      <c r="J60" s="16">
        <v>0</v>
      </c>
      <c r="K60" s="7">
        <f t="shared" si="22"/>
        <v>0</v>
      </c>
      <c r="L60" s="38">
        <v>22467284.859999999</v>
      </c>
      <c r="M60" s="39">
        <f t="shared" si="23"/>
        <v>2.2531131047112803E-2</v>
      </c>
      <c r="N60" s="16">
        <v>0</v>
      </c>
      <c r="O60" s="39">
        <f t="shared" si="24"/>
        <v>0</v>
      </c>
      <c r="P60" s="34">
        <v>15152374.189999999</v>
      </c>
      <c r="Q60" s="7">
        <f t="shared" si="25"/>
        <v>1.6451013317249678E-2</v>
      </c>
      <c r="R60" s="8">
        <v>8381575.9000000004</v>
      </c>
      <c r="S60" s="7">
        <f t="shared" si="93"/>
        <v>9.2374179619863911E-3</v>
      </c>
      <c r="T60" s="29">
        <v>12114352.83</v>
      </c>
      <c r="U60" s="7">
        <f t="shared" si="94"/>
        <v>1.392558831340727E-2</v>
      </c>
      <c r="V60" s="38">
        <v>13839890.43</v>
      </c>
      <c r="W60" s="7">
        <f t="shared" si="95"/>
        <v>1.5966734017144376E-2</v>
      </c>
      <c r="X60" s="38">
        <v>12017897.060000001</v>
      </c>
      <c r="Y60" s="39">
        <f t="shared" si="96"/>
        <v>1.3801286832845736E-2</v>
      </c>
      <c r="Z60" s="8">
        <v>9022990.6999999993</v>
      </c>
      <c r="AA60" s="9">
        <f t="shared" si="97"/>
        <v>1.074295900213239E-2</v>
      </c>
      <c r="AB60" s="8">
        <v>12400755.18</v>
      </c>
      <c r="AC60" s="7">
        <f t="shared" si="98"/>
        <v>1.3926620493569603E-2</v>
      </c>
      <c r="AD60" s="38">
        <v>16125747.23</v>
      </c>
      <c r="AE60" s="39">
        <f t="shared" si="99"/>
        <v>1.5731431735128313E-2</v>
      </c>
      <c r="AF60" s="8">
        <v>20479480.489999998</v>
      </c>
      <c r="AG60" s="7">
        <f t="shared" si="100"/>
        <v>1.8960739133742282E-2</v>
      </c>
      <c r="AH60" s="8">
        <v>13462044.710000001</v>
      </c>
      <c r="AI60" s="9">
        <f t="shared" si="101"/>
        <v>1.2262845432979614E-2</v>
      </c>
      <c r="AJ60" s="8">
        <v>13528687.65</v>
      </c>
      <c r="AK60" s="9">
        <f t="shared" si="102"/>
        <v>1.2679401984105103E-2</v>
      </c>
      <c r="AL60" s="8">
        <v>15593821.970000001</v>
      </c>
      <c r="AM60" s="9">
        <f t="shared" si="103"/>
        <v>1.3899032941736235E-2</v>
      </c>
      <c r="AN60" s="40">
        <v>11236249.93</v>
      </c>
      <c r="AO60" s="7">
        <f t="shared" si="104"/>
        <v>9.4626131287559884E-3</v>
      </c>
      <c r="AP60" s="40">
        <v>15621674.189999999</v>
      </c>
      <c r="AQ60" s="39">
        <f t="shared" si="105"/>
        <v>1.2662437094026131E-2</v>
      </c>
      <c r="AR60" s="40">
        <v>15675141.970000001</v>
      </c>
      <c r="AS60" s="39">
        <f t="shared" si="106"/>
        <v>1.2755647670692009E-2</v>
      </c>
      <c r="AT60" s="40">
        <v>11553874.68</v>
      </c>
      <c r="AU60" s="39">
        <f t="shared" si="107"/>
        <v>8.7892476918239905E-3</v>
      </c>
      <c r="AV60" s="40">
        <v>15527109.300000001</v>
      </c>
      <c r="AW60" s="39">
        <f t="shared" si="108"/>
        <v>1.1309473354442769E-2</v>
      </c>
      <c r="AX60" s="40">
        <v>16318909.01</v>
      </c>
      <c r="AY60" s="39">
        <f t="shared" si="109"/>
        <v>1.2398527775991477E-2</v>
      </c>
      <c r="AZ60" s="40">
        <v>15545127.01</v>
      </c>
      <c r="BA60" s="39">
        <f t="shared" si="110"/>
        <v>1.231245615703843E-2</v>
      </c>
      <c r="BB60" s="40">
        <v>12670629.23</v>
      </c>
      <c r="BC60" s="39">
        <f t="shared" si="111"/>
        <v>1.0429278195907481E-2</v>
      </c>
    </row>
    <row r="61" spans="1:55" x14ac:dyDescent="0.15">
      <c r="A61" s="37" t="s">
        <v>84</v>
      </c>
      <c r="B61" s="37" t="s">
        <v>64</v>
      </c>
      <c r="C61" s="6" t="s">
        <v>85</v>
      </c>
      <c r="D61" s="38">
        <v>358376613.06</v>
      </c>
      <c r="E61" s="39">
        <f t="shared" si="90"/>
        <v>0.38722144614537291</v>
      </c>
      <c r="F61" s="38">
        <v>14908011.939999999</v>
      </c>
      <c r="G61" s="39">
        <f t="shared" si="91"/>
        <v>2.9867501365646029E-2</v>
      </c>
      <c r="H61" s="8">
        <v>330396573.06999999</v>
      </c>
      <c r="I61" s="7">
        <f t="shared" si="92"/>
        <v>0.37421888660860075</v>
      </c>
      <c r="J61" s="8">
        <v>5192513.6100000003</v>
      </c>
      <c r="K61" s="7">
        <f t="shared" si="22"/>
        <v>1.7326687151899303E-2</v>
      </c>
      <c r="L61" s="38">
        <v>349050712.50999999</v>
      </c>
      <c r="M61" s="39">
        <f t="shared" si="23"/>
        <v>0.35004262395998775</v>
      </c>
      <c r="N61" s="16">
        <v>0</v>
      </c>
      <c r="O61" s="39">
        <f t="shared" si="24"/>
        <v>0</v>
      </c>
      <c r="P61" s="34">
        <v>368861129.92000002</v>
      </c>
      <c r="Q61" s="7">
        <f t="shared" si="25"/>
        <v>0.4004744922768888</v>
      </c>
      <c r="R61" s="8">
        <v>366877676.45999998</v>
      </c>
      <c r="S61" s="7">
        <f t="shared" si="93"/>
        <v>0.40433952741314855</v>
      </c>
      <c r="T61" s="29">
        <v>361078573.93000001</v>
      </c>
      <c r="U61" s="7">
        <f t="shared" si="94"/>
        <v>0.4150639856624822</v>
      </c>
      <c r="V61" s="38">
        <v>317888599.82999998</v>
      </c>
      <c r="W61" s="7">
        <f t="shared" si="95"/>
        <v>0.36674009423989756</v>
      </c>
      <c r="X61" s="38">
        <v>311112681.85000002</v>
      </c>
      <c r="Y61" s="39">
        <f t="shared" si="96"/>
        <v>0.35728009135965505</v>
      </c>
      <c r="Z61" s="8">
        <v>289601992.99000001</v>
      </c>
      <c r="AA61" s="9">
        <f t="shared" si="97"/>
        <v>0.34480611152878632</v>
      </c>
      <c r="AB61" s="8">
        <v>308207821.19999999</v>
      </c>
      <c r="AC61" s="7">
        <f t="shared" si="98"/>
        <v>0.34613161026878331</v>
      </c>
      <c r="AD61" s="38">
        <v>352371251.89999998</v>
      </c>
      <c r="AE61" s="39">
        <f t="shared" si="99"/>
        <v>0.34375487942499222</v>
      </c>
      <c r="AF61" s="8">
        <v>344990817.25</v>
      </c>
      <c r="AG61" s="7">
        <f t="shared" si="100"/>
        <v>0.31940658321913357</v>
      </c>
      <c r="AH61" s="8">
        <v>351962739.68000001</v>
      </c>
      <c r="AI61" s="9">
        <f t="shared" si="101"/>
        <v>0.3206098900903056</v>
      </c>
      <c r="AJ61" s="8">
        <v>351276551.5</v>
      </c>
      <c r="AK61" s="9">
        <f t="shared" si="102"/>
        <v>0.3292245869878368</v>
      </c>
      <c r="AL61" s="8">
        <v>351580369.32999998</v>
      </c>
      <c r="AM61" s="9">
        <f t="shared" si="103"/>
        <v>0.31336943209859291</v>
      </c>
      <c r="AN61" s="40">
        <v>374676869.47000003</v>
      </c>
      <c r="AO61" s="7">
        <f t="shared" si="104"/>
        <v>0.31553430069421889</v>
      </c>
      <c r="AP61" s="40">
        <v>382161149.95999998</v>
      </c>
      <c r="AQ61" s="39">
        <f t="shared" si="105"/>
        <v>0.30976779199804749</v>
      </c>
      <c r="AR61" s="40">
        <v>386670462.73000002</v>
      </c>
      <c r="AS61" s="39">
        <f t="shared" si="106"/>
        <v>0.3146531110650812</v>
      </c>
      <c r="AT61" s="40">
        <v>392522818.45999998</v>
      </c>
      <c r="AU61" s="39">
        <f t="shared" si="107"/>
        <v>0.29859941982145527</v>
      </c>
      <c r="AV61" s="40">
        <v>417142201.68000001</v>
      </c>
      <c r="AW61" s="39">
        <f t="shared" si="108"/>
        <v>0.30383367076018147</v>
      </c>
      <c r="AX61" s="40">
        <v>425034323.44999999</v>
      </c>
      <c r="AY61" s="39">
        <f t="shared" si="109"/>
        <v>0.32292599105830605</v>
      </c>
      <c r="AZ61" s="40">
        <v>429621939.19</v>
      </c>
      <c r="BA61" s="39">
        <f t="shared" si="110"/>
        <v>0.34028035196984252</v>
      </c>
      <c r="BB61" s="40">
        <v>375185666.52999997</v>
      </c>
      <c r="BC61" s="39">
        <f t="shared" si="111"/>
        <v>0.30881778799854787</v>
      </c>
    </row>
    <row r="62" spans="1:55" x14ac:dyDescent="0.15">
      <c r="A62" s="37" t="s">
        <v>86</v>
      </c>
      <c r="B62" s="37" t="s">
        <v>64</v>
      </c>
      <c r="C62" s="6" t="s">
        <v>87</v>
      </c>
      <c r="D62" s="38">
        <v>108879684.51000001</v>
      </c>
      <c r="E62" s="39">
        <f t="shared" si="90"/>
        <v>0.11764313673212702</v>
      </c>
      <c r="F62" s="38">
        <v>220279</v>
      </c>
      <c r="G62" s="39">
        <f t="shared" si="91"/>
        <v>4.4131862516627027E-4</v>
      </c>
      <c r="H62" s="8">
        <v>104112121.53</v>
      </c>
      <c r="I62" s="7">
        <f t="shared" si="92"/>
        <v>0.11792108446948527</v>
      </c>
      <c r="J62" s="8">
        <v>105210.87</v>
      </c>
      <c r="K62" s="7">
        <f t="shared" si="22"/>
        <v>3.5107386641383258E-4</v>
      </c>
      <c r="L62" s="38">
        <v>103237267.09999999</v>
      </c>
      <c r="M62" s="39">
        <f t="shared" si="23"/>
        <v>0.10353064059454344</v>
      </c>
      <c r="N62" s="16">
        <v>0</v>
      </c>
      <c r="O62" s="39">
        <f t="shared" si="24"/>
        <v>0</v>
      </c>
      <c r="P62" s="34">
        <v>93005702.640000001</v>
      </c>
      <c r="Q62" s="7">
        <f t="shared" si="25"/>
        <v>0.10097678644450132</v>
      </c>
      <c r="R62" s="8">
        <v>81002832.280000001</v>
      </c>
      <c r="S62" s="7">
        <f t="shared" si="93"/>
        <v>8.9274025171691515E-2</v>
      </c>
      <c r="T62" s="29">
        <v>75735948.189999998</v>
      </c>
      <c r="U62" s="7">
        <f t="shared" si="94"/>
        <v>8.7059346035200658E-2</v>
      </c>
      <c r="V62" s="38">
        <v>86903494.359999999</v>
      </c>
      <c r="W62" s="7">
        <f t="shared" si="95"/>
        <v>0.10025837896799926</v>
      </c>
      <c r="X62" s="38">
        <v>73237654.209999993</v>
      </c>
      <c r="Y62" s="39">
        <f t="shared" si="96"/>
        <v>8.4105718968188761E-2</v>
      </c>
      <c r="Z62" s="8">
        <v>70013066.349999994</v>
      </c>
      <c r="AA62" s="9">
        <f t="shared" si="97"/>
        <v>8.335900217780616E-2</v>
      </c>
      <c r="AB62" s="8">
        <v>78051740.180000007</v>
      </c>
      <c r="AC62" s="7">
        <f t="shared" si="98"/>
        <v>8.7655707138116254E-2</v>
      </c>
      <c r="AD62" s="38">
        <v>104301883.84</v>
      </c>
      <c r="AE62" s="39">
        <f t="shared" si="99"/>
        <v>0.10175143775177747</v>
      </c>
      <c r="AF62" s="8">
        <v>100083200.59</v>
      </c>
      <c r="AG62" s="7">
        <f t="shared" si="100"/>
        <v>9.2661113107024504E-2</v>
      </c>
      <c r="AH62" s="8">
        <v>100008907.04000001</v>
      </c>
      <c r="AI62" s="9">
        <f t="shared" si="101"/>
        <v>9.1100111117722371E-2</v>
      </c>
      <c r="AJ62" s="8">
        <v>84394775.459999993</v>
      </c>
      <c r="AK62" s="9">
        <f t="shared" si="102"/>
        <v>7.9096754326767868E-2</v>
      </c>
      <c r="AL62" s="8">
        <v>100353179.92</v>
      </c>
      <c r="AM62" s="9">
        <f t="shared" si="103"/>
        <v>8.9446458744973298E-2</v>
      </c>
      <c r="AN62" s="40">
        <v>105479984.90000001</v>
      </c>
      <c r="AO62" s="7">
        <f t="shared" si="104"/>
        <v>8.8830018569702948E-2</v>
      </c>
      <c r="AP62" s="40">
        <v>92492191.939999998</v>
      </c>
      <c r="AQ62" s="39">
        <f t="shared" si="105"/>
        <v>7.4971257746404243E-2</v>
      </c>
      <c r="AR62" s="40">
        <v>79507076.129999995</v>
      </c>
      <c r="AS62" s="39">
        <f t="shared" si="106"/>
        <v>6.4698887728234497E-2</v>
      </c>
      <c r="AT62" s="40">
        <v>73774333.5</v>
      </c>
      <c r="AU62" s="39">
        <f t="shared" si="107"/>
        <v>5.6121509743667072E-2</v>
      </c>
      <c r="AV62" s="40">
        <v>67032360.450000003</v>
      </c>
      <c r="AW62" s="39">
        <f t="shared" si="108"/>
        <v>4.8824329097411474E-2</v>
      </c>
      <c r="AX62" s="40">
        <v>69951377.349999994</v>
      </c>
      <c r="AY62" s="39">
        <f t="shared" si="109"/>
        <v>5.3146573371502366E-2</v>
      </c>
      <c r="AZ62" s="40">
        <v>64234428.380000003</v>
      </c>
      <c r="BA62" s="39">
        <f t="shared" si="110"/>
        <v>5.087662408241559E-2</v>
      </c>
      <c r="BB62" s="40">
        <v>61296127.82</v>
      </c>
      <c r="BC62" s="39">
        <f t="shared" si="111"/>
        <v>5.0453245672526396E-2</v>
      </c>
    </row>
    <row r="63" spans="1:55" x14ac:dyDescent="0.15">
      <c r="A63" s="37" t="s">
        <v>88</v>
      </c>
      <c r="B63" s="37" t="s">
        <v>64</v>
      </c>
      <c r="C63" s="6" t="s">
        <v>89</v>
      </c>
      <c r="D63" s="38">
        <v>22449887.52</v>
      </c>
      <c r="E63" s="39">
        <f t="shared" si="90"/>
        <v>2.4256822556219509E-2</v>
      </c>
      <c r="F63" s="38">
        <v>19222</v>
      </c>
      <c r="G63" s="39">
        <f t="shared" si="91"/>
        <v>3.8510373721262794E-5</v>
      </c>
      <c r="H63" s="8">
        <v>18823163.260000002</v>
      </c>
      <c r="I63" s="7">
        <f t="shared" si="92"/>
        <v>2.1319782866260951E-2</v>
      </c>
      <c r="J63" s="16">
        <v>0</v>
      </c>
      <c r="K63" s="7">
        <f t="shared" si="22"/>
        <v>0</v>
      </c>
      <c r="L63" s="38">
        <v>15868668.07</v>
      </c>
      <c r="M63" s="39">
        <f t="shared" si="23"/>
        <v>1.5913762702357288E-2</v>
      </c>
      <c r="N63" s="16">
        <v>0</v>
      </c>
      <c r="O63" s="39">
        <f t="shared" si="24"/>
        <v>0</v>
      </c>
      <c r="P63" s="34">
        <v>14541853.609999999</v>
      </c>
      <c r="Q63" s="7">
        <f t="shared" si="25"/>
        <v>1.5788167873618579E-2</v>
      </c>
      <c r="R63" s="8">
        <v>16219616.4</v>
      </c>
      <c r="S63" s="7">
        <f t="shared" si="93"/>
        <v>1.7875800166635612E-2</v>
      </c>
      <c r="T63" s="29">
        <v>13043544.789999999</v>
      </c>
      <c r="U63" s="7">
        <f t="shared" si="94"/>
        <v>1.4993705189369844E-2</v>
      </c>
      <c r="V63" s="38">
        <v>10102002.01</v>
      </c>
      <c r="W63" s="7">
        <f t="shared" si="95"/>
        <v>1.1654426019493265E-2</v>
      </c>
      <c r="X63" s="38">
        <v>7725462.4199999999</v>
      </c>
      <c r="Y63" s="39">
        <f t="shared" si="96"/>
        <v>8.8718785193847016E-3</v>
      </c>
      <c r="Z63" s="8">
        <v>8617672.8200000003</v>
      </c>
      <c r="AA63" s="9">
        <f t="shared" si="97"/>
        <v>1.0260379166638243E-2</v>
      </c>
      <c r="AB63" s="8">
        <v>8456424.7799999993</v>
      </c>
      <c r="AC63" s="7">
        <f t="shared" si="98"/>
        <v>9.4969553816703772E-3</v>
      </c>
      <c r="AD63" s="38">
        <v>11127681.779999999</v>
      </c>
      <c r="AE63" s="39">
        <f t="shared" si="99"/>
        <v>1.0855581685333232E-2</v>
      </c>
      <c r="AF63" s="8">
        <v>8672612.4600000009</v>
      </c>
      <c r="AG63" s="7">
        <f t="shared" si="100"/>
        <v>8.0294586838956933E-3</v>
      </c>
      <c r="AH63" s="8">
        <v>11298822.01</v>
      </c>
      <c r="AI63" s="9">
        <f t="shared" si="101"/>
        <v>1.0292322664806989E-2</v>
      </c>
      <c r="AJ63" s="8">
        <v>11321394.07</v>
      </c>
      <c r="AK63" s="9">
        <f t="shared" si="102"/>
        <v>1.0610674896762344E-2</v>
      </c>
      <c r="AL63" s="8">
        <v>10757435.49</v>
      </c>
      <c r="AM63" s="9">
        <f t="shared" si="103"/>
        <v>9.5882812136601856E-3</v>
      </c>
      <c r="AN63" s="40">
        <v>10285584.960000001</v>
      </c>
      <c r="AO63" s="7">
        <f t="shared" si="104"/>
        <v>8.6620101800664682E-3</v>
      </c>
      <c r="AP63" s="40">
        <v>9064942.0299999993</v>
      </c>
      <c r="AQ63" s="39">
        <f t="shared" si="105"/>
        <v>7.3477565093084648E-3</v>
      </c>
      <c r="AR63" s="40">
        <v>9286474.6199999992</v>
      </c>
      <c r="AS63" s="39">
        <f t="shared" si="106"/>
        <v>7.55686925083355E-3</v>
      </c>
      <c r="AT63" s="40">
        <v>11151821.16</v>
      </c>
      <c r="AU63" s="39">
        <f t="shared" si="107"/>
        <v>8.4833980898054821E-3</v>
      </c>
      <c r="AV63" s="40">
        <v>10778221.91</v>
      </c>
      <c r="AW63" s="39">
        <f t="shared" si="108"/>
        <v>7.850528462462503E-3</v>
      </c>
      <c r="AX63" s="40">
        <v>9302751.9600000009</v>
      </c>
      <c r="AY63" s="39">
        <f t="shared" si="109"/>
        <v>7.0679007094493979E-3</v>
      </c>
      <c r="AZ63" s="40">
        <v>7023039.3499999996</v>
      </c>
      <c r="BA63" s="39">
        <f t="shared" si="110"/>
        <v>5.5625704460571445E-3</v>
      </c>
      <c r="BB63" s="40">
        <v>5772421.5099999998</v>
      </c>
      <c r="BC63" s="39">
        <f t="shared" si="111"/>
        <v>4.7513180836584491E-3</v>
      </c>
    </row>
    <row r="64" spans="1:55" x14ac:dyDescent="0.15">
      <c r="A64" s="37" t="s">
        <v>90</v>
      </c>
      <c r="B64" s="37" t="s">
        <v>64</v>
      </c>
      <c r="C64" s="6" t="s">
        <v>91</v>
      </c>
      <c r="D64" s="38">
        <v>1937330.34</v>
      </c>
      <c r="E64" s="39">
        <f t="shared" si="90"/>
        <v>2.0932611910992956E-3</v>
      </c>
      <c r="F64" s="38">
        <v>1879129.42</v>
      </c>
      <c r="G64" s="39">
        <f t="shared" si="91"/>
        <v>3.7647474890656432E-3</v>
      </c>
      <c r="H64" s="8">
        <v>3680190.23</v>
      </c>
      <c r="I64" s="7">
        <f t="shared" si="92"/>
        <v>4.1683140886775126E-3</v>
      </c>
      <c r="J64" s="8">
        <v>546597.80000000005</v>
      </c>
      <c r="K64" s="7">
        <f t="shared" si="22"/>
        <v>1.8239199335514933E-3</v>
      </c>
      <c r="L64" s="38">
        <v>3804989.47</v>
      </c>
      <c r="M64" s="39">
        <f t="shared" si="23"/>
        <v>3.8158022616291472E-3</v>
      </c>
      <c r="N64" s="38">
        <v>15000</v>
      </c>
      <c r="O64" s="39">
        <f t="shared" si="24"/>
        <v>6.4772672769908979E-5</v>
      </c>
      <c r="P64" s="34">
        <v>3003347.01</v>
      </c>
      <c r="Q64" s="7">
        <f t="shared" si="25"/>
        <v>3.2607498361833949E-3</v>
      </c>
      <c r="R64" s="8">
        <v>3288641.75</v>
      </c>
      <c r="S64" s="7">
        <f t="shared" si="93"/>
        <v>3.6244447028139846E-3</v>
      </c>
      <c r="T64" s="29">
        <v>4906036.47</v>
      </c>
      <c r="U64" s="7">
        <f t="shared" si="94"/>
        <v>5.6395455118820282E-3</v>
      </c>
      <c r="V64" s="38">
        <v>5352073.2</v>
      </c>
      <c r="W64" s="7">
        <f t="shared" si="95"/>
        <v>6.1745524400576308E-3</v>
      </c>
      <c r="X64" s="38">
        <v>3038228.14</v>
      </c>
      <c r="Y64" s="39">
        <f t="shared" si="96"/>
        <v>3.4890844724678803E-3</v>
      </c>
      <c r="Z64" s="8">
        <v>2273728.96</v>
      </c>
      <c r="AA64" s="9">
        <f t="shared" si="97"/>
        <v>2.7071486396679002E-3</v>
      </c>
      <c r="AB64" s="8">
        <v>2629779.02</v>
      </c>
      <c r="AC64" s="7">
        <f t="shared" si="98"/>
        <v>2.953363231665008E-3</v>
      </c>
      <c r="AD64" s="38">
        <v>5088147.03</v>
      </c>
      <c r="AE64" s="39">
        <f t="shared" si="99"/>
        <v>4.9637289062691627E-3</v>
      </c>
      <c r="AF64" s="8">
        <v>6045871.5199999996</v>
      </c>
      <c r="AG64" s="7">
        <f t="shared" si="100"/>
        <v>5.5975146822116444E-3</v>
      </c>
      <c r="AH64" s="8">
        <v>2314623.56</v>
      </c>
      <c r="AI64" s="9">
        <f t="shared" si="101"/>
        <v>2.1084368358046416E-3</v>
      </c>
      <c r="AJ64" s="8">
        <v>5370516.2999999998</v>
      </c>
      <c r="AK64" s="9">
        <f t="shared" si="102"/>
        <v>5.0333732873113369E-3</v>
      </c>
      <c r="AL64" s="8">
        <v>6209422.5899999999</v>
      </c>
      <c r="AM64" s="9">
        <f t="shared" si="103"/>
        <v>5.534561654840486E-3</v>
      </c>
      <c r="AN64" s="40">
        <v>7826669.5899999999</v>
      </c>
      <c r="AO64" s="7">
        <f t="shared" si="104"/>
        <v>6.591233452277725E-3</v>
      </c>
      <c r="AP64" s="40">
        <v>9453889.1699999999</v>
      </c>
      <c r="AQ64" s="39">
        <f t="shared" si="105"/>
        <v>7.6630248111082848E-3</v>
      </c>
      <c r="AR64" s="40">
        <v>8618539.3599999994</v>
      </c>
      <c r="AS64" s="39">
        <f t="shared" si="106"/>
        <v>7.0133368949736779E-3</v>
      </c>
      <c r="AT64" s="40">
        <v>8140507.2999999998</v>
      </c>
      <c r="AU64" s="39">
        <f t="shared" si="107"/>
        <v>6.1926355424863702E-3</v>
      </c>
      <c r="AV64" s="40">
        <v>9221403.6899999995</v>
      </c>
      <c r="AW64" s="39">
        <f t="shared" si="108"/>
        <v>6.7165895021177712E-3</v>
      </c>
      <c r="AX64" s="40">
        <v>9321123.3000000007</v>
      </c>
      <c r="AY64" s="39">
        <f t="shared" si="109"/>
        <v>7.0818586014342478E-3</v>
      </c>
      <c r="AZ64" s="40">
        <v>14301212.789999999</v>
      </c>
      <c r="BA64" s="39">
        <f t="shared" si="110"/>
        <v>1.1327218835592661E-2</v>
      </c>
      <c r="BB64" s="40">
        <v>8543618.1500000004</v>
      </c>
      <c r="BC64" s="39">
        <f t="shared" si="111"/>
        <v>7.032308251510128E-3</v>
      </c>
    </row>
    <row r="65" spans="1:55" x14ac:dyDescent="0.15">
      <c r="A65" s="37" t="s">
        <v>92</v>
      </c>
      <c r="B65" s="37" t="s">
        <v>64</v>
      </c>
      <c r="C65" s="6" t="s">
        <v>93</v>
      </c>
      <c r="D65" s="16">
        <v>0</v>
      </c>
      <c r="E65" s="39">
        <f t="shared" si="90"/>
        <v>0</v>
      </c>
      <c r="F65" s="38">
        <v>8204394.0499999998</v>
      </c>
      <c r="G65" s="39">
        <f t="shared" si="91"/>
        <v>1.6437117938924401E-2</v>
      </c>
      <c r="H65" s="16">
        <v>0</v>
      </c>
      <c r="I65" s="7">
        <f t="shared" si="92"/>
        <v>0</v>
      </c>
      <c r="J65" s="15">
        <v>0</v>
      </c>
      <c r="K65" s="7">
        <f t="shared" si="22"/>
        <v>0</v>
      </c>
      <c r="L65" s="16">
        <v>0</v>
      </c>
      <c r="M65" s="39">
        <f t="shared" si="23"/>
        <v>0</v>
      </c>
      <c r="N65" s="16">
        <v>0</v>
      </c>
      <c r="O65" s="39">
        <f t="shared" si="24"/>
        <v>0</v>
      </c>
      <c r="P65" s="34">
        <v>0</v>
      </c>
      <c r="Q65" s="7">
        <f t="shared" si="25"/>
        <v>0</v>
      </c>
      <c r="R65" s="8">
        <v>0</v>
      </c>
      <c r="S65" s="7">
        <f t="shared" si="93"/>
        <v>0</v>
      </c>
      <c r="T65" s="29">
        <v>0</v>
      </c>
      <c r="U65" s="7">
        <f t="shared" si="94"/>
        <v>0</v>
      </c>
      <c r="V65" s="38">
        <v>9600</v>
      </c>
      <c r="W65" s="7">
        <f t="shared" si="95"/>
        <v>1.1075278907723693E-5</v>
      </c>
      <c r="X65" s="38">
        <v>105407.1</v>
      </c>
      <c r="Y65" s="39">
        <f t="shared" si="96"/>
        <v>1.2104893344114347E-4</v>
      </c>
      <c r="Z65" s="8">
        <v>0</v>
      </c>
      <c r="AA65" s="9">
        <f t="shared" si="97"/>
        <v>0</v>
      </c>
      <c r="AB65" s="8">
        <v>0</v>
      </c>
      <c r="AC65" s="7">
        <f t="shared" si="98"/>
        <v>0</v>
      </c>
      <c r="AD65" s="38">
        <v>13013.6</v>
      </c>
      <c r="AE65" s="39">
        <f t="shared" si="99"/>
        <v>1.2695384412785801E-5</v>
      </c>
      <c r="AF65" s="8">
        <v>16038.46</v>
      </c>
      <c r="AG65" s="7">
        <f t="shared" si="100"/>
        <v>1.4849061054817814E-5</v>
      </c>
      <c r="AH65" s="8">
        <v>323838.43</v>
      </c>
      <c r="AI65" s="9">
        <f t="shared" si="101"/>
        <v>2.9499089461490784E-4</v>
      </c>
      <c r="AJ65" s="8">
        <v>36643.660000000003</v>
      </c>
      <c r="AK65" s="9">
        <f t="shared" si="102"/>
        <v>3.4343293845569181E-5</v>
      </c>
      <c r="AL65" s="8">
        <v>21454</v>
      </c>
      <c r="AM65" s="9">
        <f t="shared" si="103"/>
        <v>1.9122307110192638E-5</v>
      </c>
      <c r="AN65" s="40">
        <v>825.46</v>
      </c>
      <c r="AO65" s="7">
        <f t="shared" si="104"/>
        <v>6.9516152470123265E-7</v>
      </c>
      <c r="AP65" s="40">
        <v>18000</v>
      </c>
      <c r="AQ65" s="39">
        <f t="shared" si="105"/>
        <v>1.4590233090277398E-5</v>
      </c>
      <c r="AR65" s="40">
        <v>4368.13</v>
      </c>
      <c r="AS65" s="39">
        <f t="shared" si="106"/>
        <v>3.5545660362385785E-6</v>
      </c>
      <c r="AT65" s="40">
        <v>40309.339999999997</v>
      </c>
      <c r="AU65" s="39">
        <f t="shared" si="107"/>
        <v>3.0664065810513739E-5</v>
      </c>
      <c r="AV65" s="40">
        <v>3622.53</v>
      </c>
      <c r="AW65" s="39">
        <f t="shared" si="108"/>
        <v>2.6385404854894377E-6</v>
      </c>
      <c r="AX65" s="40">
        <v>16684.63</v>
      </c>
      <c r="AY65" s="39">
        <f t="shared" si="109"/>
        <v>1.2676389601803454E-5</v>
      </c>
      <c r="AZ65" s="40">
        <v>615.37</v>
      </c>
      <c r="BA65" s="39">
        <f t="shared" si="110"/>
        <v>4.8740136638849745E-7</v>
      </c>
      <c r="BB65" s="40">
        <v>0</v>
      </c>
      <c r="BC65" s="39">
        <f t="shared" si="111"/>
        <v>0</v>
      </c>
    </row>
    <row r="66" spans="1:55" x14ac:dyDescent="0.15">
      <c r="A66" s="37" t="s">
        <v>94</v>
      </c>
      <c r="B66" s="37" t="s">
        <v>64</v>
      </c>
      <c r="C66" s="6" t="s">
        <v>95</v>
      </c>
      <c r="D66" s="38">
        <v>16517614.24</v>
      </c>
      <c r="E66" s="39">
        <f t="shared" si="90"/>
        <v>1.7847075506049775E-2</v>
      </c>
      <c r="F66" s="38">
        <v>23630405.859999999</v>
      </c>
      <c r="G66" s="39">
        <f t="shared" si="91"/>
        <v>4.7342407702305606E-2</v>
      </c>
      <c r="H66" s="8">
        <v>15794502.99</v>
      </c>
      <c r="I66" s="7">
        <f t="shared" si="92"/>
        <v>1.7889414737367014E-2</v>
      </c>
      <c r="J66" s="8">
        <v>1781400.96</v>
      </c>
      <c r="K66" s="7">
        <f t="shared" si="22"/>
        <v>5.9442842993363059E-3</v>
      </c>
      <c r="L66" s="38">
        <v>25823548.399999999</v>
      </c>
      <c r="M66" s="39">
        <f t="shared" si="23"/>
        <v>2.5896932216217076E-2</v>
      </c>
      <c r="N66" s="16">
        <v>0</v>
      </c>
      <c r="O66" s="39">
        <f t="shared" si="24"/>
        <v>0</v>
      </c>
      <c r="P66" s="34">
        <v>20311903.210000001</v>
      </c>
      <c r="Q66" s="7">
        <f t="shared" si="25"/>
        <v>2.2052741439485039E-2</v>
      </c>
      <c r="R66" s="8">
        <v>15770891.220000001</v>
      </c>
      <c r="S66" s="7">
        <f t="shared" si="93"/>
        <v>1.7381255693474238E-2</v>
      </c>
      <c r="T66" s="29">
        <v>14228496.199999999</v>
      </c>
      <c r="U66" s="7">
        <f t="shared" si="94"/>
        <v>1.6355820503213766E-2</v>
      </c>
      <c r="V66" s="38">
        <v>14587002.050000001</v>
      </c>
      <c r="W66" s="7">
        <f t="shared" si="95"/>
        <v>1.6828657930342425E-2</v>
      </c>
      <c r="X66" s="38">
        <v>12551407.869999999</v>
      </c>
      <c r="Y66" s="39">
        <f t="shared" si="96"/>
        <v>1.4413967710413001E-2</v>
      </c>
      <c r="Z66" s="8">
        <v>11781027.32</v>
      </c>
      <c r="AA66" s="9">
        <f t="shared" si="97"/>
        <v>1.4026734340063282E-2</v>
      </c>
      <c r="AB66" s="8">
        <v>14782553.17</v>
      </c>
      <c r="AC66" s="7">
        <f t="shared" si="98"/>
        <v>1.6601489581588878E-2</v>
      </c>
      <c r="AD66" s="38">
        <v>15144982.220000001</v>
      </c>
      <c r="AE66" s="39">
        <f t="shared" si="99"/>
        <v>1.4774648921720824E-2</v>
      </c>
      <c r="AF66" s="8">
        <v>14462991.289999999</v>
      </c>
      <c r="AG66" s="7">
        <f t="shared" si="100"/>
        <v>1.3390427802950423E-2</v>
      </c>
      <c r="AH66" s="8">
        <v>18228385.390000001</v>
      </c>
      <c r="AI66" s="9">
        <f t="shared" si="101"/>
        <v>1.6604600366860154E-2</v>
      </c>
      <c r="AJ66" s="8">
        <v>15249768.449999999</v>
      </c>
      <c r="AK66" s="9">
        <f t="shared" si="102"/>
        <v>1.4292439100112816E-2</v>
      </c>
      <c r="AL66" s="8">
        <v>13145408.48</v>
      </c>
      <c r="AM66" s="9">
        <f t="shared" si="103"/>
        <v>1.171672126612709E-2</v>
      </c>
      <c r="AN66" s="40">
        <v>15281898.43</v>
      </c>
      <c r="AO66" s="7">
        <f t="shared" si="104"/>
        <v>1.2869657903384988E-2</v>
      </c>
      <c r="AP66" s="40">
        <v>15385960.18</v>
      </c>
      <c r="AQ66" s="39">
        <f t="shared" si="105"/>
        <v>1.2471374741329243E-2</v>
      </c>
      <c r="AR66" s="40">
        <v>19384339.210000001</v>
      </c>
      <c r="AS66" s="39">
        <f t="shared" si="106"/>
        <v>1.5774007135958352E-2</v>
      </c>
      <c r="AT66" s="40">
        <v>19620574.460000001</v>
      </c>
      <c r="AU66" s="39">
        <f t="shared" si="107"/>
        <v>1.4925736478977955E-2</v>
      </c>
      <c r="AV66" s="40">
        <v>21521553.760000002</v>
      </c>
      <c r="AW66" s="39">
        <f t="shared" si="108"/>
        <v>1.5675644068205766E-2</v>
      </c>
      <c r="AX66" s="40">
        <v>22088360.239999998</v>
      </c>
      <c r="AY66" s="39">
        <f t="shared" si="109"/>
        <v>1.678195201615048E-2</v>
      </c>
      <c r="AZ66" s="40">
        <v>17940527.559999999</v>
      </c>
      <c r="BA66" s="39">
        <f t="shared" si="110"/>
        <v>1.4209723656457897E-2</v>
      </c>
      <c r="BB66" s="40">
        <v>15186435.619999999</v>
      </c>
      <c r="BC66" s="39">
        <f t="shared" si="111"/>
        <v>1.2500054970452222E-2</v>
      </c>
    </row>
    <row r="67" spans="1:55" x14ac:dyDescent="0.15">
      <c r="A67" s="37" t="s">
        <v>96</v>
      </c>
      <c r="B67" s="37" t="s">
        <v>64</v>
      </c>
      <c r="C67" s="6" t="s">
        <v>97</v>
      </c>
      <c r="D67" s="38">
        <v>4754337.7699999996</v>
      </c>
      <c r="E67" s="39">
        <f t="shared" si="90"/>
        <v>5.137002470791103E-3</v>
      </c>
      <c r="F67" s="38">
        <v>2053553.65</v>
      </c>
      <c r="G67" s="39">
        <f t="shared" si="91"/>
        <v>4.1141982373407186E-3</v>
      </c>
      <c r="H67" s="8">
        <v>9625123.0399999991</v>
      </c>
      <c r="I67" s="7">
        <f t="shared" si="92"/>
        <v>1.0901756014086947E-2</v>
      </c>
      <c r="J67" s="8">
        <v>4550937.8899999997</v>
      </c>
      <c r="K67" s="7">
        <f t="shared" si="22"/>
        <v>1.5185839265957112E-2</v>
      </c>
      <c r="L67" s="38">
        <v>6517730.3499999996</v>
      </c>
      <c r="M67" s="39">
        <f t="shared" si="23"/>
        <v>6.5362520465053822E-3</v>
      </c>
      <c r="N67" s="38">
        <v>61466</v>
      </c>
      <c r="O67" s="39">
        <f t="shared" si="24"/>
        <v>2.6542114029834836E-4</v>
      </c>
      <c r="P67" s="34">
        <v>2332326.6</v>
      </c>
      <c r="Q67" s="7">
        <f t="shared" si="25"/>
        <v>2.532219405068406E-3</v>
      </c>
      <c r="R67" s="8">
        <v>6243459.7599999998</v>
      </c>
      <c r="S67" s="7">
        <f t="shared" si="93"/>
        <v>6.8809789495509113E-3</v>
      </c>
      <c r="T67" s="29">
        <v>4615473.59</v>
      </c>
      <c r="U67" s="7">
        <f t="shared" si="94"/>
        <v>5.3055401297688546E-3</v>
      </c>
      <c r="V67" s="38">
        <v>7635523.2800000003</v>
      </c>
      <c r="W67" s="7">
        <f t="shared" si="95"/>
        <v>8.8089114512934618E-3</v>
      </c>
      <c r="X67" s="38">
        <v>4546018.3899999997</v>
      </c>
      <c r="Y67" s="39">
        <f t="shared" si="96"/>
        <v>5.2206224961442267E-3</v>
      </c>
      <c r="Z67" s="8">
        <v>5016534.66</v>
      </c>
      <c r="AA67" s="9">
        <f t="shared" si="97"/>
        <v>5.972789729812771E-3</v>
      </c>
      <c r="AB67" s="8">
        <v>5133168.78</v>
      </c>
      <c r="AC67" s="7">
        <f t="shared" si="98"/>
        <v>5.7647854901446156E-3</v>
      </c>
      <c r="AD67" s="38">
        <v>7742962.21</v>
      </c>
      <c r="AE67" s="39">
        <f t="shared" si="99"/>
        <v>7.5536271093028448E-3</v>
      </c>
      <c r="AF67" s="8">
        <v>5722083.21</v>
      </c>
      <c r="AG67" s="7">
        <f t="shared" si="100"/>
        <v>5.2977382458189812E-3</v>
      </c>
      <c r="AH67" s="8">
        <v>9172019.1799999997</v>
      </c>
      <c r="AI67" s="9">
        <f t="shared" si="101"/>
        <v>8.3549754837104837E-3</v>
      </c>
      <c r="AJ67" s="8">
        <v>8097449.0199999996</v>
      </c>
      <c r="AK67" s="9">
        <f t="shared" si="102"/>
        <v>7.589118311145125E-3</v>
      </c>
      <c r="AL67" s="8">
        <v>12494299.060000001</v>
      </c>
      <c r="AM67" s="9">
        <f t="shared" si="103"/>
        <v>1.1136376608180815E-2</v>
      </c>
      <c r="AN67" s="40">
        <v>6827374.4500000002</v>
      </c>
      <c r="AO67" s="7">
        <f t="shared" si="104"/>
        <v>5.749676583199961E-3</v>
      </c>
      <c r="AP67" s="40">
        <v>13931069.060000001</v>
      </c>
      <c r="AQ67" s="39">
        <f t="shared" si="105"/>
        <v>1.1292085821230648E-2</v>
      </c>
      <c r="AR67" s="40">
        <v>11788768.16</v>
      </c>
      <c r="AS67" s="39">
        <f t="shared" si="106"/>
        <v>9.5931107614990307E-3</v>
      </c>
      <c r="AT67" s="40">
        <v>16123659.33</v>
      </c>
      <c r="AU67" s="39">
        <f t="shared" si="107"/>
        <v>1.2265567999908309E-2</v>
      </c>
      <c r="AV67" s="40">
        <v>8705455.0600000005</v>
      </c>
      <c r="AW67" s="39">
        <f t="shared" si="108"/>
        <v>6.3407882392744527E-3</v>
      </c>
      <c r="AX67" s="40">
        <v>12086753.09</v>
      </c>
      <c r="AY67" s="39">
        <f t="shared" si="109"/>
        <v>9.1830859413509162E-3</v>
      </c>
      <c r="AZ67" s="40">
        <v>11433750.380000001</v>
      </c>
      <c r="BA67" s="39">
        <f t="shared" si="110"/>
        <v>9.0560566133496972E-3</v>
      </c>
      <c r="BB67" s="40">
        <v>11282348.359999999</v>
      </c>
      <c r="BC67" s="39">
        <f t="shared" si="111"/>
        <v>9.2865750874457972E-3</v>
      </c>
    </row>
    <row r="68" spans="1:55" x14ac:dyDescent="0.15">
      <c r="A68" s="37" t="s">
        <v>98</v>
      </c>
      <c r="B68" s="37" t="s">
        <v>64</v>
      </c>
      <c r="C68" s="6" t="s">
        <v>99</v>
      </c>
      <c r="D68" s="38">
        <v>18790</v>
      </c>
      <c r="E68" s="39">
        <f t="shared" si="90"/>
        <v>2.0302359886004657E-5</v>
      </c>
      <c r="F68" s="15">
        <v>0</v>
      </c>
      <c r="G68" s="39">
        <f t="shared" si="91"/>
        <v>0</v>
      </c>
      <c r="H68" s="8">
        <v>216040.71</v>
      </c>
      <c r="I68" s="7">
        <f t="shared" si="92"/>
        <v>2.4469537685308532E-4</v>
      </c>
      <c r="J68" s="8">
        <v>108968.2</v>
      </c>
      <c r="K68" s="7">
        <f t="shared" si="22"/>
        <v>3.636115478386957E-4</v>
      </c>
      <c r="L68" s="38">
        <v>303979.78000000003</v>
      </c>
      <c r="M68" s="39">
        <f t="shared" si="23"/>
        <v>3.048436115681368E-4</v>
      </c>
      <c r="N68" s="16">
        <v>0</v>
      </c>
      <c r="O68" s="39">
        <f t="shared" si="24"/>
        <v>0</v>
      </c>
      <c r="P68" s="34">
        <v>811711.24</v>
      </c>
      <c r="Q68" s="7">
        <f t="shared" si="25"/>
        <v>8.8127921417186514E-4</v>
      </c>
      <c r="R68" s="8">
        <v>1059749.6399999999</v>
      </c>
      <c r="S68" s="7">
        <f t="shared" si="93"/>
        <v>1.16796059315583E-3</v>
      </c>
      <c r="T68" s="29">
        <v>341725.46</v>
      </c>
      <c r="U68" s="7">
        <f t="shared" si="94"/>
        <v>3.9281735796774903E-4</v>
      </c>
      <c r="V68" s="38">
        <v>484430.42</v>
      </c>
      <c r="W68" s="7">
        <f t="shared" si="95"/>
        <v>5.5887520967559689E-4</v>
      </c>
      <c r="X68" s="38">
        <v>365719.45</v>
      </c>
      <c r="Y68" s="39">
        <f t="shared" si="96"/>
        <v>4.1999020332768474E-4</v>
      </c>
      <c r="Z68" s="8">
        <v>930175.4</v>
      </c>
      <c r="AA68" s="9">
        <f t="shared" si="97"/>
        <v>1.1074860342028389E-3</v>
      </c>
      <c r="AB68" s="8">
        <v>519086.47</v>
      </c>
      <c r="AC68" s="7">
        <f t="shared" si="98"/>
        <v>5.8295806715835045E-4</v>
      </c>
      <c r="AD68" s="38">
        <v>309754.42</v>
      </c>
      <c r="AE68" s="39">
        <f t="shared" si="99"/>
        <v>3.021801373531925E-4</v>
      </c>
      <c r="AF68" s="8">
        <v>183478.86</v>
      </c>
      <c r="AG68" s="7">
        <f t="shared" si="100"/>
        <v>1.6987221930337264E-4</v>
      </c>
      <c r="AH68" s="8">
        <v>191405</v>
      </c>
      <c r="AI68" s="9">
        <f t="shared" si="101"/>
        <v>1.7435463784754157E-4</v>
      </c>
      <c r="AJ68" s="8">
        <v>1064805</v>
      </c>
      <c r="AK68" s="9">
        <f t="shared" si="102"/>
        <v>9.9796011105962915E-4</v>
      </c>
      <c r="AL68" s="8">
        <v>975455.08</v>
      </c>
      <c r="AM68" s="9">
        <f t="shared" si="103"/>
        <v>8.6943934054057649E-4</v>
      </c>
      <c r="AN68" s="40">
        <v>583068.42000000004</v>
      </c>
      <c r="AO68" s="7">
        <f t="shared" si="104"/>
        <v>4.9103134234528467E-4</v>
      </c>
      <c r="AP68" s="40">
        <v>500000</v>
      </c>
      <c r="AQ68" s="39">
        <f t="shared" si="105"/>
        <v>4.052842525077055E-4</v>
      </c>
      <c r="AR68" s="40">
        <v>1287477.8400000001</v>
      </c>
      <c r="AS68" s="39">
        <f t="shared" si="106"/>
        <v>1.0476851656140743E-3</v>
      </c>
      <c r="AT68" s="40">
        <v>941063.47</v>
      </c>
      <c r="AU68" s="39">
        <f t="shared" si="107"/>
        <v>7.1588451152885234E-4</v>
      </c>
      <c r="AV68" s="40">
        <v>1626079.09</v>
      </c>
      <c r="AW68" s="39">
        <f t="shared" si="108"/>
        <v>1.1843864679030465E-3</v>
      </c>
      <c r="AX68" s="40">
        <v>2338225.56</v>
      </c>
      <c r="AY68" s="39">
        <f t="shared" si="109"/>
        <v>1.776500777988787E-3</v>
      </c>
      <c r="AZ68" s="40">
        <v>1457982.39</v>
      </c>
      <c r="BA68" s="39">
        <f t="shared" si="110"/>
        <v>1.1547891659592882E-3</v>
      </c>
      <c r="BB68" s="40">
        <v>809095.84</v>
      </c>
      <c r="BC68" s="39">
        <f t="shared" si="111"/>
        <v>6.659721036215222E-4</v>
      </c>
    </row>
    <row r="69" spans="1:55" x14ac:dyDescent="0.15">
      <c r="A69" s="37" t="s">
        <v>100</v>
      </c>
      <c r="B69" s="37" t="s">
        <v>64</v>
      </c>
      <c r="C69" s="6" t="s">
        <v>101</v>
      </c>
      <c r="D69" s="16">
        <v>0</v>
      </c>
      <c r="E69" s="39">
        <f t="shared" si="90"/>
        <v>0</v>
      </c>
      <c r="F69" s="15">
        <v>0</v>
      </c>
      <c r="G69" s="39">
        <f t="shared" si="91"/>
        <v>0</v>
      </c>
      <c r="H69" s="16">
        <v>0</v>
      </c>
      <c r="I69" s="7">
        <f t="shared" si="92"/>
        <v>0</v>
      </c>
      <c r="J69" s="15">
        <v>0</v>
      </c>
      <c r="K69" s="7">
        <f t="shared" si="22"/>
        <v>0</v>
      </c>
      <c r="L69" s="16">
        <v>0</v>
      </c>
      <c r="M69" s="39">
        <f t="shared" si="23"/>
        <v>0</v>
      </c>
      <c r="N69" s="16">
        <v>0</v>
      </c>
      <c r="O69" s="39">
        <f t="shared" si="24"/>
        <v>0</v>
      </c>
      <c r="P69" s="34">
        <v>0</v>
      </c>
      <c r="Q69" s="7">
        <f t="shared" si="25"/>
        <v>0</v>
      </c>
      <c r="R69" s="8">
        <v>0</v>
      </c>
      <c r="S69" s="7">
        <f t="shared" si="93"/>
        <v>0</v>
      </c>
      <c r="T69" s="29">
        <v>0</v>
      </c>
      <c r="U69" s="7">
        <f t="shared" si="94"/>
        <v>0</v>
      </c>
      <c r="V69" s="38">
        <v>0</v>
      </c>
      <c r="W69" s="7">
        <f t="shared" si="95"/>
        <v>0</v>
      </c>
      <c r="X69" s="38">
        <v>0</v>
      </c>
      <c r="Y69" s="39">
        <f t="shared" si="96"/>
        <v>0</v>
      </c>
      <c r="Z69" s="8">
        <v>0</v>
      </c>
      <c r="AA69" s="9">
        <f t="shared" si="97"/>
        <v>0</v>
      </c>
      <c r="AB69" s="8">
        <v>0</v>
      </c>
      <c r="AC69" s="7">
        <f t="shared" si="98"/>
        <v>0</v>
      </c>
      <c r="AD69" s="38">
        <v>22000</v>
      </c>
      <c r="AE69" s="39">
        <f t="shared" si="99"/>
        <v>2.1462044098580533E-5</v>
      </c>
      <c r="AF69" s="8">
        <v>37570</v>
      </c>
      <c r="AG69" s="7">
        <f t="shared" si="100"/>
        <v>3.4783839834342277E-5</v>
      </c>
      <c r="AH69" s="8">
        <v>62547.92</v>
      </c>
      <c r="AI69" s="9">
        <f t="shared" si="101"/>
        <v>5.6976149733376879E-5</v>
      </c>
      <c r="AJ69" s="8">
        <v>282000.34000000003</v>
      </c>
      <c r="AK69" s="9">
        <f t="shared" si="102"/>
        <v>2.6429730384929938E-4</v>
      </c>
      <c r="AL69" s="8">
        <v>4574.5200000000004</v>
      </c>
      <c r="AM69" s="9">
        <f t="shared" si="103"/>
        <v>4.0773457780236057E-6</v>
      </c>
      <c r="AN69" s="40">
        <v>0</v>
      </c>
      <c r="AO69" s="7">
        <f t="shared" si="104"/>
        <v>0</v>
      </c>
      <c r="AP69" s="40">
        <v>0</v>
      </c>
      <c r="AQ69" s="39">
        <f t="shared" si="105"/>
        <v>0</v>
      </c>
      <c r="AR69" s="40">
        <v>2200</v>
      </c>
      <c r="AS69" s="39">
        <f t="shared" si="106"/>
        <v>1.790250125276691E-6</v>
      </c>
      <c r="AT69" s="40">
        <v>45000</v>
      </c>
      <c r="AU69" s="39">
        <f t="shared" si="107"/>
        <v>3.4232338248979478E-5</v>
      </c>
      <c r="AV69" s="40">
        <v>23709.73</v>
      </c>
      <c r="AW69" s="39">
        <f t="shared" si="108"/>
        <v>1.7269444974927324E-5</v>
      </c>
      <c r="AX69" s="40">
        <v>486049.58</v>
      </c>
      <c r="AY69" s="39">
        <f t="shared" si="109"/>
        <v>3.6928321706102777E-4</v>
      </c>
      <c r="AZ69" s="40">
        <v>311842.58</v>
      </c>
      <c r="BA69" s="39">
        <f t="shared" si="110"/>
        <v>2.4699367793378673E-4</v>
      </c>
      <c r="BB69" s="40">
        <v>416244.09</v>
      </c>
      <c r="BC69" s="39">
        <f t="shared" si="111"/>
        <v>3.4261324620990047E-4</v>
      </c>
    </row>
    <row r="70" spans="1:55" x14ac:dyDescent="0.15">
      <c r="A70" s="37" t="s">
        <v>102</v>
      </c>
      <c r="B70" s="37" t="s">
        <v>64</v>
      </c>
      <c r="C70" s="6" t="s">
        <v>103</v>
      </c>
      <c r="D70" s="16">
        <v>0</v>
      </c>
      <c r="E70" s="39">
        <f t="shared" si="90"/>
        <v>0</v>
      </c>
      <c r="F70" s="15">
        <v>0</v>
      </c>
      <c r="G70" s="39">
        <f t="shared" si="91"/>
        <v>0</v>
      </c>
      <c r="H70" s="16">
        <v>0</v>
      </c>
      <c r="I70" s="7">
        <f t="shared" si="92"/>
        <v>0</v>
      </c>
      <c r="J70" s="15">
        <v>0</v>
      </c>
      <c r="K70" s="7">
        <f t="shared" ref="K70:K76" si="112">J70/$J$119</f>
        <v>0</v>
      </c>
      <c r="L70" s="16">
        <v>0</v>
      </c>
      <c r="M70" s="39">
        <f t="shared" ref="M70:M76" si="113">L70/$L$119</f>
        <v>0</v>
      </c>
      <c r="N70" s="16">
        <v>0</v>
      </c>
      <c r="O70" s="39">
        <f t="shared" ref="O70:O76" si="114">N70/$N$119</f>
        <v>0</v>
      </c>
      <c r="P70" s="32">
        <v>0</v>
      </c>
      <c r="Q70" s="7">
        <f t="shared" ref="Q70:Q76" si="115">P70/$P$119</f>
        <v>0</v>
      </c>
      <c r="R70" s="16">
        <v>0</v>
      </c>
      <c r="S70" s="7">
        <f t="shared" si="93"/>
        <v>0</v>
      </c>
      <c r="T70" s="16">
        <v>0</v>
      </c>
      <c r="U70" s="7">
        <f t="shared" si="94"/>
        <v>0</v>
      </c>
      <c r="V70" s="16">
        <v>0</v>
      </c>
      <c r="W70" s="7">
        <f t="shared" si="95"/>
        <v>0</v>
      </c>
      <c r="X70" s="16">
        <v>0</v>
      </c>
      <c r="Y70" s="39">
        <f t="shared" si="96"/>
        <v>0</v>
      </c>
      <c r="Z70" s="16">
        <v>0</v>
      </c>
      <c r="AA70" s="9">
        <f t="shared" si="97"/>
        <v>0</v>
      </c>
      <c r="AB70" s="16">
        <v>0</v>
      </c>
      <c r="AC70" s="7">
        <f t="shared" si="98"/>
        <v>0</v>
      </c>
      <c r="AD70" s="16">
        <v>0</v>
      </c>
      <c r="AE70" s="39">
        <f t="shared" si="99"/>
        <v>0</v>
      </c>
      <c r="AF70" s="16">
        <v>0</v>
      </c>
      <c r="AG70" s="7">
        <f t="shared" si="100"/>
        <v>0</v>
      </c>
      <c r="AH70" s="16">
        <v>0</v>
      </c>
      <c r="AI70" s="9">
        <f t="shared" si="101"/>
        <v>0</v>
      </c>
      <c r="AJ70" s="16">
        <v>0</v>
      </c>
      <c r="AK70" s="9">
        <f t="shared" si="102"/>
        <v>0</v>
      </c>
      <c r="AL70" s="16">
        <v>0</v>
      </c>
      <c r="AM70" s="9">
        <f t="shared" si="103"/>
        <v>0</v>
      </c>
      <c r="AN70" s="40">
        <v>0</v>
      </c>
      <c r="AO70" s="7">
        <f t="shared" si="104"/>
        <v>0</v>
      </c>
      <c r="AP70" s="40">
        <v>0</v>
      </c>
      <c r="AQ70" s="39">
        <f t="shared" si="105"/>
        <v>0</v>
      </c>
      <c r="AR70" s="40">
        <v>0</v>
      </c>
      <c r="AS70" s="39">
        <f t="shared" si="106"/>
        <v>0</v>
      </c>
      <c r="AT70" s="40">
        <v>0</v>
      </c>
      <c r="AU70" s="39">
        <f t="shared" si="107"/>
        <v>0</v>
      </c>
      <c r="AV70" s="40">
        <v>0</v>
      </c>
      <c r="AW70" s="39">
        <f t="shared" si="108"/>
        <v>0</v>
      </c>
      <c r="AX70" s="40">
        <v>0</v>
      </c>
      <c r="AY70" s="39">
        <f t="shared" si="109"/>
        <v>0</v>
      </c>
      <c r="AZ70" s="40">
        <v>0</v>
      </c>
      <c r="BA70" s="39">
        <f t="shared" si="110"/>
        <v>0</v>
      </c>
      <c r="BB70" s="40">
        <v>0</v>
      </c>
      <c r="BC70" s="39">
        <f t="shared" si="111"/>
        <v>0</v>
      </c>
    </row>
    <row r="71" spans="1:55" x14ac:dyDescent="0.15">
      <c r="A71" s="37" t="s">
        <v>202</v>
      </c>
      <c r="B71" s="37" t="s">
        <v>64</v>
      </c>
      <c r="C71" s="6" t="s">
        <v>65</v>
      </c>
      <c r="D71" s="38">
        <v>18108936.09</v>
      </c>
      <c r="E71" s="39">
        <f t="shared" si="90"/>
        <v>1.9566478853211177E-2</v>
      </c>
      <c r="F71" s="38">
        <v>72909192.510000005</v>
      </c>
      <c r="G71" s="39">
        <f t="shared" si="91"/>
        <v>0.14607014105065</v>
      </c>
      <c r="H71" s="8">
        <v>14721486.51</v>
      </c>
      <c r="I71" s="7">
        <f t="shared" si="92"/>
        <v>1.6674078183700015E-2</v>
      </c>
      <c r="J71" s="8">
        <v>8339738.0800000001</v>
      </c>
      <c r="K71" s="7">
        <f t="shared" si="112"/>
        <v>2.7828532285915634E-2</v>
      </c>
      <c r="L71" s="38">
        <v>16025199.550000001</v>
      </c>
      <c r="M71" s="39">
        <f t="shared" si="113"/>
        <v>1.6070739004160343E-2</v>
      </c>
      <c r="N71" s="38">
        <v>33628.21</v>
      </c>
      <c r="O71" s="39">
        <f t="shared" si="114"/>
        <v>1.4521260281118539E-4</v>
      </c>
      <c r="P71" s="34">
        <v>13663061.439999999</v>
      </c>
      <c r="Q71" s="7">
        <f t="shared" si="115"/>
        <v>1.4834058536660292E-2</v>
      </c>
      <c r="R71" s="8">
        <v>19567123.289999999</v>
      </c>
      <c r="S71" s="7">
        <f t="shared" si="93"/>
        <v>2.1565120724307732E-2</v>
      </c>
      <c r="T71" s="29">
        <v>21456654.940000001</v>
      </c>
      <c r="U71" s="7">
        <f t="shared" si="94"/>
        <v>2.4664672349424741E-2</v>
      </c>
      <c r="V71" s="38">
        <v>21223973.800000001</v>
      </c>
      <c r="W71" s="7">
        <f t="shared" si="95"/>
        <v>2.4485565558877116E-2</v>
      </c>
      <c r="X71" s="38">
        <v>29712523.760000002</v>
      </c>
      <c r="Y71" s="39">
        <f t="shared" si="96"/>
        <v>3.4121698737491442E-2</v>
      </c>
      <c r="Z71" s="8">
        <v>26743761.109999999</v>
      </c>
      <c r="AA71" s="9">
        <f t="shared" si="97"/>
        <v>3.1841674087899993E-2</v>
      </c>
      <c r="AB71" s="8">
        <v>24221411.940000001</v>
      </c>
      <c r="AC71" s="7">
        <f t="shared" si="98"/>
        <v>2.7201763683781997E-2</v>
      </c>
      <c r="AD71" s="38">
        <v>28628693.539999999</v>
      </c>
      <c r="AE71" s="39">
        <f t="shared" si="99"/>
        <v>2.7928649238192164E-2</v>
      </c>
      <c r="AF71" s="8">
        <v>31306665.609999999</v>
      </c>
      <c r="AG71" s="7">
        <f t="shared" si="100"/>
        <v>2.8984989148936692E-2</v>
      </c>
      <c r="AH71" s="8">
        <v>39266244.479999997</v>
      </c>
      <c r="AI71" s="9">
        <f t="shared" si="101"/>
        <v>3.5768406446766945E-2</v>
      </c>
      <c r="AJ71" s="8">
        <v>38380409.469999999</v>
      </c>
      <c r="AK71" s="9">
        <f t="shared" si="102"/>
        <v>3.5971016004991752E-2</v>
      </c>
      <c r="AL71" s="8">
        <v>52038404.009999998</v>
      </c>
      <c r="AM71" s="9">
        <f t="shared" si="103"/>
        <v>4.6382695208515901E-2</v>
      </c>
      <c r="AN71" s="40">
        <v>58372302.439999998</v>
      </c>
      <c r="AO71" s="7">
        <f t="shared" si="104"/>
        <v>4.9158261774661254E-2</v>
      </c>
      <c r="AP71" s="40">
        <v>75670163.319999993</v>
      </c>
      <c r="AQ71" s="39">
        <f t="shared" si="105"/>
        <v>6.1335851156564383E-2</v>
      </c>
      <c r="AR71" s="40">
        <v>76520829.159999996</v>
      </c>
      <c r="AS71" s="39">
        <f t="shared" si="106"/>
        <v>6.2268829086348301E-2</v>
      </c>
      <c r="AT71" s="40">
        <v>101144747.13</v>
      </c>
      <c r="AU71" s="39">
        <f t="shared" si="107"/>
        <v>7.6942693241370139E-2</v>
      </c>
      <c r="AV71" s="40">
        <v>138143586.12</v>
      </c>
      <c r="AW71" s="39">
        <f t="shared" si="108"/>
        <v>0.10061957935153518</v>
      </c>
      <c r="AX71" s="40">
        <v>123284276.8</v>
      </c>
      <c r="AY71" s="39">
        <f t="shared" si="109"/>
        <v>9.366701715850928E-2</v>
      </c>
      <c r="AZ71" s="40">
        <v>99525709.239999995</v>
      </c>
      <c r="BA71" s="39">
        <f t="shared" si="110"/>
        <v>7.882894303323254E-2</v>
      </c>
      <c r="BB71" s="40">
        <v>111975770.73</v>
      </c>
      <c r="BC71" s="39">
        <f t="shared" si="111"/>
        <v>9.2167992839636129E-2</v>
      </c>
    </row>
    <row r="72" spans="1:55" x14ac:dyDescent="0.15">
      <c r="A72" s="37" t="s">
        <v>104</v>
      </c>
      <c r="B72" s="37" t="s">
        <v>64</v>
      </c>
      <c r="C72" s="6" t="s">
        <v>105</v>
      </c>
      <c r="D72" s="38">
        <v>65477.18</v>
      </c>
      <c r="E72" s="39">
        <f t="shared" si="90"/>
        <v>7.0747273692427166E-5</v>
      </c>
      <c r="F72" s="15">
        <v>0</v>
      </c>
      <c r="G72" s="39">
        <f t="shared" si="91"/>
        <v>0</v>
      </c>
      <c r="H72" s="8">
        <v>206176.98</v>
      </c>
      <c r="I72" s="7">
        <f t="shared" si="92"/>
        <v>2.3352336612637053E-4</v>
      </c>
      <c r="J72" s="15">
        <v>0</v>
      </c>
      <c r="K72" s="7">
        <f t="shared" si="112"/>
        <v>0</v>
      </c>
      <c r="L72" s="38">
        <v>1303044.49</v>
      </c>
      <c r="M72" s="39">
        <f t="shared" si="113"/>
        <v>1.306747403941015E-3</v>
      </c>
      <c r="N72" s="15">
        <v>0</v>
      </c>
      <c r="O72" s="39">
        <f t="shared" si="114"/>
        <v>0</v>
      </c>
      <c r="P72" s="34">
        <v>233994.09</v>
      </c>
      <c r="Q72" s="7">
        <f t="shared" si="115"/>
        <v>2.5404862911108716E-4</v>
      </c>
      <c r="R72" s="8">
        <v>23327.9</v>
      </c>
      <c r="S72" s="7">
        <f t="shared" si="93"/>
        <v>2.5709910051094606E-5</v>
      </c>
      <c r="T72" s="29">
        <v>115269.62</v>
      </c>
      <c r="U72" s="7">
        <f t="shared" si="94"/>
        <v>1.3250375778950271E-4</v>
      </c>
      <c r="V72" s="38">
        <v>62903.51</v>
      </c>
      <c r="W72" s="7">
        <f t="shared" si="95"/>
        <v>7.257019974216525E-5</v>
      </c>
      <c r="X72" s="38">
        <v>3129.22</v>
      </c>
      <c r="Y72" s="39">
        <f t="shared" si="96"/>
        <v>3.5935790236397259E-6</v>
      </c>
      <c r="Z72" s="8">
        <v>175516.6</v>
      </c>
      <c r="AA72" s="9">
        <f t="shared" si="97"/>
        <v>2.0897368740429599E-4</v>
      </c>
      <c r="AB72" s="8">
        <v>1128.68</v>
      </c>
      <c r="AC72" s="7">
        <f t="shared" si="98"/>
        <v>1.2675597405578441E-6</v>
      </c>
      <c r="AD72" s="38">
        <v>55667.97</v>
      </c>
      <c r="AE72" s="39">
        <f t="shared" si="99"/>
        <v>5.430674668265719E-5</v>
      </c>
      <c r="AF72" s="8">
        <v>187819.59</v>
      </c>
      <c r="AG72" s="7">
        <f t="shared" si="100"/>
        <v>1.7389104435219151E-4</v>
      </c>
      <c r="AH72" s="8">
        <v>336145.59</v>
      </c>
      <c r="AI72" s="9">
        <f t="shared" si="101"/>
        <v>3.0620173249652928E-4</v>
      </c>
      <c r="AJ72" s="8">
        <v>639520.43999999994</v>
      </c>
      <c r="AK72" s="9">
        <f t="shared" si="102"/>
        <v>5.9937349028911665E-4</v>
      </c>
      <c r="AL72" s="8">
        <v>602493.11</v>
      </c>
      <c r="AM72" s="9">
        <f t="shared" si="103"/>
        <v>5.370121320590601E-4</v>
      </c>
      <c r="AN72" s="40">
        <v>690579.35</v>
      </c>
      <c r="AO72" s="7">
        <f t="shared" si="104"/>
        <v>5.8157172227992404E-4</v>
      </c>
      <c r="AP72" s="40">
        <v>769626.2</v>
      </c>
      <c r="AQ72" s="39">
        <f t="shared" si="105"/>
        <v>6.2383475835469163E-4</v>
      </c>
      <c r="AR72" s="40">
        <v>449876.37</v>
      </c>
      <c r="AS72" s="39">
        <f t="shared" si="106"/>
        <v>3.6608692170523775E-4</v>
      </c>
      <c r="AT72" s="40">
        <v>1608166.48</v>
      </c>
      <c r="AU72" s="39">
        <f t="shared" si="107"/>
        <v>1.2233621978673488E-3</v>
      </c>
      <c r="AV72" s="40">
        <v>1578780.82</v>
      </c>
      <c r="AW72" s="39">
        <f t="shared" si="108"/>
        <v>1.1499358490569332E-3</v>
      </c>
      <c r="AX72" s="40">
        <v>325228.3</v>
      </c>
      <c r="AY72" s="39">
        <f t="shared" si="109"/>
        <v>2.4709691736239962E-4</v>
      </c>
      <c r="AZ72" s="40">
        <v>151083</v>
      </c>
      <c r="BA72" s="39">
        <f t="shared" si="110"/>
        <v>1.1966469057327033E-4</v>
      </c>
      <c r="BB72" s="40">
        <v>6258.5</v>
      </c>
      <c r="BC72" s="39">
        <f t="shared" si="111"/>
        <v>5.1514124834893436E-6</v>
      </c>
    </row>
    <row r="73" spans="1:55" x14ac:dyDescent="0.15">
      <c r="A73" s="37" t="s">
        <v>106</v>
      </c>
      <c r="B73" s="37" t="s">
        <v>64</v>
      </c>
      <c r="C73" s="6" t="s">
        <v>107</v>
      </c>
      <c r="D73" s="16">
        <v>0</v>
      </c>
      <c r="E73" s="39">
        <f t="shared" si="90"/>
        <v>0</v>
      </c>
      <c r="F73" s="15">
        <v>0</v>
      </c>
      <c r="G73" s="39">
        <f t="shared" si="91"/>
        <v>0</v>
      </c>
      <c r="H73" s="16">
        <v>0</v>
      </c>
      <c r="I73" s="7">
        <f t="shared" si="92"/>
        <v>0</v>
      </c>
      <c r="J73" s="15">
        <v>0</v>
      </c>
      <c r="K73" s="7">
        <f t="shared" si="112"/>
        <v>0</v>
      </c>
      <c r="L73" s="16">
        <v>0</v>
      </c>
      <c r="M73" s="39">
        <f t="shared" si="113"/>
        <v>0</v>
      </c>
      <c r="N73" s="15">
        <v>0</v>
      </c>
      <c r="O73" s="39">
        <f t="shared" si="114"/>
        <v>0</v>
      </c>
      <c r="P73" s="34">
        <v>0</v>
      </c>
      <c r="Q73" s="7">
        <f t="shared" si="115"/>
        <v>0</v>
      </c>
      <c r="R73" s="8">
        <v>0</v>
      </c>
      <c r="S73" s="7">
        <f t="shared" si="93"/>
        <v>0</v>
      </c>
      <c r="T73" s="29">
        <v>0</v>
      </c>
      <c r="U73" s="7">
        <f t="shared" si="94"/>
        <v>0</v>
      </c>
      <c r="V73" s="38">
        <v>0</v>
      </c>
      <c r="W73" s="7">
        <f t="shared" si="95"/>
        <v>0</v>
      </c>
      <c r="X73" s="38">
        <v>0</v>
      </c>
      <c r="Y73" s="39">
        <f t="shared" si="96"/>
        <v>0</v>
      </c>
      <c r="Z73" s="8">
        <v>0</v>
      </c>
      <c r="AA73" s="9">
        <f t="shared" si="97"/>
        <v>0</v>
      </c>
      <c r="AB73" s="8">
        <v>0</v>
      </c>
      <c r="AC73" s="7">
        <f t="shared" si="98"/>
        <v>0</v>
      </c>
      <c r="AD73" s="38">
        <v>143865.93</v>
      </c>
      <c r="AE73" s="39">
        <f t="shared" si="99"/>
        <v>1.4034804245196818E-4</v>
      </c>
      <c r="AF73" s="8">
        <v>585705.46</v>
      </c>
      <c r="AG73" s="7">
        <f t="shared" si="100"/>
        <v>5.4227002690284179E-4</v>
      </c>
      <c r="AH73" s="8">
        <v>361001</v>
      </c>
      <c r="AI73" s="9">
        <f t="shared" si="101"/>
        <v>3.2884302195658607E-4</v>
      </c>
      <c r="AJ73" s="8">
        <v>26864.3</v>
      </c>
      <c r="AK73" s="9">
        <f t="shared" si="102"/>
        <v>2.5177849288404163E-5</v>
      </c>
      <c r="AL73" s="8">
        <v>76553.7</v>
      </c>
      <c r="AM73" s="9">
        <f t="shared" si="103"/>
        <v>6.8233586362522334E-5</v>
      </c>
      <c r="AN73" s="40">
        <v>0</v>
      </c>
      <c r="AO73" s="7">
        <f t="shared" si="104"/>
        <v>0</v>
      </c>
      <c r="AP73" s="40">
        <v>0</v>
      </c>
      <c r="AQ73" s="39">
        <f t="shared" si="105"/>
        <v>0</v>
      </c>
      <c r="AR73" s="40">
        <v>0</v>
      </c>
      <c r="AS73" s="39">
        <f t="shared" si="106"/>
        <v>0</v>
      </c>
      <c r="AT73" s="40">
        <v>0</v>
      </c>
      <c r="AU73" s="39">
        <f t="shared" si="107"/>
        <v>0</v>
      </c>
      <c r="AV73" s="40">
        <v>15000</v>
      </c>
      <c r="AW73" s="39">
        <f t="shared" si="108"/>
        <v>1.0925542999600158E-5</v>
      </c>
      <c r="AX73" s="40">
        <v>6248</v>
      </c>
      <c r="AY73" s="39">
        <f t="shared" si="109"/>
        <v>4.7470086080463263E-6</v>
      </c>
      <c r="AZ73" s="40">
        <v>521034.59</v>
      </c>
      <c r="BA73" s="39">
        <f t="shared" si="110"/>
        <v>4.1268337927047235E-4</v>
      </c>
      <c r="BB73" s="40">
        <v>4872278.17</v>
      </c>
      <c r="BC73" s="39">
        <f t="shared" si="111"/>
        <v>4.0104041843845349E-3</v>
      </c>
    </row>
    <row r="74" spans="1:55" x14ac:dyDescent="0.15">
      <c r="A74" s="37" t="s">
        <v>108</v>
      </c>
      <c r="B74" s="37" t="s">
        <v>64</v>
      </c>
      <c r="C74" s="6" t="s">
        <v>109</v>
      </c>
      <c r="D74" s="16">
        <v>0</v>
      </c>
      <c r="E74" s="39">
        <f t="shared" si="90"/>
        <v>0</v>
      </c>
      <c r="F74" s="38">
        <v>2399851.62</v>
      </c>
      <c r="G74" s="39">
        <f t="shared" si="91"/>
        <v>4.8079899470282982E-3</v>
      </c>
      <c r="H74" s="16">
        <v>0</v>
      </c>
      <c r="I74" s="7">
        <f t="shared" si="92"/>
        <v>0</v>
      </c>
      <c r="J74" s="15">
        <v>0</v>
      </c>
      <c r="K74" s="7">
        <f t="shared" si="112"/>
        <v>0</v>
      </c>
      <c r="L74" s="16">
        <v>0</v>
      </c>
      <c r="M74" s="39">
        <f t="shared" si="113"/>
        <v>0</v>
      </c>
      <c r="N74" s="15">
        <v>0</v>
      </c>
      <c r="O74" s="39">
        <f t="shared" si="114"/>
        <v>0</v>
      </c>
      <c r="P74" s="34">
        <v>0</v>
      </c>
      <c r="Q74" s="7">
        <f t="shared" si="115"/>
        <v>0</v>
      </c>
      <c r="R74" s="8">
        <v>0</v>
      </c>
      <c r="S74" s="7">
        <f t="shared" si="93"/>
        <v>0</v>
      </c>
      <c r="T74" s="29">
        <v>0</v>
      </c>
      <c r="U74" s="7">
        <f t="shared" si="94"/>
        <v>0</v>
      </c>
      <c r="V74" s="38">
        <v>0</v>
      </c>
      <c r="W74" s="7">
        <f t="shared" si="95"/>
        <v>0</v>
      </c>
      <c r="X74" s="38">
        <v>0</v>
      </c>
      <c r="Y74" s="39">
        <f t="shared" si="96"/>
        <v>0</v>
      </c>
      <c r="Z74" s="8">
        <v>0</v>
      </c>
      <c r="AA74" s="9">
        <f t="shared" si="97"/>
        <v>0</v>
      </c>
      <c r="AB74" s="8">
        <v>0</v>
      </c>
      <c r="AC74" s="7">
        <f t="shared" si="98"/>
        <v>0</v>
      </c>
      <c r="AD74" s="38">
        <v>0</v>
      </c>
      <c r="AE74" s="39">
        <f t="shared" si="99"/>
        <v>0</v>
      </c>
      <c r="AF74" s="8">
        <v>472893.96</v>
      </c>
      <c r="AG74" s="7">
        <f t="shared" si="100"/>
        <v>4.3782453455597193E-4</v>
      </c>
      <c r="AH74" s="8">
        <v>0</v>
      </c>
      <c r="AI74" s="9">
        <f t="shared" si="101"/>
        <v>0</v>
      </c>
      <c r="AJ74" s="8">
        <v>0</v>
      </c>
      <c r="AK74" s="9">
        <f t="shared" si="102"/>
        <v>0</v>
      </c>
      <c r="AL74" s="8">
        <v>485061.61</v>
      </c>
      <c r="AM74" s="9">
        <f t="shared" si="103"/>
        <v>4.3234348251069678E-4</v>
      </c>
      <c r="AN74" s="40">
        <v>264938.39</v>
      </c>
      <c r="AO74" s="7">
        <f t="shared" si="104"/>
        <v>2.231179889325828E-4</v>
      </c>
      <c r="AP74" s="40">
        <v>727119.14</v>
      </c>
      <c r="AQ74" s="39">
        <f t="shared" si="105"/>
        <v>5.893798742778913E-4</v>
      </c>
      <c r="AR74" s="40">
        <v>69767.27</v>
      </c>
      <c r="AS74" s="39">
        <f t="shared" si="106"/>
        <v>5.6773119935323974E-5</v>
      </c>
      <c r="AT74" s="40">
        <v>77959</v>
      </c>
      <c r="AU74" s="39">
        <f t="shared" si="107"/>
        <v>5.9304863501159811E-5</v>
      </c>
      <c r="AV74" s="40">
        <v>79400</v>
      </c>
      <c r="AW74" s="39">
        <f t="shared" si="108"/>
        <v>5.7832540944550172E-5</v>
      </c>
      <c r="AX74" s="40">
        <v>232193</v>
      </c>
      <c r="AY74" s="39">
        <f t="shared" si="109"/>
        <v>1.7641199899617486E-4</v>
      </c>
      <c r="AZ74" s="40">
        <v>477349</v>
      </c>
      <c r="BA74" s="39">
        <f t="shared" si="110"/>
        <v>3.7808238107834782E-4</v>
      </c>
      <c r="BB74" s="40">
        <v>470648</v>
      </c>
      <c r="BC74" s="39">
        <f t="shared" si="111"/>
        <v>3.8739346209623593E-4</v>
      </c>
    </row>
    <row r="75" spans="1:55" x14ac:dyDescent="0.15">
      <c r="A75" s="37" t="s">
        <v>110</v>
      </c>
      <c r="B75" s="37" t="s">
        <v>64</v>
      </c>
      <c r="C75" s="6" t="s">
        <v>111</v>
      </c>
      <c r="D75" s="38">
        <v>676392.87</v>
      </c>
      <c r="E75" s="39">
        <f t="shared" si="90"/>
        <v>7.308340325208921E-4</v>
      </c>
      <c r="F75" s="15">
        <v>0</v>
      </c>
      <c r="G75" s="39">
        <f t="shared" si="91"/>
        <v>0</v>
      </c>
      <c r="H75" s="8">
        <v>2712380.17</v>
      </c>
      <c r="I75" s="7">
        <f t="shared" si="92"/>
        <v>3.0721380607709801E-3</v>
      </c>
      <c r="J75" s="15">
        <v>0</v>
      </c>
      <c r="K75" s="7">
        <f t="shared" si="112"/>
        <v>0</v>
      </c>
      <c r="L75" s="38">
        <v>1855205.56</v>
      </c>
      <c r="M75" s="39">
        <f t="shared" si="113"/>
        <v>1.860477572263812E-3</v>
      </c>
      <c r="N75" s="15">
        <v>0</v>
      </c>
      <c r="O75" s="39">
        <f t="shared" si="114"/>
        <v>0</v>
      </c>
      <c r="P75" s="34">
        <v>2157783.11</v>
      </c>
      <c r="Q75" s="7">
        <f t="shared" si="115"/>
        <v>2.3427166088449422E-3</v>
      </c>
      <c r="R75" s="8">
        <v>1993599.41</v>
      </c>
      <c r="S75" s="7">
        <f t="shared" si="93"/>
        <v>2.1971656903971327E-3</v>
      </c>
      <c r="T75" s="29">
        <v>2436740.37</v>
      </c>
      <c r="U75" s="7">
        <f t="shared" si="94"/>
        <v>2.8010611623633637E-3</v>
      </c>
      <c r="V75" s="38">
        <v>1549207.88</v>
      </c>
      <c r="W75" s="7">
        <f t="shared" si="95"/>
        <v>1.7872822246920144E-3</v>
      </c>
      <c r="X75" s="38">
        <v>3502845.46</v>
      </c>
      <c r="Y75" s="39">
        <f t="shared" si="96"/>
        <v>4.0226484453338681E-3</v>
      </c>
      <c r="Z75" s="8">
        <v>2850681.23</v>
      </c>
      <c r="AA75" s="9">
        <f t="shared" si="97"/>
        <v>3.3940799231942389E-3</v>
      </c>
      <c r="AB75" s="8">
        <v>1573511.78</v>
      </c>
      <c r="AC75" s="7">
        <f t="shared" si="98"/>
        <v>1.7671263632043726E-3</v>
      </c>
      <c r="AD75" s="38">
        <v>1539015.19</v>
      </c>
      <c r="AE75" s="39">
        <f t="shared" si="99"/>
        <v>1.5013823580075135E-3</v>
      </c>
      <c r="AF75" s="8">
        <v>1409725.15</v>
      </c>
      <c r="AG75" s="7">
        <f t="shared" si="100"/>
        <v>1.3051810973660938E-3</v>
      </c>
      <c r="AH75" s="8">
        <v>1509304.49</v>
      </c>
      <c r="AI75" s="9">
        <f t="shared" si="101"/>
        <v>1.3748556085557766E-3</v>
      </c>
      <c r="AJ75" s="8">
        <v>1316729.3400000001</v>
      </c>
      <c r="AK75" s="9">
        <f t="shared" si="102"/>
        <v>1.2340694853817105E-3</v>
      </c>
      <c r="AL75" s="8">
        <v>819535.16</v>
      </c>
      <c r="AM75" s="9">
        <f t="shared" si="103"/>
        <v>7.3046532195025922E-4</v>
      </c>
      <c r="AN75" s="40">
        <v>2123357.88</v>
      </c>
      <c r="AO75" s="7">
        <f t="shared" si="104"/>
        <v>1.7881868307939534E-3</v>
      </c>
      <c r="AP75" s="40">
        <v>2588945.2599999998</v>
      </c>
      <c r="AQ75" s="39">
        <f t="shared" si="105"/>
        <v>2.0985174889649343E-3</v>
      </c>
      <c r="AR75" s="40">
        <v>4082437.2</v>
      </c>
      <c r="AS75" s="39">
        <f t="shared" si="106"/>
        <v>3.3220835039701017E-3</v>
      </c>
      <c r="AT75" s="40">
        <v>2399971.54</v>
      </c>
      <c r="AU75" s="39">
        <f t="shared" si="107"/>
        <v>1.8257030565600931E-3</v>
      </c>
      <c r="AV75" s="40">
        <v>2027264.71</v>
      </c>
      <c r="AW75" s="39">
        <f t="shared" si="108"/>
        <v>1.4765978507117964E-3</v>
      </c>
      <c r="AX75" s="40">
        <v>406612.68</v>
      </c>
      <c r="AY75" s="39">
        <f t="shared" si="109"/>
        <v>3.0892988029782107E-4</v>
      </c>
      <c r="AZ75" s="40">
        <v>718716.87</v>
      </c>
      <c r="BA75" s="39">
        <f t="shared" si="110"/>
        <v>5.6925684463731438E-4</v>
      </c>
      <c r="BB75" s="40">
        <v>328569.06</v>
      </c>
      <c r="BC75" s="39">
        <f t="shared" si="111"/>
        <v>2.7044735277979696E-4</v>
      </c>
    </row>
    <row r="76" spans="1:55" s="42" customFormat="1" x14ac:dyDescent="0.15">
      <c r="A76" s="41"/>
      <c r="B76" s="41"/>
      <c r="C76" s="10" t="s">
        <v>173</v>
      </c>
      <c r="D76" s="43">
        <f>SUM(D52:D75)</f>
        <v>600396813.75999999</v>
      </c>
      <c r="E76" s="44">
        <f t="shared" si="90"/>
        <v>0.64872124467089054</v>
      </c>
      <c r="F76" s="11">
        <f>SUM(F52:F75)</f>
        <v>198611518.94</v>
      </c>
      <c r="G76" s="44">
        <f t="shared" si="91"/>
        <v>0.3979088450591543</v>
      </c>
      <c r="H76" s="11">
        <f>SUM(H52:H75)</f>
        <v>581863853.94999993</v>
      </c>
      <c r="I76" s="12">
        <f t="shared" si="92"/>
        <v>0.65903965516260266</v>
      </c>
      <c r="J76" s="11">
        <f>SUM(J52:J75)</f>
        <v>28026510.960000001</v>
      </c>
      <c r="K76" s="12">
        <f t="shared" si="112"/>
        <v>9.3520522782644569E-2</v>
      </c>
      <c r="L76" s="43">
        <f>SUM(L52:L75)</f>
        <v>625247244.7299999</v>
      </c>
      <c r="M76" s="44">
        <f t="shared" si="113"/>
        <v>0.62702403497535208</v>
      </c>
      <c r="N76" s="11">
        <f>SUM(N52:N75)</f>
        <v>570556.87</v>
      </c>
      <c r="O76" s="44">
        <f t="shared" si="114"/>
        <v>2.4637662291422334E-3</v>
      </c>
      <c r="P76" s="30">
        <f>SUM(P52:P75)</f>
        <v>588880001.98000014</v>
      </c>
      <c r="Q76" s="12">
        <f t="shared" si="115"/>
        <v>0.63935015287759334</v>
      </c>
      <c r="R76" s="43">
        <f>SUM(R52:R75)</f>
        <v>566404545.81999981</v>
      </c>
      <c r="S76" s="12">
        <f t="shared" si="93"/>
        <v>0.62424006985469283</v>
      </c>
      <c r="T76" s="11">
        <f>SUM(T52:T75)</f>
        <v>544638752.80000007</v>
      </c>
      <c r="U76" s="12">
        <f t="shared" si="94"/>
        <v>0.62606852858357698</v>
      </c>
      <c r="V76" s="11">
        <f>SUM(V52:V75)</f>
        <v>515546931.95999998</v>
      </c>
      <c r="W76" s="12">
        <f t="shared" si="95"/>
        <v>0.59477354807065108</v>
      </c>
      <c r="X76" s="11">
        <f>SUM(X52:X75)</f>
        <v>498777998.12</v>
      </c>
      <c r="Y76" s="44">
        <f t="shared" si="96"/>
        <v>0.57279390758625048</v>
      </c>
      <c r="Z76" s="43">
        <f>SUM(Z52:Z75)</f>
        <v>466779695</v>
      </c>
      <c r="AA76" s="13">
        <f t="shared" si="97"/>
        <v>0.55575754127873156</v>
      </c>
      <c r="AB76" s="11">
        <f>SUM(AB52:AB75)</f>
        <v>504658192.56999993</v>
      </c>
      <c r="AC76" s="12">
        <f t="shared" si="98"/>
        <v>0.56675444558636601</v>
      </c>
      <c r="AD76" s="11">
        <f>SUM(AD52:AD75)</f>
        <v>605367787.89999998</v>
      </c>
      <c r="AE76" s="44">
        <f t="shared" si="99"/>
        <v>0.59056500726227024</v>
      </c>
      <c r="AF76" s="11">
        <f>SUM(AF52:AF75)</f>
        <v>595045905.60000014</v>
      </c>
      <c r="AG76" s="12">
        <f t="shared" si="100"/>
        <v>0.55091779277273256</v>
      </c>
      <c r="AH76" s="43">
        <f>SUM(AH52:AH75)</f>
        <v>615424666.39999986</v>
      </c>
      <c r="AI76" s="13">
        <f t="shared" si="101"/>
        <v>0.560602621836504</v>
      </c>
      <c r="AJ76" s="11">
        <f>SUM(AJ52:AJ75)</f>
        <v>595935765.3900001</v>
      </c>
      <c r="AK76" s="13">
        <f t="shared" si="102"/>
        <v>0.55852491546622118</v>
      </c>
      <c r="AL76" s="11">
        <f>SUM(AL52:AL75)</f>
        <v>630821169.71000004</v>
      </c>
      <c r="AM76" s="13">
        <f t="shared" si="103"/>
        <v>0.56226140294609728</v>
      </c>
      <c r="AN76" s="14">
        <f>SUM(AN52:AN75)</f>
        <v>649701035.30000007</v>
      </c>
      <c r="AO76" s="12">
        <f t="shared" si="104"/>
        <v>0.54714603045467669</v>
      </c>
      <c r="AP76" s="45">
        <f>SUM(AP52:AP75)</f>
        <v>680026545.62999976</v>
      </c>
      <c r="AQ76" s="44">
        <f t="shared" si="105"/>
        <v>0.55120810046210311</v>
      </c>
      <c r="AR76" s="14">
        <f>SUM(AR52:AR75)</f>
        <v>677145858.34000003</v>
      </c>
      <c r="AS76" s="44">
        <f t="shared" si="106"/>
        <v>0.55102748078353525</v>
      </c>
      <c r="AT76" s="45">
        <f>SUM(AT52:AT75)</f>
        <v>702924698.98000002</v>
      </c>
      <c r="AU76" s="44">
        <f t="shared" si="107"/>
        <v>0.53472791242323203</v>
      </c>
      <c r="AV76" s="45">
        <f>SUM(AV52:AV75)</f>
        <v>762889523.2700001</v>
      </c>
      <c r="AW76" s="44">
        <f t="shared" si="108"/>
        <v>0.55566548602872345</v>
      </c>
      <c r="AX76" s="45">
        <f>SUM(AX52:AX75)</f>
        <v>754124986.17999983</v>
      </c>
      <c r="AY76" s="44">
        <f t="shared" si="109"/>
        <v>0.57295739451652938</v>
      </c>
      <c r="AZ76" s="45">
        <f>SUM(AZ52:AZ75)</f>
        <v>722329627.67000008</v>
      </c>
      <c r="BA76" s="44">
        <f t="shared" si="110"/>
        <v>0.5721183150125172</v>
      </c>
      <c r="BB76" s="45">
        <f>SUM(BB52:BB75)</f>
        <v>659398855.4799999</v>
      </c>
      <c r="BC76" s="44">
        <f t="shared" si="111"/>
        <v>0.54275553179168445</v>
      </c>
    </row>
    <row r="77" spans="1:55" x14ac:dyDescent="0.15">
      <c r="A77" s="37"/>
      <c r="B77" s="37"/>
      <c r="C77" s="6"/>
      <c r="D77" s="15"/>
      <c r="E77" s="39"/>
      <c r="F77" s="15"/>
      <c r="G77" s="39"/>
      <c r="H77" s="15"/>
      <c r="I77" s="7"/>
      <c r="J77" s="15"/>
      <c r="K77" s="7"/>
      <c r="M77" s="39"/>
      <c r="N77" s="15"/>
      <c r="O77" s="39"/>
      <c r="P77" s="31"/>
      <c r="Q77" s="7"/>
      <c r="S77" s="7"/>
      <c r="T77" s="15"/>
      <c r="U77" s="7"/>
      <c r="V77" s="15"/>
      <c r="W77" s="7"/>
      <c r="X77" s="15"/>
      <c r="Y77" s="39"/>
      <c r="AA77" s="9"/>
      <c r="AB77" s="15"/>
      <c r="AC77" s="7"/>
      <c r="AD77" s="15"/>
      <c r="AE77" s="39"/>
      <c r="AF77" s="15"/>
      <c r="AG77" s="7"/>
      <c r="AI77" s="9"/>
      <c r="AJ77" s="15"/>
      <c r="AK77" s="9"/>
      <c r="AL77" s="15"/>
      <c r="AM77" s="9"/>
      <c r="AN77" s="6"/>
      <c r="AO77" s="7"/>
      <c r="AQ77" s="39"/>
      <c r="AR77" s="6"/>
      <c r="AS77" s="39"/>
      <c r="AT77" s="40"/>
      <c r="AV77" s="40"/>
      <c r="AX77" s="40"/>
      <c r="AZ77" s="40"/>
      <c r="BB77" s="40"/>
    </row>
    <row r="78" spans="1:55" x14ac:dyDescent="0.15">
      <c r="A78" s="37" t="s">
        <v>112</v>
      </c>
      <c r="B78" s="37" t="s">
        <v>113</v>
      </c>
      <c r="C78" s="6" t="s">
        <v>114</v>
      </c>
      <c r="D78" s="38">
        <v>639198.49</v>
      </c>
      <c r="E78" s="39">
        <f t="shared" ref="E78:E105" si="116">D78/$D$119</f>
        <v>6.906459703337279E-4</v>
      </c>
      <c r="F78" s="38">
        <v>10577970.699999999</v>
      </c>
      <c r="G78" s="39">
        <f t="shared" ref="G78:G105" si="117">F78/$F$119</f>
        <v>2.1192467218269055E-2</v>
      </c>
      <c r="H78" s="8">
        <v>741269.11</v>
      </c>
      <c r="I78" s="7">
        <f t="shared" ref="I78:I105" si="118">H78/$H$119</f>
        <v>8.3958770650680221E-4</v>
      </c>
      <c r="J78" s="8">
        <v>4162522.4</v>
      </c>
      <c r="K78" s="7">
        <f t="shared" ref="K78:K105" si="119">J78/$J$119</f>
        <v>1.3889751439201917E-2</v>
      </c>
      <c r="L78" s="38">
        <v>1056826.3700000001</v>
      </c>
      <c r="M78" s="39">
        <f t="shared" ref="M78:M105" si="120">L78/$L$119</f>
        <v>1.0598295960055108E-3</v>
      </c>
      <c r="N78" s="38">
        <v>1008223.59</v>
      </c>
      <c r="O78" s="39">
        <f t="shared" ref="O78:O105" si="121">N78/$N$119</f>
        <v>4.3536891115981916E-3</v>
      </c>
      <c r="P78" s="34">
        <v>1390332.27</v>
      </c>
      <c r="Q78" s="7">
        <f t="shared" ref="Q78:Q105" si="122">P78/$P$119</f>
        <v>1.50949114656018E-3</v>
      </c>
      <c r="R78" s="8">
        <v>683863.21</v>
      </c>
      <c r="S78" s="7">
        <f t="shared" ref="S78:S105" si="123">R78/$R$119</f>
        <v>7.536924290807497E-4</v>
      </c>
      <c r="T78" s="29">
        <v>1008996.11</v>
      </c>
      <c r="U78" s="7">
        <f t="shared" ref="U78:U105" si="124">T78/$T$119</f>
        <v>1.1598526669038245E-3</v>
      </c>
      <c r="V78" s="38">
        <v>722477.56</v>
      </c>
      <c r="W78" s="7">
        <f t="shared" ref="W78:W101" si="125">V78/$V$119</f>
        <v>8.3350421683038329E-4</v>
      </c>
      <c r="X78" s="38">
        <v>240444.33</v>
      </c>
      <c r="Y78" s="39">
        <f t="shared" ref="Y78:Y101" si="126">X78/$X$119</f>
        <v>2.7612494507931948E-4</v>
      </c>
      <c r="Z78" s="8">
        <v>425407</v>
      </c>
      <c r="AA78" s="9">
        <f t="shared" ref="AA78:AA101" si="127">Z78/$Z$119</f>
        <v>5.0649835649505144E-4</v>
      </c>
      <c r="AB78" s="8">
        <v>376636</v>
      </c>
      <c r="AC78" s="7">
        <f t="shared" ref="AC78:AC97" si="128">AB78/$AB$119</f>
        <v>4.2297961374769121E-4</v>
      </c>
      <c r="AD78" s="38">
        <v>486565.92</v>
      </c>
      <c r="AE78" s="39">
        <f t="shared" ref="AE78:AE97" si="129">AD78/$AD$119</f>
        <v>4.7466814690483669E-4</v>
      </c>
      <c r="AF78" s="8">
        <v>535342.41</v>
      </c>
      <c r="AG78" s="7">
        <f t="shared" ref="AG78:AG97" si="130">AF78/$AF$119</f>
        <v>4.9564185908892197E-4</v>
      </c>
      <c r="AH78" s="8">
        <v>508335.25</v>
      </c>
      <c r="AI78" s="9">
        <f t="shared" ref="AI78:AI97" si="131">AH78/$AH$119</f>
        <v>4.6305273330837494E-4</v>
      </c>
      <c r="AJ78" s="8">
        <v>479688.98</v>
      </c>
      <c r="AK78" s="9">
        <f t="shared" ref="AK78:AK97" si="132">AJ78/$AJ$119</f>
        <v>4.4957571363290013E-4</v>
      </c>
      <c r="AL78" s="8">
        <v>453963.22</v>
      </c>
      <c r="AM78" s="9">
        <f t="shared" ref="AM78:AM97" si="133">AL78/$AL$119</f>
        <v>4.0462497014878083E-4</v>
      </c>
      <c r="AN78" s="40">
        <v>506960.14</v>
      </c>
      <c r="AO78" s="7">
        <f t="shared" ref="AO78:AO97" si="134">AN78/$AN$119</f>
        <v>4.2693671878122545E-4</v>
      </c>
      <c r="AP78" s="40">
        <v>1106605.54</v>
      </c>
      <c r="AQ78" s="39">
        <f t="shared" ref="AQ78:AQ97" si="135">AP78/$AP$119</f>
        <v>8.9697959819957159E-4</v>
      </c>
      <c r="AR78" s="40">
        <v>794979.72</v>
      </c>
      <c r="AS78" s="39">
        <f t="shared" ref="AS78:AS97" si="136">AR78/$AR$119</f>
        <v>6.4691479241928574E-4</v>
      </c>
      <c r="AT78" s="40">
        <v>1141771</v>
      </c>
      <c r="AU78" s="39">
        <f t="shared" ref="AU78:AU97" si="137">AT78/$AT$119</f>
        <v>8.6856646833056777E-4</v>
      </c>
      <c r="AV78" s="40">
        <v>762463</v>
      </c>
      <c r="AW78" s="39">
        <f t="shared" ref="AW78:AW97" si="138">AV78/$AV$119</f>
        <v>5.5535481947360907E-4</v>
      </c>
      <c r="AX78" s="40">
        <v>658433.49</v>
      </c>
      <c r="AY78" s="39">
        <f t="shared" ref="AY78:AY97" si="139">AX78/$AX$119</f>
        <v>5.0025439258258395E-4</v>
      </c>
      <c r="AZ78" s="40">
        <v>840961.59</v>
      </c>
      <c r="BA78" s="39">
        <f t="shared" ref="BA78:BA97" si="140">AZ78/$AZ$119</f>
        <v>6.6608028998203263E-4</v>
      </c>
      <c r="BB78" s="40">
        <v>565725.79</v>
      </c>
      <c r="BC78" s="39">
        <f t="shared" ref="BC78:BC97" si="141">BB78/$BB$119</f>
        <v>4.6565261593638587E-4</v>
      </c>
    </row>
    <row r="79" spans="1:55" x14ac:dyDescent="0.15">
      <c r="A79" s="37" t="s">
        <v>115</v>
      </c>
      <c r="B79" s="37" t="s">
        <v>113</v>
      </c>
      <c r="C79" s="6" t="s">
        <v>116</v>
      </c>
      <c r="D79" s="38">
        <v>3081486.74</v>
      </c>
      <c r="E79" s="39">
        <f t="shared" si="116"/>
        <v>3.3295078647914457E-3</v>
      </c>
      <c r="F79" s="38">
        <v>14787848.84</v>
      </c>
      <c r="G79" s="39">
        <f t="shared" si="117"/>
        <v>2.9626760241491131E-2</v>
      </c>
      <c r="H79" s="8">
        <v>3398063.58</v>
      </c>
      <c r="I79" s="7">
        <f t="shared" si="118"/>
        <v>3.8487674303553454E-3</v>
      </c>
      <c r="J79" s="8">
        <v>6365399.4400000004</v>
      </c>
      <c r="K79" s="7">
        <f t="shared" si="119"/>
        <v>2.124044210136505E-2</v>
      </c>
      <c r="L79" s="38">
        <v>3697134.79</v>
      </c>
      <c r="M79" s="39">
        <f t="shared" si="120"/>
        <v>3.7076410866466345E-3</v>
      </c>
      <c r="N79" s="38">
        <v>1290934.18</v>
      </c>
      <c r="O79" s="39">
        <f t="shared" si="121"/>
        <v>5.5744838139087189E-3</v>
      </c>
      <c r="P79" s="34">
        <v>2470312.66</v>
      </c>
      <c r="Q79" s="7">
        <f t="shared" si="122"/>
        <v>2.6820316049382411E-3</v>
      </c>
      <c r="R79" s="8">
        <v>1285605.98</v>
      </c>
      <c r="S79" s="7">
        <f t="shared" si="123"/>
        <v>1.4168791064326121E-3</v>
      </c>
      <c r="T79" s="29">
        <v>1905255.95</v>
      </c>
      <c r="U79" s="7">
        <f t="shared" si="124"/>
        <v>2.1901136910645572E-3</v>
      </c>
      <c r="V79" s="38">
        <v>3012644.06</v>
      </c>
      <c r="W79" s="7">
        <f t="shared" si="125"/>
        <v>3.4756117931455284E-3</v>
      </c>
      <c r="X79" s="38">
        <v>2777537.18</v>
      </c>
      <c r="Y79" s="39">
        <f t="shared" si="126"/>
        <v>3.1897084089413459E-3</v>
      </c>
      <c r="Z79" s="8">
        <v>3485365.08</v>
      </c>
      <c r="AA79" s="9">
        <f t="shared" si="127"/>
        <v>4.1497476177054992E-3</v>
      </c>
      <c r="AB79" s="8">
        <v>3680419.11</v>
      </c>
      <c r="AC79" s="7">
        <f t="shared" si="128"/>
        <v>4.133280550922964E-3</v>
      </c>
      <c r="AD79" s="38">
        <v>5701453.5</v>
      </c>
      <c r="AE79" s="39">
        <f t="shared" si="129"/>
        <v>5.5620384746821053E-3</v>
      </c>
      <c r="AF79" s="8">
        <v>5670382.5999999996</v>
      </c>
      <c r="AG79" s="7">
        <f t="shared" si="130"/>
        <v>5.2498717103497822E-3</v>
      </c>
      <c r="AH79" s="8">
        <v>4805521.95</v>
      </c>
      <c r="AI79" s="9">
        <f t="shared" si="131"/>
        <v>4.3774459353760967E-3</v>
      </c>
      <c r="AJ79" s="8">
        <v>5219131.07</v>
      </c>
      <c r="AK79" s="9">
        <f t="shared" si="132"/>
        <v>4.8914915146453684E-3</v>
      </c>
      <c r="AL79" s="8">
        <v>5570986.1100000003</v>
      </c>
      <c r="AM79" s="9">
        <f t="shared" si="133"/>
        <v>4.9655125991440964E-3</v>
      </c>
      <c r="AN79" s="40">
        <v>4122261.61</v>
      </c>
      <c r="AO79" s="7">
        <f t="shared" si="134"/>
        <v>3.4715645410134444E-3</v>
      </c>
      <c r="AP79" s="40">
        <v>2876223.07</v>
      </c>
      <c r="AQ79" s="39">
        <f t="shared" si="135"/>
        <v>2.3313758339407356E-3</v>
      </c>
      <c r="AR79" s="40">
        <v>545430.09</v>
      </c>
      <c r="AS79" s="39">
        <f t="shared" si="136"/>
        <v>4.4384376679644402E-4</v>
      </c>
      <c r="AT79" s="40">
        <v>771583.1</v>
      </c>
      <c r="AU79" s="39">
        <f t="shared" si="137"/>
        <v>5.8695763703102573E-4</v>
      </c>
      <c r="AV79" s="40">
        <v>1179934.5</v>
      </c>
      <c r="AW79" s="39">
        <f t="shared" si="138"/>
        <v>8.5942834109744757E-4</v>
      </c>
      <c r="AX79" s="40">
        <v>1120060.68</v>
      </c>
      <c r="AY79" s="39">
        <f t="shared" si="139"/>
        <v>8.5098234466936956E-4</v>
      </c>
      <c r="AZ79" s="40">
        <v>737959.78</v>
      </c>
      <c r="BA79" s="39">
        <f t="shared" si="140"/>
        <v>5.844981151368364E-4</v>
      </c>
      <c r="BB79" s="40">
        <v>789032.15</v>
      </c>
      <c r="BC79" s="39">
        <f t="shared" si="141"/>
        <v>6.4945754851552877E-4</v>
      </c>
    </row>
    <row r="80" spans="1:55" x14ac:dyDescent="0.15">
      <c r="A80" s="37" t="s">
        <v>117</v>
      </c>
      <c r="B80" s="37" t="s">
        <v>113</v>
      </c>
      <c r="C80" s="28" t="s">
        <v>207</v>
      </c>
      <c r="D80" s="38">
        <v>149827.32999999999</v>
      </c>
      <c r="E80" s="39">
        <f t="shared" si="116"/>
        <v>1.6188655531767864E-4</v>
      </c>
      <c r="F80" s="38">
        <v>1010448</v>
      </c>
      <c r="G80" s="39">
        <f t="shared" si="117"/>
        <v>2.0243850851057407E-3</v>
      </c>
      <c r="H80" s="8">
        <v>155534.72</v>
      </c>
      <c r="I80" s="7">
        <f t="shared" si="118"/>
        <v>1.7616414482316369E-4</v>
      </c>
      <c r="J80" s="8">
        <v>4738783.18</v>
      </c>
      <c r="K80" s="7">
        <f t="shared" si="119"/>
        <v>1.5812652562415239E-2</v>
      </c>
      <c r="L80" s="38">
        <v>228286.61</v>
      </c>
      <c r="M80" s="39">
        <f t="shared" si="120"/>
        <v>2.2893534124225867E-4</v>
      </c>
      <c r="N80" s="38">
        <v>602933.64</v>
      </c>
      <c r="O80" s="39">
        <f t="shared" si="121"/>
        <v>2.6035748910460069E-3</v>
      </c>
      <c r="P80" s="34">
        <v>1616814.89</v>
      </c>
      <c r="Q80" s="7">
        <f t="shared" si="122"/>
        <v>1.7553845327071859E-3</v>
      </c>
      <c r="R80" s="8">
        <v>259022.74</v>
      </c>
      <c r="S80" s="7">
        <f t="shared" si="123"/>
        <v>2.8547153179617814E-4</v>
      </c>
      <c r="T80" s="29">
        <v>176240.86</v>
      </c>
      <c r="U80" s="7">
        <f t="shared" si="124"/>
        <v>2.0259090145394472E-4</v>
      </c>
      <c r="V80" s="38">
        <v>73554</v>
      </c>
      <c r="W80" s="7">
        <f t="shared" si="125"/>
        <v>8.4857402581115475E-5</v>
      </c>
      <c r="X80" s="38">
        <v>883982.29</v>
      </c>
      <c r="Y80" s="39">
        <f t="shared" si="126"/>
        <v>1.0151603960773001E-3</v>
      </c>
      <c r="Z80" s="8">
        <v>287972</v>
      </c>
      <c r="AA80" s="9">
        <f t="shared" si="127"/>
        <v>3.4286540822457776E-4</v>
      </c>
      <c r="AB80" s="8">
        <v>88770.5</v>
      </c>
      <c r="AC80" s="7">
        <f t="shared" si="128"/>
        <v>9.9693369200473195E-5</v>
      </c>
      <c r="AD80" s="38">
        <v>462919.84</v>
      </c>
      <c r="AE80" s="39">
        <f t="shared" si="129"/>
        <v>4.5160027364490207E-4</v>
      </c>
      <c r="AF80" s="8">
        <v>484821</v>
      </c>
      <c r="AG80" s="7">
        <f t="shared" si="130"/>
        <v>4.4886707512179023E-4</v>
      </c>
      <c r="AH80" s="8">
        <v>1481885.83</v>
      </c>
      <c r="AI80" s="9">
        <f t="shared" si="131"/>
        <v>1.3498794034693636E-3</v>
      </c>
      <c r="AJ80" s="8">
        <v>1559449.2</v>
      </c>
      <c r="AK80" s="9">
        <f t="shared" si="132"/>
        <v>1.4615522061070805E-3</v>
      </c>
      <c r="AL80" s="8">
        <v>399355.39</v>
      </c>
      <c r="AM80" s="9">
        <f t="shared" si="133"/>
        <v>3.5595210281023372E-4</v>
      </c>
      <c r="AN80" s="40">
        <v>279596.65999999997</v>
      </c>
      <c r="AO80" s="7">
        <f t="shared" si="134"/>
        <v>2.3546245786224907E-4</v>
      </c>
      <c r="AP80" s="40">
        <v>253664.46</v>
      </c>
      <c r="AQ80" s="39">
        <f t="shared" si="135"/>
        <v>2.0561242211774151E-4</v>
      </c>
      <c r="AR80" s="40">
        <v>790785.38</v>
      </c>
      <c r="AS80" s="39">
        <f t="shared" si="136"/>
        <v>6.4350164800544357E-4</v>
      </c>
      <c r="AT80" s="40">
        <v>849027.24</v>
      </c>
      <c r="AU80" s="39">
        <f t="shared" si="137"/>
        <v>6.4587083693949958E-4</v>
      </c>
      <c r="AV80" s="40">
        <v>984548.53</v>
      </c>
      <c r="AW80" s="39">
        <f t="shared" si="138"/>
        <v>7.1711515331387521E-4</v>
      </c>
      <c r="AX80" s="40">
        <v>810603.5</v>
      </c>
      <c r="AY80" s="39">
        <f t="shared" si="139"/>
        <v>6.158677644386172E-4</v>
      </c>
      <c r="AZ80" s="40">
        <v>450383.51</v>
      </c>
      <c r="BA80" s="39">
        <f t="shared" si="140"/>
        <v>3.5672447173708098E-4</v>
      </c>
      <c r="BB80" s="40">
        <v>303013.58</v>
      </c>
      <c r="BC80" s="39">
        <f t="shared" si="141"/>
        <v>2.494124692304541E-4</v>
      </c>
    </row>
    <row r="81" spans="1:55" x14ac:dyDescent="0.15">
      <c r="A81" s="37" t="s">
        <v>118</v>
      </c>
      <c r="B81" s="37" t="s">
        <v>113</v>
      </c>
      <c r="C81" s="6" t="s">
        <v>119</v>
      </c>
      <c r="D81" s="38">
        <v>40583.019999999997</v>
      </c>
      <c r="E81" s="39">
        <f t="shared" si="116"/>
        <v>4.3849445306063047E-5</v>
      </c>
      <c r="F81" s="38">
        <v>1463090.68</v>
      </c>
      <c r="G81" s="39">
        <f t="shared" si="117"/>
        <v>2.9312334239359333E-3</v>
      </c>
      <c r="H81" s="8">
        <v>694170.92</v>
      </c>
      <c r="I81" s="7">
        <f t="shared" si="118"/>
        <v>7.8624262468797185E-4</v>
      </c>
      <c r="J81" s="8">
        <v>462173.52</v>
      </c>
      <c r="K81" s="7">
        <f t="shared" si="119"/>
        <v>1.5422079925818577E-3</v>
      </c>
      <c r="L81" s="38">
        <v>3796.55</v>
      </c>
      <c r="M81" s="39">
        <f t="shared" si="120"/>
        <v>3.807338808847778E-6</v>
      </c>
      <c r="N81" s="16">
        <v>0</v>
      </c>
      <c r="O81" s="39">
        <f t="shared" si="121"/>
        <v>0</v>
      </c>
      <c r="P81" s="34">
        <v>57532.75</v>
      </c>
      <c r="Q81" s="7">
        <f t="shared" si="122"/>
        <v>6.2463612933518544E-5</v>
      </c>
      <c r="R81" s="8">
        <v>2801</v>
      </c>
      <c r="S81" s="7">
        <f t="shared" si="123"/>
        <v>3.0870098917226151E-6</v>
      </c>
      <c r="T81" s="29">
        <v>0</v>
      </c>
      <c r="U81" s="7">
        <f t="shared" si="124"/>
        <v>0</v>
      </c>
      <c r="V81" s="38">
        <v>29850</v>
      </c>
      <c r="W81" s="7">
        <f t="shared" si="125"/>
        <v>3.4437195353703357E-5</v>
      </c>
      <c r="X81" s="38">
        <v>22174.16</v>
      </c>
      <c r="Y81" s="39">
        <f t="shared" si="126"/>
        <v>2.5464683289391944E-5</v>
      </c>
      <c r="Z81" s="8">
        <v>8300</v>
      </c>
      <c r="AA81" s="9">
        <f t="shared" si="127"/>
        <v>9.8821513489644666E-6</v>
      </c>
      <c r="AB81" s="8">
        <v>53500</v>
      </c>
      <c r="AC81" s="7">
        <f t="shared" si="128"/>
        <v>6.0082969592661027E-5</v>
      </c>
      <c r="AD81" s="38">
        <v>959</v>
      </c>
      <c r="AE81" s="39">
        <f t="shared" si="129"/>
        <v>9.3555001320630592E-7</v>
      </c>
      <c r="AF81" s="8">
        <v>0</v>
      </c>
      <c r="AG81" s="7">
        <f t="shared" si="130"/>
        <v>0</v>
      </c>
      <c r="AH81" s="8">
        <v>309.64</v>
      </c>
      <c r="AI81" s="9">
        <f t="shared" si="131"/>
        <v>2.820572611118454E-7</v>
      </c>
      <c r="AJ81" s="8">
        <v>27991.86</v>
      </c>
      <c r="AK81" s="9">
        <f t="shared" si="132"/>
        <v>2.6234624850902834E-5</v>
      </c>
      <c r="AL81" s="8">
        <v>194509.5</v>
      </c>
      <c r="AM81" s="9">
        <f t="shared" si="133"/>
        <v>1.7336955322317586E-4</v>
      </c>
      <c r="AN81" s="40">
        <v>135953.76999999999</v>
      </c>
      <c r="AO81" s="7">
        <f t="shared" si="134"/>
        <v>1.1449353093073036E-4</v>
      </c>
      <c r="AP81" s="40">
        <v>10963.63</v>
      </c>
      <c r="AQ81" s="39">
        <f t="shared" si="135"/>
        <v>8.8867731786421104E-6</v>
      </c>
      <c r="AR81" s="40">
        <v>16475.39</v>
      </c>
      <c r="AS81" s="39">
        <f t="shared" si="136"/>
        <v>1.3406849550673792E-5</v>
      </c>
      <c r="AT81" s="40">
        <v>12714.21</v>
      </c>
      <c r="AU81" s="39">
        <f t="shared" si="137"/>
        <v>9.6719363841901635E-6</v>
      </c>
      <c r="AV81" s="40">
        <v>15614</v>
      </c>
      <c r="AW81" s="39">
        <f t="shared" si="138"/>
        <v>1.1372761893050459E-5</v>
      </c>
      <c r="AX81" s="40">
        <v>4997</v>
      </c>
      <c r="AY81" s="39">
        <f t="shared" si="139"/>
        <v>3.7965432161343615E-6</v>
      </c>
      <c r="AZ81" s="40">
        <v>9420.85</v>
      </c>
      <c r="BA81" s="39">
        <f t="shared" si="140"/>
        <v>7.4617468556170706E-6</v>
      </c>
      <c r="BB81" s="40">
        <v>8647.6</v>
      </c>
      <c r="BC81" s="39">
        <f t="shared" si="141"/>
        <v>7.1178963956574981E-6</v>
      </c>
    </row>
    <row r="82" spans="1:55" x14ac:dyDescent="0.15">
      <c r="A82" s="37" t="s">
        <v>120</v>
      </c>
      <c r="B82" s="37" t="s">
        <v>113</v>
      </c>
      <c r="C82" s="6" t="s">
        <v>121</v>
      </c>
      <c r="D82" s="38">
        <v>1472548.96</v>
      </c>
      <c r="E82" s="39">
        <f t="shared" si="116"/>
        <v>1.5910707256882317E-3</v>
      </c>
      <c r="F82" s="38">
        <v>979151.71</v>
      </c>
      <c r="G82" s="39">
        <f t="shared" si="117"/>
        <v>1.9616844387635797E-3</v>
      </c>
      <c r="H82" s="8">
        <v>1002961.28</v>
      </c>
      <c r="I82" s="7">
        <f t="shared" si="118"/>
        <v>1.1359895474267459E-3</v>
      </c>
      <c r="J82" s="8">
        <v>362480.17</v>
      </c>
      <c r="K82" s="7">
        <f t="shared" si="119"/>
        <v>1.2095453139038136E-3</v>
      </c>
      <c r="L82" s="38">
        <v>441935.35</v>
      </c>
      <c r="M82" s="39">
        <f t="shared" si="120"/>
        <v>4.4319121546054335E-4</v>
      </c>
      <c r="N82" s="38">
        <v>82983</v>
      </c>
      <c r="O82" s="39">
        <f t="shared" si="121"/>
        <v>3.5833538029769046E-4</v>
      </c>
      <c r="P82" s="34">
        <v>598345.73</v>
      </c>
      <c r="Q82" s="7">
        <f t="shared" si="122"/>
        <v>6.4962714417690084E-4</v>
      </c>
      <c r="R82" s="8">
        <v>613109.77</v>
      </c>
      <c r="S82" s="7">
        <f t="shared" si="123"/>
        <v>6.7571436083605049E-4</v>
      </c>
      <c r="T82" s="29">
        <v>1190591.01</v>
      </c>
      <c r="U82" s="7">
        <f t="shared" si="124"/>
        <v>1.3685980990949689E-3</v>
      </c>
      <c r="V82" s="38">
        <v>339348.22</v>
      </c>
      <c r="W82" s="7">
        <f t="shared" si="125"/>
        <v>3.9149751909787285E-4</v>
      </c>
      <c r="X82" s="38">
        <v>965479.07</v>
      </c>
      <c r="Y82" s="39">
        <f t="shared" si="126"/>
        <v>1.1087508496415051E-3</v>
      </c>
      <c r="Z82" s="8">
        <v>807998.45</v>
      </c>
      <c r="AA82" s="9">
        <f t="shared" si="127"/>
        <v>9.6201963525646954E-4</v>
      </c>
      <c r="AB82" s="8">
        <v>340468.01</v>
      </c>
      <c r="AC82" s="7">
        <f t="shared" si="128"/>
        <v>3.8236129144119275E-4</v>
      </c>
      <c r="AD82" s="38">
        <v>536249.92000000004</v>
      </c>
      <c r="AE82" s="39">
        <f t="shared" si="129"/>
        <v>5.2313724685910381E-4</v>
      </c>
      <c r="AF82" s="8">
        <v>672590.57</v>
      </c>
      <c r="AG82" s="7">
        <f t="shared" si="130"/>
        <v>6.2271180891586308E-4</v>
      </c>
      <c r="AH82" s="8">
        <v>1168691.92</v>
      </c>
      <c r="AI82" s="9">
        <f t="shared" si="131"/>
        <v>1.0645848147485593E-3</v>
      </c>
      <c r="AJ82" s="8">
        <v>688743.96</v>
      </c>
      <c r="AK82" s="9">
        <f t="shared" si="132"/>
        <v>6.4550692268842535E-4</v>
      </c>
      <c r="AL82" s="8">
        <v>363590.84</v>
      </c>
      <c r="AM82" s="9">
        <f t="shared" si="133"/>
        <v>3.2407456441376501E-4</v>
      </c>
      <c r="AN82" s="40">
        <v>524009.41</v>
      </c>
      <c r="AO82" s="7">
        <f t="shared" si="134"/>
        <v>4.4129476947810104E-4</v>
      </c>
      <c r="AP82" s="40">
        <v>422000.67</v>
      </c>
      <c r="AQ82" s="39">
        <f t="shared" si="135"/>
        <v>3.420604521974018E-4</v>
      </c>
      <c r="AR82" s="40">
        <v>465056.85</v>
      </c>
      <c r="AS82" s="39">
        <f t="shared" si="136"/>
        <v>3.784400381696742E-4</v>
      </c>
      <c r="AT82" s="40">
        <v>248555.57</v>
      </c>
      <c r="AU82" s="39">
        <f t="shared" si="137"/>
        <v>1.8908085213128659E-4</v>
      </c>
      <c r="AV82" s="40">
        <v>182029.23</v>
      </c>
      <c r="AW82" s="39">
        <f t="shared" si="138"/>
        <v>1.3258454530327383E-4</v>
      </c>
      <c r="AX82" s="40">
        <v>232020.09</v>
      </c>
      <c r="AY82" s="39">
        <f t="shared" si="139"/>
        <v>1.7628062811614648E-4</v>
      </c>
      <c r="AZ82" s="40">
        <v>862898.19</v>
      </c>
      <c r="BA82" s="39">
        <f t="shared" si="140"/>
        <v>6.8345508695607734E-4</v>
      </c>
      <c r="BB82" s="40">
        <v>167484.54</v>
      </c>
      <c r="BC82" s="39">
        <f t="shared" si="141"/>
        <v>1.3785762565270758E-4</v>
      </c>
    </row>
    <row r="83" spans="1:55" x14ac:dyDescent="0.15">
      <c r="A83" s="37" t="s">
        <v>122</v>
      </c>
      <c r="B83" s="37" t="s">
        <v>113</v>
      </c>
      <c r="C83" s="6" t="s">
        <v>123</v>
      </c>
      <c r="D83" s="38">
        <v>414345.35</v>
      </c>
      <c r="E83" s="39">
        <f t="shared" si="116"/>
        <v>4.4769496608794884E-4</v>
      </c>
      <c r="F83" s="38">
        <v>984462.51</v>
      </c>
      <c r="G83" s="39">
        <f t="shared" si="117"/>
        <v>1.9723243769988771E-3</v>
      </c>
      <c r="H83" s="8">
        <v>429768.65</v>
      </c>
      <c r="I83" s="7">
        <f t="shared" si="118"/>
        <v>4.8677122830873747E-4</v>
      </c>
      <c r="J83" s="8">
        <v>1405061.65</v>
      </c>
      <c r="K83" s="7">
        <f t="shared" si="119"/>
        <v>4.6884929857085979E-3</v>
      </c>
      <c r="L83" s="38">
        <v>418422.89</v>
      </c>
      <c r="M83" s="39">
        <f t="shared" si="120"/>
        <v>4.1961193915719398E-4</v>
      </c>
      <c r="N83" s="38">
        <v>186112.6</v>
      </c>
      <c r="O83" s="39">
        <f t="shared" si="121"/>
        <v>8.0366736921046416E-4</v>
      </c>
      <c r="P83" s="34">
        <v>121284.94</v>
      </c>
      <c r="Q83" s="7">
        <f t="shared" si="122"/>
        <v>1.3167970498237995E-4</v>
      </c>
      <c r="R83" s="8">
        <v>248049</v>
      </c>
      <c r="S83" s="7">
        <f t="shared" si="123"/>
        <v>2.7337726405994394E-4</v>
      </c>
      <c r="T83" s="29">
        <v>445223.25</v>
      </c>
      <c r="U83" s="7">
        <f t="shared" si="124"/>
        <v>5.117892613878246E-4</v>
      </c>
      <c r="V83" s="38">
        <v>289759.89</v>
      </c>
      <c r="W83" s="7">
        <f t="shared" si="125"/>
        <v>3.3428870812722268E-4</v>
      </c>
      <c r="X83" s="38">
        <v>120650.27</v>
      </c>
      <c r="Y83" s="39">
        <f t="shared" si="126"/>
        <v>1.3855410596521475E-4</v>
      </c>
      <c r="Z83" s="8">
        <v>0</v>
      </c>
      <c r="AA83" s="9">
        <f t="shared" si="127"/>
        <v>0</v>
      </c>
      <c r="AB83" s="8">
        <v>0</v>
      </c>
      <c r="AC83" s="7">
        <f t="shared" si="128"/>
        <v>0</v>
      </c>
      <c r="AD83" s="38">
        <v>26980.5</v>
      </c>
      <c r="AE83" s="39">
        <f t="shared" si="129"/>
        <v>2.6320758218261457E-5</v>
      </c>
      <c r="AF83" s="8">
        <v>72807.05</v>
      </c>
      <c r="AG83" s="7">
        <f t="shared" si="130"/>
        <v>6.7407739313573334E-5</v>
      </c>
      <c r="AH83" s="8">
        <v>26973.95</v>
      </c>
      <c r="AI83" s="9">
        <f t="shared" si="131"/>
        <v>2.4571109864254818E-5</v>
      </c>
      <c r="AJ83" s="8">
        <v>19211</v>
      </c>
      <c r="AK83" s="9">
        <f t="shared" si="132"/>
        <v>1.8004997810459694E-5</v>
      </c>
      <c r="AL83" s="8">
        <v>33457.870000000003</v>
      </c>
      <c r="AM83" s="9">
        <f t="shared" si="133"/>
        <v>2.9821556138384498E-5</v>
      </c>
      <c r="AN83" s="40">
        <v>275820.83</v>
      </c>
      <c r="AO83" s="7">
        <f t="shared" si="134"/>
        <v>2.3228264086346944E-4</v>
      </c>
      <c r="AP83" s="40">
        <v>23950</v>
      </c>
      <c r="AQ83" s="39">
        <f t="shared" si="135"/>
        <v>1.9413115695119092E-5</v>
      </c>
      <c r="AR83" s="40">
        <v>67008.72</v>
      </c>
      <c r="AS83" s="39">
        <f t="shared" si="136"/>
        <v>5.4528349715741233E-5</v>
      </c>
      <c r="AT83" s="40">
        <v>559871.65</v>
      </c>
      <c r="AU83" s="39">
        <f t="shared" si="137"/>
        <v>4.2590479330698343E-4</v>
      </c>
      <c r="AV83" s="40">
        <v>326863.90999999997</v>
      </c>
      <c r="AW83" s="39">
        <f t="shared" si="138"/>
        <v>2.3807771358149574E-4</v>
      </c>
      <c r="AX83" s="40">
        <v>174721.18</v>
      </c>
      <c r="AY83" s="39">
        <f t="shared" si="139"/>
        <v>1.3274695029897752E-4</v>
      </c>
      <c r="AZ83" s="40">
        <v>147808.37</v>
      </c>
      <c r="BA83" s="39">
        <f t="shared" si="140"/>
        <v>1.1707103287722281E-4</v>
      </c>
      <c r="BB83" s="40">
        <v>953587.26</v>
      </c>
      <c r="BC83" s="39">
        <f t="shared" si="141"/>
        <v>7.8490394108179256E-4</v>
      </c>
    </row>
    <row r="84" spans="1:55" x14ac:dyDescent="0.15">
      <c r="A84" s="37" t="s">
        <v>124</v>
      </c>
      <c r="B84" s="37" t="s">
        <v>113</v>
      </c>
      <c r="C84" s="6" t="s">
        <v>125</v>
      </c>
      <c r="D84" s="38">
        <v>2958504.81</v>
      </c>
      <c r="E84" s="39">
        <f t="shared" si="116"/>
        <v>3.1966274282648126E-3</v>
      </c>
      <c r="F84" s="38">
        <v>275479.64</v>
      </c>
      <c r="G84" s="39">
        <f t="shared" si="117"/>
        <v>5.5191051342206514E-4</v>
      </c>
      <c r="H84" s="8">
        <v>2285810.96</v>
      </c>
      <c r="I84" s="7">
        <f t="shared" si="118"/>
        <v>2.5889906317754317E-3</v>
      </c>
      <c r="J84" s="8">
        <v>767120.36</v>
      </c>
      <c r="K84" s="7">
        <f t="shared" si="119"/>
        <v>2.5597726811875158E-3</v>
      </c>
      <c r="L84" s="38">
        <v>3134164.71</v>
      </c>
      <c r="M84" s="39">
        <f t="shared" si="120"/>
        <v>3.1430711919253379E-3</v>
      </c>
      <c r="N84" s="38">
        <v>577500</v>
      </c>
      <c r="O84" s="39">
        <f t="shared" si="121"/>
        <v>2.493747901641496E-3</v>
      </c>
      <c r="P84" s="34">
        <v>3273354.08</v>
      </c>
      <c r="Q84" s="7">
        <f t="shared" si="122"/>
        <v>3.5538979493848926E-3</v>
      </c>
      <c r="R84" s="8">
        <v>3105510.27</v>
      </c>
      <c r="S84" s="7">
        <f t="shared" si="123"/>
        <v>3.4226136816623239E-3</v>
      </c>
      <c r="T84" s="29">
        <v>2567506</v>
      </c>
      <c r="U84" s="7">
        <f t="shared" si="124"/>
        <v>2.951377762389561E-3</v>
      </c>
      <c r="V84" s="38">
        <v>3034687</v>
      </c>
      <c r="W84" s="7">
        <f t="shared" si="125"/>
        <v>3.5010421794420096E-3</v>
      </c>
      <c r="X84" s="38">
        <v>2297791</v>
      </c>
      <c r="Y84" s="39">
        <f t="shared" si="126"/>
        <v>2.638770536526083E-3</v>
      </c>
      <c r="Z84" s="8">
        <v>1951136</v>
      </c>
      <c r="AA84" s="9">
        <f t="shared" si="127"/>
        <v>2.3230628017365221E-3</v>
      </c>
      <c r="AB84" s="8">
        <v>2422313</v>
      </c>
      <c r="AC84" s="7">
        <f t="shared" si="128"/>
        <v>2.7203693144468694E-3</v>
      </c>
      <c r="AD84" s="38">
        <v>3128941</v>
      </c>
      <c r="AE84" s="39">
        <f t="shared" si="129"/>
        <v>3.0524304419934853E-3</v>
      </c>
      <c r="AF84" s="8">
        <v>2064396</v>
      </c>
      <c r="AG84" s="7">
        <f t="shared" si="130"/>
        <v>1.9113020979147422E-3</v>
      </c>
      <c r="AH84" s="8">
        <v>155650</v>
      </c>
      <c r="AI84" s="9">
        <f t="shared" si="131"/>
        <v>1.4178469413531436E-4</v>
      </c>
      <c r="AJ84" s="8">
        <v>43484</v>
      </c>
      <c r="AK84" s="9">
        <f t="shared" si="132"/>
        <v>4.0754220227475372E-5</v>
      </c>
      <c r="AL84" s="8">
        <v>5000</v>
      </c>
      <c r="AM84" s="9">
        <f t="shared" si="133"/>
        <v>4.4565831803376148E-6</v>
      </c>
      <c r="AN84" s="40">
        <v>20615</v>
      </c>
      <c r="AO84" s="7">
        <f t="shared" si="134"/>
        <v>1.736093188248481E-5</v>
      </c>
      <c r="AP84" s="40">
        <v>0</v>
      </c>
      <c r="AQ84" s="39">
        <f t="shared" si="135"/>
        <v>0</v>
      </c>
      <c r="AR84" s="40">
        <v>240000</v>
      </c>
      <c r="AS84" s="39">
        <f t="shared" si="136"/>
        <v>1.9530001366654812E-4</v>
      </c>
      <c r="AT84" s="40">
        <v>62000</v>
      </c>
      <c r="AU84" s="39">
        <f t="shared" si="137"/>
        <v>4.7164554920816171E-5</v>
      </c>
      <c r="AV84" s="40">
        <v>0</v>
      </c>
      <c r="AW84" s="39">
        <f t="shared" si="138"/>
        <v>0</v>
      </c>
      <c r="AX84" s="40">
        <v>87134</v>
      </c>
      <c r="AY84" s="39">
        <f t="shared" si="139"/>
        <v>6.6201320110996885E-5</v>
      </c>
      <c r="AZ84" s="40">
        <v>20230</v>
      </c>
      <c r="BA84" s="39">
        <f t="shared" si="140"/>
        <v>1.6023091216730267E-5</v>
      </c>
      <c r="BB84" s="40">
        <v>29516</v>
      </c>
      <c r="BC84" s="39">
        <f t="shared" si="141"/>
        <v>2.4294813591542937E-5</v>
      </c>
    </row>
    <row r="85" spans="1:55" x14ac:dyDescent="0.15">
      <c r="A85" s="37" t="s">
        <v>126</v>
      </c>
      <c r="B85" s="37" t="s">
        <v>113</v>
      </c>
      <c r="C85" s="6" t="s">
        <v>127</v>
      </c>
      <c r="D85" s="38">
        <v>395418.7</v>
      </c>
      <c r="E85" s="39">
        <f t="shared" si="116"/>
        <v>4.2724495758680734E-4</v>
      </c>
      <c r="F85" s="38">
        <v>1174377.79</v>
      </c>
      <c r="G85" s="39">
        <f t="shared" si="117"/>
        <v>2.3528107159947291E-3</v>
      </c>
      <c r="H85" s="8">
        <v>381094.91</v>
      </c>
      <c r="I85" s="7">
        <f t="shared" si="118"/>
        <v>4.3164162263326496E-4</v>
      </c>
      <c r="J85" s="8">
        <v>1249039.07</v>
      </c>
      <c r="K85" s="7">
        <f t="shared" si="119"/>
        <v>4.1678675939742513E-3</v>
      </c>
      <c r="L85" s="38">
        <v>347453.62</v>
      </c>
      <c r="M85" s="39">
        <f t="shared" si="120"/>
        <v>3.4844099292796049E-4</v>
      </c>
      <c r="N85" s="38">
        <v>330023.7</v>
      </c>
      <c r="O85" s="39">
        <f t="shared" si="121"/>
        <v>1.4251011417609741E-3</v>
      </c>
      <c r="P85" s="34">
        <v>1576715.48</v>
      </c>
      <c r="Q85" s="7">
        <f t="shared" si="122"/>
        <v>1.7118483898128786E-3</v>
      </c>
      <c r="R85" s="8">
        <v>319983.56</v>
      </c>
      <c r="S85" s="7">
        <f t="shared" si="123"/>
        <v>3.5265705637580039E-4</v>
      </c>
      <c r="T85" s="29">
        <v>297983.28000000003</v>
      </c>
      <c r="U85" s="7">
        <f t="shared" si="124"/>
        <v>3.4253521750519846E-4</v>
      </c>
      <c r="V85" s="38">
        <v>278268</v>
      </c>
      <c r="W85" s="7">
        <f t="shared" si="125"/>
        <v>3.2103080323900589E-4</v>
      </c>
      <c r="X85" s="38">
        <v>765888.41</v>
      </c>
      <c r="Y85" s="39">
        <f t="shared" si="126"/>
        <v>8.7954203431678897E-4</v>
      </c>
      <c r="Z85" s="8">
        <v>622589.59</v>
      </c>
      <c r="AA85" s="9">
        <f t="shared" si="127"/>
        <v>7.4126801887587157E-4</v>
      </c>
      <c r="AB85" s="8">
        <v>477034</v>
      </c>
      <c r="AC85" s="7">
        <f t="shared" si="128"/>
        <v>5.3573120218066285E-4</v>
      </c>
      <c r="AD85" s="38">
        <v>875121</v>
      </c>
      <c r="AE85" s="39">
        <f t="shared" si="129"/>
        <v>8.537220678906316E-4</v>
      </c>
      <c r="AF85" s="8">
        <v>1542344.44</v>
      </c>
      <c r="AG85" s="7">
        <f t="shared" si="130"/>
        <v>1.4279654503686009E-3</v>
      </c>
      <c r="AH85" s="8">
        <v>337424.76</v>
      </c>
      <c r="AI85" s="9">
        <f t="shared" si="131"/>
        <v>3.0736695400116837E-4</v>
      </c>
      <c r="AJ85" s="8">
        <v>523235.68</v>
      </c>
      <c r="AK85" s="9">
        <f t="shared" si="132"/>
        <v>4.903886977645302E-4</v>
      </c>
      <c r="AL85" s="8">
        <v>663183.81999999995</v>
      </c>
      <c r="AM85" s="9">
        <f t="shared" si="133"/>
        <v>5.9110677153680969E-4</v>
      </c>
      <c r="AN85" s="40">
        <v>780444.2</v>
      </c>
      <c r="AO85" s="7">
        <f t="shared" si="134"/>
        <v>6.5725144769732471E-4</v>
      </c>
      <c r="AP85" s="40">
        <v>902447.25</v>
      </c>
      <c r="AQ85" s="39">
        <f t="shared" si="135"/>
        <v>7.3149531828776884E-4</v>
      </c>
      <c r="AR85" s="40">
        <v>246029.7</v>
      </c>
      <c r="AS85" s="39">
        <f t="shared" si="136"/>
        <v>2.0020668238490306E-4</v>
      </c>
      <c r="AT85" s="40">
        <v>290846.26</v>
      </c>
      <c r="AU85" s="39">
        <f t="shared" si="137"/>
        <v>2.2125216779490291E-4</v>
      </c>
      <c r="AV85" s="40">
        <v>900403.84</v>
      </c>
      <c r="AW85" s="39">
        <f t="shared" si="138"/>
        <v>6.5582672472834004E-4</v>
      </c>
      <c r="AX85" s="40">
        <v>461279.26</v>
      </c>
      <c r="AY85" s="39">
        <f t="shared" si="139"/>
        <v>3.5046360722362985E-4</v>
      </c>
      <c r="AZ85" s="40">
        <v>728656.02</v>
      </c>
      <c r="BA85" s="39">
        <f t="shared" si="140"/>
        <v>5.771291089510447E-4</v>
      </c>
      <c r="BB85" s="40">
        <v>562752.35</v>
      </c>
      <c r="BC85" s="39">
        <f t="shared" si="141"/>
        <v>4.632051579296899E-4</v>
      </c>
    </row>
    <row r="86" spans="1:55" x14ac:dyDescent="0.15">
      <c r="A86" s="37" t="s">
        <v>128</v>
      </c>
      <c r="B86" s="37" t="s">
        <v>113</v>
      </c>
      <c r="C86" s="6" t="s">
        <v>129</v>
      </c>
      <c r="D86" s="38">
        <v>1755739.72</v>
      </c>
      <c r="E86" s="39">
        <f t="shared" si="116"/>
        <v>1.8970547983817481E-3</v>
      </c>
      <c r="F86" s="38">
        <v>3061210.2</v>
      </c>
      <c r="G86" s="39">
        <f t="shared" si="117"/>
        <v>6.1329907835470628E-3</v>
      </c>
      <c r="H86" s="8">
        <v>925785.67</v>
      </c>
      <c r="I86" s="7">
        <f t="shared" si="118"/>
        <v>1.0485777120702673E-3</v>
      </c>
      <c r="J86" s="8">
        <v>415564.02</v>
      </c>
      <c r="K86" s="7">
        <f t="shared" si="119"/>
        <v>1.3866786506363388E-3</v>
      </c>
      <c r="L86" s="38">
        <v>196672.15</v>
      </c>
      <c r="M86" s="39">
        <f t="shared" si="120"/>
        <v>1.9723104115961372E-4</v>
      </c>
      <c r="N86" s="38">
        <v>81609.05</v>
      </c>
      <c r="O86" s="39">
        <f t="shared" si="121"/>
        <v>3.5240241938087609E-4</v>
      </c>
      <c r="P86" s="34">
        <v>1301670.1000000001</v>
      </c>
      <c r="Q86" s="7">
        <f t="shared" si="122"/>
        <v>1.4132301566244336E-3</v>
      </c>
      <c r="R86" s="8">
        <v>1108509.04</v>
      </c>
      <c r="S86" s="7">
        <f t="shared" si="123"/>
        <v>1.2216988116900893E-3</v>
      </c>
      <c r="T86" s="29">
        <v>1567549.06</v>
      </c>
      <c r="U86" s="7">
        <f t="shared" si="124"/>
        <v>1.8019157256647734E-3</v>
      </c>
      <c r="V86" s="38">
        <v>1236176.26</v>
      </c>
      <c r="W86" s="7">
        <f t="shared" si="125"/>
        <v>1.4261455061048709E-3</v>
      </c>
      <c r="X86" s="38">
        <v>821311.73</v>
      </c>
      <c r="Y86" s="39">
        <f t="shared" si="126"/>
        <v>9.4318986993476136E-4</v>
      </c>
      <c r="Z86" s="8">
        <v>1152153.83</v>
      </c>
      <c r="AA86" s="9">
        <f t="shared" si="127"/>
        <v>1.3717781355842263E-3</v>
      </c>
      <c r="AB86" s="8">
        <v>1166067.3500000001</v>
      </c>
      <c r="AC86" s="7">
        <f t="shared" si="128"/>
        <v>1.3095474604307446E-3</v>
      </c>
      <c r="AD86" s="38">
        <v>1420662.75</v>
      </c>
      <c r="AE86" s="39">
        <f t="shared" si="129"/>
        <v>1.3859239358959404E-3</v>
      </c>
      <c r="AF86" s="8">
        <v>1316185.8700000001</v>
      </c>
      <c r="AG86" s="7">
        <f t="shared" si="130"/>
        <v>1.2185786131036587E-3</v>
      </c>
      <c r="AH86" s="8">
        <v>612383.89</v>
      </c>
      <c r="AI86" s="9">
        <f t="shared" si="131"/>
        <v>5.578327178737166E-4</v>
      </c>
      <c r="AJ86" s="8">
        <v>712919.52</v>
      </c>
      <c r="AK86" s="9">
        <f t="shared" si="132"/>
        <v>6.6816482206204664E-4</v>
      </c>
      <c r="AL86" s="8">
        <v>1181486.43</v>
      </c>
      <c r="AM86" s="9">
        <f t="shared" si="133"/>
        <v>1.0530785103470268E-3</v>
      </c>
      <c r="AN86" s="40">
        <v>4120997.11</v>
      </c>
      <c r="AO86" s="7">
        <f t="shared" si="134"/>
        <v>3.4704996417475988E-3</v>
      </c>
      <c r="AP86" s="40">
        <v>2591568.81</v>
      </c>
      <c r="AQ86" s="39">
        <f t="shared" si="135"/>
        <v>2.1006440559662677E-3</v>
      </c>
      <c r="AR86" s="40">
        <v>3300344.74</v>
      </c>
      <c r="AS86" s="39">
        <f t="shared" si="136"/>
        <v>2.6856557201096675E-3</v>
      </c>
      <c r="AT86" s="40">
        <v>1355528.93</v>
      </c>
      <c r="AU86" s="39">
        <f t="shared" si="137"/>
        <v>1.0311761075119383E-3</v>
      </c>
      <c r="AV86" s="40">
        <v>1361065.37</v>
      </c>
      <c r="AW86" s="39">
        <f t="shared" si="138"/>
        <v>9.9135854834678E-4</v>
      </c>
      <c r="AX86" s="40">
        <v>1396847.46</v>
      </c>
      <c r="AY86" s="39">
        <f t="shared" si="139"/>
        <v>1.0612751147163325E-3</v>
      </c>
      <c r="AZ86" s="40">
        <v>957528.38</v>
      </c>
      <c r="BA86" s="39">
        <f t="shared" si="140"/>
        <v>7.584065534032606E-4</v>
      </c>
      <c r="BB86" s="40">
        <v>1470662.45</v>
      </c>
      <c r="BC86" s="39">
        <f t="shared" si="141"/>
        <v>1.2105119284060114E-3</v>
      </c>
    </row>
    <row r="87" spans="1:55" x14ac:dyDescent="0.15">
      <c r="A87" s="37" t="s">
        <v>130</v>
      </c>
      <c r="B87" s="37" t="s">
        <v>113</v>
      </c>
      <c r="C87" s="6" t="s">
        <v>131</v>
      </c>
      <c r="D87" s="16">
        <v>0</v>
      </c>
      <c r="E87" s="39">
        <f t="shared" si="116"/>
        <v>0</v>
      </c>
      <c r="F87" s="16">
        <v>0</v>
      </c>
      <c r="G87" s="39">
        <f t="shared" si="117"/>
        <v>0</v>
      </c>
      <c r="H87" s="16">
        <v>0</v>
      </c>
      <c r="I87" s="7">
        <f t="shared" si="118"/>
        <v>0</v>
      </c>
      <c r="J87" s="16">
        <v>0</v>
      </c>
      <c r="K87" s="7">
        <f t="shared" si="119"/>
        <v>0</v>
      </c>
      <c r="L87" s="38">
        <v>11860.2</v>
      </c>
      <c r="M87" s="39">
        <f t="shared" si="120"/>
        <v>1.1893903607405781E-5</v>
      </c>
      <c r="N87" s="16">
        <v>0</v>
      </c>
      <c r="O87" s="39">
        <f t="shared" si="121"/>
        <v>0</v>
      </c>
      <c r="P87" s="34">
        <v>0</v>
      </c>
      <c r="Q87" s="7">
        <f t="shared" si="122"/>
        <v>0</v>
      </c>
      <c r="R87" s="8">
        <v>515.28</v>
      </c>
      <c r="S87" s="7">
        <f t="shared" si="123"/>
        <v>5.6789520064506572E-7</v>
      </c>
      <c r="T87" s="29">
        <v>153611.26999999999</v>
      </c>
      <c r="U87" s="7">
        <f t="shared" si="124"/>
        <v>1.7657792672360595E-4</v>
      </c>
      <c r="V87" s="38">
        <v>289501</v>
      </c>
      <c r="W87" s="7">
        <f t="shared" si="125"/>
        <v>3.3399003323592887E-4</v>
      </c>
      <c r="X87" s="38">
        <v>89560.79</v>
      </c>
      <c r="Y87" s="39">
        <f t="shared" si="126"/>
        <v>1.0285111826097318E-4</v>
      </c>
      <c r="Z87" s="8">
        <v>99172.84</v>
      </c>
      <c r="AA87" s="9">
        <f t="shared" si="127"/>
        <v>1.1807723067308881E-4</v>
      </c>
      <c r="AB87" s="8">
        <v>218460.68</v>
      </c>
      <c r="AC87" s="7">
        <f t="shared" si="128"/>
        <v>2.4534142791835613E-4</v>
      </c>
      <c r="AD87" s="38">
        <v>293447.33</v>
      </c>
      <c r="AE87" s="39">
        <f t="shared" si="129"/>
        <v>2.8627179713957792E-4</v>
      </c>
      <c r="AF87" s="8">
        <v>166545.16</v>
      </c>
      <c r="AG87" s="7">
        <f t="shared" si="130"/>
        <v>1.5419430850745032E-4</v>
      </c>
      <c r="AH87" s="8">
        <v>230314.06</v>
      </c>
      <c r="AI87" s="9">
        <f t="shared" si="131"/>
        <v>2.0979767781665557E-4</v>
      </c>
      <c r="AJ87" s="8">
        <v>147209.20000000001</v>
      </c>
      <c r="AK87" s="9">
        <f t="shared" si="132"/>
        <v>1.3796789983236288E-4</v>
      </c>
      <c r="AL87" s="8">
        <v>281449.24</v>
      </c>
      <c r="AM87" s="9">
        <f t="shared" si="133"/>
        <v>2.5086038982056092E-4</v>
      </c>
      <c r="AN87" s="40">
        <v>293706.02</v>
      </c>
      <c r="AO87" s="7">
        <f t="shared" si="134"/>
        <v>2.4734466197893384E-4</v>
      </c>
      <c r="AP87" s="40">
        <v>500876.2</v>
      </c>
      <c r="AQ87" s="39">
        <f t="shared" si="135"/>
        <v>4.0599447263180003E-4</v>
      </c>
      <c r="AR87" s="40">
        <v>263304.59000000003</v>
      </c>
      <c r="AS87" s="39">
        <f t="shared" si="136"/>
        <v>2.1426412510610354E-4</v>
      </c>
      <c r="AT87" s="40">
        <v>69100</v>
      </c>
      <c r="AU87" s="39">
        <f t="shared" si="137"/>
        <v>5.2565657177877379E-5</v>
      </c>
      <c r="AV87" s="40">
        <v>75664.179999999993</v>
      </c>
      <c r="AW87" s="39">
        <f t="shared" si="138"/>
        <v>5.5111483474632421E-5</v>
      </c>
      <c r="AX87" s="40">
        <v>277593.82</v>
      </c>
      <c r="AY87" s="39">
        <f t="shared" si="139"/>
        <v>2.1090593039059898E-4</v>
      </c>
      <c r="AZ87" s="40">
        <v>223793.19</v>
      </c>
      <c r="BA87" s="39">
        <f t="shared" si="140"/>
        <v>1.7725450801053127E-4</v>
      </c>
      <c r="BB87" s="40">
        <v>1200</v>
      </c>
      <c r="BC87" s="39">
        <f t="shared" si="141"/>
        <v>9.8772788690376491E-7</v>
      </c>
    </row>
    <row r="88" spans="1:55" x14ac:dyDescent="0.15">
      <c r="A88" s="37" t="s">
        <v>132</v>
      </c>
      <c r="B88" s="37" t="s">
        <v>113</v>
      </c>
      <c r="C88" s="6" t="s">
        <v>21</v>
      </c>
      <c r="D88" s="16">
        <v>0</v>
      </c>
      <c r="E88" s="39">
        <f t="shared" si="116"/>
        <v>0</v>
      </c>
      <c r="F88" s="16">
        <v>0</v>
      </c>
      <c r="G88" s="39">
        <f t="shared" si="117"/>
        <v>0</v>
      </c>
      <c r="H88" s="16">
        <v>0</v>
      </c>
      <c r="I88" s="7">
        <f t="shared" si="118"/>
        <v>0</v>
      </c>
      <c r="J88" s="16">
        <v>0</v>
      </c>
      <c r="K88" s="7">
        <f t="shared" si="119"/>
        <v>0</v>
      </c>
      <c r="L88" s="16">
        <v>0</v>
      </c>
      <c r="M88" s="39">
        <f t="shared" si="120"/>
        <v>0</v>
      </c>
      <c r="N88" s="16">
        <v>0</v>
      </c>
      <c r="O88" s="39">
        <f t="shared" si="121"/>
        <v>0</v>
      </c>
      <c r="P88" s="34">
        <v>0</v>
      </c>
      <c r="Q88" s="7">
        <f t="shared" si="122"/>
        <v>0</v>
      </c>
      <c r="R88" s="8">
        <v>0</v>
      </c>
      <c r="S88" s="7">
        <f t="shared" si="123"/>
        <v>0</v>
      </c>
      <c r="T88" s="29">
        <v>59787</v>
      </c>
      <c r="U88" s="7">
        <f t="shared" si="124"/>
        <v>6.8725846124598991E-5</v>
      </c>
      <c r="V88" s="38">
        <v>34400</v>
      </c>
      <c r="W88" s="7">
        <f t="shared" si="125"/>
        <v>3.9686416086009905E-5</v>
      </c>
      <c r="X88" s="38">
        <v>0</v>
      </c>
      <c r="Y88" s="39">
        <f t="shared" si="126"/>
        <v>0</v>
      </c>
      <c r="Z88" s="8">
        <v>9000</v>
      </c>
      <c r="AA88" s="9">
        <f t="shared" si="127"/>
        <v>1.0715585800081952E-5</v>
      </c>
      <c r="AB88" s="8">
        <v>26975</v>
      </c>
      <c r="AC88" s="7">
        <f t="shared" si="128"/>
        <v>3.0294170182467875E-5</v>
      </c>
      <c r="AD88" s="38">
        <v>30125</v>
      </c>
      <c r="AE88" s="39">
        <f t="shared" si="129"/>
        <v>2.9388367203169934E-5</v>
      </c>
      <c r="AF88" s="8">
        <v>10400</v>
      </c>
      <c r="AG88" s="7">
        <f t="shared" si="130"/>
        <v>9.6287445908213916E-6</v>
      </c>
      <c r="AH88" s="8">
        <v>92389.92</v>
      </c>
      <c r="AI88" s="9">
        <f t="shared" si="131"/>
        <v>8.4159823632419935E-5</v>
      </c>
      <c r="AJ88" s="8">
        <v>47242.01</v>
      </c>
      <c r="AK88" s="9">
        <f t="shared" si="132"/>
        <v>4.4276314955583519E-5</v>
      </c>
      <c r="AL88" s="8">
        <v>82200.179999999993</v>
      </c>
      <c r="AM88" s="9">
        <f t="shared" si="133"/>
        <v>7.326638792174487E-5</v>
      </c>
      <c r="AN88" s="40">
        <v>82259.360000000001</v>
      </c>
      <c r="AO88" s="7">
        <f t="shared" si="134"/>
        <v>6.927475846018897E-5</v>
      </c>
      <c r="AP88" s="40">
        <v>89080.46</v>
      </c>
      <c r="AQ88" s="39">
        <f t="shared" si="135"/>
        <v>7.2205815288285129E-5</v>
      </c>
      <c r="AR88" s="40">
        <v>35000</v>
      </c>
      <c r="AS88" s="39">
        <f t="shared" si="136"/>
        <v>2.8481251993038267E-5</v>
      </c>
      <c r="AT88" s="40">
        <v>30000</v>
      </c>
      <c r="AU88" s="39">
        <f t="shared" si="137"/>
        <v>2.2821558832652988E-5</v>
      </c>
      <c r="AV88" s="40">
        <v>112180</v>
      </c>
      <c r="AW88" s="39">
        <f t="shared" si="138"/>
        <v>8.1708494246343055E-5</v>
      </c>
      <c r="AX88" s="40">
        <v>40500</v>
      </c>
      <c r="AY88" s="39">
        <f t="shared" si="139"/>
        <v>3.0770462328085177E-5</v>
      </c>
      <c r="AZ88" s="40">
        <v>43250</v>
      </c>
      <c r="BA88" s="39">
        <f t="shared" si="140"/>
        <v>3.4255990861274544E-5</v>
      </c>
      <c r="BB88" s="40">
        <v>18490.82</v>
      </c>
      <c r="BC88" s="39">
        <f t="shared" si="141"/>
        <v>1.5219915471431561E-5</v>
      </c>
    </row>
    <row r="89" spans="1:55" x14ac:dyDescent="0.15">
      <c r="A89" s="37" t="s">
        <v>133</v>
      </c>
      <c r="B89" s="37" t="s">
        <v>113</v>
      </c>
      <c r="C89" s="6" t="s">
        <v>134</v>
      </c>
      <c r="D89" s="16">
        <v>0</v>
      </c>
      <c r="E89" s="39">
        <f t="shared" si="116"/>
        <v>0</v>
      </c>
      <c r="F89" s="38">
        <v>200000</v>
      </c>
      <c r="G89" s="39">
        <f t="shared" si="117"/>
        <v>4.0069060161546972E-4</v>
      </c>
      <c r="H89" s="16">
        <v>0</v>
      </c>
      <c r="I89" s="7">
        <f t="shared" si="118"/>
        <v>0</v>
      </c>
      <c r="J89" s="16">
        <v>0</v>
      </c>
      <c r="K89" s="7">
        <f t="shared" si="119"/>
        <v>0</v>
      </c>
      <c r="L89" s="38">
        <v>28769</v>
      </c>
      <c r="M89" s="39">
        <f t="shared" si="120"/>
        <v>2.8850754024506915E-5</v>
      </c>
      <c r="N89" s="16">
        <v>0</v>
      </c>
      <c r="O89" s="39">
        <f t="shared" si="121"/>
        <v>0</v>
      </c>
      <c r="P89" s="34">
        <v>16456</v>
      </c>
      <c r="Q89" s="7">
        <f t="shared" si="122"/>
        <v>1.7866366798631756E-5</v>
      </c>
      <c r="R89" s="8">
        <v>84346</v>
      </c>
      <c r="S89" s="7">
        <f t="shared" si="123"/>
        <v>9.2958563487053079E-5</v>
      </c>
      <c r="T89" s="29">
        <v>0</v>
      </c>
      <c r="U89" s="7">
        <f t="shared" si="124"/>
        <v>0</v>
      </c>
      <c r="V89" s="38">
        <v>0</v>
      </c>
      <c r="W89" s="7">
        <f t="shared" si="125"/>
        <v>0</v>
      </c>
      <c r="X89" s="38">
        <v>0</v>
      </c>
      <c r="Y89" s="39">
        <f t="shared" si="126"/>
        <v>0</v>
      </c>
      <c r="Z89" s="8">
        <v>0</v>
      </c>
      <c r="AA89" s="9">
        <f t="shared" si="127"/>
        <v>0</v>
      </c>
      <c r="AB89" s="8">
        <v>0</v>
      </c>
      <c r="AC89" s="7">
        <f t="shared" si="128"/>
        <v>0</v>
      </c>
      <c r="AD89" s="38">
        <v>52042</v>
      </c>
      <c r="AE89" s="39">
        <f t="shared" si="129"/>
        <v>5.0769440862651278E-5</v>
      </c>
      <c r="AF89" s="8">
        <v>28300.29</v>
      </c>
      <c r="AG89" s="7">
        <f t="shared" si="130"/>
        <v>2.6201563870786227E-5</v>
      </c>
      <c r="AH89" s="8">
        <v>29433.71</v>
      </c>
      <c r="AI89" s="9">
        <f t="shared" si="131"/>
        <v>2.6811754382380621E-5</v>
      </c>
      <c r="AJ89" s="8">
        <v>16869</v>
      </c>
      <c r="AK89" s="9">
        <f t="shared" si="132"/>
        <v>1.5810020720662361E-5</v>
      </c>
      <c r="AL89" s="8">
        <v>0</v>
      </c>
      <c r="AM89" s="9">
        <f t="shared" si="133"/>
        <v>0</v>
      </c>
      <c r="AN89" s="40">
        <v>0</v>
      </c>
      <c r="AO89" s="7">
        <f t="shared" si="134"/>
        <v>0</v>
      </c>
      <c r="AP89" s="40">
        <v>76427</v>
      </c>
      <c r="AQ89" s="39">
        <f t="shared" si="135"/>
        <v>6.1949319132812813E-5</v>
      </c>
      <c r="AR89" s="40">
        <v>5036</v>
      </c>
      <c r="AS89" s="39">
        <f t="shared" si="136"/>
        <v>4.098045286769735E-6</v>
      </c>
      <c r="AT89" s="40">
        <v>5954</v>
      </c>
      <c r="AU89" s="39">
        <f t="shared" si="137"/>
        <v>4.5293187096538628E-6</v>
      </c>
      <c r="AV89" s="40">
        <v>1800</v>
      </c>
      <c r="AW89" s="39">
        <f t="shared" si="138"/>
        <v>1.311065159952019E-6</v>
      </c>
      <c r="AX89" s="40">
        <v>0</v>
      </c>
      <c r="AY89" s="39">
        <f t="shared" si="139"/>
        <v>0</v>
      </c>
      <c r="AZ89" s="40">
        <v>0</v>
      </c>
      <c r="BA89" s="39">
        <f t="shared" si="140"/>
        <v>0</v>
      </c>
      <c r="BB89" s="40">
        <v>0</v>
      </c>
      <c r="BC89" s="39">
        <f t="shared" si="141"/>
        <v>0</v>
      </c>
    </row>
    <row r="90" spans="1:55" x14ac:dyDescent="0.15">
      <c r="A90" s="37" t="s">
        <v>135</v>
      </c>
      <c r="B90" s="37" t="s">
        <v>113</v>
      </c>
      <c r="C90" s="6" t="s">
        <v>136</v>
      </c>
      <c r="D90" s="38">
        <v>769781.03</v>
      </c>
      <c r="E90" s="39">
        <f t="shared" si="116"/>
        <v>8.3173877086106156E-4</v>
      </c>
      <c r="F90" s="38">
        <v>1680219.2</v>
      </c>
      <c r="G90" s="39">
        <f t="shared" si="117"/>
        <v>3.3662402104693164E-3</v>
      </c>
      <c r="H90" s="8">
        <v>714834.11</v>
      </c>
      <c r="I90" s="7">
        <f t="shared" si="118"/>
        <v>8.096464871546194E-4</v>
      </c>
      <c r="J90" s="8">
        <v>2737970.81</v>
      </c>
      <c r="K90" s="7">
        <f t="shared" si="119"/>
        <v>9.1362232666160163E-3</v>
      </c>
      <c r="L90" s="38">
        <v>447393.18</v>
      </c>
      <c r="M90" s="39">
        <f t="shared" si="120"/>
        <v>4.486645551955906E-4</v>
      </c>
      <c r="N90" s="38">
        <v>1830762.17</v>
      </c>
      <c r="O90" s="39">
        <f t="shared" si="121"/>
        <v>7.9055572637958989E-3</v>
      </c>
      <c r="P90" s="34">
        <v>684907.99</v>
      </c>
      <c r="Q90" s="7">
        <f t="shared" si="122"/>
        <v>7.4360825064739974E-4</v>
      </c>
      <c r="R90" s="8">
        <v>905598.2</v>
      </c>
      <c r="S90" s="7">
        <f t="shared" si="123"/>
        <v>9.9806876163020179E-4</v>
      </c>
      <c r="T90" s="29">
        <v>919526.57</v>
      </c>
      <c r="U90" s="7">
        <f t="shared" si="124"/>
        <v>1.0570063986702846E-3</v>
      </c>
      <c r="V90" s="38">
        <v>620744.43999999994</v>
      </c>
      <c r="W90" s="7">
        <f t="shared" si="125"/>
        <v>7.1613727118945364E-4</v>
      </c>
      <c r="X90" s="38">
        <v>27036.42</v>
      </c>
      <c r="Y90" s="39">
        <f t="shared" si="126"/>
        <v>3.1048475909751811E-5</v>
      </c>
      <c r="Z90" s="8">
        <v>182900.38</v>
      </c>
      <c r="AA90" s="9">
        <f t="shared" si="127"/>
        <v>2.1776496830639921E-4</v>
      </c>
      <c r="AB90" s="8">
        <v>36199.25</v>
      </c>
      <c r="AC90" s="7">
        <f t="shared" si="128"/>
        <v>4.0653428729479156E-5</v>
      </c>
      <c r="AD90" s="38">
        <v>242179.96</v>
      </c>
      <c r="AE90" s="39">
        <f t="shared" si="129"/>
        <v>2.3625804460511223E-4</v>
      </c>
      <c r="AF90" s="8">
        <v>276408.5</v>
      </c>
      <c r="AG90" s="7">
        <f t="shared" si="130"/>
        <v>2.5591027396462066E-4</v>
      </c>
      <c r="AH90" s="8">
        <v>496783.55</v>
      </c>
      <c r="AI90" s="9">
        <f t="shared" si="131"/>
        <v>4.5253005903119593E-4</v>
      </c>
      <c r="AJ90" s="8">
        <v>180399.24</v>
      </c>
      <c r="AK90" s="9">
        <f t="shared" si="132"/>
        <v>1.6907438036586293E-4</v>
      </c>
      <c r="AL90" s="8">
        <v>475469.17</v>
      </c>
      <c r="AM90" s="9">
        <f t="shared" si="133"/>
        <v>4.237935811582172E-4</v>
      </c>
      <c r="AN90" s="40">
        <v>531958.6</v>
      </c>
      <c r="AO90" s="7">
        <f t="shared" si="134"/>
        <v>4.4798918355090872E-4</v>
      </c>
      <c r="AP90" s="40">
        <v>964566.96</v>
      </c>
      <c r="AQ90" s="39">
        <f t="shared" si="135"/>
        <v>7.8184759875445976E-4</v>
      </c>
      <c r="AR90" s="40">
        <v>45023</v>
      </c>
      <c r="AS90" s="39">
        <f t="shared" si="136"/>
        <v>3.6637468813787482E-5</v>
      </c>
      <c r="AT90" s="40">
        <v>1208034.8899999999</v>
      </c>
      <c r="AU90" s="39">
        <f t="shared" si="137"/>
        <v>9.1897464380108257E-4</v>
      </c>
      <c r="AV90" s="40">
        <v>380994.11</v>
      </c>
      <c r="AW90" s="39">
        <f t="shared" si="138"/>
        <v>2.7750450209329286E-4</v>
      </c>
      <c r="AX90" s="40">
        <v>154811</v>
      </c>
      <c r="AY90" s="39">
        <f t="shared" si="139"/>
        <v>1.1761990230798012E-4</v>
      </c>
      <c r="AZ90" s="40">
        <v>280295.37</v>
      </c>
      <c r="BA90" s="39">
        <f t="shared" si="140"/>
        <v>2.2200683544919229E-4</v>
      </c>
      <c r="BB90" s="40">
        <v>752298</v>
      </c>
      <c r="BC90" s="39">
        <f t="shared" si="141"/>
        <v>6.1922142821827376E-4</v>
      </c>
    </row>
    <row r="91" spans="1:55" x14ac:dyDescent="0.15">
      <c r="A91" s="37" t="s">
        <v>137</v>
      </c>
      <c r="B91" s="37" t="s">
        <v>113</v>
      </c>
      <c r="C91" s="6" t="s">
        <v>138</v>
      </c>
      <c r="D91" s="38">
        <v>261440.6</v>
      </c>
      <c r="E91" s="39">
        <f t="shared" si="116"/>
        <v>2.8248329696716281E-4</v>
      </c>
      <c r="F91" s="38">
        <v>8145599.9199999999</v>
      </c>
      <c r="G91" s="39">
        <f t="shared" si="117"/>
        <v>1.6319326662318612E-2</v>
      </c>
      <c r="H91" s="8">
        <v>297963.42</v>
      </c>
      <c r="I91" s="7">
        <f t="shared" si="118"/>
        <v>3.3748394617539511E-4</v>
      </c>
      <c r="J91" s="8">
        <v>6648397.6299999999</v>
      </c>
      <c r="K91" s="7">
        <f t="shared" si="119"/>
        <v>2.2184767233848188E-2</v>
      </c>
      <c r="L91" s="38">
        <v>12051350.48</v>
      </c>
      <c r="M91" s="39">
        <f t="shared" si="120"/>
        <v>1.2085597287413652E-2</v>
      </c>
      <c r="N91" s="38">
        <v>8877799.0299999993</v>
      </c>
      <c r="O91" s="39">
        <f t="shared" si="121"/>
        <v>3.8335918099147021E-2</v>
      </c>
      <c r="P91" s="34">
        <v>4395842.9800000004</v>
      </c>
      <c r="Q91" s="7">
        <f t="shared" si="122"/>
        <v>4.7725901233513909E-3</v>
      </c>
      <c r="R91" s="8">
        <v>175280.56</v>
      </c>
      <c r="S91" s="7">
        <f t="shared" si="123"/>
        <v>1.9317844432227037E-4</v>
      </c>
      <c r="T91" s="29">
        <v>100871.66</v>
      </c>
      <c r="U91" s="7">
        <f t="shared" si="124"/>
        <v>1.1595313669347631E-4</v>
      </c>
      <c r="V91" s="38">
        <v>95142.91</v>
      </c>
      <c r="W91" s="7">
        <f t="shared" si="125"/>
        <v>1.097639858690056E-4</v>
      </c>
      <c r="X91" s="38">
        <v>165537.41</v>
      </c>
      <c r="Y91" s="39">
        <f t="shared" si="126"/>
        <v>1.9010225046613822E-4</v>
      </c>
      <c r="Z91" s="8">
        <v>236934.67</v>
      </c>
      <c r="AA91" s="9">
        <f t="shared" si="127"/>
        <v>2.8209930948878926E-4</v>
      </c>
      <c r="AB91" s="8">
        <v>403361.92</v>
      </c>
      <c r="AC91" s="7">
        <f t="shared" si="128"/>
        <v>4.5299405559247422E-4</v>
      </c>
      <c r="AD91" s="38">
        <v>611735.17000000004</v>
      </c>
      <c r="AE91" s="39">
        <f t="shared" si="129"/>
        <v>5.9677669069057541E-4</v>
      </c>
      <c r="AF91" s="8">
        <v>547340.05000000005</v>
      </c>
      <c r="AG91" s="7">
        <f t="shared" si="130"/>
        <v>5.0674976401705873E-4</v>
      </c>
      <c r="AH91" s="8">
        <v>317125.48</v>
      </c>
      <c r="AI91" s="9">
        <f t="shared" si="131"/>
        <v>2.8887593436758592E-4</v>
      </c>
      <c r="AJ91" s="8">
        <v>1230150.75</v>
      </c>
      <c r="AK91" s="9">
        <f t="shared" si="132"/>
        <v>1.1529260090721645E-3</v>
      </c>
      <c r="AL91" s="8">
        <v>1189264.8</v>
      </c>
      <c r="AM91" s="9">
        <f t="shared" si="133"/>
        <v>1.0600115009295156E-3</v>
      </c>
      <c r="AN91" s="40">
        <v>1284707.1499999999</v>
      </c>
      <c r="AO91" s="7">
        <f t="shared" si="134"/>
        <v>1.0819167266597717E-3</v>
      </c>
      <c r="AP91" s="40">
        <v>1232021.74</v>
      </c>
      <c r="AQ91" s="39">
        <f t="shared" si="135"/>
        <v>9.9863801993828544E-4</v>
      </c>
      <c r="AR91" s="40">
        <v>1494258.03</v>
      </c>
      <c r="AS91" s="39">
        <f t="shared" si="136"/>
        <v>1.2159525570014553E-3</v>
      </c>
      <c r="AT91" s="40">
        <v>1100323.53</v>
      </c>
      <c r="AU91" s="39">
        <f t="shared" si="137"/>
        <v>8.3703660582824715E-4</v>
      </c>
      <c r="AV91" s="40">
        <v>1489539.84</v>
      </c>
      <c r="AW91" s="39">
        <f t="shared" si="138"/>
        <v>1.0849354381025028E-3</v>
      </c>
      <c r="AX91" s="40">
        <v>970401</v>
      </c>
      <c r="AY91" s="39">
        <f t="shared" si="139"/>
        <v>7.3727623243546143E-4</v>
      </c>
      <c r="AZ91" s="40">
        <v>217463.19</v>
      </c>
      <c r="BA91" s="39">
        <f t="shared" si="140"/>
        <v>1.7224085663129735E-4</v>
      </c>
      <c r="BB91" s="40">
        <v>199162.44</v>
      </c>
      <c r="BC91" s="39">
        <f t="shared" si="141"/>
        <v>1.6393191334316488E-4</v>
      </c>
    </row>
    <row r="92" spans="1:55" x14ac:dyDescent="0.15">
      <c r="A92" s="37" t="s">
        <v>139</v>
      </c>
      <c r="B92" s="37" t="s">
        <v>113</v>
      </c>
      <c r="C92" s="6" t="s">
        <v>140</v>
      </c>
      <c r="D92" s="38">
        <v>181148.5</v>
      </c>
      <c r="E92" s="39">
        <f t="shared" si="116"/>
        <v>1.9572868758967079E-4</v>
      </c>
      <c r="F92" s="38">
        <v>751737.1</v>
      </c>
      <c r="G92" s="39">
        <f t="shared" si="117"/>
        <v>1.5060699542783426E-3</v>
      </c>
      <c r="H92" s="8">
        <v>191867</v>
      </c>
      <c r="I92" s="7">
        <f t="shared" si="118"/>
        <v>2.1731537482297167E-4</v>
      </c>
      <c r="J92" s="8">
        <v>515591.82</v>
      </c>
      <c r="K92" s="7">
        <f t="shared" si="119"/>
        <v>1.7204573418958024E-3</v>
      </c>
      <c r="L92" s="38">
        <v>134178</v>
      </c>
      <c r="M92" s="39">
        <f t="shared" si="120"/>
        <v>1.3455929901978826E-4</v>
      </c>
      <c r="N92" s="38">
        <v>7518</v>
      </c>
      <c r="O92" s="39">
        <f t="shared" si="121"/>
        <v>3.2464063592278381E-5</v>
      </c>
      <c r="P92" s="34">
        <v>0</v>
      </c>
      <c r="Q92" s="7">
        <f t="shared" si="122"/>
        <v>0</v>
      </c>
      <c r="R92" s="8">
        <v>0</v>
      </c>
      <c r="S92" s="7">
        <f t="shared" si="123"/>
        <v>0</v>
      </c>
      <c r="T92" s="29">
        <v>445785.5</v>
      </c>
      <c r="U92" s="7">
        <f t="shared" si="124"/>
        <v>5.1243557424820486E-4</v>
      </c>
      <c r="V92" s="38">
        <v>30000</v>
      </c>
      <c r="W92" s="7">
        <f t="shared" si="125"/>
        <v>3.4610246586636542E-5</v>
      </c>
      <c r="X92" s="38">
        <v>0</v>
      </c>
      <c r="Y92" s="39">
        <f t="shared" si="126"/>
        <v>0</v>
      </c>
      <c r="Z92" s="8">
        <v>46931.68</v>
      </c>
      <c r="AA92" s="9">
        <f t="shared" si="127"/>
        <v>5.5877827086887789E-5</v>
      </c>
      <c r="AB92" s="8">
        <v>127459</v>
      </c>
      <c r="AC92" s="7">
        <f t="shared" si="128"/>
        <v>1.43142340585252E-4</v>
      </c>
      <c r="AD92" s="38">
        <v>111244</v>
      </c>
      <c r="AE92" s="39">
        <f t="shared" si="129"/>
        <v>1.0852380153193149E-4</v>
      </c>
      <c r="AF92" s="8">
        <v>75727</v>
      </c>
      <c r="AG92" s="7">
        <f t="shared" si="130"/>
        <v>7.0111148233570336E-5</v>
      </c>
      <c r="AH92" s="8">
        <v>39881</v>
      </c>
      <c r="AI92" s="9">
        <f t="shared" si="131"/>
        <v>3.6328399529781378E-5</v>
      </c>
      <c r="AJ92" s="8">
        <v>286326</v>
      </c>
      <c r="AK92" s="9">
        <f t="shared" si="132"/>
        <v>2.683514134130281E-4</v>
      </c>
      <c r="AL92" s="8">
        <v>210644</v>
      </c>
      <c r="AM92" s="9">
        <f t="shared" si="133"/>
        <v>1.8775050148780732E-4</v>
      </c>
      <c r="AN92" s="40">
        <v>125165</v>
      </c>
      <c r="AO92" s="7">
        <f t="shared" si="134"/>
        <v>1.0540776323411162E-4</v>
      </c>
      <c r="AP92" s="40">
        <v>0</v>
      </c>
      <c r="AQ92" s="39">
        <f t="shared" si="135"/>
        <v>0</v>
      </c>
      <c r="AR92" s="40">
        <v>27981</v>
      </c>
      <c r="AS92" s="39">
        <f t="shared" si="136"/>
        <v>2.2769540343348677E-5</v>
      </c>
      <c r="AT92" s="40">
        <v>258084</v>
      </c>
      <c r="AU92" s="39">
        <f t="shared" si="137"/>
        <v>1.9632930632554712E-4</v>
      </c>
      <c r="AV92" s="40">
        <v>155268</v>
      </c>
      <c r="AW92" s="39">
        <f t="shared" si="138"/>
        <v>1.1309248069746116E-4</v>
      </c>
      <c r="AX92" s="40">
        <v>427811</v>
      </c>
      <c r="AY92" s="39">
        <f t="shared" si="139"/>
        <v>3.2503561133433205E-4</v>
      </c>
      <c r="AZ92" s="40">
        <v>360787.05</v>
      </c>
      <c r="BA92" s="39">
        <f t="shared" si="140"/>
        <v>2.8575995115991218E-4</v>
      </c>
      <c r="BB92" s="40">
        <v>10676</v>
      </c>
      <c r="BC92" s="39">
        <f t="shared" si="141"/>
        <v>8.7874857671538278E-6</v>
      </c>
    </row>
    <row r="93" spans="1:55" x14ac:dyDescent="0.15">
      <c r="A93" s="37" t="s">
        <v>141</v>
      </c>
      <c r="B93" s="37" t="s">
        <v>113</v>
      </c>
      <c r="C93" s="6" t="s">
        <v>142</v>
      </c>
      <c r="D93" s="38">
        <v>69840.7</v>
      </c>
      <c r="E93" s="39">
        <f t="shared" si="116"/>
        <v>7.5462002452926307E-5</v>
      </c>
      <c r="F93" s="38">
        <v>4432706.22</v>
      </c>
      <c r="G93" s="39">
        <f t="shared" si="117"/>
        <v>8.8807186103821729E-3</v>
      </c>
      <c r="H93" s="8">
        <v>31838</v>
      </c>
      <c r="I93" s="7">
        <f t="shared" si="118"/>
        <v>3.6060848940223034E-5</v>
      </c>
      <c r="J93" s="8">
        <v>725903.35</v>
      </c>
      <c r="K93" s="7">
        <f t="shared" si="119"/>
        <v>2.4222373194637925E-3</v>
      </c>
      <c r="L93" s="16">
        <v>0</v>
      </c>
      <c r="M93" s="39">
        <f t="shared" si="120"/>
        <v>0</v>
      </c>
      <c r="N93" s="38">
        <v>110508.8</v>
      </c>
      <c r="O93" s="39">
        <f t="shared" si="121"/>
        <v>4.7719668937302122E-4</v>
      </c>
      <c r="P93" s="34">
        <v>9715.4699999999993</v>
      </c>
      <c r="Q93" s="7">
        <f t="shared" si="122"/>
        <v>1.0548137496420931E-5</v>
      </c>
      <c r="R93" s="8">
        <v>10284.530000000001</v>
      </c>
      <c r="S93" s="7">
        <f t="shared" si="123"/>
        <v>1.1334682556843265E-5</v>
      </c>
      <c r="T93" s="29">
        <v>86478.34</v>
      </c>
      <c r="U93" s="7">
        <f t="shared" si="124"/>
        <v>9.9407849330970848E-5</v>
      </c>
      <c r="V93" s="38">
        <v>375056.74</v>
      </c>
      <c r="W93" s="7">
        <f t="shared" si="125"/>
        <v>4.3269354184600096E-4</v>
      </c>
      <c r="X93" s="38">
        <v>630471.27</v>
      </c>
      <c r="Y93" s="39">
        <f t="shared" si="126"/>
        <v>7.2402973612577519E-4</v>
      </c>
      <c r="Z93" s="8">
        <v>86053.81</v>
      </c>
      <c r="AA93" s="9">
        <f t="shared" si="127"/>
        <v>1.0245744271988336E-4</v>
      </c>
      <c r="AB93" s="8">
        <v>57655.08</v>
      </c>
      <c r="AC93" s="7">
        <f t="shared" si="128"/>
        <v>6.4749316233690451E-5</v>
      </c>
      <c r="AD93" s="38">
        <v>69126.42</v>
      </c>
      <c r="AE93" s="39">
        <f t="shared" si="129"/>
        <v>6.7436103382590882E-5</v>
      </c>
      <c r="AF93" s="8">
        <v>61417</v>
      </c>
      <c r="AG93" s="7">
        <f t="shared" si="130"/>
        <v>5.686236601293052E-5</v>
      </c>
      <c r="AH93" s="8">
        <v>28618</v>
      </c>
      <c r="AI93" s="9">
        <f t="shared" si="131"/>
        <v>2.6068707849434156E-5</v>
      </c>
      <c r="AJ93" s="8">
        <v>0</v>
      </c>
      <c r="AK93" s="9">
        <f t="shared" si="132"/>
        <v>0</v>
      </c>
      <c r="AL93" s="8">
        <v>648930.91</v>
      </c>
      <c r="AM93" s="9">
        <f t="shared" si="133"/>
        <v>5.7840291574143656E-4</v>
      </c>
      <c r="AN93" s="40">
        <v>235665</v>
      </c>
      <c r="AO93" s="7">
        <f t="shared" si="134"/>
        <v>1.984653898659123E-4</v>
      </c>
      <c r="AP93" s="40">
        <v>300000</v>
      </c>
      <c r="AQ93" s="39">
        <f t="shared" si="135"/>
        <v>2.4317055150462329E-4</v>
      </c>
      <c r="AR93" s="40">
        <v>5619</v>
      </c>
      <c r="AS93" s="39">
        <f t="shared" si="136"/>
        <v>4.5724615699680575E-6</v>
      </c>
      <c r="AT93" s="40">
        <v>291095</v>
      </c>
      <c r="AU93" s="39">
        <f t="shared" si="137"/>
        <v>2.214413889463707E-4</v>
      </c>
      <c r="AV93" s="40">
        <v>12674</v>
      </c>
      <c r="AW93" s="39">
        <f t="shared" si="138"/>
        <v>9.2313554651288269E-6</v>
      </c>
      <c r="AX93" s="40">
        <v>96375</v>
      </c>
      <c r="AY93" s="39">
        <f t="shared" si="139"/>
        <v>7.3222303873313812E-5</v>
      </c>
      <c r="AZ93" s="40">
        <v>706726</v>
      </c>
      <c r="BA93" s="39">
        <f t="shared" si="140"/>
        <v>5.5975952363988704E-4</v>
      </c>
      <c r="BB93" s="40">
        <v>30149</v>
      </c>
      <c r="BC93" s="39">
        <f t="shared" si="141"/>
        <v>2.4815840051884671E-5</v>
      </c>
    </row>
    <row r="94" spans="1:55" x14ac:dyDescent="0.15">
      <c r="A94" s="37" t="s">
        <v>143</v>
      </c>
      <c r="B94" s="37" t="s">
        <v>113</v>
      </c>
      <c r="C94" s="6" t="s">
        <v>144</v>
      </c>
      <c r="D94" s="16">
        <v>0</v>
      </c>
      <c r="E94" s="39">
        <f t="shared" si="116"/>
        <v>0</v>
      </c>
      <c r="F94" s="16">
        <v>0</v>
      </c>
      <c r="G94" s="39">
        <f t="shared" si="117"/>
        <v>0</v>
      </c>
      <c r="H94" s="16">
        <v>0</v>
      </c>
      <c r="I94" s="7">
        <f t="shared" si="118"/>
        <v>0</v>
      </c>
      <c r="J94" s="8">
        <v>1012700</v>
      </c>
      <c r="K94" s="7">
        <f t="shared" si="119"/>
        <v>3.379237378393395E-3</v>
      </c>
      <c r="L94" s="38">
        <v>1012700</v>
      </c>
      <c r="M94" s="39">
        <f t="shared" si="120"/>
        <v>1.0155778303249383E-3</v>
      </c>
      <c r="N94" s="15">
        <v>0</v>
      </c>
      <c r="O94" s="39">
        <f t="shared" si="121"/>
        <v>0</v>
      </c>
      <c r="P94" s="34">
        <v>0</v>
      </c>
      <c r="Q94" s="7">
        <f t="shared" si="122"/>
        <v>0</v>
      </c>
      <c r="R94" s="8">
        <v>0</v>
      </c>
      <c r="S94" s="7">
        <f t="shared" si="123"/>
        <v>0</v>
      </c>
      <c r="T94" s="29">
        <v>127.5</v>
      </c>
      <c r="U94" s="7">
        <f t="shared" si="124"/>
        <v>1.465627206731626E-7</v>
      </c>
      <c r="V94" s="38">
        <v>1830</v>
      </c>
      <c r="W94" s="7">
        <f t="shared" si="125"/>
        <v>2.1112250417848289E-6</v>
      </c>
      <c r="X94" s="38">
        <v>0</v>
      </c>
      <c r="Y94" s="39">
        <f t="shared" si="126"/>
        <v>0</v>
      </c>
      <c r="Z94" s="8">
        <v>1360</v>
      </c>
      <c r="AA94" s="9">
        <f t="shared" si="127"/>
        <v>1.6192440764568283E-6</v>
      </c>
      <c r="AB94" s="8">
        <v>0</v>
      </c>
      <c r="AC94" s="7">
        <f t="shared" si="128"/>
        <v>0</v>
      </c>
      <c r="AD94" s="38">
        <v>0</v>
      </c>
      <c r="AE94" s="39">
        <f t="shared" si="129"/>
        <v>0</v>
      </c>
      <c r="AF94" s="8">
        <v>0</v>
      </c>
      <c r="AG94" s="7">
        <f t="shared" si="130"/>
        <v>0</v>
      </c>
      <c r="AH94" s="8">
        <v>0</v>
      </c>
      <c r="AI94" s="9">
        <f t="shared" si="131"/>
        <v>0</v>
      </c>
      <c r="AJ94" s="8">
        <v>6500</v>
      </c>
      <c r="AK94" s="9">
        <f t="shared" si="132"/>
        <v>6.0919517863717667E-6</v>
      </c>
      <c r="AL94" s="8">
        <v>4500</v>
      </c>
      <c r="AM94" s="9">
        <f t="shared" si="133"/>
        <v>4.0109248623038534E-6</v>
      </c>
      <c r="AN94" s="40">
        <v>265</v>
      </c>
      <c r="AO94" s="7">
        <f t="shared" si="134"/>
        <v>2.2316987382287045E-7</v>
      </c>
      <c r="AP94" s="40">
        <v>1745</v>
      </c>
      <c r="AQ94" s="39">
        <f t="shared" si="135"/>
        <v>1.4144420412518922E-6</v>
      </c>
      <c r="AR94" s="40">
        <v>66362</v>
      </c>
      <c r="AS94" s="39">
        <f t="shared" si="136"/>
        <v>5.4002081278914442E-5</v>
      </c>
      <c r="AT94" s="40">
        <v>81616</v>
      </c>
      <c r="AU94" s="39">
        <f t="shared" si="137"/>
        <v>6.2086811522860211E-5</v>
      </c>
      <c r="AV94" s="40">
        <v>43774</v>
      </c>
      <c r="AW94" s="39">
        <f t="shared" si="138"/>
        <v>3.1883647950966488E-5</v>
      </c>
      <c r="AX94" s="40">
        <v>22523</v>
      </c>
      <c r="AY94" s="39">
        <f t="shared" si="139"/>
        <v>1.7112175876925001E-5</v>
      </c>
      <c r="AZ94" s="40">
        <v>9670</v>
      </c>
      <c r="BA94" s="39">
        <f t="shared" si="140"/>
        <v>7.6590851243589564E-6</v>
      </c>
      <c r="BB94" s="40">
        <v>0</v>
      </c>
      <c r="BC94" s="39">
        <f t="shared" si="141"/>
        <v>0</v>
      </c>
    </row>
    <row r="95" spans="1:55" x14ac:dyDescent="0.15">
      <c r="A95" s="37" t="s">
        <v>145</v>
      </c>
      <c r="B95" s="37" t="s">
        <v>113</v>
      </c>
      <c r="C95" s="6" t="s">
        <v>146</v>
      </c>
      <c r="D95" s="38">
        <v>456391.29</v>
      </c>
      <c r="E95" s="39">
        <f t="shared" si="116"/>
        <v>4.9312507814890463E-4</v>
      </c>
      <c r="F95" s="38">
        <v>34330592.57</v>
      </c>
      <c r="G95" s="39">
        <f t="shared" si="117"/>
        <v>6.8779728953444377E-2</v>
      </c>
      <c r="H95" s="8">
        <v>640104.22</v>
      </c>
      <c r="I95" s="7">
        <f t="shared" si="118"/>
        <v>7.2500476108484479E-4</v>
      </c>
      <c r="J95" s="8">
        <v>96875299.989999995</v>
      </c>
      <c r="K95" s="7">
        <f t="shared" si="119"/>
        <v>0.32325924239091663</v>
      </c>
      <c r="L95" s="38">
        <v>7385929.1200000001</v>
      </c>
      <c r="M95" s="39">
        <f t="shared" si="120"/>
        <v>7.4069180118725994E-3</v>
      </c>
      <c r="N95" s="38">
        <v>103304432.61</v>
      </c>
      <c r="O95" s="39">
        <f t="shared" si="121"/>
        <v>0.44608694727524295</v>
      </c>
      <c r="P95" s="34">
        <v>2670058.25</v>
      </c>
      <c r="Q95" s="7">
        <f t="shared" si="122"/>
        <v>2.8988964552876038E-3</v>
      </c>
      <c r="R95" s="8">
        <v>186931.72</v>
      </c>
      <c r="S95" s="7">
        <f t="shared" si="123"/>
        <v>2.0601930336191439E-4</v>
      </c>
      <c r="T95" s="29">
        <v>152723</v>
      </c>
      <c r="U95" s="7">
        <f t="shared" si="124"/>
        <v>1.7555685011268559E-4</v>
      </c>
      <c r="V95" s="38">
        <v>275004.37</v>
      </c>
      <c r="W95" s="7">
        <f t="shared" si="125"/>
        <v>3.1726563527008773E-4</v>
      </c>
      <c r="X95" s="38">
        <v>946323.58</v>
      </c>
      <c r="Y95" s="39">
        <f t="shared" si="126"/>
        <v>1.08675279036426E-3</v>
      </c>
      <c r="Z95" s="8">
        <v>736360.37</v>
      </c>
      <c r="AA95" s="9">
        <f t="shared" si="127"/>
        <v>8.7672585827945463E-4</v>
      </c>
      <c r="AB95" s="8">
        <v>751410.47</v>
      </c>
      <c r="AC95" s="7">
        <f t="shared" si="128"/>
        <v>8.4386864337602119E-4</v>
      </c>
      <c r="AD95" s="38">
        <v>1001996.69</v>
      </c>
      <c r="AE95" s="39">
        <f t="shared" si="129"/>
        <v>9.7749532488235116E-4</v>
      </c>
      <c r="AF95" s="8">
        <v>1176807.8899999999</v>
      </c>
      <c r="AG95" s="7">
        <f t="shared" si="130"/>
        <v>1.0895367889685995E-3</v>
      </c>
      <c r="AH95" s="8">
        <v>816576.87</v>
      </c>
      <c r="AI95" s="9">
        <f t="shared" si="131"/>
        <v>7.4383618214534113E-4</v>
      </c>
      <c r="AJ95" s="8">
        <v>1630935.02</v>
      </c>
      <c r="AK95" s="9">
        <f t="shared" si="132"/>
        <v>1.5285503859300421E-3</v>
      </c>
      <c r="AL95" s="8">
        <v>733964.24</v>
      </c>
      <c r="AM95" s="9">
        <f t="shared" si="133"/>
        <v>6.5419453739065615E-4</v>
      </c>
      <c r="AN95" s="40">
        <v>437867.04</v>
      </c>
      <c r="AO95" s="7">
        <f t="shared" si="134"/>
        <v>3.6874993233205192E-4</v>
      </c>
      <c r="AP95" s="40">
        <v>1051365.01</v>
      </c>
      <c r="AQ95" s="39">
        <f t="shared" si="135"/>
        <v>8.5220336438121265E-4</v>
      </c>
      <c r="AR95" s="40">
        <v>0</v>
      </c>
      <c r="AS95" s="39">
        <f t="shared" si="136"/>
        <v>0</v>
      </c>
      <c r="AT95" s="40">
        <v>0</v>
      </c>
      <c r="AU95" s="39">
        <f t="shared" si="137"/>
        <v>0</v>
      </c>
      <c r="AV95" s="40">
        <v>0</v>
      </c>
      <c r="AW95" s="39">
        <f t="shared" si="138"/>
        <v>0</v>
      </c>
      <c r="AX95" s="40">
        <v>28378</v>
      </c>
      <c r="AY95" s="39">
        <f t="shared" si="139"/>
        <v>2.1560597035713609E-5</v>
      </c>
      <c r="AZ95" s="40">
        <v>55000</v>
      </c>
      <c r="BA95" s="39">
        <f t="shared" si="140"/>
        <v>4.3562531731100578E-5</v>
      </c>
      <c r="BB95" s="40">
        <v>339</v>
      </c>
      <c r="BC95" s="39">
        <f t="shared" si="141"/>
        <v>2.7903312805031359E-7</v>
      </c>
    </row>
    <row r="96" spans="1:55" x14ac:dyDescent="0.15">
      <c r="A96" s="37" t="s">
        <v>147</v>
      </c>
      <c r="B96" s="37" t="s">
        <v>113</v>
      </c>
      <c r="C96" s="6" t="s">
        <v>148</v>
      </c>
      <c r="D96" s="38">
        <v>1064422.98</v>
      </c>
      <c r="E96" s="39">
        <f t="shared" si="116"/>
        <v>1.1500957110640519E-3</v>
      </c>
      <c r="F96" s="16">
        <v>0</v>
      </c>
      <c r="G96" s="39">
        <f t="shared" si="117"/>
        <v>0</v>
      </c>
      <c r="H96" s="8">
        <v>143865</v>
      </c>
      <c r="I96" s="7">
        <f t="shared" si="118"/>
        <v>1.629466057159742E-4</v>
      </c>
      <c r="J96" s="16">
        <v>0</v>
      </c>
      <c r="K96" s="7">
        <f t="shared" si="119"/>
        <v>0</v>
      </c>
      <c r="L96" s="38">
        <v>68544.61</v>
      </c>
      <c r="M96" s="39">
        <f t="shared" si="120"/>
        <v>6.8739395975381723E-5</v>
      </c>
      <c r="N96" s="15">
        <v>0</v>
      </c>
      <c r="O96" s="39">
        <f t="shared" si="121"/>
        <v>0</v>
      </c>
      <c r="P96" s="34">
        <v>224286.07999999999</v>
      </c>
      <c r="Q96" s="7">
        <f t="shared" si="122"/>
        <v>2.4350859097637735E-4</v>
      </c>
      <c r="R96" s="8">
        <v>1202487.3700000001</v>
      </c>
      <c r="S96" s="7">
        <f t="shared" si="123"/>
        <v>1.3252732616428106E-3</v>
      </c>
      <c r="T96" s="29">
        <v>379331.71</v>
      </c>
      <c r="U96" s="7">
        <f t="shared" si="124"/>
        <v>4.3604617611924017E-4</v>
      </c>
      <c r="V96" s="38">
        <v>484285.4</v>
      </c>
      <c r="W96" s="7">
        <f t="shared" si="125"/>
        <v>5.5870790374359708E-4</v>
      </c>
      <c r="X96" s="38">
        <v>685012.4</v>
      </c>
      <c r="Y96" s="39">
        <f t="shared" si="126"/>
        <v>7.8666446960364098E-4</v>
      </c>
      <c r="Z96" s="8">
        <v>421797.67</v>
      </c>
      <c r="AA96" s="9">
        <f t="shared" si="127"/>
        <v>5.022010136844059E-4</v>
      </c>
      <c r="AB96" s="8">
        <v>469517.26</v>
      </c>
      <c r="AC96" s="7">
        <f t="shared" si="128"/>
        <v>5.2728955618335557E-4</v>
      </c>
      <c r="AD96" s="38">
        <v>432857.18</v>
      </c>
      <c r="AE96" s="39">
        <f t="shared" si="129"/>
        <v>4.222727220703278E-4</v>
      </c>
      <c r="AF96" s="8">
        <v>143163.63</v>
      </c>
      <c r="AG96" s="7">
        <f t="shared" si="130"/>
        <v>1.3254673345815916E-4</v>
      </c>
      <c r="AH96" s="8">
        <v>400360.36</v>
      </c>
      <c r="AI96" s="9">
        <f t="shared" si="131"/>
        <v>3.6469624919051937E-4</v>
      </c>
      <c r="AJ96" s="8">
        <v>415748.29</v>
      </c>
      <c r="AK96" s="9">
        <f t="shared" si="132"/>
        <v>3.8964900583792422E-4</v>
      </c>
      <c r="AL96" s="8">
        <v>786363.07</v>
      </c>
      <c r="AM96" s="9">
        <f t="shared" si="133"/>
        <v>7.0089848628013002E-4</v>
      </c>
      <c r="AN96" s="40">
        <v>771287.77</v>
      </c>
      <c r="AO96" s="7">
        <f t="shared" si="134"/>
        <v>6.4954035589442688E-4</v>
      </c>
      <c r="AP96" s="40">
        <v>979786.63</v>
      </c>
      <c r="AQ96" s="39">
        <f t="shared" si="135"/>
        <v>7.941841839131876E-4</v>
      </c>
      <c r="AR96" s="40">
        <v>730767.62</v>
      </c>
      <c r="AS96" s="39">
        <f t="shared" si="136"/>
        <v>5.9466219238779518E-4</v>
      </c>
      <c r="AT96" s="40">
        <v>904377.65</v>
      </c>
      <c r="AU96" s="39">
        <f t="shared" si="137"/>
        <v>6.8797692488038178E-4</v>
      </c>
      <c r="AV96" s="40">
        <v>575574.81999999995</v>
      </c>
      <c r="AW96" s="39">
        <f t="shared" si="138"/>
        <v>4.1923116302647475E-4</v>
      </c>
      <c r="AX96" s="40">
        <v>393349.26</v>
      </c>
      <c r="AY96" s="39">
        <f t="shared" si="139"/>
        <v>2.9885280460765882E-4</v>
      </c>
      <c r="AZ96" s="40">
        <v>176933.6</v>
      </c>
      <c r="BA96" s="39">
        <f t="shared" si="140"/>
        <v>1.4013955571450651E-4</v>
      </c>
      <c r="BB96" s="40">
        <v>470177.04</v>
      </c>
      <c r="BC96" s="39">
        <f t="shared" si="141"/>
        <v>3.870058118248891E-4</v>
      </c>
    </row>
    <row r="97" spans="1:55" ht="21" x14ac:dyDescent="0.15">
      <c r="A97" s="37" t="s">
        <v>149</v>
      </c>
      <c r="B97" s="37" t="s">
        <v>113</v>
      </c>
      <c r="C97" s="6" t="s">
        <v>150</v>
      </c>
      <c r="D97" s="16">
        <v>0</v>
      </c>
      <c r="E97" s="39">
        <f t="shared" si="116"/>
        <v>0</v>
      </c>
      <c r="F97" s="38">
        <v>131584.24</v>
      </c>
      <c r="G97" s="39">
        <f t="shared" si="117"/>
        <v>2.6362284144357175E-4</v>
      </c>
      <c r="H97" s="16">
        <v>0</v>
      </c>
      <c r="I97" s="7">
        <f t="shared" si="118"/>
        <v>0</v>
      </c>
      <c r="J97" s="8">
        <v>250171.2</v>
      </c>
      <c r="K97" s="7">
        <f t="shared" si="119"/>
        <v>8.3478608673598278E-4</v>
      </c>
      <c r="L97" s="16">
        <v>0</v>
      </c>
      <c r="M97" s="39">
        <f t="shared" si="120"/>
        <v>0</v>
      </c>
      <c r="N97" s="38">
        <v>99140.06</v>
      </c>
      <c r="O97" s="39">
        <f t="shared" si="121"/>
        <v>4.2810444431794285E-4</v>
      </c>
      <c r="P97" s="34">
        <v>0</v>
      </c>
      <c r="Q97" s="7">
        <f t="shared" si="122"/>
        <v>0</v>
      </c>
      <c r="R97" s="8">
        <v>0</v>
      </c>
      <c r="S97" s="7">
        <f t="shared" si="123"/>
        <v>0</v>
      </c>
      <c r="T97" s="29">
        <v>0</v>
      </c>
      <c r="U97" s="7">
        <f t="shared" si="124"/>
        <v>0</v>
      </c>
      <c r="V97" s="38">
        <v>0</v>
      </c>
      <c r="W97" s="7">
        <f t="shared" si="125"/>
        <v>0</v>
      </c>
      <c r="X97" s="38">
        <v>198410</v>
      </c>
      <c r="Y97" s="39">
        <f t="shared" si="126"/>
        <v>2.2785295187949649E-4</v>
      </c>
      <c r="Z97" s="8">
        <v>21590</v>
      </c>
      <c r="AA97" s="9">
        <f t="shared" si="127"/>
        <v>2.5705499713752147E-5</v>
      </c>
      <c r="AB97" s="8">
        <v>0</v>
      </c>
      <c r="AC97" s="7">
        <f t="shared" si="128"/>
        <v>0</v>
      </c>
      <c r="AD97" s="38">
        <v>25000</v>
      </c>
      <c r="AE97" s="39">
        <f t="shared" si="129"/>
        <v>2.4388686475659697E-5</v>
      </c>
      <c r="AF97" s="8">
        <v>455000</v>
      </c>
      <c r="AG97" s="7">
        <f t="shared" si="130"/>
        <v>4.2125757584843591E-4</v>
      </c>
      <c r="AH97" s="8">
        <v>1720</v>
      </c>
      <c r="AI97" s="9">
        <f t="shared" si="131"/>
        <v>1.5667823572935476E-6</v>
      </c>
      <c r="AJ97" s="8">
        <v>36863</v>
      </c>
      <c r="AK97" s="9">
        <f t="shared" si="132"/>
        <v>3.4548864415541915E-5</v>
      </c>
      <c r="AL97" s="8">
        <v>21417</v>
      </c>
      <c r="AM97" s="9">
        <f t="shared" si="133"/>
        <v>1.9089328394658139E-5</v>
      </c>
      <c r="AN97" s="40">
        <v>0</v>
      </c>
      <c r="AO97" s="7">
        <f t="shared" si="134"/>
        <v>0</v>
      </c>
      <c r="AP97" s="40">
        <v>0</v>
      </c>
      <c r="AQ97" s="39">
        <f t="shared" si="135"/>
        <v>0</v>
      </c>
      <c r="AR97" s="40">
        <v>1208.47</v>
      </c>
      <c r="AS97" s="39">
        <f t="shared" si="136"/>
        <v>9.8339253131505591E-7</v>
      </c>
      <c r="AT97" s="40">
        <v>7921.43</v>
      </c>
      <c r="AU97" s="39">
        <f t="shared" si="137"/>
        <v>6.0259793594580786E-6</v>
      </c>
      <c r="AV97" s="40">
        <v>0</v>
      </c>
      <c r="AW97" s="39">
        <f t="shared" si="138"/>
        <v>0</v>
      </c>
      <c r="AX97" s="40">
        <v>150000</v>
      </c>
      <c r="AY97" s="39">
        <f t="shared" si="139"/>
        <v>1.1396467528920436E-4</v>
      </c>
      <c r="AZ97" s="40">
        <v>0</v>
      </c>
      <c r="BA97" s="39">
        <f t="shared" si="140"/>
        <v>0</v>
      </c>
      <c r="BB97" s="40">
        <v>6979</v>
      </c>
      <c r="BC97" s="39">
        <f t="shared" si="141"/>
        <v>5.7444607689178125E-6</v>
      </c>
    </row>
    <row r="98" spans="1:55" x14ac:dyDescent="0.15">
      <c r="A98" s="37" t="s">
        <v>196</v>
      </c>
      <c r="B98" s="37" t="s">
        <v>113</v>
      </c>
      <c r="C98" s="18" t="s">
        <v>197</v>
      </c>
      <c r="D98" s="38">
        <v>30268.54</v>
      </c>
      <c r="E98" s="39">
        <f t="shared" si="116"/>
        <v>3.2704778728255847E-5</v>
      </c>
      <c r="F98" s="38">
        <v>23865.599999999999</v>
      </c>
      <c r="G98" s="39">
        <f t="shared" si="117"/>
        <v>4.7813608109570767E-5</v>
      </c>
      <c r="H98" s="8">
        <v>46849</v>
      </c>
      <c r="I98" s="7">
        <f t="shared" si="118"/>
        <v>5.3062840379436797E-5</v>
      </c>
      <c r="J98" s="16">
        <v>0</v>
      </c>
      <c r="K98" s="7">
        <f t="shared" si="119"/>
        <v>0</v>
      </c>
      <c r="L98" s="38">
        <v>8340</v>
      </c>
      <c r="M98" s="39">
        <f t="shared" si="120"/>
        <v>8.3637001134689309E-6</v>
      </c>
      <c r="N98" s="19">
        <v>0</v>
      </c>
      <c r="O98" s="39">
        <f t="shared" si="121"/>
        <v>0</v>
      </c>
      <c r="P98" s="34">
        <v>83954</v>
      </c>
      <c r="Q98" s="7">
        <f t="shared" si="122"/>
        <v>9.1149304704200921E-5</v>
      </c>
      <c r="R98" s="8">
        <v>0</v>
      </c>
      <c r="S98" s="7">
        <f t="shared" si="123"/>
        <v>0</v>
      </c>
      <c r="T98" s="29">
        <v>13121</v>
      </c>
      <c r="U98" s="7">
        <f t="shared" si="124"/>
        <v>1.5082740846686795E-5</v>
      </c>
      <c r="V98" s="38">
        <v>31740</v>
      </c>
      <c r="W98" s="7">
        <f t="shared" si="125"/>
        <v>3.6617640888661462E-5</v>
      </c>
      <c r="X98" s="38">
        <v>27788</v>
      </c>
      <c r="Y98" s="39">
        <f t="shared" si="126"/>
        <v>3.1911586244783268E-5</v>
      </c>
      <c r="Z98" s="8">
        <v>18139</v>
      </c>
      <c r="AA98" s="9">
        <f t="shared" si="127"/>
        <v>2.1596667869742947E-5</v>
      </c>
      <c r="AB98" s="8"/>
      <c r="AC98" s="7"/>
      <c r="AD98" s="38"/>
      <c r="AE98" s="39"/>
      <c r="AF98" s="8"/>
      <c r="AG98" s="7"/>
      <c r="AH98" s="8"/>
      <c r="AI98" s="9"/>
      <c r="AJ98" s="8"/>
      <c r="AK98" s="9"/>
      <c r="AL98" s="8"/>
      <c r="AM98" s="9"/>
      <c r="AN98" s="40"/>
      <c r="AO98" s="7"/>
      <c r="AP98" s="40"/>
      <c r="AQ98" s="39"/>
      <c r="AR98" s="40"/>
      <c r="AS98" s="39"/>
      <c r="AT98" s="40"/>
      <c r="AV98" s="40"/>
      <c r="AX98" s="40"/>
      <c r="AZ98" s="40"/>
      <c r="BB98" s="40"/>
    </row>
    <row r="99" spans="1:55" x14ac:dyDescent="0.15">
      <c r="A99" s="36" t="s">
        <v>180</v>
      </c>
      <c r="B99" s="21" t="s">
        <v>113</v>
      </c>
      <c r="C99" s="28" t="s">
        <v>210</v>
      </c>
      <c r="D99" s="38">
        <v>160222</v>
      </c>
      <c r="E99" s="39">
        <f t="shared" si="116"/>
        <v>1.7311786618709091E-4</v>
      </c>
      <c r="F99" s="38">
        <v>1126383.67</v>
      </c>
      <c r="G99" s="39">
        <f t="shared" si="117"/>
        <v>2.2566567519107035E-3</v>
      </c>
      <c r="H99" s="8">
        <v>4330018.5199999996</v>
      </c>
      <c r="I99" s="7">
        <f t="shared" si="118"/>
        <v>4.9043326766156194E-3</v>
      </c>
      <c r="J99" s="8">
        <v>699806.04</v>
      </c>
      <c r="K99" s="7">
        <f t="shared" si="119"/>
        <v>2.3351542687799578E-3</v>
      </c>
      <c r="L99" s="38">
        <v>1044064.56</v>
      </c>
      <c r="M99" s="39">
        <f t="shared" si="120"/>
        <v>1.0470315202567014E-3</v>
      </c>
      <c r="N99" s="35">
        <v>0</v>
      </c>
      <c r="O99" s="39">
        <f t="shared" si="121"/>
        <v>0</v>
      </c>
      <c r="P99" s="34">
        <v>696309.33</v>
      </c>
      <c r="Q99" s="7">
        <f t="shared" si="122"/>
        <v>7.5598674617704923E-4</v>
      </c>
      <c r="R99" s="8">
        <v>405532.19</v>
      </c>
      <c r="S99" s="7">
        <f t="shared" si="123"/>
        <v>4.4694105031843449E-4</v>
      </c>
      <c r="T99" s="29">
        <v>292925</v>
      </c>
      <c r="U99" s="7">
        <f t="shared" si="124"/>
        <v>3.3672066629949923E-4</v>
      </c>
      <c r="V99" s="38">
        <v>161281</v>
      </c>
      <c r="W99" s="7">
        <f t="shared" si="125"/>
        <v>1.8606583932464428E-4</v>
      </c>
      <c r="X99" s="38">
        <v>28693</v>
      </c>
      <c r="Y99" s="39">
        <f t="shared" si="126"/>
        <v>3.2950883263335479E-5</v>
      </c>
      <c r="Z99" s="8">
        <v>90249</v>
      </c>
      <c r="AA99" s="9">
        <f t="shared" si="127"/>
        <v>1.0745232254128845E-4</v>
      </c>
      <c r="AB99" s="8">
        <v>117529</v>
      </c>
      <c r="AC99" s="7">
        <f>AB99/$AB$119</f>
        <v>1.3199049221038987E-4</v>
      </c>
      <c r="AD99" s="38">
        <v>154904.99</v>
      </c>
      <c r="AE99" s="39">
        <f>AD99/$AD$119</f>
        <v>1.5111716938500801E-4</v>
      </c>
      <c r="AF99" s="8">
        <v>404415</v>
      </c>
      <c r="AG99" s="7">
        <f>AF99/$AF$119</f>
        <v>3.7442391766317627E-4</v>
      </c>
      <c r="AH99" s="8">
        <v>215119</v>
      </c>
      <c r="AI99" s="9">
        <f>AH99/$AH$119</f>
        <v>1.9595619413873875E-4</v>
      </c>
      <c r="AJ99" s="8">
        <v>181659.36</v>
      </c>
      <c r="AK99" s="9">
        <f>AJ99/$AJ$119</f>
        <v>1.702553942558695E-4</v>
      </c>
      <c r="AL99" s="8">
        <v>125169.68</v>
      </c>
      <c r="AM99" s="9">
        <f>AL99/$AL$119</f>
        <v>1.1156581811524831E-4</v>
      </c>
      <c r="AN99" s="40">
        <v>663966.02</v>
      </c>
      <c r="AO99" s="7">
        <f>AN99/$AN$119</f>
        <v>5.5915929398518292E-4</v>
      </c>
      <c r="AP99" s="40">
        <v>1178.6500000000001</v>
      </c>
      <c r="AQ99" s="39">
        <f>AP99/$AP$119</f>
        <v>9.5537656843641415E-7</v>
      </c>
      <c r="AR99" s="40">
        <v>0</v>
      </c>
      <c r="AS99" s="39">
        <f>AR99/$AR$119</f>
        <v>0</v>
      </c>
      <c r="AT99" s="40">
        <v>0</v>
      </c>
      <c r="AU99" s="39">
        <f>AT99/$AT$119</f>
        <v>0</v>
      </c>
      <c r="AV99" s="40">
        <v>0</v>
      </c>
      <c r="AW99" s="39">
        <f>AV99/$AV$119</f>
        <v>0</v>
      </c>
      <c r="AX99" s="40">
        <v>0</v>
      </c>
      <c r="AY99" s="39">
        <f>AX99/$AX$119</f>
        <v>0</v>
      </c>
      <c r="AZ99" s="40">
        <v>0</v>
      </c>
      <c r="BA99" s="39">
        <f>AZ99/$AZ$119</f>
        <v>0</v>
      </c>
      <c r="BB99" s="40">
        <v>0</v>
      </c>
      <c r="BC99" s="39">
        <f>BB99/$BB$119</f>
        <v>0</v>
      </c>
    </row>
    <row r="100" spans="1:55" x14ac:dyDescent="0.15">
      <c r="A100" s="36" t="s">
        <v>190</v>
      </c>
      <c r="B100" s="21" t="s">
        <v>113</v>
      </c>
      <c r="C100" s="36" t="s">
        <v>191</v>
      </c>
      <c r="D100" s="16">
        <v>0</v>
      </c>
      <c r="E100" s="39">
        <f t="shared" si="116"/>
        <v>0</v>
      </c>
      <c r="F100" s="38">
        <v>16134</v>
      </c>
      <c r="G100" s="39">
        <f t="shared" si="117"/>
        <v>3.2323710832319942E-5</v>
      </c>
      <c r="H100" s="16">
        <v>0</v>
      </c>
      <c r="I100" s="7">
        <f t="shared" si="118"/>
        <v>0</v>
      </c>
      <c r="J100" s="8">
        <v>19847</v>
      </c>
      <c r="K100" s="7">
        <f t="shared" si="119"/>
        <v>6.6226645846720355E-5</v>
      </c>
      <c r="L100" s="38">
        <v>0</v>
      </c>
      <c r="M100" s="39">
        <f t="shared" si="120"/>
        <v>0</v>
      </c>
      <c r="N100" s="38">
        <v>0</v>
      </c>
      <c r="O100" s="39">
        <f t="shared" si="121"/>
        <v>0</v>
      </c>
      <c r="P100" s="34">
        <v>13040</v>
      </c>
      <c r="Q100" s="7">
        <f t="shared" si="122"/>
        <v>1.4157597414569646E-5</v>
      </c>
      <c r="R100" s="8">
        <v>111581.96</v>
      </c>
      <c r="S100" s="7">
        <f t="shared" si="123"/>
        <v>1.2297558524019893E-4</v>
      </c>
      <c r="T100" s="29">
        <v>129198</v>
      </c>
      <c r="U100" s="7">
        <f t="shared" si="124"/>
        <v>1.485145912590687E-4</v>
      </c>
      <c r="V100" s="38">
        <v>502455</v>
      </c>
      <c r="W100" s="7">
        <f t="shared" si="125"/>
        <v>5.7966971495628211E-4</v>
      </c>
      <c r="X100" s="38">
        <v>266217</v>
      </c>
      <c r="Y100" s="39">
        <f t="shared" si="126"/>
        <v>3.0572213744520899E-4</v>
      </c>
      <c r="Z100" s="8">
        <v>0</v>
      </c>
      <c r="AA100" s="9">
        <f t="shared" si="127"/>
        <v>0</v>
      </c>
      <c r="AB100" s="8">
        <v>0</v>
      </c>
      <c r="AC100" s="7">
        <f>AB100/$AB$119</f>
        <v>0</v>
      </c>
      <c r="AD100" s="38">
        <v>0</v>
      </c>
      <c r="AE100" s="39">
        <f>AD100/$AD$119</f>
        <v>0</v>
      </c>
      <c r="AF100" s="8">
        <v>0</v>
      </c>
      <c r="AG100" s="7">
        <f>AF100/$AF$119</f>
        <v>0</v>
      </c>
      <c r="AH100" s="8">
        <v>4000</v>
      </c>
      <c r="AI100" s="9">
        <f>AH100/$AH$119</f>
        <v>3.643679900682669E-6</v>
      </c>
      <c r="AJ100" s="8"/>
      <c r="AK100" s="9"/>
      <c r="AL100" s="8"/>
      <c r="AM100" s="9"/>
      <c r="AN100" s="40"/>
      <c r="AO100" s="7"/>
      <c r="AP100" s="40"/>
      <c r="AQ100" s="39"/>
      <c r="AR100" s="40"/>
      <c r="AS100" s="39"/>
      <c r="AT100" s="40"/>
      <c r="AV100" s="40"/>
      <c r="AX100" s="40"/>
      <c r="AZ100" s="40"/>
      <c r="BB100" s="40"/>
    </row>
    <row r="101" spans="1:55" x14ac:dyDescent="0.15">
      <c r="A101" s="36" t="s">
        <v>189</v>
      </c>
      <c r="B101" s="21" t="s">
        <v>113</v>
      </c>
      <c r="C101" s="36" t="s">
        <v>192</v>
      </c>
      <c r="D101" s="38">
        <v>2972036.85</v>
      </c>
      <c r="E101" s="39">
        <f t="shared" si="116"/>
        <v>3.2112486281621949E-3</v>
      </c>
      <c r="F101" s="38">
        <v>45721003.479999997</v>
      </c>
      <c r="G101" s="39">
        <f t="shared" si="117"/>
        <v>9.1599881954320922E-2</v>
      </c>
      <c r="H101" s="8">
        <v>3654140.57</v>
      </c>
      <c r="I101" s="7">
        <f t="shared" si="118"/>
        <v>4.138809319087583E-3</v>
      </c>
      <c r="J101" s="8">
        <v>43607246.219999999</v>
      </c>
      <c r="K101" s="7">
        <f t="shared" si="119"/>
        <v>0.14551124360168666</v>
      </c>
      <c r="L101" s="38">
        <v>2675897.02</v>
      </c>
      <c r="M101" s="39">
        <f t="shared" si="120"/>
        <v>2.6835012241972628E-3</v>
      </c>
      <c r="N101" s="38">
        <v>3799131.61</v>
      </c>
      <c r="O101" s="39">
        <f t="shared" si="121"/>
        <v>1.6405327238956498E-2</v>
      </c>
      <c r="P101" s="34">
        <v>3399614.05</v>
      </c>
      <c r="Q101" s="7">
        <f t="shared" si="122"/>
        <v>3.6909790709213682E-3</v>
      </c>
      <c r="R101" s="8">
        <v>1062196.8500000001</v>
      </c>
      <c r="S101" s="7">
        <f t="shared" si="123"/>
        <v>1.1706576875782232E-3</v>
      </c>
      <c r="T101" s="29">
        <v>787584.68</v>
      </c>
      <c r="U101" s="7">
        <f t="shared" si="124"/>
        <v>9.0533767420629147E-4</v>
      </c>
      <c r="V101" s="38">
        <v>1490048.13</v>
      </c>
      <c r="W101" s="7">
        <f t="shared" si="125"/>
        <v>1.7190311068418886E-3</v>
      </c>
      <c r="X101" s="38">
        <v>744263.33</v>
      </c>
      <c r="Y101" s="39">
        <f t="shared" si="126"/>
        <v>8.547079114770617E-4</v>
      </c>
      <c r="Z101" s="8">
        <v>755378.53</v>
      </c>
      <c r="AA101" s="9">
        <f t="shared" si="127"/>
        <v>8.9936927219497545E-4</v>
      </c>
      <c r="AB101" s="8">
        <v>359022.39</v>
      </c>
      <c r="AC101" s="7">
        <f>AB101/$AB$119</f>
        <v>4.0319871666270077E-4</v>
      </c>
      <c r="AD101" s="38">
        <v>604173.80000000005</v>
      </c>
      <c r="AE101" s="39">
        <f>AD101/$AD$119</f>
        <v>5.8940021540031706E-4</v>
      </c>
      <c r="AF101" s="8">
        <v>443043.2</v>
      </c>
      <c r="AG101" s="7">
        <f>AF101/$AF$119</f>
        <v>4.1018748225963463E-4</v>
      </c>
      <c r="AH101" s="8">
        <v>557683</v>
      </c>
      <c r="AI101" s="9">
        <f>AH101/$AH$119</f>
        <v>5.0800458451310323E-4</v>
      </c>
      <c r="AJ101" s="8"/>
      <c r="AK101" s="9"/>
      <c r="AL101" s="8"/>
      <c r="AM101" s="9"/>
      <c r="AN101" s="40"/>
      <c r="AO101" s="7"/>
      <c r="AP101" s="40"/>
      <c r="AQ101" s="39"/>
      <c r="AR101" s="40"/>
      <c r="AS101" s="39"/>
      <c r="AT101" s="40"/>
      <c r="AV101" s="40"/>
      <c r="AX101" s="40"/>
      <c r="AZ101" s="40"/>
      <c r="BB101" s="40"/>
    </row>
    <row r="102" spans="1:55" x14ac:dyDescent="0.15">
      <c r="A102" s="36" t="s">
        <v>203</v>
      </c>
      <c r="B102" s="28" t="s">
        <v>113</v>
      </c>
      <c r="C102" s="28" t="s">
        <v>208</v>
      </c>
      <c r="D102" s="38">
        <v>240206.39</v>
      </c>
      <c r="E102" s="39">
        <f t="shared" si="116"/>
        <v>2.5953999875987177E-4</v>
      </c>
      <c r="F102" s="38">
        <v>149450.15</v>
      </c>
      <c r="G102" s="39">
        <f t="shared" si="117"/>
        <v>2.9941635257511097E-4</v>
      </c>
      <c r="H102" s="8">
        <v>45962.6</v>
      </c>
      <c r="I102" s="7">
        <f t="shared" si="118"/>
        <v>5.2058872275265251E-5</v>
      </c>
      <c r="J102" s="8">
        <v>644746.09</v>
      </c>
      <c r="K102" s="7">
        <f t="shared" si="119"/>
        <v>2.1514269644524455E-3</v>
      </c>
      <c r="L102" s="38">
        <v>114771.17</v>
      </c>
      <c r="M102" s="39">
        <f t="shared" si="120"/>
        <v>1.1509731985035514E-4</v>
      </c>
      <c r="N102" s="35">
        <v>0</v>
      </c>
      <c r="O102" s="39">
        <f t="shared" si="121"/>
        <v>0</v>
      </c>
      <c r="P102" s="34">
        <v>91801.05</v>
      </c>
      <c r="Q102" s="7">
        <f t="shared" si="122"/>
        <v>9.9668888660642545E-5</v>
      </c>
      <c r="R102" s="8">
        <v>0</v>
      </c>
      <c r="S102" s="7">
        <f t="shared" si="123"/>
        <v>0</v>
      </c>
      <c r="T102" s="29">
        <v>0</v>
      </c>
      <c r="U102" s="7">
        <f t="shared" si="124"/>
        <v>0</v>
      </c>
      <c r="V102" s="38"/>
      <c r="W102" s="7"/>
      <c r="X102" s="38"/>
      <c r="Y102" s="39"/>
      <c r="Z102" s="8"/>
      <c r="AA102" s="9"/>
      <c r="AB102" s="8"/>
      <c r="AC102" s="7"/>
      <c r="AD102" s="38"/>
      <c r="AE102" s="39"/>
      <c r="AF102" s="8"/>
      <c r="AG102" s="7"/>
      <c r="AH102" s="8"/>
      <c r="AI102" s="9"/>
      <c r="AJ102" s="8"/>
      <c r="AK102" s="9"/>
      <c r="AL102" s="8"/>
      <c r="AM102" s="9"/>
      <c r="AN102" s="40"/>
      <c r="AO102" s="7"/>
      <c r="AP102" s="40"/>
      <c r="AQ102" s="39"/>
      <c r="AR102" s="40"/>
      <c r="AS102" s="39"/>
      <c r="AT102" s="40"/>
      <c r="AV102" s="40"/>
      <c r="AX102" s="40"/>
      <c r="AZ102" s="40"/>
      <c r="BB102" s="40"/>
    </row>
    <row r="103" spans="1:55" ht="21" x14ac:dyDescent="0.15">
      <c r="A103" s="36" t="s">
        <v>204</v>
      </c>
      <c r="B103" s="28" t="s">
        <v>113</v>
      </c>
      <c r="C103" s="28" t="s">
        <v>209</v>
      </c>
      <c r="D103" s="35">
        <v>0</v>
      </c>
      <c r="E103" s="39">
        <f t="shared" si="116"/>
        <v>0</v>
      </c>
      <c r="F103" s="35">
        <v>0</v>
      </c>
      <c r="G103" s="39">
        <f t="shared" si="117"/>
        <v>0</v>
      </c>
      <c r="H103" s="35">
        <v>0</v>
      </c>
      <c r="I103" s="7">
        <f t="shared" si="118"/>
        <v>0</v>
      </c>
      <c r="J103" s="16">
        <v>0</v>
      </c>
      <c r="K103" s="7">
        <f t="shared" si="119"/>
        <v>0</v>
      </c>
      <c r="L103" s="35">
        <v>0</v>
      </c>
      <c r="M103" s="39">
        <f t="shared" si="120"/>
        <v>0</v>
      </c>
      <c r="N103" s="35">
        <v>0</v>
      </c>
      <c r="O103" s="39">
        <f t="shared" si="121"/>
        <v>0</v>
      </c>
      <c r="P103" s="34">
        <v>0</v>
      </c>
      <c r="Q103" s="7">
        <f t="shared" si="122"/>
        <v>0</v>
      </c>
      <c r="R103" s="8">
        <v>0</v>
      </c>
      <c r="S103" s="7">
        <f t="shared" si="123"/>
        <v>0</v>
      </c>
      <c r="T103" s="29">
        <v>2376</v>
      </c>
      <c r="U103" s="7">
        <f t="shared" si="124"/>
        <v>2.7312394064269357E-6</v>
      </c>
      <c r="V103" s="38"/>
      <c r="W103" s="7"/>
      <c r="X103" s="38"/>
      <c r="Y103" s="39"/>
      <c r="Z103" s="8"/>
      <c r="AA103" s="9"/>
      <c r="AB103" s="8"/>
      <c r="AC103" s="7"/>
      <c r="AD103" s="38"/>
      <c r="AE103" s="39"/>
      <c r="AF103" s="8"/>
      <c r="AG103" s="7"/>
      <c r="AH103" s="8"/>
      <c r="AI103" s="9"/>
      <c r="AJ103" s="8"/>
      <c r="AK103" s="9"/>
      <c r="AL103" s="8"/>
      <c r="AM103" s="9"/>
      <c r="AN103" s="40"/>
      <c r="AO103" s="7"/>
      <c r="AP103" s="40"/>
      <c r="AQ103" s="39"/>
      <c r="AR103" s="40"/>
      <c r="AS103" s="39"/>
      <c r="AT103" s="40"/>
      <c r="AV103" s="40"/>
      <c r="AX103" s="40"/>
      <c r="AZ103" s="40"/>
      <c r="BB103" s="40"/>
    </row>
    <row r="104" spans="1:55" x14ac:dyDescent="0.15">
      <c r="A104" s="37" t="s">
        <v>205</v>
      </c>
      <c r="B104" s="37" t="s">
        <v>113</v>
      </c>
      <c r="C104" s="28" t="s">
        <v>206</v>
      </c>
      <c r="D104" s="38">
        <v>3436754.44</v>
      </c>
      <c r="E104" s="39">
        <f t="shared" si="116"/>
        <v>3.7133701692764445E-3</v>
      </c>
      <c r="F104" s="38">
        <v>38296320.780000001</v>
      </c>
      <c r="G104" s="39">
        <f t="shared" si="117"/>
        <v>7.6724879064986082E-2</v>
      </c>
      <c r="H104" s="8">
        <v>3208956.05</v>
      </c>
      <c r="I104" s="7">
        <f t="shared" si="118"/>
        <v>3.6345775292061303E-3</v>
      </c>
      <c r="J104" s="8">
        <v>13971476.710000001</v>
      </c>
      <c r="K104" s="7">
        <f t="shared" si="119"/>
        <v>4.6620851515537451E-2</v>
      </c>
      <c r="L104" s="38">
        <v>4696917.13</v>
      </c>
      <c r="M104" s="39">
        <f t="shared" si="120"/>
        <v>4.7102645483375494E-3</v>
      </c>
      <c r="N104" s="38">
        <v>6032345.6799999997</v>
      </c>
      <c r="O104" s="39">
        <f t="shared" si="121"/>
        <v>2.6048743517707605E-2</v>
      </c>
      <c r="P104" s="34">
        <v>3070979.38</v>
      </c>
      <c r="Q104" s="7">
        <f t="shared" si="122"/>
        <v>3.334178660313243E-3</v>
      </c>
      <c r="R104" s="8">
        <v>3151826.56</v>
      </c>
      <c r="S104" s="7">
        <f t="shared" si="123"/>
        <v>3.4736593244248707E-3</v>
      </c>
      <c r="T104" s="29">
        <v>4194311.5199999996</v>
      </c>
      <c r="U104" s="7">
        <f t="shared" si="124"/>
        <v>4.8214094723293176E-3</v>
      </c>
      <c r="V104" s="38">
        <v>4748836.5599999996</v>
      </c>
      <c r="W104" s="7">
        <f>V104/$V$119</f>
        <v>5.4786134780411598E-3</v>
      </c>
      <c r="X104" s="38">
        <v>6266578.9199999999</v>
      </c>
      <c r="Y104" s="39">
        <f>X104/$X$119</f>
        <v>7.1965047382078883E-3</v>
      </c>
      <c r="Z104" s="8">
        <v>5405071.29</v>
      </c>
      <c r="AA104" s="9">
        <f>Z104/$Z$119</f>
        <v>6.4353894626171821E-3</v>
      </c>
      <c r="AB104" s="8">
        <v>5526017.1299999999</v>
      </c>
      <c r="AC104" s="7">
        <f>AB104/$AB$119</f>
        <v>6.2059723213142796E-3</v>
      </c>
      <c r="AD104" s="38">
        <v>5496945.2000000002</v>
      </c>
      <c r="AE104" s="39">
        <f>AD104/$AD$119</f>
        <v>5.3625309222672998E-3</v>
      </c>
      <c r="AF104" s="8">
        <v>7876500.4400000004</v>
      </c>
      <c r="AG104" s="7">
        <f>AF104/$AF$119</f>
        <v>7.2923856736781074E-3</v>
      </c>
      <c r="AH104" s="8">
        <v>10955300.789999999</v>
      </c>
      <c r="AI104" s="9">
        <f>AH104/$AH$119</f>
        <v>9.9794023236139898E-3</v>
      </c>
      <c r="AJ104" s="8">
        <v>10889191.439999999</v>
      </c>
      <c r="AK104" s="9">
        <f>AJ104/$AJ$119</f>
        <v>1.0205604499238793E-2</v>
      </c>
      <c r="AL104" s="8">
        <v>11960257.710000001</v>
      </c>
      <c r="AM104" s="9">
        <f>AL104/$AL$119</f>
        <v>1.0660376668577857E-2</v>
      </c>
      <c r="AN104" s="40">
        <v>10309589.15</v>
      </c>
      <c r="AO104" s="7">
        <f>AN104/$AN$119</f>
        <v>8.682225319891072E-3</v>
      </c>
      <c r="AP104" s="40">
        <f>SUM(AP77:AP103)</f>
        <v>13384471.080000002</v>
      </c>
      <c r="AQ104" s="39">
        <f>AP104/$AP$119</f>
        <v>1.0849030713737605E-2</v>
      </c>
      <c r="AR104" s="40">
        <f>SUM(AR77:AR103)</f>
        <v>9140670.3000000007</v>
      </c>
      <c r="AS104" s="39">
        <f>AR104/$AR$119</f>
        <v>7.4382209771308777E-3</v>
      </c>
      <c r="AT104" s="40">
        <v>13469048.18</v>
      </c>
      <c r="AU104" s="39">
        <f>AT104/$AT$119</f>
        <v>1.0246155848656921E-2</v>
      </c>
      <c r="AV104" s="40">
        <v>13025798.869999999</v>
      </c>
      <c r="AW104" s="39">
        <f>AV104/$AV$119</f>
        <v>9.4875950438885436E-3</v>
      </c>
      <c r="AX104" s="40">
        <v>10345852.27</v>
      </c>
      <c r="AY104" s="39">
        <f>AX104/$AX$119</f>
        <v>7.8604112969375192E-3</v>
      </c>
      <c r="AZ104" s="40">
        <v>7183217</v>
      </c>
      <c r="BA104" s="39">
        <f>AZ104/$AZ$119</f>
        <v>5.6894385180705654E-3</v>
      </c>
      <c r="BB104" s="40">
        <v>9242774.6600000001</v>
      </c>
      <c r="BC104" s="39">
        <f>BB104/$BB$119</f>
        <v>7.6077885700412198E-3</v>
      </c>
    </row>
    <row r="105" spans="1:55" s="42" customFormat="1" x14ac:dyDescent="0.15">
      <c r="A105" s="41"/>
      <c r="B105" s="41"/>
      <c r="C105" s="10" t="s">
        <v>172</v>
      </c>
      <c r="D105" s="11">
        <f>SUM(D78:D104)</f>
        <v>20550166.440000001</v>
      </c>
      <c r="E105" s="44">
        <f t="shared" si="116"/>
        <v>2.2204197699956102E-2</v>
      </c>
      <c r="F105" s="11">
        <f>SUM(F78:F104)</f>
        <v>169319637</v>
      </c>
      <c r="G105" s="44">
        <f t="shared" si="117"/>
        <v>0.33922393607421475</v>
      </c>
      <c r="H105" s="11">
        <f>SUM(H78:H104)</f>
        <v>23320858.290000003</v>
      </c>
      <c r="I105" s="12">
        <f t="shared" si="118"/>
        <v>2.6414031910045797E-2</v>
      </c>
      <c r="J105" s="11">
        <f>SUM(J78:J104)</f>
        <v>187637300.67000002</v>
      </c>
      <c r="K105" s="12">
        <f t="shared" si="119"/>
        <v>0.62611926533514772</v>
      </c>
      <c r="L105" s="11">
        <f>SUM(L78:L104)</f>
        <v>39205407.510000005</v>
      </c>
      <c r="M105" s="44">
        <f t="shared" si="120"/>
        <v>3.9316819093523109E-2</v>
      </c>
      <c r="N105" s="11">
        <f>SUM(N78:N104)</f>
        <v>128221957.72</v>
      </c>
      <c r="O105" s="44">
        <f t="shared" si="121"/>
        <v>0.55368526062097767</v>
      </c>
      <c r="P105" s="43">
        <f>SUM(P78:P104)</f>
        <v>27763327.479999997</v>
      </c>
      <c r="Q105" s="12">
        <f t="shared" si="122"/>
        <v>3.0142792434869507E-2</v>
      </c>
      <c r="R105" s="11">
        <f>SUM(R78:R104)</f>
        <v>14923035.790000001</v>
      </c>
      <c r="S105" s="12">
        <f t="shared" si="123"/>
        <v>1.6446825811588937E-2</v>
      </c>
      <c r="T105" s="11">
        <f>SUM(T78:T104)</f>
        <v>16877104.27</v>
      </c>
      <c r="U105" s="12">
        <f t="shared" si="124"/>
        <v>1.9400426030555685E-2</v>
      </c>
      <c r="V105" s="11">
        <f>SUM(V78:V104)</f>
        <v>18157090.539999999</v>
      </c>
      <c r="W105" s="12">
        <f t="shared" ref="W105" si="142">V105/$T$119</f>
        <v>2.0871785012167396E-2</v>
      </c>
      <c r="X105" s="11">
        <f>SUM(X78:X104)</f>
        <v>18971150.559999999</v>
      </c>
      <c r="Y105" s="44">
        <f t="shared" ref="Y105" si="143">X105/$T$119</f>
        <v>2.1807556395088565E-2</v>
      </c>
      <c r="Z105" s="43">
        <f>SUM(Z78:Z104)</f>
        <v>16851861.189999998</v>
      </c>
      <c r="AA105" s="13">
        <f t="shared" ref="AA105" si="144">Z105/$T$119</f>
        <v>1.9371408818924542E-2</v>
      </c>
      <c r="AB105" s="11">
        <f>SUM(AB78:AB104)</f>
        <v>16698815.149999999</v>
      </c>
      <c r="AC105" s="12">
        <f t="shared" ref="AC105" si="145">AB105/$T$119</f>
        <v>1.919548063060569E-2</v>
      </c>
      <c r="AD105" s="11">
        <f>SUM(AD78:AD104)</f>
        <v>21765631.170000002</v>
      </c>
      <c r="AE105" s="44">
        <f t="shared" ref="AE105" si="146">AD105/$T$119</f>
        <v>2.5019844089755227E-2</v>
      </c>
      <c r="AF105" s="11">
        <f>SUM(AF78:AF104)</f>
        <v>24023938.099999998</v>
      </c>
      <c r="AG105" s="12">
        <f t="shared" ref="AG105" si="147">AF105/$T$119</f>
        <v>2.7615793954663907E-2</v>
      </c>
      <c r="AH105" s="11">
        <f>SUM(AH78:AH104)</f>
        <v>23282482.93</v>
      </c>
      <c r="AI105" s="13">
        <f t="shared" ref="AI105" si="148">AH105/$T$119</f>
        <v>2.6763482684292284E-2</v>
      </c>
      <c r="AJ105" s="11">
        <f>SUM(AJ78:AJ104)</f>
        <v>24342948.579999998</v>
      </c>
      <c r="AK105" s="13">
        <f t="shared" ref="AK105" si="149">AJ105/$T$119</f>
        <v>2.7982500181111373E-2</v>
      </c>
      <c r="AL105" s="11">
        <f>SUM(AL78:AL104)</f>
        <v>25385163.18</v>
      </c>
      <c r="AM105" s="13">
        <f t="shared" ref="AM105" si="150">AL105/$T$119</f>
        <v>2.9180537885435232E-2</v>
      </c>
      <c r="AN105" s="14">
        <f>SUM(AN78:AN104)</f>
        <v>25503094.839999996</v>
      </c>
      <c r="AO105" s="12">
        <f t="shared" ref="AO105" si="151">AN105/$T$119</f>
        <v>2.931610168891054E-2</v>
      </c>
      <c r="AP105" s="45">
        <f>SUM(AP78:AP104)</f>
        <v>26768942.160000004</v>
      </c>
      <c r="AQ105" s="44">
        <f t="shared" ref="AQ105" si="152">AP105/$T$119</f>
        <v>3.0771207784408835E-2</v>
      </c>
      <c r="AR105" s="14">
        <f>SUM(AR78:AR104)</f>
        <v>18281340.600000001</v>
      </c>
      <c r="AS105" s="44">
        <f t="shared" ref="AS105" si="153">AR105/$T$119</f>
        <v>2.1014611889323506E-2</v>
      </c>
      <c r="AT105" s="45">
        <f>SUM(AT78:AT104)</f>
        <v>22717452.640000001</v>
      </c>
      <c r="AU105" s="44">
        <f t="shared" ref="AU105" si="154">AT105/$T$119</f>
        <v>2.6113973848487217E-2</v>
      </c>
      <c r="AV105" s="45">
        <f>SUM(AV78:AV104)</f>
        <v>21586190.199999999</v>
      </c>
      <c r="AW105" s="44">
        <f t="shared" ref="AW105" si="155">AV105/$T$119</f>
        <v>2.4813574624943997E-2</v>
      </c>
      <c r="AX105" s="45">
        <f>SUM(AX78:AX104)</f>
        <v>17853691.009999998</v>
      </c>
      <c r="AY105" s="44">
        <f t="shared" ref="AY105" si="156">AX105/$T$119</f>
        <v>2.0523023752812421E-2</v>
      </c>
      <c r="AZ105" s="45">
        <f>SUM(AZ78:AZ104)</f>
        <v>14012982.09</v>
      </c>
      <c r="BA105" s="44">
        <f t="shared" ref="BA105" si="157">AZ105/$T$119</f>
        <v>1.610808454788E-2</v>
      </c>
      <c r="BB105" s="45">
        <f>SUM(BB78:BB104)</f>
        <v>15582667.68</v>
      </c>
      <c r="BC105" s="44">
        <f t="shared" ref="BC105" si="158">BB105/$T$119</f>
        <v>1.7912456239423988E-2</v>
      </c>
    </row>
    <row r="106" spans="1:55" x14ac:dyDescent="0.15">
      <c r="A106" s="37"/>
      <c r="B106" s="37"/>
      <c r="C106" s="6"/>
      <c r="D106" s="15"/>
      <c r="E106" s="39"/>
      <c r="F106" s="15"/>
      <c r="G106" s="39"/>
      <c r="H106" s="15"/>
      <c r="I106" s="7"/>
      <c r="J106" s="15"/>
      <c r="K106" s="7"/>
      <c r="L106" s="15"/>
      <c r="M106" s="39"/>
      <c r="N106" s="15"/>
      <c r="O106" s="39"/>
      <c r="P106" s="31"/>
      <c r="Q106" s="7"/>
      <c r="R106" s="15"/>
      <c r="S106" s="7"/>
      <c r="T106" s="15"/>
      <c r="U106" s="7"/>
      <c r="V106" s="15"/>
      <c r="W106" s="7"/>
      <c r="X106" s="15"/>
      <c r="Y106" s="39"/>
      <c r="Z106" s="15"/>
      <c r="AA106" s="9"/>
      <c r="AB106" s="15"/>
      <c r="AC106" s="7"/>
      <c r="AD106" s="15"/>
      <c r="AE106" s="39"/>
      <c r="AF106" s="15"/>
      <c r="AG106" s="7"/>
      <c r="AH106" s="15"/>
      <c r="AI106" s="9"/>
      <c r="AJ106" s="15"/>
      <c r="AK106" s="9"/>
      <c r="AL106" s="15"/>
      <c r="AM106" s="9"/>
      <c r="AN106" s="6"/>
      <c r="AO106" s="7"/>
      <c r="AP106" s="6"/>
      <c r="AQ106" s="39"/>
      <c r="AR106" s="6"/>
      <c r="AS106" s="39"/>
      <c r="AT106" s="40"/>
      <c r="AV106" s="40"/>
      <c r="AX106" s="40"/>
      <c r="AZ106" s="40"/>
      <c r="BB106" s="40"/>
    </row>
    <row r="107" spans="1:55" x14ac:dyDescent="0.15">
      <c r="A107" s="37" t="s">
        <v>151</v>
      </c>
      <c r="B107" s="37" t="s">
        <v>152</v>
      </c>
      <c r="C107" s="6" t="s">
        <v>153</v>
      </c>
      <c r="D107" s="15">
        <v>0</v>
      </c>
      <c r="E107" s="39">
        <f t="shared" ref="E107:E112" si="159">D107/$D$119</f>
        <v>0</v>
      </c>
      <c r="F107" s="15">
        <v>0</v>
      </c>
      <c r="G107" s="39">
        <f t="shared" ref="G107:G112" si="160">F107/$F$119</f>
        <v>0</v>
      </c>
      <c r="H107" s="15">
        <v>0</v>
      </c>
      <c r="I107" s="7">
        <f t="shared" ref="I107:I112" si="161">H107/$H$119</f>
        <v>0</v>
      </c>
      <c r="J107" s="15">
        <v>0</v>
      </c>
      <c r="K107" s="7">
        <f t="shared" ref="K107:K112" si="162">J107/$J$119</f>
        <v>0</v>
      </c>
      <c r="L107" s="15">
        <v>0</v>
      </c>
      <c r="M107" s="39">
        <f t="shared" ref="M107:M112" si="163">L107/$L$119</f>
        <v>0</v>
      </c>
      <c r="N107" s="15">
        <v>0</v>
      </c>
      <c r="O107" s="39">
        <f t="shared" ref="O107:O112" si="164">N107/$N$119</f>
        <v>0</v>
      </c>
      <c r="P107" s="34">
        <v>0</v>
      </c>
      <c r="Q107" s="7">
        <f t="shared" ref="Q107:Q112" si="165">P107/$P$119</f>
        <v>0</v>
      </c>
      <c r="R107" s="8">
        <v>0</v>
      </c>
      <c r="S107" s="7">
        <f t="shared" ref="S107:S112" si="166">R107/$R$119</f>
        <v>0</v>
      </c>
      <c r="T107" s="29">
        <v>0</v>
      </c>
      <c r="U107" s="7">
        <f t="shared" ref="U107:U112" si="167">T107/$T$119</f>
        <v>0</v>
      </c>
      <c r="V107" s="38">
        <v>0</v>
      </c>
      <c r="W107" s="7">
        <f t="shared" ref="W107:W112" si="168">V107/$V$119</f>
        <v>0</v>
      </c>
      <c r="X107" s="38">
        <v>0</v>
      </c>
      <c r="Y107" s="39">
        <f t="shared" ref="Y107:Y112" si="169">X107/$X$119</f>
        <v>0</v>
      </c>
      <c r="Z107" s="8">
        <v>0</v>
      </c>
      <c r="AA107" s="9">
        <f t="shared" ref="AA107:AA112" si="170">Z107/$Z$119</f>
        <v>0</v>
      </c>
      <c r="AB107" s="8">
        <v>0</v>
      </c>
      <c r="AC107" s="7">
        <f t="shared" ref="AC107:AC112" si="171">AB107/$AB$119</f>
        <v>0</v>
      </c>
      <c r="AD107" s="38">
        <v>0</v>
      </c>
      <c r="AE107" s="39">
        <f t="shared" ref="AE107:AE112" si="172">AD107/$AD$119</f>
        <v>0</v>
      </c>
      <c r="AF107" s="8">
        <v>0</v>
      </c>
      <c r="AG107" s="7">
        <f t="shared" ref="AG107:AG112" si="173">AF107/$AF$119</f>
        <v>0</v>
      </c>
      <c r="AH107" s="8">
        <v>0</v>
      </c>
      <c r="AI107" s="9">
        <f t="shared" ref="AI107:AI112" si="174">AH107/$AH$119</f>
        <v>0</v>
      </c>
      <c r="AJ107" s="8">
        <v>3975</v>
      </c>
      <c r="AK107" s="9">
        <f t="shared" ref="AK107:AK112" si="175">AJ107/$AJ$119</f>
        <v>3.7254628232042731E-6</v>
      </c>
      <c r="AL107" s="8">
        <v>0</v>
      </c>
      <c r="AM107" s="9">
        <f t="shared" ref="AM107:AM112" si="176">AL107/$AL$119</f>
        <v>0</v>
      </c>
      <c r="AN107" s="15">
        <v>0</v>
      </c>
      <c r="AO107" s="7">
        <f t="shared" ref="AO107:AO112" si="177">AN107/$AN$119</f>
        <v>0</v>
      </c>
      <c r="AP107" s="15">
        <v>0</v>
      </c>
      <c r="AQ107" s="39">
        <f t="shared" ref="AQ107:AQ112" si="178">AP107/$AP$119</f>
        <v>0</v>
      </c>
      <c r="AR107" s="22">
        <v>0</v>
      </c>
      <c r="AS107" s="39">
        <f t="shared" ref="AS107:AS112" si="179">AR107/$AR$119</f>
        <v>0</v>
      </c>
      <c r="AT107" s="40">
        <v>100000</v>
      </c>
      <c r="AU107" s="39">
        <f t="shared" ref="AU107:AU117" si="180">AT107/$AT$119</f>
        <v>7.6071862775509955E-5</v>
      </c>
      <c r="AV107" s="40">
        <v>0</v>
      </c>
      <c r="AW107" s="39">
        <f t="shared" ref="AW107:AW117" si="181">AV107/$AV$119</f>
        <v>0</v>
      </c>
      <c r="AX107" s="40">
        <v>0</v>
      </c>
      <c r="AY107" s="39">
        <f t="shared" ref="AY107:AY117" si="182">AX107/$AX$119</f>
        <v>0</v>
      </c>
      <c r="AZ107" s="40">
        <v>0</v>
      </c>
      <c r="BA107" s="39">
        <f t="shared" ref="BA107:BA117" si="183">AZ107/$AZ$119</f>
        <v>0</v>
      </c>
      <c r="BB107" s="40">
        <v>0</v>
      </c>
      <c r="BC107" s="39">
        <f t="shared" ref="BC107:BC117" si="184">BB107/$BB$119</f>
        <v>0</v>
      </c>
    </row>
    <row r="108" spans="1:55" x14ac:dyDescent="0.15">
      <c r="A108" s="37" t="s">
        <v>154</v>
      </c>
      <c r="B108" s="37" t="s">
        <v>152</v>
      </c>
      <c r="C108" s="6" t="s">
        <v>155</v>
      </c>
      <c r="D108" s="15">
        <v>0</v>
      </c>
      <c r="E108" s="39">
        <f t="shared" si="159"/>
        <v>0</v>
      </c>
      <c r="F108" s="15">
        <v>0</v>
      </c>
      <c r="G108" s="39">
        <f t="shared" si="160"/>
        <v>0</v>
      </c>
      <c r="H108" s="15">
        <v>0</v>
      </c>
      <c r="I108" s="7">
        <f t="shared" si="161"/>
        <v>0</v>
      </c>
      <c r="J108" s="8">
        <v>40814</v>
      </c>
      <c r="K108" s="7">
        <f t="shared" si="162"/>
        <v>1.3619057407104573E-4</v>
      </c>
      <c r="L108" s="15">
        <v>0</v>
      </c>
      <c r="M108" s="39">
        <f t="shared" si="163"/>
        <v>0</v>
      </c>
      <c r="N108" s="15">
        <v>0</v>
      </c>
      <c r="O108" s="39">
        <f t="shared" si="164"/>
        <v>0</v>
      </c>
      <c r="P108" s="34">
        <v>0</v>
      </c>
      <c r="Q108" s="7">
        <f t="shared" si="165"/>
        <v>0</v>
      </c>
      <c r="R108" s="8">
        <v>965000</v>
      </c>
      <c r="S108" s="7">
        <f t="shared" si="166"/>
        <v>1.0635360747991158E-3</v>
      </c>
      <c r="T108" s="29">
        <v>0</v>
      </c>
      <c r="U108" s="7">
        <f t="shared" si="167"/>
        <v>0</v>
      </c>
      <c r="V108" s="38">
        <v>0</v>
      </c>
      <c r="W108" s="7">
        <f t="shared" si="168"/>
        <v>0</v>
      </c>
      <c r="X108" s="38">
        <v>0</v>
      </c>
      <c r="Y108" s="39">
        <f t="shared" si="169"/>
        <v>0</v>
      </c>
      <c r="Z108" s="8">
        <v>190000</v>
      </c>
      <c r="AA108" s="9">
        <f t="shared" si="170"/>
        <v>2.2621792244617453E-4</v>
      </c>
      <c r="AB108" s="8">
        <v>210000</v>
      </c>
      <c r="AC108" s="7">
        <f t="shared" si="171"/>
        <v>2.3583969372820217E-4</v>
      </c>
      <c r="AD108" s="38">
        <v>323293.51</v>
      </c>
      <c r="AE108" s="39">
        <f t="shared" si="172"/>
        <v>3.1538816220022211E-4</v>
      </c>
      <c r="AF108" s="8">
        <v>548032</v>
      </c>
      <c r="AG108" s="7">
        <f t="shared" si="173"/>
        <v>5.0739039957663744E-4</v>
      </c>
      <c r="AH108" s="8">
        <v>318927.73</v>
      </c>
      <c r="AI108" s="9">
        <f t="shared" si="174"/>
        <v>2.9051763989283724E-4</v>
      </c>
      <c r="AJ108" s="8">
        <v>398651.56</v>
      </c>
      <c r="AK108" s="9">
        <f t="shared" si="175"/>
        <v>3.7362555124336794E-4</v>
      </c>
      <c r="AL108" s="8">
        <v>240376.15</v>
      </c>
      <c r="AM108" s="9">
        <f t="shared" si="176"/>
        <v>2.1425126140886232E-4</v>
      </c>
      <c r="AN108" s="40">
        <v>203965.88</v>
      </c>
      <c r="AO108" s="7">
        <f t="shared" si="177"/>
        <v>1.7176996114630466E-4</v>
      </c>
      <c r="AP108" s="40">
        <v>257283.33</v>
      </c>
      <c r="AQ108" s="39">
        <f t="shared" si="178"/>
        <v>2.0854576416348664E-4</v>
      </c>
      <c r="AR108" s="40">
        <v>246297.82</v>
      </c>
      <c r="AS108" s="39">
        <f t="shared" si="179"/>
        <v>2.0042486505017086E-4</v>
      </c>
      <c r="AT108" s="40">
        <v>596563.84</v>
      </c>
      <c r="AU108" s="39">
        <f t="shared" si="180"/>
        <v>4.5381722573311278E-4</v>
      </c>
      <c r="AV108" s="40">
        <v>250710.73</v>
      </c>
      <c r="AW108" s="39">
        <f t="shared" si="181"/>
        <v>1.8261005740507637E-4</v>
      </c>
      <c r="AX108" s="40">
        <v>871104.5</v>
      </c>
      <c r="AY108" s="39">
        <f t="shared" si="182"/>
        <v>6.6183427656976484E-4</v>
      </c>
      <c r="AZ108" s="40">
        <v>397238.57</v>
      </c>
      <c r="BA108" s="39">
        <f t="shared" si="183"/>
        <v>3.1463123291712759E-4</v>
      </c>
      <c r="BB108" s="40">
        <v>817567.65</v>
      </c>
      <c r="BC108" s="39">
        <f t="shared" si="184"/>
        <v>6.7294530611281401E-4</v>
      </c>
    </row>
    <row r="109" spans="1:55" x14ac:dyDescent="0.15">
      <c r="A109" s="37" t="s">
        <v>156</v>
      </c>
      <c r="B109" s="37" t="s">
        <v>152</v>
      </c>
      <c r="C109" s="6" t="s">
        <v>157</v>
      </c>
      <c r="D109" s="15">
        <v>0</v>
      </c>
      <c r="E109" s="39">
        <f t="shared" si="159"/>
        <v>0</v>
      </c>
      <c r="F109" s="15">
        <v>0</v>
      </c>
      <c r="G109" s="39">
        <f t="shared" si="160"/>
        <v>0</v>
      </c>
      <c r="H109" s="15">
        <v>0</v>
      </c>
      <c r="I109" s="7">
        <f t="shared" si="161"/>
        <v>0</v>
      </c>
      <c r="J109" s="16">
        <v>0</v>
      </c>
      <c r="K109" s="7">
        <f t="shared" si="162"/>
        <v>0</v>
      </c>
      <c r="L109" s="15">
        <v>0</v>
      </c>
      <c r="M109" s="39">
        <f t="shared" si="163"/>
        <v>0</v>
      </c>
      <c r="N109" s="15">
        <v>0</v>
      </c>
      <c r="O109" s="39">
        <f t="shared" si="164"/>
        <v>0</v>
      </c>
      <c r="P109" s="34">
        <v>0</v>
      </c>
      <c r="Q109" s="7">
        <f t="shared" si="165"/>
        <v>0</v>
      </c>
      <c r="R109" s="8">
        <v>0</v>
      </c>
      <c r="S109" s="7">
        <f t="shared" si="166"/>
        <v>0</v>
      </c>
      <c r="T109" s="29">
        <v>0</v>
      </c>
      <c r="U109" s="7">
        <f t="shared" si="167"/>
        <v>0</v>
      </c>
      <c r="V109" s="38">
        <v>0</v>
      </c>
      <c r="W109" s="7">
        <f t="shared" si="168"/>
        <v>0</v>
      </c>
      <c r="X109" s="38">
        <v>0</v>
      </c>
      <c r="Y109" s="39">
        <f t="shared" si="169"/>
        <v>0</v>
      </c>
      <c r="Z109" s="8">
        <v>0</v>
      </c>
      <c r="AA109" s="9">
        <f t="shared" si="170"/>
        <v>0</v>
      </c>
      <c r="AB109" s="8">
        <v>0</v>
      </c>
      <c r="AC109" s="7">
        <f t="shared" si="171"/>
        <v>0</v>
      </c>
      <c r="AD109" s="38">
        <v>0</v>
      </c>
      <c r="AE109" s="39">
        <f t="shared" si="172"/>
        <v>0</v>
      </c>
      <c r="AF109" s="8">
        <v>81423.899999999994</v>
      </c>
      <c r="AG109" s="7">
        <f t="shared" si="173"/>
        <v>7.5385570835440573E-5</v>
      </c>
      <c r="AH109" s="8">
        <v>51403.88</v>
      </c>
      <c r="AI109" s="9">
        <f t="shared" si="174"/>
        <v>4.6824821093275956E-5</v>
      </c>
      <c r="AJ109" s="8">
        <v>733797.15</v>
      </c>
      <c r="AK109" s="9">
        <f t="shared" si="175"/>
        <v>6.8773182442723256E-4</v>
      </c>
      <c r="AL109" s="8">
        <v>436763.72</v>
      </c>
      <c r="AM109" s="9">
        <f t="shared" si="176"/>
        <v>3.8929476966673751E-4</v>
      </c>
      <c r="AN109" s="40">
        <v>685644.26</v>
      </c>
      <c r="AO109" s="7">
        <f t="shared" si="177"/>
        <v>5.7741563393047318E-4</v>
      </c>
      <c r="AP109" s="40">
        <v>0</v>
      </c>
      <c r="AQ109" s="39">
        <f t="shared" si="178"/>
        <v>0</v>
      </c>
      <c r="AR109" s="40">
        <v>0</v>
      </c>
      <c r="AS109" s="39">
        <f t="shared" si="179"/>
        <v>0</v>
      </c>
      <c r="AT109" s="40">
        <v>0</v>
      </c>
      <c r="AU109" s="39">
        <f t="shared" si="180"/>
        <v>0</v>
      </c>
      <c r="AV109" s="40">
        <v>0</v>
      </c>
      <c r="AW109" s="39">
        <f t="shared" si="181"/>
        <v>0</v>
      </c>
      <c r="AX109" s="40">
        <v>0</v>
      </c>
      <c r="AY109" s="39">
        <f t="shared" si="182"/>
        <v>0</v>
      </c>
      <c r="AZ109" s="40">
        <v>0</v>
      </c>
      <c r="BA109" s="39">
        <f t="shared" si="183"/>
        <v>0</v>
      </c>
      <c r="BB109" s="40">
        <v>0</v>
      </c>
      <c r="BC109" s="39">
        <f t="shared" si="184"/>
        <v>0</v>
      </c>
    </row>
    <row r="110" spans="1:55" x14ac:dyDescent="0.15">
      <c r="A110" s="37" t="s">
        <v>158</v>
      </c>
      <c r="B110" s="37" t="s">
        <v>152</v>
      </c>
      <c r="C110" s="6" t="s">
        <v>159</v>
      </c>
      <c r="D110" s="38">
        <v>4552476.33</v>
      </c>
      <c r="E110" s="39">
        <f t="shared" si="159"/>
        <v>4.9188937107066365E-3</v>
      </c>
      <c r="F110" s="38">
        <v>1289635.54</v>
      </c>
      <c r="G110" s="39">
        <f t="shared" si="160"/>
        <v>2.5837242019364558E-3</v>
      </c>
      <c r="H110" s="8">
        <v>2666930.6</v>
      </c>
      <c r="I110" s="7">
        <f t="shared" si="161"/>
        <v>3.0206602644845273E-3</v>
      </c>
      <c r="J110" s="8">
        <v>2542927.65</v>
      </c>
      <c r="K110" s="7">
        <f t="shared" si="162"/>
        <v>8.4853916909549479E-3</v>
      </c>
      <c r="L110" s="38">
        <v>5263421.0999999996</v>
      </c>
      <c r="M110" s="39">
        <f t="shared" si="163"/>
        <v>5.2783783754562063E-3</v>
      </c>
      <c r="N110" s="38">
        <v>1140896.95</v>
      </c>
      <c r="O110" s="39">
        <f t="shared" si="164"/>
        <v>4.9265963204358143E-3</v>
      </c>
      <c r="P110" s="34">
        <v>3691983.38</v>
      </c>
      <c r="Q110" s="7">
        <f t="shared" si="165"/>
        <v>4.0084060088437191E-3</v>
      </c>
      <c r="R110" s="8">
        <v>4277911.3899999997</v>
      </c>
      <c r="S110" s="7">
        <f t="shared" si="166"/>
        <v>4.7147285886622063E-3</v>
      </c>
      <c r="T110" s="29">
        <v>4435631.38</v>
      </c>
      <c r="U110" s="7">
        <f t="shared" si="167"/>
        <v>5.098809434949449E-3</v>
      </c>
      <c r="V110" s="38">
        <v>4496376.07</v>
      </c>
      <c r="W110" s="7">
        <f t="shared" si="168"/>
        <v>5.1873561509650579E-3</v>
      </c>
      <c r="X110" s="38">
        <v>4663050.63</v>
      </c>
      <c r="Y110" s="39">
        <f t="shared" si="169"/>
        <v>5.3550216763723893E-3</v>
      </c>
      <c r="Z110" s="8">
        <v>4552058.45</v>
      </c>
      <c r="AA110" s="9">
        <f t="shared" si="170"/>
        <v>5.4197747653292293E-3</v>
      </c>
      <c r="AB110" s="8">
        <v>3810303.67</v>
      </c>
      <c r="AC110" s="7">
        <f t="shared" si="171"/>
        <v>4.2791469073535466E-3</v>
      </c>
      <c r="AD110" s="38">
        <v>4316117.37</v>
      </c>
      <c r="AE110" s="39">
        <f t="shared" si="172"/>
        <v>4.210577333163156E-3</v>
      </c>
      <c r="AF110" s="8">
        <v>4384759.28</v>
      </c>
      <c r="AG110" s="7">
        <f t="shared" si="173"/>
        <v>4.0595891537840295E-3</v>
      </c>
      <c r="AH110" s="8">
        <v>4513300.0599999996</v>
      </c>
      <c r="AI110" s="9">
        <f t="shared" si="174"/>
        <v>4.1112551785929706E-3</v>
      </c>
      <c r="AJ110" s="8">
        <v>5336191.58</v>
      </c>
      <c r="AK110" s="9">
        <f t="shared" si="175"/>
        <v>5.0012033581850746E-3</v>
      </c>
      <c r="AL110" s="8">
        <v>7905466.8700000001</v>
      </c>
      <c r="AM110" s="9">
        <f t="shared" si="176"/>
        <v>7.0462741371116501E-3</v>
      </c>
      <c r="AN110" s="40">
        <v>7298148.0199999996</v>
      </c>
      <c r="AO110" s="7">
        <f t="shared" si="177"/>
        <v>6.1461387651472891E-3</v>
      </c>
      <c r="AP110" s="40">
        <v>6024595.3499999996</v>
      </c>
      <c r="AQ110" s="39">
        <f t="shared" si="178"/>
        <v>4.8833472461722966E-3</v>
      </c>
      <c r="AR110" s="40">
        <v>6857784.3399999999</v>
      </c>
      <c r="AS110" s="39">
        <f t="shared" si="179"/>
        <v>5.5805223971843315E-3</v>
      </c>
      <c r="AT110" s="40">
        <v>7070673.29</v>
      </c>
      <c r="AU110" s="39">
        <f t="shared" si="180"/>
        <v>5.3787928824734349E-3</v>
      </c>
      <c r="AV110" s="40">
        <v>5016706.29</v>
      </c>
      <c r="AW110" s="39">
        <f t="shared" si="181"/>
        <v>3.6540160191839725E-3</v>
      </c>
      <c r="AX110" s="40">
        <v>5286920.2300000004</v>
      </c>
      <c r="AY110" s="39">
        <f t="shared" si="182"/>
        <v>4.0168143152791713E-3</v>
      </c>
      <c r="AZ110" s="40">
        <v>5336397.5999999996</v>
      </c>
      <c r="BA110" s="39">
        <f t="shared" si="183"/>
        <v>4.2266725414503445E-3</v>
      </c>
      <c r="BB110" s="40">
        <v>5679223.75</v>
      </c>
      <c r="BC110" s="39">
        <f t="shared" si="184"/>
        <v>4.6746063948676459E-3</v>
      </c>
    </row>
    <row r="111" spans="1:55" x14ac:dyDescent="0.15">
      <c r="A111" s="37" t="s">
        <v>160</v>
      </c>
      <c r="B111" s="37" t="s">
        <v>152</v>
      </c>
      <c r="C111" s="6" t="s">
        <v>161</v>
      </c>
      <c r="D111" s="15">
        <v>0</v>
      </c>
      <c r="E111" s="39">
        <f t="shared" si="159"/>
        <v>0</v>
      </c>
      <c r="F111" s="15">
        <v>0</v>
      </c>
      <c r="G111" s="39">
        <f t="shared" si="160"/>
        <v>0</v>
      </c>
      <c r="H111" s="15">
        <v>0</v>
      </c>
      <c r="I111" s="7">
        <f t="shared" si="161"/>
        <v>0</v>
      </c>
      <c r="J111" s="15">
        <v>0</v>
      </c>
      <c r="K111" s="7">
        <f t="shared" si="162"/>
        <v>0</v>
      </c>
      <c r="L111" s="15">
        <v>0</v>
      </c>
      <c r="M111" s="39">
        <f t="shared" si="163"/>
        <v>0</v>
      </c>
      <c r="N111" s="15">
        <v>0</v>
      </c>
      <c r="O111" s="39">
        <f t="shared" si="164"/>
        <v>0</v>
      </c>
      <c r="P111" s="34">
        <v>0</v>
      </c>
      <c r="Q111" s="7">
        <f t="shared" si="165"/>
        <v>0</v>
      </c>
      <c r="R111" s="8">
        <v>0</v>
      </c>
      <c r="S111" s="7">
        <f t="shared" si="166"/>
        <v>0</v>
      </c>
      <c r="T111" s="29">
        <v>0</v>
      </c>
      <c r="U111" s="7">
        <f t="shared" si="167"/>
        <v>0</v>
      </c>
      <c r="V111" s="15">
        <v>0</v>
      </c>
      <c r="W111" s="7">
        <f t="shared" si="168"/>
        <v>0</v>
      </c>
      <c r="X111" s="38">
        <v>0</v>
      </c>
      <c r="Y111" s="39">
        <f t="shared" si="169"/>
        <v>0</v>
      </c>
      <c r="Z111" s="8">
        <v>0</v>
      </c>
      <c r="AA111" s="9">
        <f t="shared" si="170"/>
        <v>0</v>
      </c>
      <c r="AB111" s="8">
        <v>0</v>
      </c>
      <c r="AC111" s="7">
        <f t="shared" si="171"/>
        <v>0</v>
      </c>
      <c r="AD111" s="38">
        <v>0</v>
      </c>
      <c r="AE111" s="39">
        <f t="shared" si="172"/>
        <v>0</v>
      </c>
      <c r="AF111" s="8">
        <v>0</v>
      </c>
      <c r="AG111" s="7">
        <f t="shared" si="173"/>
        <v>0</v>
      </c>
      <c r="AH111" s="8">
        <v>0</v>
      </c>
      <c r="AI111" s="9">
        <f t="shared" si="174"/>
        <v>0</v>
      </c>
      <c r="AJ111" s="8">
        <v>0</v>
      </c>
      <c r="AK111" s="9">
        <f t="shared" si="175"/>
        <v>0</v>
      </c>
      <c r="AL111" s="8">
        <v>0</v>
      </c>
      <c r="AM111" s="9">
        <f t="shared" si="176"/>
        <v>0</v>
      </c>
      <c r="AN111" s="40">
        <v>0</v>
      </c>
      <c r="AO111" s="7">
        <f t="shared" si="177"/>
        <v>0</v>
      </c>
      <c r="AP111" s="40">
        <v>0</v>
      </c>
      <c r="AQ111" s="39">
        <f t="shared" si="178"/>
        <v>0</v>
      </c>
      <c r="AR111" s="40">
        <v>0</v>
      </c>
      <c r="AS111" s="39">
        <f t="shared" si="179"/>
        <v>0</v>
      </c>
      <c r="AT111" s="40">
        <v>0</v>
      </c>
      <c r="AU111" s="39">
        <f t="shared" si="180"/>
        <v>0</v>
      </c>
      <c r="AV111" s="40">
        <v>0</v>
      </c>
      <c r="AW111" s="39">
        <f t="shared" si="181"/>
        <v>0</v>
      </c>
      <c r="AX111" s="40">
        <v>0</v>
      </c>
      <c r="AY111" s="39">
        <f t="shared" si="182"/>
        <v>0</v>
      </c>
      <c r="AZ111" s="40">
        <v>0</v>
      </c>
      <c r="BA111" s="39">
        <f t="shared" si="183"/>
        <v>0</v>
      </c>
      <c r="BB111" s="40">
        <v>250072.61</v>
      </c>
      <c r="BC111" s="39">
        <f t="shared" si="184"/>
        <v>2.058364088731744E-4</v>
      </c>
    </row>
    <row r="112" spans="1:55" s="42" customFormat="1" x14ac:dyDescent="0.15">
      <c r="A112" s="41"/>
      <c r="B112" s="41"/>
      <c r="C112" s="10" t="s">
        <v>171</v>
      </c>
      <c r="D112" s="11">
        <f>SUM(D107:D111)</f>
        <v>4552476.33</v>
      </c>
      <c r="E112" s="44">
        <f t="shared" si="159"/>
        <v>4.9188937107066365E-3</v>
      </c>
      <c r="F112" s="11">
        <f>SUM(F107:F111)</f>
        <v>1289635.54</v>
      </c>
      <c r="G112" s="44">
        <f t="shared" si="160"/>
        <v>2.5837242019364558E-3</v>
      </c>
      <c r="H112" s="11">
        <f>SUM(H107:H111)</f>
        <v>2666930.6</v>
      </c>
      <c r="I112" s="12">
        <f t="shared" si="161"/>
        <v>3.0206602644845273E-3</v>
      </c>
      <c r="J112" s="11">
        <f>SUM(J107:J111)</f>
        <v>2583741.65</v>
      </c>
      <c r="K112" s="12">
        <f t="shared" si="162"/>
        <v>8.6215822650259934E-3</v>
      </c>
      <c r="L112" s="11">
        <f>SUM(L107:L111)</f>
        <v>5263421.0999999996</v>
      </c>
      <c r="M112" s="44">
        <f t="shared" si="163"/>
        <v>5.2783783754562063E-3</v>
      </c>
      <c r="N112" s="11">
        <f>SUM(N107:N111)</f>
        <v>1140896.95</v>
      </c>
      <c r="O112" s="44">
        <f t="shared" si="164"/>
        <v>4.9265963204358143E-3</v>
      </c>
      <c r="P112" s="30">
        <f>SUM(P107:P111)</f>
        <v>3691983.38</v>
      </c>
      <c r="Q112" s="12">
        <f t="shared" si="165"/>
        <v>4.0084060088437191E-3</v>
      </c>
      <c r="R112" s="11">
        <f>SUM(R107:R111)</f>
        <v>5242911.3899999997</v>
      </c>
      <c r="S112" s="12">
        <f t="shared" si="166"/>
        <v>5.7782646634613223E-3</v>
      </c>
      <c r="T112" s="11">
        <f>SUM(T107:T111)</f>
        <v>4435631.38</v>
      </c>
      <c r="U112" s="12">
        <f t="shared" si="167"/>
        <v>5.098809434949449E-3</v>
      </c>
      <c r="V112" s="11">
        <f>SUM(V107:V111)</f>
        <v>4496376.07</v>
      </c>
      <c r="W112" s="12">
        <f t="shared" si="168"/>
        <v>5.1873561509650579E-3</v>
      </c>
      <c r="X112" s="11">
        <f>SUM(X107:X111)</f>
        <v>4663050.63</v>
      </c>
      <c r="Y112" s="44">
        <f t="shared" si="169"/>
        <v>5.3550216763723893E-3</v>
      </c>
      <c r="Z112" s="11">
        <f>SUM(Z107:Z111)</f>
        <v>4742058.45</v>
      </c>
      <c r="AA112" s="13">
        <f t="shared" si="170"/>
        <v>5.6459926877754033E-3</v>
      </c>
      <c r="AB112" s="11">
        <f>SUM(AB107:AB111)</f>
        <v>4020303.67</v>
      </c>
      <c r="AC112" s="12">
        <f t="shared" si="171"/>
        <v>4.5149866010817481E-3</v>
      </c>
      <c r="AD112" s="11">
        <f>SUM(AD107:AD111)</f>
        <v>4639410.88</v>
      </c>
      <c r="AE112" s="44">
        <f t="shared" si="172"/>
        <v>4.5259654953633778E-3</v>
      </c>
      <c r="AF112" s="11">
        <f>SUM(AF107:AF111)</f>
        <v>5014215.1800000006</v>
      </c>
      <c r="AG112" s="12">
        <f t="shared" si="173"/>
        <v>4.6423651241961073E-3</v>
      </c>
      <c r="AH112" s="11">
        <f>SUM(AH107:AH111)</f>
        <v>4883631.67</v>
      </c>
      <c r="AI112" s="13">
        <f t="shared" si="174"/>
        <v>4.4485976395790845E-3</v>
      </c>
      <c r="AJ112" s="11">
        <f>SUM(AJ107:AJ111)</f>
        <v>6472615.29</v>
      </c>
      <c r="AK112" s="13">
        <f t="shared" si="175"/>
        <v>6.0662861966788786E-3</v>
      </c>
      <c r="AL112" s="11">
        <f>SUM(AL107:AL111)</f>
        <v>8582606.7400000002</v>
      </c>
      <c r="AM112" s="13">
        <f t="shared" si="176"/>
        <v>7.6498201681872505E-3</v>
      </c>
      <c r="AN112" s="10">
        <f>SUM(AN107:AN111)</f>
        <v>8187758.1599999992</v>
      </c>
      <c r="AO112" s="12">
        <f t="shared" si="177"/>
        <v>6.8953243602240671E-3</v>
      </c>
      <c r="AP112" s="11">
        <f>SUM(AP107:AP111)</f>
        <v>6281878.6799999997</v>
      </c>
      <c r="AQ112" s="44">
        <f t="shared" si="178"/>
        <v>5.0918930103357836E-3</v>
      </c>
      <c r="AR112" s="14">
        <f>SUM(AR108:AR111)</f>
        <v>7104082.1600000001</v>
      </c>
      <c r="AS112" s="44">
        <f t="shared" si="179"/>
        <v>5.780947262234503E-3</v>
      </c>
      <c r="AT112" s="45">
        <f>SUM(AT107:AT111)</f>
        <v>7767237.1299999999</v>
      </c>
      <c r="AU112" s="44">
        <f t="shared" si="180"/>
        <v>5.9086819709820576E-3</v>
      </c>
      <c r="AV112" s="45">
        <f>SUM(AV107:AV111)</f>
        <v>5267417.0200000005</v>
      </c>
      <c r="AW112" s="44">
        <f t="shared" si="181"/>
        <v>3.836626076589049E-3</v>
      </c>
      <c r="AX112" s="45">
        <f>SUM(AX107:AX111)</f>
        <v>6158024.7300000004</v>
      </c>
      <c r="AY112" s="44">
        <f t="shared" si="182"/>
        <v>4.6786485918489367E-3</v>
      </c>
      <c r="AZ112" s="45">
        <f>SUM(AZ107:AZ111)</f>
        <v>5733636.1699999999</v>
      </c>
      <c r="BA112" s="44">
        <f t="shared" si="183"/>
        <v>4.5413037743674721E-3</v>
      </c>
      <c r="BB112" s="45">
        <f>SUM(BB107:BB111)</f>
        <v>6746864.0100000007</v>
      </c>
      <c r="BC112" s="44">
        <f t="shared" si="184"/>
        <v>5.5533881098536351E-3</v>
      </c>
    </row>
    <row r="113" spans="1:55" x14ac:dyDescent="0.15">
      <c r="A113" s="37"/>
      <c r="B113" s="37"/>
      <c r="C113" s="6"/>
      <c r="D113" s="15"/>
      <c r="E113" s="39"/>
      <c r="F113" s="15"/>
      <c r="G113" s="39"/>
      <c r="H113" s="15"/>
      <c r="I113" s="7"/>
      <c r="J113" s="15"/>
      <c r="K113" s="7"/>
      <c r="L113" s="15"/>
      <c r="M113" s="39"/>
      <c r="N113" s="15"/>
      <c r="O113" s="39"/>
      <c r="P113" s="31"/>
      <c r="Q113" s="7"/>
      <c r="R113" s="15"/>
      <c r="S113" s="7"/>
      <c r="T113" s="15"/>
      <c r="U113" s="7"/>
      <c r="V113" s="15"/>
      <c r="W113" s="7"/>
      <c r="X113" s="15"/>
      <c r="Y113" s="39"/>
      <c r="Z113" s="15"/>
      <c r="AA113" s="9"/>
      <c r="AB113" s="15"/>
      <c r="AC113" s="7"/>
      <c r="AD113" s="15"/>
      <c r="AE113" s="39"/>
      <c r="AF113" s="15"/>
      <c r="AG113" s="7"/>
      <c r="AH113" s="15"/>
      <c r="AI113" s="9"/>
      <c r="AJ113" s="15"/>
      <c r="AK113" s="9"/>
      <c r="AL113" s="15"/>
      <c r="AM113" s="9"/>
      <c r="AN113" s="6"/>
      <c r="AO113" s="7"/>
      <c r="AP113" s="6"/>
      <c r="AQ113" s="39"/>
      <c r="AR113" s="6"/>
      <c r="AS113" s="39"/>
      <c r="AT113" s="40"/>
      <c r="AV113" s="40"/>
      <c r="AX113" s="40"/>
      <c r="AZ113" s="40"/>
      <c r="BB113" s="40"/>
    </row>
    <row r="114" spans="1:55" x14ac:dyDescent="0.15">
      <c r="A114" s="37" t="s">
        <v>162</v>
      </c>
      <c r="B114" s="37" t="s">
        <v>163</v>
      </c>
      <c r="C114" s="6" t="s">
        <v>164</v>
      </c>
      <c r="D114" s="38">
        <v>1783074.91</v>
      </c>
      <c r="E114" s="39">
        <f>D114/$D$119</f>
        <v>1.9265901291391891E-3</v>
      </c>
      <c r="F114" s="15">
        <v>0</v>
      </c>
      <c r="G114" s="39">
        <f>F114/$F$119</f>
        <v>0</v>
      </c>
      <c r="H114" s="8">
        <v>2100652.2799999998</v>
      </c>
      <c r="I114" s="7">
        <f>H114/$H$119</f>
        <v>2.3792733383069002E-3</v>
      </c>
      <c r="J114" s="15">
        <v>0</v>
      </c>
      <c r="K114" s="7">
        <f>J114/$J$119</f>
        <v>0</v>
      </c>
      <c r="L114" s="38">
        <v>1230367.28</v>
      </c>
      <c r="M114" s="39">
        <f>L114/$L$119</f>
        <v>1.2338636641899832E-3</v>
      </c>
      <c r="N114" s="15">
        <v>0</v>
      </c>
      <c r="O114" s="39">
        <f>N114/$N$119</f>
        <v>0</v>
      </c>
      <c r="P114" s="34">
        <v>914548.43</v>
      </c>
      <c r="Q114" s="7">
        <f>P114/$P$119</f>
        <v>9.9293009877812343E-4</v>
      </c>
      <c r="R114" s="8">
        <v>1070328.9099999999</v>
      </c>
      <c r="S114" s="7">
        <f>R114/$R$119</f>
        <v>1.1796201115911048E-3</v>
      </c>
      <c r="T114" s="29">
        <v>1249480.1100000001</v>
      </c>
      <c r="U114" s="7">
        <f>T114/$T$119</f>
        <v>1.4362917988125685E-3</v>
      </c>
      <c r="V114" s="38">
        <v>699128.37</v>
      </c>
      <c r="W114" s="7">
        <f>V114/$V$119</f>
        <v>8.065668427137756E-4</v>
      </c>
      <c r="X114" s="38">
        <v>1432077.4</v>
      </c>
      <c r="Y114" s="39">
        <f>X114/$X$119</f>
        <v>1.6445898034872961E-3</v>
      </c>
      <c r="Z114" s="8">
        <v>1461906.02</v>
      </c>
      <c r="AA114" s="9">
        <f>Z114/$Z$119</f>
        <v>1.7405754876629246E-3</v>
      </c>
      <c r="AB114" s="8">
        <v>2073509.2</v>
      </c>
      <c r="AC114" s="7">
        <f>AB114/$AB$119</f>
        <v>2.3286465460505214E-3</v>
      </c>
      <c r="AD114" s="38">
        <v>2252571.1</v>
      </c>
      <c r="AE114" s="39">
        <f>AD114/$AD$119</f>
        <v>2.1974900128812753E-3</v>
      </c>
      <c r="AF114" s="8">
        <v>3056367.62</v>
      </c>
      <c r="AG114" s="7">
        <f>AF114/$AF$119</f>
        <v>2.8297099219842937E-3</v>
      </c>
      <c r="AH114" s="8">
        <v>1946038.15</v>
      </c>
      <c r="AI114" s="9">
        <f>AH114/$AH$119</f>
        <v>1.7726850232791711E-3</v>
      </c>
      <c r="AJ114" s="8">
        <v>1413104.93</v>
      </c>
      <c r="AK114" s="9">
        <f>AJ114/$AJ$119</f>
        <v>1.3243949388683461E-3</v>
      </c>
      <c r="AL114" s="8">
        <v>2096692.08</v>
      </c>
      <c r="AM114" s="9">
        <f>AL114/$AL$119</f>
        <v>1.868816531615018E-3</v>
      </c>
      <c r="AN114" s="40">
        <v>1174959.69</v>
      </c>
      <c r="AO114" s="7">
        <f>AN114/$AN$119</f>
        <v>9.894928519405999E-4</v>
      </c>
      <c r="AP114" s="40">
        <v>6296941.1500000004</v>
      </c>
      <c r="AQ114" s="39">
        <f>AP114/$AP$119</f>
        <v>5.1041021741255231E-3</v>
      </c>
      <c r="AR114" s="40">
        <v>728406.23</v>
      </c>
      <c r="AS114" s="39">
        <f>AR114/$AR$119</f>
        <v>5.9274061114082829E-4</v>
      </c>
      <c r="AT114" s="40">
        <v>961857.43</v>
      </c>
      <c r="AU114" s="39">
        <f t="shared" si="180"/>
        <v>7.3170286424564682E-4</v>
      </c>
      <c r="AV114" s="40">
        <v>878777.72</v>
      </c>
      <c r="AW114" s="39">
        <f t="shared" si="181"/>
        <v>6.4007491779670585E-4</v>
      </c>
      <c r="AX114" s="40">
        <v>1703154.18</v>
      </c>
      <c r="AY114" s="39">
        <f t="shared" si="182"/>
        <v>1.2939960872743409E-3</v>
      </c>
      <c r="AZ114" s="40">
        <v>755233</v>
      </c>
      <c r="BA114" s="39">
        <f t="shared" si="183"/>
        <v>5.9817930048862336E-4</v>
      </c>
      <c r="BB114" s="40">
        <v>1868306</v>
      </c>
      <c r="BC114" s="39">
        <f t="shared" si="184"/>
        <v>1.5378149478913544E-3</v>
      </c>
    </row>
    <row r="115" spans="1:55" x14ac:dyDescent="0.15">
      <c r="A115" s="37" t="s">
        <v>165</v>
      </c>
      <c r="B115" s="37" t="s">
        <v>163</v>
      </c>
      <c r="C115" s="6" t="s">
        <v>166</v>
      </c>
      <c r="D115" s="38">
        <v>9000</v>
      </c>
      <c r="E115" s="39">
        <f>D115/$D$119</f>
        <v>9.7243873855264453E-6</v>
      </c>
      <c r="F115" s="15">
        <v>0</v>
      </c>
      <c r="G115" s="39">
        <f>F115/$F$119</f>
        <v>0</v>
      </c>
      <c r="H115" s="8">
        <v>43891.96</v>
      </c>
      <c r="I115" s="7">
        <f>H115/$H$119</f>
        <v>4.9713591910619751E-5</v>
      </c>
      <c r="J115" s="15">
        <v>0</v>
      </c>
      <c r="K115" s="7">
        <f>J115/$J$119</f>
        <v>0</v>
      </c>
      <c r="L115" s="38">
        <v>665000</v>
      </c>
      <c r="M115" s="39">
        <f>L115/$L$119</f>
        <v>6.6688975724902145E-4</v>
      </c>
      <c r="N115" s="15">
        <v>0</v>
      </c>
      <c r="O115" s="39">
        <f>N115/$N$119</f>
        <v>0</v>
      </c>
      <c r="P115" s="34">
        <v>0</v>
      </c>
      <c r="Q115" s="7">
        <f>P115/$P$119</f>
        <v>0</v>
      </c>
      <c r="R115" s="8">
        <v>0</v>
      </c>
      <c r="S115" s="7">
        <f>R115/$R$119</f>
        <v>0</v>
      </c>
      <c r="T115" s="29">
        <v>0</v>
      </c>
      <c r="U115" s="7">
        <f>T115/$T$119</f>
        <v>0</v>
      </c>
      <c r="V115" s="38">
        <v>0</v>
      </c>
      <c r="W115" s="7">
        <f>V115/$V$119</f>
        <v>0</v>
      </c>
      <c r="X115" s="38">
        <v>0</v>
      </c>
      <c r="Y115" s="39">
        <f>X115/$X$119</f>
        <v>0</v>
      </c>
      <c r="Z115" s="8">
        <v>0</v>
      </c>
      <c r="AA115" s="9">
        <f>Z115/$Z$119</f>
        <v>0</v>
      </c>
      <c r="AB115" s="8">
        <v>0</v>
      </c>
      <c r="AC115" s="7">
        <f>AB115/$AB$119</f>
        <v>0</v>
      </c>
      <c r="AD115" s="38">
        <v>0</v>
      </c>
      <c r="AE115" s="39">
        <f>AD115/$AD$119</f>
        <v>0</v>
      </c>
      <c r="AF115" s="8">
        <v>0</v>
      </c>
      <c r="AG115" s="7">
        <f>AF115/$AF$119</f>
        <v>0</v>
      </c>
      <c r="AH115" s="8">
        <v>0</v>
      </c>
      <c r="AI115" s="9">
        <f>AH115/$AH$119</f>
        <v>0</v>
      </c>
      <c r="AJ115" s="8">
        <v>0</v>
      </c>
      <c r="AK115" s="9">
        <f>AJ115/$AJ$119</f>
        <v>0</v>
      </c>
      <c r="AL115" s="8">
        <v>0</v>
      </c>
      <c r="AM115" s="9">
        <f>AL115/$AL$119</f>
        <v>0</v>
      </c>
      <c r="AN115" s="40">
        <v>0</v>
      </c>
      <c r="AO115" s="7">
        <f>AN115/$AN$119</f>
        <v>0</v>
      </c>
      <c r="AP115" s="40">
        <v>161714.5</v>
      </c>
      <c r="AQ115" s="39">
        <f>AP115/$AP$119</f>
        <v>1.3108068050431468E-4</v>
      </c>
      <c r="AR115" s="40">
        <v>218232</v>
      </c>
      <c r="AS115" s="39">
        <f>AR115/$AR$119</f>
        <v>1.775863024269922E-4</v>
      </c>
      <c r="AT115" s="40">
        <v>80028.56</v>
      </c>
      <c r="AU115" s="39">
        <f t="shared" si="180"/>
        <v>6.0879216344416649E-5</v>
      </c>
      <c r="AV115" s="40">
        <v>0</v>
      </c>
      <c r="AW115" s="39">
        <f t="shared" si="181"/>
        <v>0</v>
      </c>
      <c r="AX115" s="40">
        <v>332068.5</v>
      </c>
      <c r="AY115" s="39">
        <f t="shared" si="182"/>
        <v>2.5229385850848772E-4</v>
      </c>
      <c r="AZ115" s="40">
        <v>870838.71</v>
      </c>
      <c r="BA115" s="39">
        <f t="shared" si="183"/>
        <v>6.8974434430992167E-4</v>
      </c>
      <c r="BB115" s="40">
        <v>969592.25</v>
      </c>
      <c r="BC115" s="39">
        <f t="shared" si="184"/>
        <v>7.9807775354230571E-4</v>
      </c>
    </row>
    <row r="116" spans="1:55" x14ac:dyDescent="0.15">
      <c r="A116" s="37" t="s">
        <v>212</v>
      </c>
      <c r="B116" s="37" t="s">
        <v>163</v>
      </c>
      <c r="C116" s="6" t="s">
        <v>213</v>
      </c>
      <c r="D116" s="38">
        <v>292558.45</v>
      </c>
      <c r="E116" s="39">
        <f>D116/$D$119</f>
        <v>3.1610574452324103E-4</v>
      </c>
      <c r="F116" s="15">
        <v>0</v>
      </c>
      <c r="G116" s="39">
        <f>F116/$F$119</f>
        <v>0</v>
      </c>
      <c r="H116" s="8">
        <v>278173.62</v>
      </c>
      <c r="I116" s="7">
        <f>H116/$H$119</f>
        <v>3.1506931622510851E-4</v>
      </c>
      <c r="J116" s="15">
        <v>0</v>
      </c>
      <c r="K116" s="7">
        <f>J116/$J$119</f>
        <v>0</v>
      </c>
      <c r="L116" s="38">
        <v>37181.589999999997</v>
      </c>
      <c r="M116" s="39">
        <f>L116/$L$119</f>
        <v>3.7287250419898709E-5</v>
      </c>
      <c r="N116" s="15">
        <v>0</v>
      </c>
      <c r="O116" s="39">
        <f>N116/$N$119</f>
        <v>0</v>
      </c>
      <c r="P116" s="34"/>
      <c r="Q116" s="7"/>
      <c r="R116" s="8"/>
      <c r="S116" s="7"/>
      <c r="T116" s="29"/>
      <c r="U116" s="7"/>
      <c r="V116" s="38"/>
      <c r="W116" s="7"/>
      <c r="X116" s="38"/>
      <c r="Y116" s="39"/>
      <c r="Z116" s="8"/>
      <c r="AA116" s="9"/>
      <c r="AB116" s="8"/>
      <c r="AC116" s="7"/>
      <c r="AD116" s="38"/>
      <c r="AE116" s="39"/>
      <c r="AF116" s="8"/>
      <c r="AG116" s="7"/>
      <c r="AH116" s="8"/>
      <c r="AI116" s="9"/>
      <c r="AJ116" s="8"/>
      <c r="AK116" s="9"/>
      <c r="AL116" s="8"/>
      <c r="AM116" s="9"/>
      <c r="AN116" s="40"/>
      <c r="AO116" s="7"/>
      <c r="AP116" s="40"/>
      <c r="AQ116" s="39"/>
      <c r="AR116" s="40"/>
      <c r="AS116" s="39"/>
      <c r="AT116" s="40"/>
      <c r="AV116" s="40"/>
      <c r="AX116" s="40"/>
      <c r="AZ116" s="40"/>
      <c r="BB116" s="40"/>
    </row>
    <row r="117" spans="1:55" s="42" customFormat="1" x14ac:dyDescent="0.15">
      <c r="C117" s="10" t="s">
        <v>170</v>
      </c>
      <c r="D117" s="11">
        <f>SUM(D114:D116)</f>
        <v>2084633.3599999999</v>
      </c>
      <c r="E117" s="44">
        <f>D117/$D$119</f>
        <v>2.2524202610479565E-3</v>
      </c>
      <c r="F117" s="11">
        <f>SUM(F114:F116)</f>
        <v>0</v>
      </c>
      <c r="G117" s="44">
        <f>F117/$F$119</f>
        <v>0</v>
      </c>
      <c r="H117" s="11">
        <f>SUM(H114:H116)</f>
        <v>2422717.86</v>
      </c>
      <c r="I117" s="12">
        <f>H117/$H$119</f>
        <v>2.7440562464426284E-3</v>
      </c>
      <c r="J117" s="11">
        <f>SUM(J114:J116)</f>
        <v>0</v>
      </c>
      <c r="K117" s="12">
        <f>J117/$J$119</f>
        <v>0</v>
      </c>
      <c r="L117" s="11">
        <f>SUM(L114:L116)</f>
        <v>1932548.87</v>
      </c>
      <c r="M117" s="44">
        <f>L117/$L$119</f>
        <v>1.9380406718589034E-3</v>
      </c>
      <c r="N117" s="11">
        <v>0</v>
      </c>
      <c r="O117" s="44">
        <f>N117/$N$119</f>
        <v>0</v>
      </c>
      <c r="P117" s="30">
        <f>SUM(P114:P116)</f>
        <v>914548.43</v>
      </c>
      <c r="Q117" s="12">
        <f>P117/$P$119</f>
        <v>9.9293009877812343E-4</v>
      </c>
      <c r="R117" s="11">
        <f>SUM(R114:R116)</f>
        <v>1070328.9099999999</v>
      </c>
      <c r="S117" s="12">
        <f>R117/$R$119</f>
        <v>1.1796201115911048E-3</v>
      </c>
      <c r="T117" s="11">
        <f>SUM(T114:T116)</f>
        <v>1249480.1100000001</v>
      </c>
      <c r="U117" s="12">
        <f>T117/$T$119</f>
        <v>1.4362917988125685E-3</v>
      </c>
      <c r="V117" s="11">
        <f>SUM(V114:V115)</f>
        <v>699128.37</v>
      </c>
      <c r="W117" s="12">
        <f>V117/$V$119</f>
        <v>8.065668427137756E-4</v>
      </c>
      <c r="X117" s="11">
        <f>SUM(X114:X115)</f>
        <v>1432077.4</v>
      </c>
      <c r="Y117" s="44">
        <f>X117/$X$119</f>
        <v>1.6445898034872961E-3</v>
      </c>
      <c r="Z117" s="11">
        <f>SUM(Z114:Z115)</f>
        <v>1461906.02</v>
      </c>
      <c r="AA117" s="13">
        <f>Z117/$Z$119</f>
        <v>1.7405754876629246E-3</v>
      </c>
      <c r="AB117" s="11">
        <f>SUM(AB114:AB115)</f>
        <v>2073509.2</v>
      </c>
      <c r="AC117" s="12">
        <f>AB117/$AB$119</f>
        <v>2.3286465460505214E-3</v>
      </c>
      <c r="AD117" s="11">
        <f>SUM(AD114:AD115)</f>
        <v>2252571.1</v>
      </c>
      <c r="AE117" s="44">
        <f>AD117/$AD$119</f>
        <v>2.1974900128812753E-3</v>
      </c>
      <c r="AF117" s="11">
        <f>SUM(AF114:AF115)</f>
        <v>3056367.62</v>
      </c>
      <c r="AG117" s="12">
        <f>AF117/$AF$119</f>
        <v>2.8297099219842937E-3</v>
      </c>
      <c r="AH117" s="11">
        <f>SUM(AH114:AH115)</f>
        <v>1946038.15</v>
      </c>
      <c r="AI117" s="13">
        <f>AH117/$AH$119</f>
        <v>1.7726850232791711E-3</v>
      </c>
      <c r="AJ117" s="11">
        <f>SUM(AJ114:AJ115)</f>
        <v>1413104.93</v>
      </c>
      <c r="AK117" s="13">
        <f>AJ117/$AJ$119</f>
        <v>1.3243949388683461E-3</v>
      </c>
      <c r="AL117" s="11">
        <f>SUM(AL114:AL116)</f>
        <v>2096692.08</v>
      </c>
      <c r="AM117" s="13">
        <f>AL117/$AL$119</f>
        <v>1.868816531615018E-3</v>
      </c>
      <c r="AN117" s="14">
        <f>SUM(AN114:AN116)</f>
        <v>1174959.69</v>
      </c>
      <c r="AO117" s="12">
        <f>AN117/$AN$119</f>
        <v>9.894928519405999E-4</v>
      </c>
      <c r="AP117" s="14">
        <f>SUM(AP114:AP116)</f>
        <v>6458655.6500000004</v>
      </c>
      <c r="AQ117" s="44">
        <f>AP117/$AP$119</f>
        <v>5.2351828546298379E-3</v>
      </c>
      <c r="AR117" s="14">
        <f>SUM(AR114:AR116)</f>
        <v>946638.23</v>
      </c>
      <c r="AS117" s="44">
        <f>AR117/$AR$119</f>
        <v>7.7032691356782046E-4</v>
      </c>
      <c r="AT117" s="45">
        <f>SUM(AT114:AT116)</f>
        <v>1041885.99</v>
      </c>
      <c r="AU117" s="44">
        <f t="shared" si="180"/>
        <v>7.9258208059006339E-4</v>
      </c>
      <c r="AV117" s="45">
        <f>SUM(AV114:AV116)</f>
        <v>878777.72</v>
      </c>
      <c r="AW117" s="44">
        <f t="shared" si="181"/>
        <v>6.4007491779670585E-4</v>
      </c>
      <c r="AX117" s="45">
        <f>SUM(AX114:AX116)</f>
        <v>2035222.68</v>
      </c>
      <c r="AY117" s="44">
        <f t="shared" si="182"/>
        <v>1.5462899457828285E-3</v>
      </c>
      <c r="AZ117" s="45">
        <f>SUM(AZ114:AZ116)</f>
        <v>1626071.71</v>
      </c>
      <c r="BA117" s="44">
        <f t="shared" si="183"/>
        <v>1.2879236447985449E-3</v>
      </c>
      <c r="BB117" s="45">
        <f>SUM(BB114:BB116)</f>
        <v>2837898.25</v>
      </c>
      <c r="BC117" s="44">
        <f t="shared" si="184"/>
        <v>2.3358927014336603E-3</v>
      </c>
    </row>
    <row r="118" spans="1:55" x14ac:dyDescent="0.15">
      <c r="E118" s="39"/>
      <c r="G118" s="39"/>
      <c r="I118" s="7"/>
      <c r="K118" s="7"/>
      <c r="M118" s="39"/>
      <c r="O118" s="39"/>
      <c r="Q118" s="7"/>
      <c r="S118" s="7"/>
      <c r="U118" s="7"/>
      <c r="W118" s="7"/>
      <c r="Y118" s="39"/>
      <c r="AA118" s="9"/>
      <c r="AC118" s="7"/>
      <c r="AE118" s="39"/>
      <c r="AG118" s="7"/>
      <c r="AI118" s="9"/>
      <c r="AK118" s="9"/>
      <c r="AM118" s="9"/>
      <c r="AO118" s="7"/>
      <c r="AQ118" s="39"/>
      <c r="AS118" s="39"/>
    </row>
    <row r="119" spans="1:55" s="46" customFormat="1" x14ac:dyDescent="0.15">
      <c r="C119" s="23" t="s">
        <v>178</v>
      </c>
      <c r="D119" s="24">
        <f>D10+D23+D33+D50+D76+D105+D112+D117</f>
        <v>925508172.72000015</v>
      </c>
      <c r="E119" s="47">
        <f>D119/$D$119</f>
        <v>1</v>
      </c>
      <c r="F119" s="24">
        <f>F10+F23+F33+F50+F76+F105+F112+F117</f>
        <v>499138235.81999999</v>
      </c>
      <c r="G119" s="47">
        <f>F119/$F$119</f>
        <v>1</v>
      </c>
      <c r="H119" s="24">
        <f>H10+H23+H33+H50+H76+H105+H112+H117</f>
        <v>882896574.41999996</v>
      </c>
      <c r="I119" s="25">
        <f>H119/$H$119</f>
        <v>1</v>
      </c>
      <c r="J119" s="24">
        <f>J10+J23+J33+J50+J76+J105+J112+J117</f>
        <v>299683001.39999998</v>
      </c>
      <c r="K119" s="25">
        <f>J119/$J$119</f>
        <v>1</v>
      </c>
      <c r="L119" s="24">
        <f>L10+L23+L33+L50+L76+L105+L112+L117</f>
        <v>997166312.37999988</v>
      </c>
      <c r="M119" s="47">
        <f>L119/$L$119</f>
        <v>1</v>
      </c>
      <c r="N119" s="24">
        <f>N10+N23+N33+N50+N76+N105+N112+N117</f>
        <v>231579142.22999999</v>
      </c>
      <c r="O119" s="47">
        <f>N119/$N$119</f>
        <v>1</v>
      </c>
      <c r="P119" s="33">
        <f>P10+P23+P33+P50+P76+P105+P112+P117</f>
        <v>921060234.88000011</v>
      </c>
      <c r="Q119" s="25">
        <f>P119/$P$119</f>
        <v>1</v>
      </c>
      <c r="R119" s="24">
        <f>R10+R23+R33+R50+R76+R105+R112+R117</f>
        <v>907350510.11999977</v>
      </c>
      <c r="S119" s="25">
        <f>R119/$R$119</f>
        <v>1</v>
      </c>
      <c r="T119" s="24">
        <f>T10+T23+T33+T50+T76+T105+T112+T117</f>
        <v>869934724.29000008</v>
      </c>
      <c r="U119" s="25">
        <f>T119/$T$119</f>
        <v>1</v>
      </c>
      <c r="V119" s="24">
        <f>V10+V23+V33+V50+V76+V105+V112+V117</f>
        <v>866795326.77999997</v>
      </c>
      <c r="W119" s="25">
        <f>V119/$V$119</f>
        <v>1</v>
      </c>
      <c r="X119" s="24">
        <f>X10+X23+X33+X50+X76+X105+X112+X117</f>
        <v>870780906.55999994</v>
      </c>
      <c r="Y119" s="47">
        <f>X119/$X$119</f>
        <v>1</v>
      </c>
      <c r="Z119" s="24">
        <f>Z10+Z23+Z33+Z50+Z76+Z105+Z112+Z117</f>
        <v>839898085.6400001</v>
      </c>
      <c r="AA119" s="26">
        <f>Z119/$Z$119</f>
        <v>1</v>
      </c>
      <c r="AB119" s="24">
        <f>AB10+AB23+AB33+AB50+AB76+AB105+AB112+AB117</f>
        <v>890435349.02999997</v>
      </c>
      <c r="AC119" s="25">
        <f>AB119/$AB$119</f>
        <v>1</v>
      </c>
      <c r="AD119" s="24">
        <f>AD10+AD23+AD33+AD50+AD76+AD105+AD112+AD117</f>
        <v>1025065455.04</v>
      </c>
      <c r="AE119" s="47">
        <f>AD119/$AD$119</f>
        <v>1</v>
      </c>
      <c r="AF119" s="24">
        <f>AF10+AF23+AF33+AF50+AF76+AF105+AF112+AF117</f>
        <v>1080099269.6300001</v>
      </c>
      <c r="AG119" s="25">
        <f>AF119/$AF$119</f>
        <v>1</v>
      </c>
      <c r="AH119" s="24">
        <f>AH10+AH23+AH33+AH50+AH76+AH105+AH112+AH117</f>
        <v>1097791273.9400001</v>
      </c>
      <c r="AI119" s="26">
        <f>AH119/$AH$119</f>
        <v>1</v>
      </c>
      <c r="AJ119" s="24">
        <f>AJ10+AJ23+AJ33+AJ50+AJ76+AJ105+AJ112+AJ117</f>
        <v>1066981523.8100001</v>
      </c>
      <c r="AK119" s="26">
        <f>AJ119/$AJ$119</f>
        <v>1</v>
      </c>
      <c r="AL119" s="24">
        <f>AL10+AL23+AL33+AL50+AL76+AL105+AL112+AL117</f>
        <v>1121935751.5999999</v>
      </c>
      <c r="AM119" s="26">
        <f>AL119/$AL$119</f>
        <v>1</v>
      </c>
      <c r="AN119" s="27">
        <f>AN10+AN23+AN33+AN50+AN76+AN105+AN112+AN117</f>
        <v>1187436258.5800002</v>
      </c>
      <c r="AO119" s="25">
        <f>AN119/$AN$119</f>
        <v>1</v>
      </c>
      <c r="AP119" s="27">
        <f>AP10+AP23+AP33+AP50+AP76+AP105+AP112+AP117</f>
        <v>1233702017.5500002</v>
      </c>
      <c r="AQ119" s="47">
        <f>AP119/$AP$119</f>
        <v>1</v>
      </c>
      <c r="AR119" s="27">
        <f>AR10+AR23+AR33+AR50+AR76+AR105+AR112+AR117</f>
        <v>1228878562.24</v>
      </c>
      <c r="AS119" s="47">
        <f>AR119/$AR$119</f>
        <v>1</v>
      </c>
      <c r="AT119" s="48">
        <f>AT10+AT23+AT33+AT50+AT76+AT105+AT112+AT117</f>
        <v>1314546487.3800001</v>
      </c>
      <c r="AU119" s="47">
        <f>AT119/$AT$119</f>
        <v>1</v>
      </c>
      <c r="AV119" s="48">
        <f>AV10+AV23+AV33+AV50+AV76+AV105+AV112+AV117</f>
        <v>1372929473.6700001</v>
      </c>
      <c r="AW119" s="47">
        <f>AV119/$AV$119</f>
        <v>1</v>
      </c>
      <c r="AX119" s="48">
        <f>AX10+AX23+AX33+AX50+AX76+AX105+AX112+AX117</f>
        <v>1316197318.3299999</v>
      </c>
      <c r="AY119" s="47">
        <f>AX119/$AX$119</f>
        <v>1</v>
      </c>
      <c r="AZ119" s="48">
        <f>AZ10+AZ23+AZ33+AZ50+AZ76+AZ105+AZ112+AZ117</f>
        <v>1262552882.3600001</v>
      </c>
      <c r="BA119" s="47">
        <f>AZ119/$AZ$119</f>
        <v>1</v>
      </c>
      <c r="BB119" s="48">
        <f>BB10+BB23+BB33+BB50+BB76+BB105+BB112+BB117</f>
        <v>1214909506.8699999</v>
      </c>
      <c r="BC119" s="47">
        <f>BB119/$BB$119</f>
        <v>1</v>
      </c>
    </row>
    <row r="120" spans="1:55" x14ac:dyDescent="0.15">
      <c r="AA120" s="9"/>
    </row>
    <row r="121" spans="1:55" x14ac:dyDescent="0.15">
      <c r="AA121" s="9"/>
    </row>
    <row r="122" spans="1:55" x14ac:dyDescent="0.15">
      <c r="AA122" s="9"/>
    </row>
    <row r="123" spans="1:55" x14ac:dyDescent="0.15">
      <c r="AA123" s="9"/>
    </row>
  </sheetData>
  <mergeCells count="2">
    <mergeCell ref="A1:AQ1"/>
    <mergeCell ref="A2:AQ2"/>
  </mergeCells>
  <phoneticPr fontId="0" type="noConversion"/>
  <pageMargins left="0.25" right="0.25" top="0.75" bottom="0.75" header="0.5" footer="0.5"/>
  <pageSetup paperSize="5" scale="95" orientation="landscape" r:id="rId1"/>
  <headerFooter alignWithMargins="0">
    <oddHeader>&amp;CUse of CDBG Funds By States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FY23-01</vt:lpstr>
      <vt:lpstr>CDBGMatrixStateDraws</vt:lpstr>
      <vt:lpstr>'FY23-01'!Print_Titles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CDBG State Disbursements</dc:title>
  <dc:creator>HUD Contractor</dc:creator>
  <cp:lastModifiedBy>Moir, Arielle</cp:lastModifiedBy>
  <cp:lastPrinted>2018-10-10T19:34:31Z</cp:lastPrinted>
  <dcterms:created xsi:type="dcterms:W3CDTF">2005-10-19T17:16:58Z</dcterms:created>
  <dcterms:modified xsi:type="dcterms:W3CDTF">2023-11-08T16:04:06Z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50ff80fa-2e4a-4541-b3cb-a0d905b29b76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