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5AA616C-3138-4D6D-885D-37EFEE5EF7CB}" xr6:coauthVersionLast="34" xr6:coauthVersionMax="34" xr10:uidLastSave="{00000000-0000-0000-0000-000000000000}"/>
  <bookViews>
    <workbookView xWindow="120" yWindow="180" windowWidth="18915" windowHeight="11445" activeTab="3" xr2:uid="{00000000-000D-0000-FFFF-FFFF00000000}"/>
  </bookViews>
  <sheets>
    <sheet name="Estructura" sheetId="2" r:id="rId1"/>
    <sheet name="Datos" sheetId="3" r:id="rId2"/>
    <sheet name="Datos (2)" sheetId="7" state="hidden" r:id="rId3"/>
    <sheet name="Valores" sheetId="4" r:id="rId4"/>
    <sheet name="SQL-INSERT" sheetId="5" r:id="rId5"/>
    <sheet name="MIG-INSERT" sheetId="6" r:id="rId6"/>
    <sheet name="CREATE" sheetId="8" r:id="rId7"/>
  </sheets>
  <definedNames>
    <definedName name="d_FieldList">Estructura!$Z$8</definedName>
    <definedName name="d_insert">Estructura!$AA$16</definedName>
    <definedName name="d_TblName">Estructura!$O$3</definedName>
    <definedName name="NUMCAMPOS">Estructura!$B$4</definedName>
  </definedNames>
  <calcPr calcId="179017"/>
</workbook>
</file>

<file path=xl/calcChain.xml><?xml version="1.0" encoding="utf-8"?>
<calcChain xmlns="http://schemas.openxmlformats.org/spreadsheetml/2006/main">
  <c r="L6" i="4" l="1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M127" i="4"/>
  <c r="AN127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M128" i="4"/>
  <c r="AN128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M134" i="4"/>
  <c r="AN134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M135" i="4"/>
  <c r="AN135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L139" i="4"/>
  <c r="AM139" i="4"/>
  <c r="AN139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L140" i="4"/>
  <c r="AM140" i="4"/>
  <c r="AN140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L141" i="4"/>
  <c r="AM141" i="4"/>
  <c r="AN141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M142" i="4"/>
  <c r="AN142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L159" i="4"/>
  <c r="AM159" i="4"/>
  <c r="AN159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L160" i="4"/>
  <c r="AM160" i="4"/>
  <c r="AN160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L161" i="4"/>
  <c r="AM161" i="4"/>
  <c r="AN161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L162" i="4"/>
  <c r="AM162" i="4"/>
  <c r="AN162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L163" i="4"/>
  <c r="AM163" i="4"/>
  <c r="AN163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L164" i="4"/>
  <c r="AM164" i="4"/>
  <c r="AN164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L165" i="4"/>
  <c r="AM165" i="4"/>
  <c r="AN165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L166" i="4"/>
  <c r="AM166" i="4"/>
  <c r="AN166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L167" i="4"/>
  <c r="AM167" i="4"/>
  <c r="AN167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L168" i="4"/>
  <c r="AM168" i="4"/>
  <c r="AN168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M169" i="4"/>
  <c r="AN169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L170" i="4"/>
  <c r="AM170" i="4"/>
  <c r="AN170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L171" i="4"/>
  <c r="AM171" i="4"/>
  <c r="AN171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M172" i="4"/>
  <c r="AN172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L173" i="4"/>
  <c r="AM173" i="4"/>
  <c r="AN173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L174" i="4"/>
  <c r="AM174" i="4"/>
  <c r="AN174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L175" i="4"/>
  <c r="AM175" i="4"/>
  <c r="AN175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L176" i="4"/>
  <c r="AM176" i="4"/>
  <c r="AN176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L177" i="4"/>
  <c r="AM177" i="4"/>
  <c r="AN177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L178" i="4"/>
  <c r="AM178" i="4"/>
  <c r="AN178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L179" i="4"/>
  <c r="AM179" i="4"/>
  <c r="AN179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L180" i="4"/>
  <c r="AM180" i="4"/>
  <c r="AN180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L181" i="4"/>
  <c r="AM181" i="4"/>
  <c r="AN181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L182" i="4"/>
  <c r="AM182" i="4"/>
  <c r="AN182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L183" i="4"/>
  <c r="AM183" i="4"/>
  <c r="AN183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L184" i="4"/>
  <c r="AM184" i="4"/>
  <c r="AN184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L185" i="4"/>
  <c r="AM185" i="4"/>
  <c r="AN185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L186" i="4"/>
  <c r="AM186" i="4"/>
  <c r="AN186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L187" i="4"/>
  <c r="AM187" i="4"/>
  <c r="AN187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L188" i="4"/>
  <c r="AM188" i="4"/>
  <c r="AN188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L189" i="4"/>
  <c r="AM189" i="4"/>
  <c r="AN189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L190" i="4"/>
  <c r="AM190" i="4"/>
  <c r="AN190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L191" i="4"/>
  <c r="AM191" i="4"/>
  <c r="AN191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L192" i="4"/>
  <c r="AM192" i="4"/>
  <c r="AN192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L193" i="4"/>
  <c r="AM193" i="4"/>
  <c r="AN193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L194" i="4"/>
  <c r="AM194" i="4"/>
  <c r="AN194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L195" i="4"/>
  <c r="AM195" i="4"/>
  <c r="AN195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M196" i="4"/>
  <c r="AN196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L197" i="4"/>
  <c r="AM197" i="4"/>
  <c r="AN197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L198" i="4"/>
  <c r="AM198" i="4"/>
  <c r="AN198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L199" i="4"/>
  <c r="AM199" i="4"/>
  <c r="AN199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L200" i="4"/>
  <c r="AM200" i="4"/>
  <c r="AN200" i="4"/>
  <c r="L201" i="4"/>
  <c r="M201" i="4"/>
  <c r="N201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L201" i="4"/>
  <c r="AM201" i="4"/>
  <c r="AN201" i="4"/>
  <c r="L202" i="4"/>
  <c r="M202" i="4"/>
  <c r="N202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L202" i="4"/>
  <c r="AM202" i="4"/>
  <c r="AN202" i="4"/>
  <c r="L203" i="4"/>
  <c r="M203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L203" i="4"/>
  <c r="AM203" i="4"/>
  <c r="AN203" i="4"/>
  <c r="L204" i="4"/>
  <c r="M204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L204" i="4"/>
  <c r="AM204" i="4"/>
  <c r="AN204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L205" i="4"/>
  <c r="AM205" i="4"/>
  <c r="AN205" i="4"/>
  <c r="L206" i="4"/>
  <c r="M206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L206" i="4"/>
  <c r="AM206" i="4"/>
  <c r="AN206" i="4"/>
  <c r="L207" i="4"/>
  <c r="M207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L207" i="4"/>
  <c r="AM207" i="4"/>
  <c r="AN207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L208" i="4"/>
  <c r="AM208" i="4"/>
  <c r="AN208" i="4"/>
  <c r="L209" i="4"/>
  <c r="M209" i="4"/>
  <c r="N209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L209" i="4"/>
  <c r="AM209" i="4"/>
  <c r="AN209" i="4"/>
  <c r="L210" i="4"/>
  <c r="M210" i="4"/>
  <c r="N210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AJ210" i="4"/>
  <c r="AK210" i="4"/>
  <c r="AL210" i="4"/>
  <c r="AM210" i="4"/>
  <c r="AN210" i="4"/>
  <c r="L211" i="4"/>
  <c r="M211" i="4"/>
  <c r="N211" i="4"/>
  <c r="O211" i="4"/>
  <c r="P211" i="4"/>
  <c r="Q211" i="4"/>
  <c r="R211" i="4"/>
  <c r="S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AJ211" i="4"/>
  <c r="AK211" i="4"/>
  <c r="AL211" i="4"/>
  <c r="AM211" i="4"/>
  <c r="AN211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AJ212" i="4"/>
  <c r="AK212" i="4"/>
  <c r="AL212" i="4"/>
  <c r="AM212" i="4"/>
  <c r="AN212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L213" i="4"/>
  <c r="AM213" i="4"/>
  <c r="AN213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L214" i="4"/>
  <c r="AM214" i="4"/>
  <c r="AN214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L215" i="4"/>
  <c r="AM215" i="4"/>
  <c r="AN215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L216" i="4"/>
  <c r="AM216" i="4"/>
  <c r="AN216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AJ217" i="4"/>
  <c r="AK217" i="4"/>
  <c r="AL217" i="4"/>
  <c r="AM217" i="4"/>
  <c r="AN217" i="4"/>
  <c r="L218" i="4"/>
  <c r="M218" i="4"/>
  <c r="N218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AJ218" i="4"/>
  <c r="AK218" i="4"/>
  <c r="AL218" i="4"/>
  <c r="AM218" i="4"/>
  <c r="AN218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L219" i="4"/>
  <c r="AM219" i="4"/>
  <c r="AN219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L220" i="4"/>
  <c r="AM220" i="4"/>
  <c r="AN220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L221" i="4"/>
  <c r="AM221" i="4"/>
  <c r="AN221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L222" i="4"/>
  <c r="AM222" i="4"/>
  <c r="AN222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L223" i="4"/>
  <c r="AM223" i="4"/>
  <c r="AN223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L224" i="4"/>
  <c r="AM224" i="4"/>
  <c r="AN224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L225" i="4"/>
  <c r="AM225" i="4"/>
  <c r="AN225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L226" i="4"/>
  <c r="AM226" i="4"/>
  <c r="AN226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L227" i="4"/>
  <c r="AM227" i="4"/>
  <c r="AN227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L228" i="4"/>
  <c r="AM228" i="4"/>
  <c r="AN228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L229" i="4"/>
  <c r="AM229" i="4"/>
  <c r="AN229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L230" i="4"/>
  <c r="AM230" i="4"/>
  <c r="AN230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L231" i="4"/>
  <c r="AM231" i="4"/>
  <c r="AN231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L232" i="4"/>
  <c r="AM232" i="4"/>
  <c r="AN232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L233" i="4"/>
  <c r="AM233" i="4"/>
  <c r="AN233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L234" i="4"/>
  <c r="AM234" i="4"/>
  <c r="AN234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L235" i="4"/>
  <c r="AM235" i="4"/>
  <c r="AN235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L236" i="4"/>
  <c r="AM236" i="4"/>
  <c r="AN236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L237" i="4"/>
  <c r="AM237" i="4"/>
  <c r="AN237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L238" i="4"/>
  <c r="AM238" i="4"/>
  <c r="AN238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L239" i="4"/>
  <c r="AM239" i="4"/>
  <c r="AN239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L240" i="4"/>
  <c r="AM240" i="4"/>
  <c r="AN240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L241" i="4"/>
  <c r="AM241" i="4"/>
  <c r="AN241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L242" i="4"/>
  <c r="AM242" i="4"/>
  <c r="AN242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L243" i="4"/>
  <c r="AM243" i="4"/>
  <c r="AN243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L244" i="4"/>
  <c r="AM244" i="4"/>
  <c r="AN244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L245" i="4"/>
  <c r="AM245" i="4"/>
  <c r="AN245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L246" i="4"/>
  <c r="AM246" i="4"/>
  <c r="AN246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L247" i="4"/>
  <c r="AM247" i="4"/>
  <c r="AN247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L248" i="4"/>
  <c r="AM248" i="4"/>
  <c r="AN248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L249" i="4"/>
  <c r="AM249" i="4"/>
  <c r="AN249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L250" i="4"/>
  <c r="AM250" i="4"/>
  <c r="AN250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L251" i="4"/>
  <c r="AM251" i="4"/>
  <c r="AN251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L252" i="4"/>
  <c r="AM252" i="4"/>
  <c r="AN252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L253" i="4"/>
  <c r="AM253" i="4"/>
  <c r="AN253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L254" i="4"/>
  <c r="AM254" i="4"/>
  <c r="AN254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L255" i="4"/>
  <c r="AM255" i="4"/>
  <c r="AN255" i="4"/>
  <c r="L256" i="4"/>
  <c r="M256" i="4"/>
  <c r="N256" i="4"/>
  <c r="O256" i="4"/>
  <c r="P256" i="4"/>
  <c r="Q256" i="4"/>
  <c r="R256" i="4"/>
  <c r="S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AJ256" i="4"/>
  <c r="AK256" i="4"/>
  <c r="AL256" i="4"/>
  <c r="AM256" i="4"/>
  <c r="AN256" i="4"/>
  <c r="L257" i="4"/>
  <c r="M257" i="4"/>
  <c r="N257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AJ257" i="4"/>
  <c r="AK257" i="4"/>
  <c r="AL257" i="4"/>
  <c r="AM257" i="4"/>
  <c r="AN257" i="4"/>
  <c r="L258" i="4"/>
  <c r="M258" i="4"/>
  <c r="N258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AJ258" i="4"/>
  <c r="AK258" i="4"/>
  <c r="AL258" i="4"/>
  <c r="AM258" i="4"/>
  <c r="AN258" i="4"/>
  <c r="L259" i="4"/>
  <c r="M259" i="4"/>
  <c r="N259" i="4"/>
  <c r="O259" i="4"/>
  <c r="P259" i="4"/>
  <c r="Q259" i="4"/>
  <c r="R259" i="4"/>
  <c r="S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AJ259" i="4"/>
  <c r="AK259" i="4"/>
  <c r="AL259" i="4"/>
  <c r="AM259" i="4"/>
  <c r="AN259" i="4"/>
  <c r="L260" i="4"/>
  <c r="M260" i="4"/>
  <c r="N260" i="4"/>
  <c r="O260" i="4"/>
  <c r="P260" i="4"/>
  <c r="Q260" i="4"/>
  <c r="R260" i="4"/>
  <c r="S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AJ260" i="4"/>
  <c r="AK260" i="4"/>
  <c r="AL260" i="4"/>
  <c r="AM260" i="4"/>
  <c r="AN260" i="4"/>
  <c r="L261" i="4"/>
  <c r="M261" i="4"/>
  <c r="N261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AJ261" i="4"/>
  <c r="AK261" i="4"/>
  <c r="AL261" i="4"/>
  <c r="AM261" i="4"/>
  <c r="AN261" i="4"/>
  <c r="L262" i="4"/>
  <c r="M262" i="4"/>
  <c r="N262" i="4"/>
  <c r="O262" i="4"/>
  <c r="P262" i="4"/>
  <c r="Q262" i="4"/>
  <c r="R262" i="4"/>
  <c r="S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AJ262" i="4"/>
  <c r="AK262" i="4"/>
  <c r="AL262" i="4"/>
  <c r="AM262" i="4"/>
  <c r="AN262" i="4"/>
  <c r="L263" i="4"/>
  <c r="M263" i="4"/>
  <c r="N263" i="4"/>
  <c r="O263" i="4"/>
  <c r="P263" i="4"/>
  <c r="Q263" i="4"/>
  <c r="R263" i="4"/>
  <c r="S263" i="4"/>
  <c r="T263" i="4"/>
  <c r="U263" i="4"/>
  <c r="V263" i="4"/>
  <c r="W263" i="4"/>
  <c r="X263" i="4"/>
  <c r="Y263" i="4"/>
  <c r="Z263" i="4"/>
  <c r="AA263" i="4"/>
  <c r="AB263" i="4"/>
  <c r="AC263" i="4"/>
  <c r="AD263" i="4"/>
  <c r="AE263" i="4"/>
  <c r="AF263" i="4"/>
  <c r="AG263" i="4"/>
  <c r="AH263" i="4"/>
  <c r="AI263" i="4"/>
  <c r="AJ263" i="4"/>
  <c r="AK263" i="4"/>
  <c r="AL263" i="4"/>
  <c r="AM263" i="4"/>
  <c r="AN263" i="4"/>
  <c r="L264" i="4"/>
  <c r="M264" i="4"/>
  <c r="N264" i="4"/>
  <c r="O264" i="4"/>
  <c r="P264" i="4"/>
  <c r="Q264" i="4"/>
  <c r="R264" i="4"/>
  <c r="S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AJ264" i="4"/>
  <c r="AK264" i="4"/>
  <c r="AL264" i="4"/>
  <c r="AM264" i="4"/>
  <c r="AN264" i="4"/>
  <c r="L265" i="4"/>
  <c r="M265" i="4"/>
  <c r="N265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AJ265" i="4"/>
  <c r="AK265" i="4"/>
  <c r="AL265" i="4"/>
  <c r="AM265" i="4"/>
  <c r="AN265" i="4"/>
  <c r="L266" i="4"/>
  <c r="M266" i="4"/>
  <c r="N266" i="4"/>
  <c r="O266" i="4"/>
  <c r="P266" i="4"/>
  <c r="Q266" i="4"/>
  <c r="R266" i="4"/>
  <c r="S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AJ266" i="4"/>
  <c r="AK266" i="4"/>
  <c r="AL266" i="4"/>
  <c r="AM266" i="4"/>
  <c r="AN266" i="4"/>
  <c r="L267" i="4"/>
  <c r="M267" i="4"/>
  <c r="N267" i="4"/>
  <c r="O267" i="4"/>
  <c r="P267" i="4"/>
  <c r="Q267" i="4"/>
  <c r="R267" i="4"/>
  <c r="S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AJ267" i="4"/>
  <c r="AK267" i="4"/>
  <c r="AL267" i="4"/>
  <c r="AM267" i="4"/>
  <c r="AN267" i="4"/>
  <c r="L268" i="4"/>
  <c r="M268" i="4"/>
  <c r="N268" i="4"/>
  <c r="O268" i="4"/>
  <c r="P268" i="4"/>
  <c r="Q268" i="4"/>
  <c r="R268" i="4"/>
  <c r="S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AJ268" i="4"/>
  <c r="AK268" i="4"/>
  <c r="AL268" i="4"/>
  <c r="AM268" i="4"/>
  <c r="AN268" i="4"/>
  <c r="L269" i="4"/>
  <c r="M269" i="4"/>
  <c r="N269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AJ269" i="4"/>
  <c r="AK269" i="4"/>
  <c r="AL269" i="4"/>
  <c r="AM269" i="4"/>
  <c r="AN269" i="4"/>
  <c r="L270" i="4"/>
  <c r="M270" i="4"/>
  <c r="N270" i="4"/>
  <c r="O270" i="4"/>
  <c r="P270" i="4"/>
  <c r="Q270" i="4"/>
  <c r="R270" i="4"/>
  <c r="S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AJ270" i="4"/>
  <c r="AK270" i="4"/>
  <c r="AL270" i="4"/>
  <c r="AM270" i="4"/>
  <c r="AN270" i="4"/>
  <c r="L271" i="4"/>
  <c r="M271" i="4"/>
  <c r="N271" i="4"/>
  <c r="O271" i="4"/>
  <c r="P271" i="4"/>
  <c r="Q271" i="4"/>
  <c r="R271" i="4"/>
  <c r="S271" i="4"/>
  <c r="T271" i="4"/>
  <c r="U271" i="4"/>
  <c r="V271" i="4"/>
  <c r="W271" i="4"/>
  <c r="X271" i="4"/>
  <c r="Y271" i="4"/>
  <c r="Z271" i="4"/>
  <c r="AA271" i="4"/>
  <c r="AB271" i="4"/>
  <c r="AC271" i="4"/>
  <c r="AD271" i="4"/>
  <c r="AE271" i="4"/>
  <c r="AF271" i="4"/>
  <c r="AG271" i="4"/>
  <c r="AH271" i="4"/>
  <c r="AI271" i="4"/>
  <c r="AJ271" i="4"/>
  <c r="AK271" i="4"/>
  <c r="AL271" i="4"/>
  <c r="AM271" i="4"/>
  <c r="AN271" i="4"/>
  <c r="L272" i="4"/>
  <c r="M272" i="4"/>
  <c r="N272" i="4"/>
  <c r="O272" i="4"/>
  <c r="P272" i="4"/>
  <c r="Q272" i="4"/>
  <c r="R272" i="4"/>
  <c r="S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AJ272" i="4"/>
  <c r="AK272" i="4"/>
  <c r="AL272" i="4"/>
  <c r="AM272" i="4"/>
  <c r="AN272" i="4"/>
  <c r="L273" i="4"/>
  <c r="M273" i="4"/>
  <c r="N273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AJ273" i="4"/>
  <c r="AK273" i="4"/>
  <c r="AL273" i="4"/>
  <c r="AM273" i="4"/>
  <c r="AN273" i="4"/>
  <c r="L274" i="4"/>
  <c r="M274" i="4"/>
  <c r="N274" i="4"/>
  <c r="O274" i="4"/>
  <c r="P274" i="4"/>
  <c r="Q274" i="4"/>
  <c r="R274" i="4"/>
  <c r="S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AJ274" i="4"/>
  <c r="AK274" i="4"/>
  <c r="AL274" i="4"/>
  <c r="AM274" i="4"/>
  <c r="AN274" i="4"/>
  <c r="L275" i="4"/>
  <c r="M275" i="4"/>
  <c r="N275" i="4"/>
  <c r="O275" i="4"/>
  <c r="P275" i="4"/>
  <c r="Q275" i="4"/>
  <c r="R275" i="4"/>
  <c r="S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AJ275" i="4"/>
  <c r="AK275" i="4"/>
  <c r="AL275" i="4"/>
  <c r="AM275" i="4"/>
  <c r="AN275" i="4"/>
  <c r="L276" i="4"/>
  <c r="M276" i="4"/>
  <c r="N276" i="4"/>
  <c r="O276" i="4"/>
  <c r="P276" i="4"/>
  <c r="Q276" i="4"/>
  <c r="R276" i="4"/>
  <c r="S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AJ276" i="4"/>
  <c r="AK276" i="4"/>
  <c r="AL276" i="4"/>
  <c r="AM276" i="4"/>
  <c r="AN276" i="4"/>
  <c r="L277" i="4"/>
  <c r="M277" i="4"/>
  <c r="N277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AJ277" i="4"/>
  <c r="AK277" i="4"/>
  <c r="AL277" i="4"/>
  <c r="AM277" i="4"/>
  <c r="AN277" i="4"/>
  <c r="L278" i="4"/>
  <c r="M278" i="4"/>
  <c r="N278" i="4"/>
  <c r="O278" i="4"/>
  <c r="P278" i="4"/>
  <c r="Q278" i="4"/>
  <c r="R278" i="4"/>
  <c r="S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AJ278" i="4"/>
  <c r="AK278" i="4"/>
  <c r="AL278" i="4"/>
  <c r="AM278" i="4"/>
  <c r="AN278" i="4"/>
  <c r="L279" i="4"/>
  <c r="M279" i="4"/>
  <c r="N279" i="4"/>
  <c r="O279" i="4"/>
  <c r="P279" i="4"/>
  <c r="Q279" i="4"/>
  <c r="R279" i="4"/>
  <c r="S279" i="4"/>
  <c r="T279" i="4"/>
  <c r="U279" i="4"/>
  <c r="V279" i="4"/>
  <c r="W279" i="4"/>
  <c r="X279" i="4"/>
  <c r="Y279" i="4"/>
  <c r="Z279" i="4"/>
  <c r="AA279" i="4"/>
  <c r="AB279" i="4"/>
  <c r="AC279" i="4"/>
  <c r="AD279" i="4"/>
  <c r="AE279" i="4"/>
  <c r="AF279" i="4"/>
  <c r="AG279" i="4"/>
  <c r="AH279" i="4"/>
  <c r="AI279" i="4"/>
  <c r="AJ279" i="4"/>
  <c r="AK279" i="4"/>
  <c r="AL279" i="4"/>
  <c r="AM279" i="4"/>
  <c r="AN279" i="4"/>
  <c r="L280" i="4"/>
  <c r="M280" i="4"/>
  <c r="N280" i="4"/>
  <c r="O280" i="4"/>
  <c r="P280" i="4"/>
  <c r="Q280" i="4"/>
  <c r="R280" i="4"/>
  <c r="S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AJ280" i="4"/>
  <c r="AK280" i="4"/>
  <c r="AL280" i="4"/>
  <c r="AM280" i="4"/>
  <c r="AN280" i="4"/>
  <c r="L281" i="4"/>
  <c r="M281" i="4"/>
  <c r="N281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AJ281" i="4"/>
  <c r="AK281" i="4"/>
  <c r="AL281" i="4"/>
  <c r="AM281" i="4"/>
  <c r="AN281" i="4"/>
  <c r="L282" i="4"/>
  <c r="M282" i="4"/>
  <c r="N282" i="4"/>
  <c r="O282" i="4"/>
  <c r="P282" i="4"/>
  <c r="Q282" i="4"/>
  <c r="R282" i="4"/>
  <c r="S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AJ282" i="4"/>
  <c r="AK282" i="4"/>
  <c r="AL282" i="4"/>
  <c r="AM282" i="4"/>
  <c r="AN282" i="4"/>
  <c r="L283" i="4"/>
  <c r="M283" i="4"/>
  <c r="N283" i="4"/>
  <c r="O283" i="4"/>
  <c r="P283" i="4"/>
  <c r="Q283" i="4"/>
  <c r="R283" i="4"/>
  <c r="S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AJ283" i="4"/>
  <c r="AK283" i="4"/>
  <c r="AL283" i="4"/>
  <c r="AM283" i="4"/>
  <c r="AN283" i="4"/>
  <c r="L284" i="4"/>
  <c r="M284" i="4"/>
  <c r="N284" i="4"/>
  <c r="O284" i="4"/>
  <c r="P284" i="4"/>
  <c r="Q284" i="4"/>
  <c r="R284" i="4"/>
  <c r="S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AJ284" i="4"/>
  <c r="AK284" i="4"/>
  <c r="AL284" i="4"/>
  <c r="AM284" i="4"/>
  <c r="AN284" i="4"/>
  <c r="L285" i="4"/>
  <c r="M285" i="4"/>
  <c r="N285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AJ285" i="4"/>
  <c r="AK285" i="4"/>
  <c r="AL285" i="4"/>
  <c r="AM285" i="4"/>
  <c r="AN285" i="4"/>
  <c r="L286" i="4"/>
  <c r="M286" i="4"/>
  <c r="N286" i="4"/>
  <c r="O286" i="4"/>
  <c r="P286" i="4"/>
  <c r="Q286" i="4"/>
  <c r="R286" i="4"/>
  <c r="S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AJ286" i="4"/>
  <c r="AK286" i="4"/>
  <c r="AL286" i="4"/>
  <c r="AM286" i="4"/>
  <c r="AN286" i="4"/>
  <c r="L287" i="4"/>
  <c r="M287" i="4"/>
  <c r="N287" i="4"/>
  <c r="O287" i="4"/>
  <c r="P287" i="4"/>
  <c r="Q287" i="4"/>
  <c r="R287" i="4"/>
  <c r="S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AJ287" i="4"/>
  <c r="AK287" i="4"/>
  <c r="AL287" i="4"/>
  <c r="AM287" i="4"/>
  <c r="AN287" i="4"/>
  <c r="L288" i="4"/>
  <c r="M288" i="4"/>
  <c r="N288" i="4"/>
  <c r="O288" i="4"/>
  <c r="P288" i="4"/>
  <c r="Q288" i="4"/>
  <c r="R288" i="4"/>
  <c r="S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AJ288" i="4"/>
  <c r="AK288" i="4"/>
  <c r="AL288" i="4"/>
  <c r="AM288" i="4"/>
  <c r="AN288" i="4"/>
  <c r="L289" i="4"/>
  <c r="M289" i="4"/>
  <c r="N289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AJ289" i="4"/>
  <c r="AK289" i="4"/>
  <c r="AL289" i="4"/>
  <c r="AM289" i="4"/>
  <c r="AN289" i="4"/>
  <c r="L290" i="4"/>
  <c r="M290" i="4"/>
  <c r="N290" i="4"/>
  <c r="O290" i="4"/>
  <c r="P290" i="4"/>
  <c r="Q290" i="4"/>
  <c r="R290" i="4"/>
  <c r="S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AJ290" i="4"/>
  <c r="AK290" i="4"/>
  <c r="AL290" i="4"/>
  <c r="AM290" i="4"/>
  <c r="AN290" i="4"/>
  <c r="L291" i="4"/>
  <c r="M291" i="4"/>
  <c r="N291" i="4"/>
  <c r="O291" i="4"/>
  <c r="P291" i="4"/>
  <c r="Q291" i="4"/>
  <c r="R291" i="4"/>
  <c r="S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AJ291" i="4"/>
  <c r="AK291" i="4"/>
  <c r="AL291" i="4"/>
  <c r="AM291" i="4"/>
  <c r="AN291" i="4"/>
  <c r="L292" i="4"/>
  <c r="M292" i="4"/>
  <c r="N292" i="4"/>
  <c r="O292" i="4"/>
  <c r="P292" i="4"/>
  <c r="Q292" i="4"/>
  <c r="R292" i="4"/>
  <c r="S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AJ292" i="4"/>
  <c r="AK292" i="4"/>
  <c r="AL292" i="4"/>
  <c r="AM292" i="4"/>
  <c r="AN292" i="4"/>
  <c r="L293" i="4"/>
  <c r="M293" i="4"/>
  <c r="N293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AJ293" i="4"/>
  <c r="AK293" i="4"/>
  <c r="AL293" i="4"/>
  <c r="AM293" i="4"/>
  <c r="AN293" i="4"/>
  <c r="L294" i="4"/>
  <c r="M294" i="4"/>
  <c r="N294" i="4"/>
  <c r="O294" i="4"/>
  <c r="P294" i="4"/>
  <c r="Q294" i="4"/>
  <c r="R294" i="4"/>
  <c r="S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AJ294" i="4"/>
  <c r="AK294" i="4"/>
  <c r="AL294" i="4"/>
  <c r="AM294" i="4"/>
  <c r="AN294" i="4"/>
  <c r="L295" i="4"/>
  <c r="M295" i="4"/>
  <c r="N295" i="4"/>
  <c r="O295" i="4"/>
  <c r="P295" i="4"/>
  <c r="Q295" i="4"/>
  <c r="R295" i="4"/>
  <c r="S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AJ295" i="4"/>
  <c r="AK295" i="4"/>
  <c r="AL295" i="4"/>
  <c r="AM295" i="4"/>
  <c r="AN295" i="4"/>
  <c r="L296" i="4"/>
  <c r="M296" i="4"/>
  <c r="N296" i="4"/>
  <c r="O296" i="4"/>
  <c r="P296" i="4"/>
  <c r="Q296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AJ296" i="4"/>
  <c r="AK296" i="4"/>
  <c r="AL296" i="4"/>
  <c r="AM296" i="4"/>
  <c r="AN296" i="4"/>
  <c r="L297" i="4"/>
  <c r="M297" i="4"/>
  <c r="N297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AJ297" i="4"/>
  <c r="AK297" i="4"/>
  <c r="AL297" i="4"/>
  <c r="AM297" i="4"/>
  <c r="AN297" i="4"/>
  <c r="L298" i="4"/>
  <c r="M298" i="4"/>
  <c r="N298" i="4"/>
  <c r="O298" i="4"/>
  <c r="P298" i="4"/>
  <c r="Q298" i="4"/>
  <c r="R298" i="4"/>
  <c r="S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J298" i="4"/>
  <c r="AK298" i="4"/>
  <c r="AL298" i="4"/>
  <c r="AM298" i="4"/>
  <c r="AN298" i="4"/>
  <c r="L299" i="4"/>
  <c r="M299" i="4"/>
  <c r="N299" i="4"/>
  <c r="O299" i="4"/>
  <c r="P299" i="4"/>
  <c r="Q299" i="4"/>
  <c r="R299" i="4"/>
  <c r="S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AJ299" i="4"/>
  <c r="AK299" i="4"/>
  <c r="AL299" i="4"/>
  <c r="AM299" i="4"/>
  <c r="AN299" i="4"/>
  <c r="L300" i="4"/>
  <c r="M300" i="4"/>
  <c r="N300" i="4"/>
  <c r="O300" i="4"/>
  <c r="P300" i="4"/>
  <c r="Q300" i="4"/>
  <c r="R300" i="4"/>
  <c r="S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AJ300" i="4"/>
  <c r="AK300" i="4"/>
  <c r="AL300" i="4"/>
  <c r="AM300" i="4"/>
  <c r="AN300" i="4"/>
  <c r="L301" i="4"/>
  <c r="M301" i="4"/>
  <c r="N301" i="4"/>
  <c r="O301" i="4"/>
  <c r="P301" i="4"/>
  <c r="Q301" i="4"/>
  <c r="R301" i="4"/>
  <c r="S301" i="4"/>
  <c r="T301" i="4"/>
  <c r="U301" i="4"/>
  <c r="V301" i="4"/>
  <c r="W301" i="4"/>
  <c r="X301" i="4"/>
  <c r="Y301" i="4"/>
  <c r="Z301" i="4"/>
  <c r="AA301" i="4"/>
  <c r="AB301" i="4"/>
  <c r="AC301" i="4"/>
  <c r="AD301" i="4"/>
  <c r="AE301" i="4"/>
  <c r="AF301" i="4"/>
  <c r="AG301" i="4"/>
  <c r="AH301" i="4"/>
  <c r="AI301" i="4"/>
  <c r="AJ301" i="4"/>
  <c r="AK301" i="4"/>
  <c r="AL301" i="4"/>
  <c r="AM301" i="4"/>
  <c r="AN301" i="4"/>
  <c r="L302" i="4"/>
  <c r="M302" i="4"/>
  <c r="N302" i="4"/>
  <c r="O302" i="4"/>
  <c r="P302" i="4"/>
  <c r="Q302" i="4"/>
  <c r="R302" i="4"/>
  <c r="S302" i="4"/>
  <c r="T302" i="4"/>
  <c r="U302" i="4"/>
  <c r="V302" i="4"/>
  <c r="W302" i="4"/>
  <c r="X302" i="4"/>
  <c r="Y302" i="4"/>
  <c r="Z302" i="4"/>
  <c r="AA302" i="4"/>
  <c r="AB302" i="4"/>
  <c r="AC302" i="4"/>
  <c r="AD302" i="4"/>
  <c r="AE302" i="4"/>
  <c r="AF302" i="4"/>
  <c r="AG302" i="4"/>
  <c r="AH302" i="4"/>
  <c r="AI302" i="4"/>
  <c r="AJ302" i="4"/>
  <c r="AK302" i="4"/>
  <c r="AL302" i="4"/>
  <c r="AM302" i="4"/>
  <c r="AN302" i="4"/>
  <c r="L303" i="4"/>
  <c r="M303" i="4"/>
  <c r="N303" i="4"/>
  <c r="O303" i="4"/>
  <c r="P303" i="4"/>
  <c r="Q303" i="4"/>
  <c r="R303" i="4"/>
  <c r="S303" i="4"/>
  <c r="T303" i="4"/>
  <c r="U303" i="4"/>
  <c r="V303" i="4"/>
  <c r="W303" i="4"/>
  <c r="X303" i="4"/>
  <c r="Y303" i="4"/>
  <c r="Z303" i="4"/>
  <c r="AA303" i="4"/>
  <c r="AB303" i="4"/>
  <c r="AC303" i="4"/>
  <c r="AD303" i="4"/>
  <c r="AE303" i="4"/>
  <c r="AF303" i="4"/>
  <c r="AG303" i="4"/>
  <c r="AH303" i="4"/>
  <c r="AI303" i="4"/>
  <c r="AJ303" i="4"/>
  <c r="AK303" i="4"/>
  <c r="AL303" i="4"/>
  <c r="AM303" i="4"/>
  <c r="AN303" i="4"/>
  <c r="L304" i="4"/>
  <c r="M304" i="4"/>
  <c r="N304" i="4"/>
  <c r="O304" i="4"/>
  <c r="P304" i="4"/>
  <c r="Q304" i="4"/>
  <c r="R304" i="4"/>
  <c r="S304" i="4"/>
  <c r="T304" i="4"/>
  <c r="U304" i="4"/>
  <c r="V304" i="4"/>
  <c r="W304" i="4"/>
  <c r="X304" i="4"/>
  <c r="Y304" i="4"/>
  <c r="Z304" i="4"/>
  <c r="AA304" i="4"/>
  <c r="AB304" i="4"/>
  <c r="AC304" i="4"/>
  <c r="AD304" i="4"/>
  <c r="AE304" i="4"/>
  <c r="AF304" i="4"/>
  <c r="AG304" i="4"/>
  <c r="AH304" i="4"/>
  <c r="AI304" i="4"/>
  <c r="AJ304" i="4"/>
  <c r="AK304" i="4"/>
  <c r="AL304" i="4"/>
  <c r="AM304" i="4"/>
  <c r="AN304" i="4"/>
  <c r="L305" i="4"/>
  <c r="M305" i="4"/>
  <c r="N305" i="4"/>
  <c r="O305" i="4"/>
  <c r="P305" i="4"/>
  <c r="Q305" i="4"/>
  <c r="R305" i="4"/>
  <c r="S305" i="4"/>
  <c r="T305" i="4"/>
  <c r="U305" i="4"/>
  <c r="V305" i="4"/>
  <c r="W305" i="4"/>
  <c r="X305" i="4"/>
  <c r="Y305" i="4"/>
  <c r="Z305" i="4"/>
  <c r="AA305" i="4"/>
  <c r="AB305" i="4"/>
  <c r="AC305" i="4"/>
  <c r="AD305" i="4"/>
  <c r="AE305" i="4"/>
  <c r="AF305" i="4"/>
  <c r="AG305" i="4"/>
  <c r="AH305" i="4"/>
  <c r="AI305" i="4"/>
  <c r="AJ305" i="4"/>
  <c r="AK305" i="4"/>
  <c r="AL305" i="4"/>
  <c r="AM305" i="4"/>
  <c r="AN305" i="4"/>
  <c r="L306" i="4"/>
  <c r="M306" i="4"/>
  <c r="N306" i="4"/>
  <c r="O306" i="4"/>
  <c r="P306" i="4"/>
  <c r="Q306" i="4"/>
  <c r="R306" i="4"/>
  <c r="S306" i="4"/>
  <c r="T306" i="4"/>
  <c r="U306" i="4"/>
  <c r="V306" i="4"/>
  <c r="W306" i="4"/>
  <c r="X306" i="4"/>
  <c r="Y306" i="4"/>
  <c r="Z306" i="4"/>
  <c r="AA306" i="4"/>
  <c r="AB306" i="4"/>
  <c r="AC306" i="4"/>
  <c r="AD306" i="4"/>
  <c r="AE306" i="4"/>
  <c r="AF306" i="4"/>
  <c r="AG306" i="4"/>
  <c r="AH306" i="4"/>
  <c r="AI306" i="4"/>
  <c r="AJ306" i="4"/>
  <c r="AK306" i="4"/>
  <c r="AL306" i="4"/>
  <c r="AM306" i="4"/>
  <c r="AN306" i="4"/>
  <c r="L307" i="4"/>
  <c r="M307" i="4"/>
  <c r="N307" i="4"/>
  <c r="O307" i="4"/>
  <c r="P307" i="4"/>
  <c r="Q307" i="4"/>
  <c r="R307" i="4"/>
  <c r="S307" i="4"/>
  <c r="T307" i="4"/>
  <c r="U307" i="4"/>
  <c r="V307" i="4"/>
  <c r="W307" i="4"/>
  <c r="X307" i="4"/>
  <c r="Y307" i="4"/>
  <c r="Z307" i="4"/>
  <c r="AA307" i="4"/>
  <c r="AB307" i="4"/>
  <c r="AC307" i="4"/>
  <c r="AD307" i="4"/>
  <c r="AE307" i="4"/>
  <c r="AF307" i="4"/>
  <c r="AG307" i="4"/>
  <c r="AH307" i="4"/>
  <c r="AI307" i="4"/>
  <c r="AJ307" i="4"/>
  <c r="AK307" i="4"/>
  <c r="AL307" i="4"/>
  <c r="AM307" i="4"/>
  <c r="AN307" i="4"/>
  <c r="L308" i="4"/>
  <c r="M308" i="4"/>
  <c r="N308" i="4"/>
  <c r="O308" i="4"/>
  <c r="P308" i="4"/>
  <c r="Q308" i="4"/>
  <c r="R308" i="4"/>
  <c r="S308" i="4"/>
  <c r="T308" i="4"/>
  <c r="U308" i="4"/>
  <c r="V308" i="4"/>
  <c r="W308" i="4"/>
  <c r="X308" i="4"/>
  <c r="Y308" i="4"/>
  <c r="Z308" i="4"/>
  <c r="AA308" i="4"/>
  <c r="AB308" i="4"/>
  <c r="AC308" i="4"/>
  <c r="AD308" i="4"/>
  <c r="AE308" i="4"/>
  <c r="AF308" i="4"/>
  <c r="AG308" i="4"/>
  <c r="AH308" i="4"/>
  <c r="AI308" i="4"/>
  <c r="AJ308" i="4"/>
  <c r="AK308" i="4"/>
  <c r="AL308" i="4"/>
  <c r="AM308" i="4"/>
  <c r="AN308" i="4"/>
  <c r="L309" i="4"/>
  <c r="M309" i="4"/>
  <c r="N309" i="4"/>
  <c r="O309" i="4"/>
  <c r="P309" i="4"/>
  <c r="Q309" i="4"/>
  <c r="R309" i="4"/>
  <c r="S309" i="4"/>
  <c r="T309" i="4"/>
  <c r="U309" i="4"/>
  <c r="V309" i="4"/>
  <c r="W309" i="4"/>
  <c r="X309" i="4"/>
  <c r="Y309" i="4"/>
  <c r="Z309" i="4"/>
  <c r="AA309" i="4"/>
  <c r="AB309" i="4"/>
  <c r="AC309" i="4"/>
  <c r="AD309" i="4"/>
  <c r="AE309" i="4"/>
  <c r="AF309" i="4"/>
  <c r="AG309" i="4"/>
  <c r="AH309" i="4"/>
  <c r="AI309" i="4"/>
  <c r="AJ309" i="4"/>
  <c r="AK309" i="4"/>
  <c r="AL309" i="4"/>
  <c r="AM309" i="4"/>
  <c r="AN309" i="4"/>
  <c r="L310" i="4"/>
  <c r="M310" i="4"/>
  <c r="N310" i="4"/>
  <c r="O310" i="4"/>
  <c r="P310" i="4"/>
  <c r="Q310" i="4"/>
  <c r="R310" i="4"/>
  <c r="S310" i="4"/>
  <c r="T310" i="4"/>
  <c r="U310" i="4"/>
  <c r="V310" i="4"/>
  <c r="W310" i="4"/>
  <c r="X310" i="4"/>
  <c r="Y310" i="4"/>
  <c r="Z310" i="4"/>
  <c r="AA310" i="4"/>
  <c r="AB310" i="4"/>
  <c r="AC310" i="4"/>
  <c r="AD310" i="4"/>
  <c r="AE310" i="4"/>
  <c r="AF310" i="4"/>
  <c r="AG310" i="4"/>
  <c r="AH310" i="4"/>
  <c r="AI310" i="4"/>
  <c r="AJ310" i="4"/>
  <c r="AK310" i="4"/>
  <c r="AL310" i="4"/>
  <c r="AM310" i="4"/>
  <c r="AN310" i="4"/>
  <c r="L311" i="4"/>
  <c r="M311" i="4"/>
  <c r="N311" i="4"/>
  <c r="O311" i="4"/>
  <c r="P311" i="4"/>
  <c r="Q311" i="4"/>
  <c r="R311" i="4"/>
  <c r="S311" i="4"/>
  <c r="T311" i="4"/>
  <c r="U311" i="4"/>
  <c r="V311" i="4"/>
  <c r="W311" i="4"/>
  <c r="X311" i="4"/>
  <c r="Y311" i="4"/>
  <c r="Z311" i="4"/>
  <c r="AA311" i="4"/>
  <c r="AB311" i="4"/>
  <c r="AC311" i="4"/>
  <c r="AD311" i="4"/>
  <c r="AE311" i="4"/>
  <c r="AF311" i="4"/>
  <c r="AG311" i="4"/>
  <c r="AH311" i="4"/>
  <c r="AI311" i="4"/>
  <c r="AJ311" i="4"/>
  <c r="AK311" i="4"/>
  <c r="AL311" i="4"/>
  <c r="AM311" i="4"/>
  <c r="AN311" i="4"/>
  <c r="L312" i="4"/>
  <c r="M312" i="4"/>
  <c r="N312" i="4"/>
  <c r="O312" i="4"/>
  <c r="P312" i="4"/>
  <c r="Q312" i="4"/>
  <c r="R312" i="4"/>
  <c r="S312" i="4"/>
  <c r="T312" i="4"/>
  <c r="U312" i="4"/>
  <c r="V312" i="4"/>
  <c r="W312" i="4"/>
  <c r="X312" i="4"/>
  <c r="Y312" i="4"/>
  <c r="Z312" i="4"/>
  <c r="AA312" i="4"/>
  <c r="AB312" i="4"/>
  <c r="AC312" i="4"/>
  <c r="AD312" i="4"/>
  <c r="AE312" i="4"/>
  <c r="AF312" i="4"/>
  <c r="AG312" i="4"/>
  <c r="AH312" i="4"/>
  <c r="AI312" i="4"/>
  <c r="AJ312" i="4"/>
  <c r="AK312" i="4"/>
  <c r="AL312" i="4"/>
  <c r="AM312" i="4"/>
  <c r="AN312" i="4"/>
  <c r="L313" i="4"/>
  <c r="M313" i="4"/>
  <c r="N313" i="4"/>
  <c r="O313" i="4"/>
  <c r="P313" i="4"/>
  <c r="Q313" i="4"/>
  <c r="R313" i="4"/>
  <c r="S313" i="4"/>
  <c r="T313" i="4"/>
  <c r="U313" i="4"/>
  <c r="V313" i="4"/>
  <c r="W313" i="4"/>
  <c r="X313" i="4"/>
  <c r="Y313" i="4"/>
  <c r="Z313" i="4"/>
  <c r="AA313" i="4"/>
  <c r="AB313" i="4"/>
  <c r="AC313" i="4"/>
  <c r="AD313" i="4"/>
  <c r="AE313" i="4"/>
  <c r="AF313" i="4"/>
  <c r="AG313" i="4"/>
  <c r="AH313" i="4"/>
  <c r="AI313" i="4"/>
  <c r="AJ313" i="4"/>
  <c r="AK313" i="4"/>
  <c r="AL313" i="4"/>
  <c r="AM313" i="4"/>
  <c r="AN313" i="4"/>
  <c r="L314" i="4"/>
  <c r="M314" i="4"/>
  <c r="N314" i="4"/>
  <c r="O314" i="4"/>
  <c r="P314" i="4"/>
  <c r="Q314" i="4"/>
  <c r="R314" i="4"/>
  <c r="S314" i="4"/>
  <c r="T314" i="4"/>
  <c r="U314" i="4"/>
  <c r="V314" i="4"/>
  <c r="W314" i="4"/>
  <c r="X314" i="4"/>
  <c r="Y314" i="4"/>
  <c r="Z314" i="4"/>
  <c r="AA314" i="4"/>
  <c r="AB314" i="4"/>
  <c r="AC314" i="4"/>
  <c r="AD314" i="4"/>
  <c r="AE314" i="4"/>
  <c r="AF314" i="4"/>
  <c r="AG314" i="4"/>
  <c r="AH314" i="4"/>
  <c r="AI314" i="4"/>
  <c r="AJ314" i="4"/>
  <c r="AK314" i="4"/>
  <c r="AL314" i="4"/>
  <c r="AM314" i="4"/>
  <c r="AN314" i="4"/>
  <c r="L315" i="4"/>
  <c r="M315" i="4"/>
  <c r="N315" i="4"/>
  <c r="O315" i="4"/>
  <c r="P315" i="4"/>
  <c r="Q315" i="4"/>
  <c r="R315" i="4"/>
  <c r="S315" i="4"/>
  <c r="T315" i="4"/>
  <c r="U315" i="4"/>
  <c r="V315" i="4"/>
  <c r="W315" i="4"/>
  <c r="X315" i="4"/>
  <c r="Y315" i="4"/>
  <c r="Z315" i="4"/>
  <c r="AA315" i="4"/>
  <c r="AB315" i="4"/>
  <c r="AC315" i="4"/>
  <c r="AD315" i="4"/>
  <c r="AE315" i="4"/>
  <c r="AF315" i="4"/>
  <c r="AG315" i="4"/>
  <c r="AH315" i="4"/>
  <c r="AI315" i="4"/>
  <c r="AJ315" i="4"/>
  <c r="AK315" i="4"/>
  <c r="AL315" i="4"/>
  <c r="AM315" i="4"/>
  <c r="AN315" i="4"/>
  <c r="L316" i="4"/>
  <c r="M316" i="4"/>
  <c r="N316" i="4"/>
  <c r="O316" i="4"/>
  <c r="P316" i="4"/>
  <c r="Q316" i="4"/>
  <c r="R316" i="4"/>
  <c r="S316" i="4"/>
  <c r="T316" i="4"/>
  <c r="U316" i="4"/>
  <c r="V316" i="4"/>
  <c r="W316" i="4"/>
  <c r="X316" i="4"/>
  <c r="Y316" i="4"/>
  <c r="Z316" i="4"/>
  <c r="AA316" i="4"/>
  <c r="AB316" i="4"/>
  <c r="AC316" i="4"/>
  <c r="AD316" i="4"/>
  <c r="AE316" i="4"/>
  <c r="AF316" i="4"/>
  <c r="AG316" i="4"/>
  <c r="AH316" i="4"/>
  <c r="AI316" i="4"/>
  <c r="AJ316" i="4"/>
  <c r="AK316" i="4"/>
  <c r="AL316" i="4"/>
  <c r="AM316" i="4"/>
  <c r="AN316" i="4"/>
  <c r="L317" i="4"/>
  <c r="M317" i="4"/>
  <c r="N317" i="4"/>
  <c r="O317" i="4"/>
  <c r="P317" i="4"/>
  <c r="Q317" i="4"/>
  <c r="R317" i="4"/>
  <c r="S317" i="4"/>
  <c r="T317" i="4"/>
  <c r="U317" i="4"/>
  <c r="V317" i="4"/>
  <c r="W317" i="4"/>
  <c r="X317" i="4"/>
  <c r="Y317" i="4"/>
  <c r="Z317" i="4"/>
  <c r="AA317" i="4"/>
  <c r="AB317" i="4"/>
  <c r="AC317" i="4"/>
  <c r="AD317" i="4"/>
  <c r="AE317" i="4"/>
  <c r="AF317" i="4"/>
  <c r="AG317" i="4"/>
  <c r="AH317" i="4"/>
  <c r="AI317" i="4"/>
  <c r="AJ317" i="4"/>
  <c r="AK317" i="4"/>
  <c r="AL317" i="4"/>
  <c r="AM317" i="4"/>
  <c r="AN317" i="4"/>
  <c r="L318" i="4"/>
  <c r="M318" i="4"/>
  <c r="N318" i="4"/>
  <c r="O318" i="4"/>
  <c r="P318" i="4"/>
  <c r="Q318" i="4"/>
  <c r="R318" i="4"/>
  <c r="S318" i="4"/>
  <c r="T318" i="4"/>
  <c r="U318" i="4"/>
  <c r="V318" i="4"/>
  <c r="W318" i="4"/>
  <c r="X318" i="4"/>
  <c r="Y318" i="4"/>
  <c r="Z318" i="4"/>
  <c r="AA318" i="4"/>
  <c r="AB318" i="4"/>
  <c r="AC318" i="4"/>
  <c r="AD318" i="4"/>
  <c r="AE318" i="4"/>
  <c r="AF318" i="4"/>
  <c r="AG318" i="4"/>
  <c r="AH318" i="4"/>
  <c r="AI318" i="4"/>
  <c r="AJ318" i="4"/>
  <c r="AK318" i="4"/>
  <c r="AL318" i="4"/>
  <c r="AM318" i="4"/>
  <c r="AN318" i="4"/>
  <c r="L319" i="4"/>
  <c r="M319" i="4"/>
  <c r="N319" i="4"/>
  <c r="O319" i="4"/>
  <c r="P319" i="4"/>
  <c r="Q319" i="4"/>
  <c r="R319" i="4"/>
  <c r="S319" i="4"/>
  <c r="T319" i="4"/>
  <c r="U319" i="4"/>
  <c r="V319" i="4"/>
  <c r="W319" i="4"/>
  <c r="X319" i="4"/>
  <c r="Y319" i="4"/>
  <c r="Z319" i="4"/>
  <c r="AA319" i="4"/>
  <c r="AB319" i="4"/>
  <c r="AC319" i="4"/>
  <c r="AD319" i="4"/>
  <c r="AE319" i="4"/>
  <c r="AF319" i="4"/>
  <c r="AG319" i="4"/>
  <c r="AH319" i="4"/>
  <c r="AI319" i="4"/>
  <c r="AJ319" i="4"/>
  <c r="AK319" i="4"/>
  <c r="AL319" i="4"/>
  <c r="AM319" i="4"/>
  <c r="AN319" i="4"/>
  <c r="L320" i="4"/>
  <c r="M320" i="4"/>
  <c r="N320" i="4"/>
  <c r="O320" i="4"/>
  <c r="P320" i="4"/>
  <c r="Q320" i="4"/>
  <c r="R320" i="4"/>
  <c r="S320" i="4"/>
  <c r="T320" i="4"/>
  <c r="U320" i="4"/>
  <c r="V320" i="4"/>
  <c r="W320" i="4"/>
  <c r="X320" i="4"/>
  <c r="Y320" i="4"/>
  <c r="Z320" i="4"/>
  <c r="AA320" i="4"/>
  <c r="AB320" i="4"/>
  <c r="AC320" i="4"/>
  <c r="AD320" i="4"/>
  <c r="AE320" i="4"/>
  <c r="AF320" i="4"/>
  <c r="AG320" i="4"/>
  <c r="AH320" i="4"/>
  <c r="AI320" i="4"/>
  <c r="AJ320" i="4"/>
  <c r="AK320" i="4"/>
  <c r="AL320" i="4"/>
  <c r="AM320" i="4"/>
  <c r="AN320" i="4"/>
  <c r="L321" i="4"/>
  <c r="M321" i="4"/>
  <c r="N321" i="4"/>
  <c r="O321" i="4"/>
  <c r="P321" i="4"/>
  <c r="Q321" i="4"/>
  <c r="R321" i="4"/>
  <c r="S321" i="4"/>
  <c r="T321" i="4"/>
  <c r="U321" i="4"/>
  <c r="V321" i="4"/>
  <c r="W321" i="4"/>
  <c r="X321" i="4"/>
  <c r="Y321" i="4"/>
  <c r="Z321" i="4"/>
  <c r="AA321" i="4"/>
  <c r="AB321" i="4"/>
  <c r="AC321" i="4"/>
  <c r="AD321" i="4"/>
  <c r="AE321" i="4"/>
  <c r="AF321" i="4"/>
  <c r="AG321" i="4"/>
  <c r="AH321" i="4"/>
  <c r="AI321" i="4"/>
  <c r="AJ321" i="4"/>
  <c r="AK321" i="4"/>
  <c r="AL321" i="4"/>
  <c r="AM321" i="4"/>
  <c r="AN321" i="4"/>
  <c r="L322" i="4"/>
  <c r="M322" i="4"/>
  <c r="N322" i="4"/>
  <c r="O322" i="4"/>
  <c r="P322" i="4"/>
  <c r="Q322" i="4"/>
  <c r="R322" i="4"/>
  <c r="S322" i="4"/>
  <c r="T322" i="4"/>
  <c r="U322" i="4"/>
  <c r="V322" i="4"/>
  <c r="W322" i="4"/>
  <c r="X322" i="4"/>
  <c r="Y322" i="4"/>
  <c r="Z322" i="4"/>
  <c r="AA322" i="4"/>
  <c r="AB322" i="4"/>
  <c r="AC322" i="4"/>
  <c r="AD322" i="4"/>
  <c r="AE322" i="4"/>
  <c r="AF322" i="4"/>
  <c r="AG322" i="4"/>
  <c r="AH322" i="4"/>
  <c r="AI322" i="4"/>
  <c r="AJ322" i="4"/>
  <c r="AK322" i="4"/>
  <c r="AL322" i="4"/>
  <c r="AM322" i="4"/>
  <c r="AN322" i="4"/>
  <c r="L323" i="4"/>
  <c r="M323" i="4"/>
  <c r="N323" i="4"/>
  <c r="O323" i="4"/>
  <c r="P323" i="4"/>
  <c r="Q323" i="4"/>
  <c r="R323" i="4"/>
  <c r="S323" i="4"/>
  <c r="T323" i="4"/>
  <c r="U323" i="4"/>
  <c r="V323" i="4"/>
  <c r="W323" i="4"/>
  <c r="X323" i="4"/>
  <c r="Y323" i="4"/>
  <c r="Z323" i="4"/>
  <c r="AA323" i="4"/>
  <c r="AB323" i="4"/>
  <c r="AC323" i="4"/>
  <c r="AD323" i="4"/>
  <c r="AE323" i="4"/>
  <c r="AF323" i="4"/>
  <c r="AG323" i="4"/>
  <c r="AH323" i="4"/>
  <c r="AI323" i="4"/>
  <c r="AJ323" i="4"/>
  <c r="AK323" i="4"/>
  <c r="AL323" i="4"/>
  <c r="AM323" i="4"/>
  <c r="AN323" i="4"/>
  <c r="L324" i="4"/>
  <c r="M324" i="4"/>
  <c r="N324" i="4"/>
  <c r="O324" i="4"/>
  <c r="P324" i="4"/>
  <c r="Q324" i="4"/>
  <c r="R324" i="4"/>
  <c r="S324" i="4"/>
  <c r="T324" i="4"/>
  <c r="U324" i="4"/>
  <c r="V324" i="4"/>
  <c r="W324" i="4"/>
  <c r="X324" i="4"/>
  <c r="Y324" i="4"/>
  <c r="Z324" i="4"/>
  <c r="AA324" i="4"/>
  <c r="AB324" i="4"/>
  <c r="AC324" i="4"/>
  <c r="AD324" i="4"/>
  <c r="AE324" i="4"/>
  <c r="AF324" i="4"/>
  <c r="AG324" i="4"/>
  <c r="AH324" i="4"/>
  <c r="AI324" i="4"/>
  <c r="AJ324" i="4"/>
  <c r="AK324" i="4"/>
  <c r="AL324" i="4"/>
  <c r="AM324" i="4"/>
  <c r="AN324" i="4"/>
  <c r="L325" i="4"/>
  <c r="M325" i="4"/>
  <c r="N325" i="4"/>
  <c r="O325" i="4"/>
  <c r="P325" i="4"/>
  <c r="Q325" i="4"/>
  <c r="R325" i="4"/>
  <c r="S325" i="4"/>
  <c r="T325" i="4"/>
  <c r="U325" i="4"/>
  <c r="V325" i="4"/>
  <c r="W325" i="4"/>
  <c r="X325" i="4"/>
  <c r="Y325" i="4"/>
  <c r="Z325" i="4"/>
  <c r="AA325" i="4"/>
  <c r="AB325" i="4"/>
  <c r="AC325" i="4"/>
  <c r="AD325" i="4"/>
  <c r="AE325" i="4"/>
  <c r="AF325" i="4"/>
  <c r="AG325" i="4"/>
  <c r="AH325" i="4"/>
  <c r="AI325" i="4"/>
  <c r="AJ325" i="4"/>
  <c r="AK325" i="4"/>
  <c r="AL325" i="4"/>
  <c r="AM325" i="4"/>
  <c r="AN325" i="4"/>
  <c r="L326" i="4"/>
  <c r="M326" i="4"/>
  <c r="N326" i="4"/>
  <c r="O326" i="4"/>
  <c r="P326" i="4"/>
  <c r="Q326" i="4"/>
  <c r="R326" i="4"/>
  <c r="S326" i="4"/>
  <c r="T326" i="4"/>
  <c r="U326" i="4"/>
  <c r="V326" i="4"/>
  <c r="W326" i="4"/>
  <c r="X326" i="4"/>
  <c r="Y326" i="4"/>
  <c r="Z326" i="4"/>
  <c r="AA326" i="4"/>
  <c r="AB326" i="4"/>
  <c r="AC326" i="4"/>
  <c r="AD326" i="4"/>
  <c r="AE326" i="4"/>
  <c r="AF326" i="4"/>
  <c r="AG326" i="4"/>
  <c r="AH326" i="4"/>
  <c r="AI326" i="4"/>
  <c r="AJ326" i="4"/>
  <c r="AK326" i="4"/>
  <c r="AL326" i="4"/>
  <c r="AM326" i="4"/>
  <c r="AN326" i="4"/>
  <c r="L327" i="4"/>
  <c r="M327" i="4"/>
  <c r="N327" i="4"/>
  <c r="O327" i="4"/>
  <c r="P327" i="4"/>
  <c r="Q327" i="4"/>
  <c r="R327" i="4"/>
  <c r="S327" i="4"/>
  <c r="T327" i="4"/>
  <c r="U327" i="4"/>
  <c r="V327" i="4"/>
  <c r="W327" i="4"/>
  <c r="X327" i="4"/>
  <c r="Y327" i="4"/>
  <c r="Z327" i="4"/>
  <c r="AA327" i="4"/>
  <c r="AB327" i="4"/>
  <c r="AC327" i="4"/>
  <c r="AD327" i="4"/>
  <c r="AE327" i="4"/>
  <c r="AF327" i="4"/>
  <c r="AG327" i="4"/>
  <c r="AH327" i="4"/>
  <c r="AI327" i="4"/>
  <c r="AJ327" i="4"/>
  <c r="AK327" i="4"/>
  <c r="AL327" i="4"/>
  <c r="AM327" i="4"/>
  <c r="AN327" i="4"/>
  <c r="L328" i="4"/>
  <c r="M328" i="4"/>
  <c r="N328" i="4"/>
  <c r="O328" i="4"/>
  <c r="P328" i="4"/>
  <c r="Q328" i="4"/>
  <c r="R328" i="4"/>
  <c r="S328" i="4"/>
  <c r="T328" i="4"/>
  <c r="U328" i="4"/>
  <c r="V328" i="4"/>
  <c r="W328" i="4"/>
  <c r="X328" i="4"/>
  <c r="Y328" i="4"/>
  <c r="Z328" i="4"/>
  <c r="AA328" i="4"/>
  <c r="AB328" i="4"/>
  <c r="AC328" i="4"/>
  <c r="AD328" i="4"/>
  <c r="AE328" i="4"/>
  <c r="AF328" i="4"/>
  <c r="AG328" i="4"/>
  <c r="AH328" i="4"/>
  <c r="AI328" i="4"/>
  <c r="AJ328" i="4"/>
  <c r="AK328" i="4"/>
  <c r="AL328" i="4"/>
  <c r="AM328" i="4"/>
  <c r="AN328" i="4"/>
  <c r="L329" i="4"/>
  <c r="M329" i="4"/>
  <c r="N329" i="4"/>
  <c r="O329" i="4"/>
  <c r="P329" i="4"/>
  <c r="Q329" i="4"/>
  <c r="R329" i="4"/>
  <c r="S329" i="4"/>
  <c r="T329" i="4"/>
  <c r="U329" i="4"/>
  <c r="V329" i="4"/>
  <c r="W329" i="4"/>
  <c r="X329" i="4"/>
  <c r="Y329" i="4"/>
  <c r="Z329" i="4"/>
  <c r="AA329" i="4"/>
  <c r="AB329" i="4"/>
  <c r="AC329" i="4"/>
  <c r="AD329" i="4"/>
  <c r="AE329" i="4"/>
  <c r="AF329" i="4"/>
  <c r="AG329" i="4"/>
  <c r="AH329" i="4"/>
  <c r="AI329" i="4"/>
  <c r="AJ329" i="4"/>
  <c r="AK329" i="4"/>
  <c r="AL329" i="4"/>
  <c r="AM329" i="4"/>
  <c r="AN329" i="4"/>
  <c r="L330" i="4"/>
  <c r="M330" i="4"/>
  <c r="N330" i="4"/>
  <c r="O330" i="4"/>
  <c r="P330" i="4"/>
  <c r="Q330" i="4"/>
  <c r="R330" i="4"/>
  <c r="S330" i="4"/>
  <c r="T330" i="4"/>
  <c r="U330" i="4"/>
  <c r="V330" i="4"/>
  <c r="W330" i="4"/>
  <c r="X330" i="4"/>
  <c r="Y330" i="4"/>
  <c r="Z330" i="4"/>
  <c r="AA330" i="4"/>
  <c r="AB330" i="4"/>
  <c r="AC330" i="4"/>
  <c r="AD330" i="4"/>
  <c r="AE330" i="4"/>
  <c r="AF330" i="4"/>
  <c r="AG330" i="4"/>
  <c r="AH330" i="4"/>
  <c r="AI330" i="4"/>
  <c r="AJ330" i="4"/>
  <c r="AK330" i="4"/>
  <c r="AL330" i="4"/>
  <c r="AM330" i="4"/>
  <c r="AN330" i="4"/>
  <c r="L331" i="4"/>
  <c r="M331" i="4"/>
  <c r="N331" i="4"/>
  <c r="O331" i="4"/>
  <c r="P331" i="4"/>
  <c r="Q331" i="4"/>
  <c r="R331" i="4"/>
  <c r="S331" i="4"/>
  <c r="T331" i="4"/>
  <c r="U331" i="4"/>
  <c r="V331" i="4"/>
  <c r="W331" i="4"/>
  <c r="X331" i="4"/>
  <c r="Y331" i="4"/>
  <c r="Z331" i="4"/>
  <c r="AA331" i="4"/>
  <c r="AB331" i="4"/>
  <c r="AC331" i="4"/>
  <c r="AD331" i="4"/>
  <c r="AE331" i="4"/>
  <c r="AF331" i="4"/>
  <c r="AG331" i="4"/>
  <c r="AH331" i="4"/>
  <c r="AI331" i="4"/>
  <c r="AJ331" i="4"/>
  <c r="AK331" i="4"/>
  <c r="AL331" i="4"/>
  <c r="AM331" i="4"/>
  <c r="AN331" i="4"/>
  <c r="L332" i="4"/>
  <c r="M332" i="4"/>
  <c r="N332" i="4"/>
  <c r="O332" i="4"/>
  <c r="P332" i="4"/>
  <c r="Q332" i="4"/>
  <c r="R332" i="4"/>
  <c r="S332" i="4"/>
  <c r="T332" i="4"/>
  <c r="U332" i="4"/>
  <c r="V332" i="4"/>
  <c r="W332" i="4"/>
  <c r="X332" i="4"/>
  <c r="Y332" i="4"/>
  <c r="Z332" i="4"/>
  <c r="AA332" i="4"/>
  <c r="AB332" i="4"/>
  <c r="AC332" i="4"/>
  <c r="AD332" i="4"/>
  <c r="AE332" i="4"/>
  <c r="AF332" i="4"/>
  <c r="AG332" i="4"/>
  <c r="AH332" i="4"/>
  <c r="AI332" i="4"/>
  <c r="AJ332" i="4"/>
  <c r="AK332" i="4"/>
  <c r="AL332" i="4"/>
  <c r="AM332" i="4"/>
  <c r="AN332" i="4"/>
  <c r="L333" i="4"/>
  <c r="M333" i="4"/>
  <c r="N333" i="4"/>
  <c r="O333" i="4"/>
  <c r="P333" i="4"/>
  <c r="Q333" i="4"/>
  <c r="R333" i="4"/>
  <c r="S333" i="4"/>
  <c r="T333" i="4"/>
  <c r="U333" i="4"/>
  <c r="V333" i="4"/>
  <c r="W333" i="4"/>
  <c r="X333" i="4"/>
  <c r="Y333" i="4"/>
  <c r="Z333" i="4"/>
  <c r="AA333" i="4"/>
  <c r="AB333" i="4"/>
  <c r="AC333" i="4"/>
  <c r="AD333" i="4"/>
  <c r="AE333" i="4"/>
  <c r="AF333" i="4"/>
  <c r="AG333" i="4"/>
  <c r="AH333" i="4"/>
  <c r="AI333" i="4"/>
  <c r="AJ333" i="4"/>
  <c r="AK333" i="4"/>
  <c r="AL333" i="4"/>
  <c r="AM333" i="4"/>
  <c r="AN333" i="4"/>
  <c r="L334" i="4"/>
  <c r="M334" i="4"/>
  <c r="N334" i="4"/>
  <c r="O334" i="4"/>
  <c r="P334" i="4"/>
  <c r="Q334" i="4"/>
  <c r="R334" i="4"/>
  <c r="S334" i="4"/>
  <c r="T334" i="4"/>
  <c r="U334" i="4"/>
  <c r="V334" i="4"/>
  <c r="W334" i="4"/>
  <c r="X334" i="4"/>
  <c r="Y334" i="4"/>
  <c r="Z334" i="4"/>
  <c r="AA334" i="4"/>
  <c r="AB334" i="4"/>
  <c r="AC334" i="4"/>
  <c r="AD334" i="4"/>
  <c r="AE334" i="4"/>
  <c r="AF334" i="4"/>
  <c r="AG334" i="4"/>
  <c r="AH334" i="4"/>
  <c r="AI334" i="4"/>
  <c r="AJ334" i="4"/>
  <c r="AK334" i="4"/>
  <c r="AL334" i="4"/>
  <c r="AM334" i="4"/>
  <c r="AN334" i="4"/>
  <c r="L335" i="4"/>
  <c r="M335" i="4"/>
  <c r="N335" i="4"/>
  <c r="O335" i="4"/>
  <c r="P335" i="4"/>
  <c r="Q335" i="4"/>
  <c r="R335" i="4"/>
  <c r="S335" i="4"/>
  <c r="T335" i="4"/>
  <c r="U335" i="4"/>
  <c r="V335" i="4"/>
  <c r="W335" i="4"/>
  <c r="X335" i="4"/>
  <c r="Y335" i="4"/>
  <c r="Z335" i="4"/>
  <c r="AA335" i="4"/>
  <c r="AB335" i="4"/>
  <c r="AC335" i="4"/>
  <c r="AD335" i="4"/>
  <c r="AE335" i="4"/>
  <c r="AF335" i="4"/>
  <c r="AG335" i="4"/>
  <c r="AH335" i="4"/>
  <c r="AI335" i="4"/>
  <c r="AJ335" i="4"/>
  <c r="AK335" i="4"/>
  <c r="AL335" i="4"/>
  <c r="AM335" i="4"/>
  <c r="AN335" i="4"/>
  <c r="L336" i="4"/>
  <c r="M336" i="4"/>
  <c r="N336" i="4"/>
  <c r="O336" i="4"/>
  <c r="P336" i="4"/>
  <c r="Q336" i="4"/>
  <c r="R336" i="4"/>
  <c r="S336" i="4"/>
  <c r="T336" i="4"/>
  <c r="U336" i="4"/>
  <c r="V336" i="4"/>
  <c r="W336" i="4"/>
  <c r="X336" i="4"/>
  <c r="Y336" i="4"/>
  <c r="Z336" i="4"/>
  <c r="AA336" i="4"/>
  <c r="AB336" i="4"/>
  <c r="AC336" i="4"/>
  <c r="AD336" i="4"/>
  <c r="AE336" i="4"/>
  <c r="AF336" i="4"/>
  <c r="AG336" i="4"/>
  <c r="AH336" i="4"/>
  <c r="AI336" i="4"/>
  <c r="AJ336" i="4"/>
  <c r="AK336" i="4"/>
  <c r="AL336" i="4"/>
  <c r="AM336" i="4"/>
  <c r="AN336" i="4"/>
  <c r="L337" i="4"/>
  <c r="M337" i="4"/>
  <c r="N337" i="4"/>
  <c r="O337" i="4"/>
  <c r="P337" i="4"/>
  <c r="Q337" i="4"/>
  <c r="R337" i="4"/>
  <c r="S337" i="4"/>
  <c r="T337" i="4"/>
  <c r="U337" i="4"/>
  <c r="V337" i="4"/>
  <c r="W337" i="4"/>
  <c r="X337" i="4"/>
  <c r="Y337" i="4"/>
  <c r="Z337" i="4"/>
  <c r="AA337" i="4"/>
  <c r="AB337" i="4"/>
  <c r="AC337" i="4"/>
  <c r="AD337" i="4"/>
  <c r="AE337" i="4"/>
  <c r="AF337" i="4"/>
  <c r="AG337" i="4"/>
  <c r="AH337" i="4"/>
  <c r="AI337" i="4"/>
  <c r="AJ337" i="4"/>
  <c r="AK337" i="4"/>
  <c r="AL337" i="4"/>
  <c r="AM337" i="4"/>
  <c r="AN337" i="4"/>
  <c r="L338" i="4"/>
  <c r="M338" i="4"/>
  <c r="N338" i="4"/>
  <c r="O338" i="4"/>
  <c r="P338" i="4"/>
  <c r="Q338" i="4"/>
  <c r="R338" i="4"/>
  <c r="S338" i="4"/>
  <c r="T338" i="4"/>
  <c r="U338" i="4"/>
  <c r="V338" i="4"/>
  <c r="W338" i="4"/>
  <c r="X338" i="4"/>
  <c r="Y338" i="4"/>
  <c r="Z338" i="4"/>
  <c r="AA338" i="4"/>
  <c r="AB338" i="4"/>
  <c r="AC338" i="4"/>
  <c r="AD338" i="4"/>
  <c r="AE338" i="4"/>
  <c r="AF338" i="4"/>
  <c r="AG338" i="4"/>
  <c r="AH338" i="4"/>
  <c r="AI338" i="4"/>
  <c r="AJ338" i="4"/>
  <c r="AK338" i="4"/>
  <c r="AL338" i="4"/>
  <c r="AM338" i="4"/>
  <c r="AN338" i="4"/>
  <c r="L339" i="4"/>
  <c r="M339" i="4"/>
  <c r="N339" i="4"/>
  <c r="O339" i="4"/>
  <c r="P339" i="4"/>
  <c r="Q339" i="4"/>
  <c r="R339" i="4"/>
  <c r="S339" i="4"/>
  <c r="T339" i="4"/>
  <c r="U339" i="4"/>
  <c r="V339" i="4"/>
  <c r="W339" i="4"/>
  <c r="X339" i="4"/>
  <c r="Y339" i="4"/>
  <c r="Z339" i="4"/>
  <c r="AA339" i="4"/>
  <c r="AB339" i="4"/>
  <c r="AC339" i="4"/>
  <c r="AD339" i="4"/>
  <c r="AE339" i="4"/>
  <c r="AF339" i="4"/>
  <c r="AG339" i="4"/>
  <c r="AH339" i="4"/>
  <c r="AI339" i="4"/>
  <c r="AJ339" i="4"/>
  <c r="AK339" i="4"/>
  <c r="AL339" i="4"/>
  <c r="AM339" i="4"/>
  <c r="AN339" i="4"/>
  <c r="L340" i="4"/>
  <c r="M340" i="4"/>
  <c r="N340" i="4"/>
  <c r="O340" i="4"/>
  <c r="P340" i="4"/>
  <c r="Q340" i="4"/>
  <c r="R340" i="4"/>
  <c r="S340" i="4"/>
  <c r="T340" i="4"/>
  <c r="U340" i="4"/>
  <c r="V340" i="4"/>
  <c r="W340" i="4"/>
  <c r="X340" i="4"/>
  <c r="Y340" i="4"/>
  <c r="Z340" i="4"/>
  <c r="AA340" i="4"/>
  <c r="AB340" i="4"/>
  <c r="AC340" i="4"/>
  <c r="AD340" i="4"/>
  <c r="AE340" i="4"/>
  <c r="AF340" i="4"/>
  <c r="AG340" i="4"/>
  <c r="AH340" i="4"/>
  <c r="AI340" i="4"/>
  <c r="AJ340" i="4"/>
  <c r="AK340" i="4"/>
  <c r="AL340" i="4"/>
  <c r="AM340" i="4"/>
  <c r="AN340" i="4"/>
  <c r="L341" i="4"/>
  <c r="M341" i="4"/>
  <c r="N341" i="4"/>
  <c r="O341" i="4"/>
  <c r="P341" i="4"/>
  <c r="Q341" i="4"/>
  <c r="R341" i="4"/>
  <c r="S341" i="4"/>
  <c r="T341" i="4"/>
  <c r="U341" i="4"/>
  <c r="V341" i="4"/>
  <c r="W341" i="4"/>
  <c r="X341" i="4"/>
  <c r="Y341" i="4"/>
  <c r="Z341" i="4"/>
  <c r="AA341" i="4"/>
  <c r="AB341" i="4"/>
  <c r="AC341" i="4"/>
  <c r="AD341" i="4"/>
  <c r="AE341" i="4"/>
  <c r="AF341" i="4"/>
  <c r="AG341" i="4"/>
  <c r="AH341" i="4"/>
  <c r="AI341" i="4"/>
  <c r="AJ341" i="4"/>
  <c r="AK341" i="4"/>
  <c r="AL341" i="4"/>
  <c r="AM341" i="4"/>
  <c r="AN341" i="4"/>
  <c r="L342" i="4"/>
  <c r="M342" i="4"/>
  <c r="N342" i="4"/>
  <c r="O342" i="4"/>
  <c r="P342" i="4"/>
  <c r="Q342" i="4"/>
  <c r="R342" i="4"/>
  <c r="S342" i="4"/>
  <c r="T342" i="4"/>
  <c r="U342" i="4"/>
  <c r="V342" i="4"/>
  <c r="W342" i="4"/>
  <c r="X342" i="4"/>
  <c r="Y342" i="4"/>
  <c r="Z342" i="4"/>
  <c r="AA342" i="4"/>
  <c r="AB342" i="4"/>
  <c r="AC342" i="4"/>
  <c r="AD342" i="4"/>
  <c r="AE342" i="4"/>
  <c r="AF342" i="4"/>
  <c r="AG342" i="4"/>
  <c r="AH342" i="4"/>
  <c r="AI342" i="4"/>
  <c r="AJ342" i="4"/>
  <c r="AK342" i="4"/>
  <c r="AL342" i="4"/>
  <c r="AM342" i="4"/>
  <c r="AN342" i="4"/>
  <c r="L343" i="4"/>
  <c r="M343" i="4"/>
  <c r="N343" i="4"/>
  <c r="O343" i="4"/>
  <c r="P343" i="4"/>
  <c r="Q343" i="4"/>
  <c r="R343" i="4"/>
  <c r="S343" i="4"/>
  <c r="T343" i="4"/>
  <c r="U343" i="4"/>
  <c r="V343" i="4"/>
  <c r="W343" i="4"/>
  <c r="X343" i="4"/>
  <c r="Y343" i="4"/>
  <c r="Z343" i="4"/>
  <c r="AA343" i="4"/>
  <c r="AB343" i="4"/>
  <c r="AC343" i="4"/>
  <c r="AD343" i="4"/>
  <c r="AE343" i="4"/>
  <c r="AF343" i="4"/>
  <c r="AG343" i="4"/>
  <c r="AH343" i="4"/>
  <c r="AI343" i="4"/>
  <c r="AJ343" i="4"/>
  <c r="AK343" i="4"/>
  <c r="AL343" i="4"/>
  <c r="AM343" i="4"/>
  <c r="AN343" i="4"/>
  <c r="L344" i="4"/>
  <c r="M344" i="4"/>
  <c r="N344" i="4"/>
  <c r="O344" i="4"/>
  <c r="P344" i="4"/>
  <c r="Q344" i="4"/>
  <c r="R344" i="4"/>
  <c r="S344" i="4"/>
  <c r="T344" i="4"/>
  <c r="U344" i="4"/>
  <c r="V344" i="4"/>
  <c r="W344" i="4"/>
  <c r="X344" i="4"/>
  <c r="Y344" i="4"/>
  <c r="Z344" i="4"/>
  <c r="AA344" i="4"/>
  <c r="AB344" i="4"/>
  <c r="AC344" i="4"/>
  <c r="AD344" i="4"/>
  <c r="AE344" i="4"/>
  <c r="AF344" i="4"/>
  <c r="AG344" i="4"/>
  <c r="AH344" i="4"/>
  <c r="AI344" i="4"/>
  <c r="AJ344" i="4"/>
  <c r="AK344" i="4"/>
  <c r="AL344" i="4"/>
  <c r="AM344" i="4"/>
  <c r="AN344" i="4"/>
  <c r="L345" i="4"/>
  <c r="M345" i="4"/>
  <c r="N345" i="4"/>
  <c r="O345" i="4"/>
  <c r="P345" i="4"/>
  <c r="Q345" i="4"/>
  <c r="R345" i="4"/>
  <c r="S345" i="4"/>
  <c r="T345" i="4"/>
  <c r="U345" i="4"/>
  <c r="V345" i="4"/>
  <c r="W345" i="4"/>
  <c r="X345" i="4"/>
  <c r="Y345" i="4"/>
  <c r="Z345" i="4"/>
  <c r="AA345" i="4"/>
  <c r="AB345" i="4"/>
  <c r="AC345" i="4"/>
  <c r="AD345" i="4"/>
  <c r="AE345" i="4"/>
  <c r="AF345" i="4"/>
  <c r="AG345" i="4"/>
  <c r="AH345" i="4"/>
  <c r="AI345" i="4"/>
  <c r="AJ345" i="4"/>
  <c r="AK345" i="4"/>
  <c r="AL345" i="4"/>
  <c r="AM345" i="4"/>
  <c r="AN345" i="4"/>
  <c r="L346" i="4"/>
  <c r="M346" i="4"/>
  <c r="N346" i="4"/>
  <c r="O346" i="4"/>
  <c r="P346" i="4"/>
  <c r="Q346" i="4"/>
  <c r="R346" i="4"/>
  <c r="S346" i="4"/>
  <c r="T346" i="4"/>
  <c r="U346" i="4"/>
  <c r="V346" i="4"/>
  <c r="W346" i="4"/>
  <c r="X346" i="4"/>
  <c r="Y346" i="4"/>
  <c r="Z346" i="4"/>
  <c r="AA346" i="4"/>
  <c r="AB346" i="4"/>
  <c r="AC346" i="4"/>
  <c r="AD346" i="4"/>
  <c r="AE346" i="4"/>
  <c r="AF346" i="4"/>
  <c r="AG346" i="4"/>
  <c r="AH346" i="4"/>
  <c r="AI346" i="4"/>
  <c r="AJ346" i="4"/>
  <c r="AK346" i="4"/>
  <c r="AL346" i="4"/>
  <c r="AM346" i="4"/>
  <c r="AN346" i="4"/>
  <c r="L347" i="4"/>
  <c r="M347" i="4"/>
  <c r="N347" i="4"/>
  <c r="O347" i="4"/>
  <c r="P347" i="4"/>
  <c r="Q347" i="4"/>
  <c r="R347" i="4"/>
  <c r="S347" i="4"/>
  <c r="T347" i="4"/>
  <c r="U347" i="4"/>
  <c r="V347" i="4"/>
  <c r="W347" i="4"/>
  <c r="X347" i="4"/>
  <c r="Y347" i="4"/>
  <c r="Z347" i="4"/>
  <c r="AA347" i="4"/>
  <c r="AB347" i="4"/>
  <c r="AC347" i="4"/>
  <c r="AD347" i="4"/>
  <c r="AE347" i="4"/>
  <c r="AF347" i="4"/>
  <c r="AG347" i="4"/>
  <c r="AH347" i="4"/>
  <c r="AI347" i="4"/>
  <c r="AJ347" i="4"/>
  <c r="AK347" i="4"/>
  <c r="AL347" i="4"/>
  <c r="AM347" i="4"/>
  <c r="AN347" i="4"/>
  <c r="L348" i="4"/>
  <c r="M348" i="4"/>
  <c r="N348" i="4"/>
  <c r="O348" i="4"/>
  <c r="P348" i="4"/>
  <c r="Q348" i="4"/>
  <c r="R348" i="4"/>
  <c r="S348" i="4"/>
  <c r="T348" i="4"/>
  <c r="U348" i="4"/>
  <c r="V348" i="4"/>
  <c r="W348" i="4"/>
  <c r="X348" i="4"/>
  <c r="Y348" i="4"/>
  <c r="Z348" i="4"/>
  <c r="AA348" i="4"/>
  <c r="AB348" i="4"/>
  <c r="AC348" i="4"/>
  <c r="AD348" i="4"/>
  <c r="AE348" i="4"/>
  <c r="AF348" i="4"/>
  <c r="AG348" i="4"/>
  <c r="AH348" i="4"/>
  <c r="AI348" i="4"/>
  <c r="AJ348" i="4"/>
  <c r="AK348" i="4"/>
  <c r="AL348" i="4"/>
  <c r="AM348" i="4"/>
  <c r="AN348" i="4"/>
  <c r="L349" i="4"/>
  <c r="M349" i="4"/>
  <c r="N349" i="4"/>
  <c r="O349" i="4"/>
  <c r="P349" i="4"/>
  <c r="Q349" i="4"/>
  <c r="R349" i="4"/>
  <c r="S349" i="4"/>
  <c r="T349" i="4"/>
  <c r="U349" i="4"/>
  <c r="V349" i="4"/>
  <c r="W349" i="4"/>
  <c r="X349" i="4"/>
  <c r="Y349" i="4"/>
  <c r="Z349" i="4"/>
  <c r="AA349" i="4"/>
  <c r="AB349" i="4"/>
  <c r="AC349" i="4"/>
  <c r="AD349" i="4"/>
  <c r="AE349" i="4"/>
  <c r="AF349" i="4"/>
  <c r="AG349" i="4"/>
  <c r="AH349" i="4"/>
  <c r="AI349" i="4"/>
  <c r="AJ349" i="4"/>
  <c r="AK349" i="4"/>
  <c r="AL349" i="4"/>
  <c r="AM349" i="4"/>
  <c r="AN349" i="4"/>
  <c r="L350" i="4"/>
  <c r="M350" i="4"/>
  <c r="N350" i="4"/>
  <c r="O350" i="4"/>
  <c r="P350" i="4"/>
  <c r="Q350" i="4"/>
  <c r="R350" i="4"/>
  <c r="S350" i="4"/>
  <c r="T350" i="4"/>
  <c r="U350" i="4"/>
  <c r="V350" i="4"/>
  <c r="W350" i="4"/>
  <c r="X350" i="4"/>
  <c r="Y350" i="4"/>
  <c r="Z350" i="4"/>
  <c r="AA350" i="4"/>
  <c r="AB350" i="4"/>
  <c r="AC350" i="4"/>
  <c r="AD350" i="4"/>
  <c r="AE350" i="4"/>
  <c r="AF350" i="4"/>
  <c r="AG350" i="4"/>
  <c r="AH350" i="4"/>
  <c r="AI350" i="4"/>
  <c r="AJ350" i="4"/>
  <c r="AK350" i="4"/>
  <c r="AL350" i="4"/>
  <c r="AM350" i="4"/>
  <c r="AN350" i="4"/>
  <c r="L351" i="4"/>
  <c r="M351" i="4"/>
  <c r="N351" i="4"/>
  <c r="O351" i="4"/>
  <c r="P351" i="4"/>
  <c r="Q351" i="4"/>
  <c r="R351" i="4"/>
  <c r="S351" i="4"/>
  <c r="T351" i="4"/>
  <c r="U351" i="4"/>
  <c r="V351" i="4"/>
  <c r="W351" i="4"/>
  <c r="X351" i="4"/>
  <c r="Y351" i="4"/>
  <c r="Z351" i="4"/>
  <c r="AA351" i="4"/>
  <c r="AB351" i="4"/>
  <c r="AC351" i="4"/>
  <c r="AD351" i="4"/>
  <c r="AE351" i="4"/>
  <c r="AF351" i="4"/>
  <c r="AG351" i="4"/>
  <c r="AH351" i="4"/>
  <c r="AI351" i="4"/>
  <c r="AJ351" i="4"/>
  <c r="AK351" i="4"/>
  <c r="AL351" i="4"/>
  <c r="AM351" i="4"/>
  <c r="AN351" i="4"/>
  <c r="L352" i="4"/>
  <c r="M352" i="4"/>
  <c r="N352" i="4"/>
  <c r="O352" i="4"/>
  <c r="P352" i="4"/>
  <c r="Q352" i="4"/>
  <c r="R352" i="4"/>
  <c r="S352" i="4"/>
  <c r="T352" i="4"/>
  <c r="U352" i="4"/>
  <c r="V352" i="4"/>
  <c r="W352" i="4"/>
  <c r="X352" i="4"/>
  <c r="Y352" i="4"/>
  <c r="Z352" i="4"/>
  <c r="AA352" i="4"/>
  <c r="AB352" i="4"/>
  <c r="AC352" i="4"/>
  <c r="AD352" i="4"/>
  <c r="AE352" i="4"/>
  <c r="AF352" i="4"/>
  <c r="AG352" i="4"/>
  <c r="AH352" i="4"/>
  <c r="AI352" i="4"/>
  <c r="AJ352" i="4"/>
  <c r="AK352" i="4"/>
  <c r="AL352" i="4"/>
  <c r="AM352" i="4"/>
  <c r="AN352" i="4"/>
  <c r="L353" i="4"/>
  <c r="M353" i="4"/>
  <c r="N353" i="4"/>
  <c r="O353" i="4"/>
  <c r="P353" i="4"/>
  <c r="Q353" i="4"/>
  <c r="R353" i="4"/>
  <c r="S353" i="4"/>
  <c r="T353" i="4"/>
  <c r="U353" i="4"/>
  <c r="V353" i="4"/>
  <c r="W353" i="4"/>
  <c r="X353" i="4"/>
  <c r="Y353" i="4"/>
  <c r="Z353" i="4"/>
  <c r="AA353" i="4"/>
  <c r="AB353" i="4"/>
  <c r="AC353" i="4"/>
  <c r="AD353" i="4"/>
  <c r="AE353" i="4"/>
  <c r="AF353" i="4"/>
  <c r="AG353" i="4"/>
  <c r="AH353" i="4"/>
  <c r="AI353" i="4"/>
  <c r="AJ353" i="4"/>
  <c r="AK353" i="4"/>
  <c r="AL353" i="4"/>
  <c r="AM353" i="4"/>
  <c r="AN353" i="4"/>
  <c r="L354" i="4"/>
  <c r="M354" i="4"/>
  <c r="N354" i="4"/>
  <c r="O354" i="4"/>
  <c r="P354" i="4"/>
  <c r="Q354" i="4"/>
  <c r="R354" i="4"/>
  <c r="S354" i="4"/>
  <c r="T354" i="4"/>
  <c r="U354" i="4"/>
  <c r="V354" i="4"/>
  <c r="W354" i="4"/>
  <c r="X354" i="4"/>
  <c r="Y354" i="4"/>
  <c r="Z354" i="4"/>
  <c r="AA354" i="4"/>
  <c r="AB354" i="4"/>
  <c r="AC354" i="4"/>
  <c r="AD354" i="4"/>
  <c r="AE354" i="4"/>
  <c r="AF354" i="4"/>
  <c r="AG354" i="4"/>
  <c r="AH354" i="4"/>
  <c r="AI354" i="4"/>
  <c r="AJ354" i="4"/>
  <c r="AK354" i="4"/>
  <c r="AL354" i="4"/>
  <c r="AM354" i="4"/>
  <c r="AN354" i="4"/>
  <c r="L355" i="4"/>
  <c r="M355" i="4"/>
  <c r="N355" i="4"/>
  <c r="O355" i="4"/>
  <c r="P355" i="4"/>
  <c r="Q355" i="4"/>
  <c r="R355" i="4"/>
  <c r="S355" i="4"/>
  <c r="T355" i="4"/>
  <c r="U355" i="4"/>
  <c r="V355" i="4"/>
  <c r="W355" i="4"/>
  <c r="X355" i="4"/>
  <c r="Y355" i="4"/>
  <c r="Z355" i="4"/>
  <c r="AA355" i="4"/>
  <c r="AB355" i="4"/>
  <c r="AC355" i="4"/>
  <c r="AD355" i="4"/>
  <c r="AE355" i="4"/>
  <c r="AF355" i="4"/>
  <c r="AG355" i="4"/>
  <c r="AH355" i="4"/>
  <c r="AI355" i="4"/>
  <c r="AJ355" i="4"/>
  <c r="AK355" i="4"/>
  <c r="AL355" i="4"/>
  <c r="AM355" i="4"/>
  <c r="AN355" i="4"/>
  <c r="L356" i="4"/>
  <c r="M356" i="4"/>
  <c r="N356" i="4"/>
  <c r="O356" i="4"/>
  <c r="P356" i="4"/>
  <c r="Q356" i="4"/>
  <c r="R356" i="4"/>
  <c r="S356" i="4"/>
  <c r="T356" i="4"/>
  <c r="U356" i="4"/>
  <c r="V356" i="4"/>
  <c r="W356" i="4"/>
  <c r="X356" i="4"/>
  <c r="Y356" i="4"/>
  <c r="Z356" i="4"/>
  <c r="AA356" i="4"/>
  <c r="AB356" i="4"/>
  <c r="AC356" i="4"/>
  <c r="AD356" i="4"/>
  <c r="AE356" i="4"/>
  <c r="AF356" i="4"/>
  <c r="AG356" i="4"/>
  <c r="AH356" i="4"/>
  <c r="AI356" i="4"/>
  <c r="AJ356" i="4"/>
  <c r="AK356" i="4"/>
  <c r="AL356" i="4"/>
  <c r="AM356" i="4"/>
  <c r="AN356" i="4"/>
  <c r="L357" i="4"/>
  <c r="M357" i="4"/>
  <c r="N357" i="4"/>
  <c r="O357" i="4"/>
  <c r="P357" i="4"/>
  <c r="Q357" i="4"/>
  <c r="R357" i="4"/>
  <c r="S357" i="4"/>
  <c r="T357" i="4"/>
  <c r="U357" i="4"/>
  <c r="V357" i="4"/>
  <c r="W357" i="4"/>
  <c r="X357" i="4"/>
  <c r="Y357" i="4"/>
  <c r="Z357" i="4"/>
  <c r="AA357" i="4"/>
  <c r="AB357" i="4"/>
  <c r="AC357" i="4"/>
  <c r="AD357" i="4"/>
  <c r="AE357" i="4"/>
  <c r="AF357" i="4"/>
  <c r="AG357" i="4"/>
  <c r="AH357" i="4"/>
  <c r="AI357" i="4"/>
  <c r="AJ357" i="4"/>
  <c r="AK357" i="4"/>
  <c r="AL357" i="4"/>
  <c r="AM357" i="4"/>
  <c r="AN357" i="4"/>
  <c r="L358" i="4"/>
  <c r="M358" i="4"/>
  <c r="N358" i="4"/>
  <c r="O358" i="4"/>
  <c r="P358" i="4"/>
  <c r="Q358" i="4"/>
  <c r="R358" i="4"/>
  <c r="S358" i="4"/>
  <c r="T358" i="4"/>
  <c r="U358" i="4"/>
  <c r="V358" i="4"/>
  <c r="W358" i="4"/>
  <c r="X358" i="4"/>
  <c r="Y358" i="4"/>
  <c r="Z358" i="4"/>
  <c r="AA358" i="4"/>
  <c r="AB358" i="4"/>
  <c r="AC358" i="4"/>
  <c r="AD358" i="4"/>
  <c r="AE358" i="4"/>
  <c r="AF358" i="4"/>
  <c r="AG358" i="4"/>
  <c r="AH358" i="4"/>
  <c r="AI358" i="4"/>
  <c r="AJ358" i="4"/>
  <c r="AK358" i="4"/>
  <c r="AL358" i="4"/>
  <c r="AM358" i="4"/>
  <c r="AN358" i="4"/>
  <c r="L359" i="4"/>
  <c r="M359" i="4"/>
  <c r="N359" i="4"/>
  <c r="O359" i="4"/>
  <c r="P359" i="4"/>
  <c r="Q359" i="4"/>
  <c r="R359" i="4"/>
  <c r="S359" i="4"/>
  <c r="T359" i="4"/>
  <c r="U359" i="4"/>
  <c r="V359" i="4"/>
  <c r="W359" i="4"/>
  <c r="X359" i="4"/>
  <c r="Y359" i="4"/>
  <c r="Z359" i="4"/>
  <c r="AA359" i="4"/>
  <c r="AB359" i="4"/>
  <c r="AC359" i="4"/>
  <c r="AD359" i="4"/>
  <c r="AE359" i="4"/>
  <c r="AF359" i="4"/>
  <c r="AG359" i="4"/>
  <c r="AH359" i="4"/>
  <c r="AI359" i="4"/>
  <c r="AJ359" i="4"/>
  <c r="AK359" i="4"/>
  <c r="AL359" i="4"/>
  <c r="AM359" i="4"/>
  <c r="AN359" i="4"/>
  <c r="L360" i="4"/>
  <c r="M360" i="4"/>
  <c r="N360" i="4"/>
  <c r="O360" i="4"/>
  <c r="P360" i="4"/>
  <c r="Q360" i="4"/>
  <c r="R360" i="4"/>
  <c r="S360" i="4"/>
  <c r="T360" i="4"/>
  <c r="U360" i="4"/>
  <c r="V360" i="4"/>
  <c r="W360" i="4"/>
  <c r="X360" i="4"/>
  <c r="Y360" i="4"/>
  <c r="Z360" i="4"/>
  <c r="AA360" i="4"/>
  <c r="AB360" i="4"/>
  <c r="AC360" i="4"/>
  <c r="AD360" i="4"/>
  <c r="AE360" i="4"/>
  <c r="AF360" i="4"/>
  <c r="AG360" i="4"/>
  <c r="AH360" i="4"/>
  <c r="AI360" i="4"/>
  <c r="AJ360" i="4"/>
  <c r="AK360" i="4"/>
  <c r="AL360" i="4"/>
  <c r="AM360" i="4"/>
  <c r="AN360" i="4"/>
  <c r="L361" i="4"/>
  <c r="M361" i="4"/>
  <c r="N361" i="4"/>
  <c r="O361" i="4"/>
  <c r="P361" i="4"/>
  <c r="Q361" i="4"/>
  <c r="R361" i="4"/>
  <c r="S361" i="4"/>
  <c r="T361" i="4"/>
  <c r="U361" i="4"/>
  <c r="V361" i="4"/>
  <c r="W361" i="4"/>
  <c r="X361" i="4"/>
  <c r="Y361" i="4"/>
  <c r="Z361" i="4"/>
  <c r="AA361" i="4"/>
  <c r="AB361" i="4"/>
  <c r="AC361" i="4"/>
  <c r="AD361" i="4"/>
  <c r="AE361" i="4"/>
  <c r="AF361" i="4"/>
  <c r="AG361" i="4"/>
  <c r="AH361" i="4"/>
  <c r="AI361" i="4"/>
  <c r="AJ361" i="4"/>
  <c r="AK361" i="4"/>
  <c r="AL361" i="4"/>
  <c r="AM361" i="4"/>
  <c r="AN361" i="4"/>
  <c r="L362" i="4"/>
  <c r="M362" i="4"/>
  <c r="N362" i="4"/>
  <c r="O362" i="4"/>
  <c r="P362" i="4"/>
  <c r="Q362" i="4"/>
  <c r="R362" i="4"/>
  <c r="S362" i="4"/>
  <c r="T362" i="4"/>
  <c r="U362" i="4"/>
  <c r="V362" i="4"/>
  <c r="W362" i="4"/>
  <c r="X362" i="4"/>
  <c r="Y362" i="4"/>
  <c r="Z362" i="4"/>
  <c r="AA362" i="4"/>
  <c r="AB362" i="4"/>
  <c r="AC362" i="4"/>
  <c r="AD362" i="4"/>
  <c r="AE362" i="4"/>
  <c r="AF362" i="4"/>
  <c r="AG362" i="4"/>
  <c r="AH362" i="4"/>
  <c r="AI362" i="4"/>
  <c r="AJ362" i="4"/>
  <c r="AK362" i="4"/>
  <c r="AL362" i="4"/>
  <c r="AM362" i="4"/>
  <c r="AN362" i="4"/>
  <c r="L363" i="4"/>
  <c r="M363" i="4"/>
  <c r="N363" i="4"/>
  <c r="O363" i="4"/>
  <c r="P363" i="4"/>
  <c r="Q363" i="4"/>
  <c r="R363" i="4"/>
  <c r="S363" i="4"/>
  <c r="T363" i="4"/>
  <c r="U363" i="4"/>
  <c r="V363" i="4"/>
  <c r="W363" i="4"/>
  <c r="X363" i="4"/>
  <c r="Y363" i="4"/>
  <c r="Z363" i="4"/>
  <c r="AA363" i="4"/>
  <c r="AB363" i="4"/>
  <c r="AC363" i="4"/>
  <c r="AD363" i="4"/>
  <c r="AE363" i="4"/>
  <c r="AF363" i="4"/>
  <c r="AG363" i="4"/>
  <c r="AH363" i="4"/>
  <c r="AI363" i="4"/>
  <c r="AJ363" i="4"/>
  <c r="AK363" i="4"/>
  <c r="AL363" i="4"/>
  <c r="AM363" i="4"/>
  <c r="AN363" i="4"/>
  <c r="L364" i="4"/>
  <c r="M364" i="4"/>
  <c r="N364" i="4"/>
  <c r="O364" i="4"/>
  <c r="P364" i="4"/>
  <c r="Q364" i="4"/>
  <c r="R364" i="4"/>
  <c r="S364" i="4"/>
  <c r="T364" i="4"/>
  <c r="U364" i="4"/>
  <c r="V364" i="4"/>
  <c r="W364" i="4"/>
  <c r="X364" i="4"/>
  <c r="Y364" i="4"/>
  <c r="Z364" i="4"/>
  <c r="AA364" i="4"/>
  <c r="AB364" i="4"/>
  <c r="AC364" i="4"/>
  <c r="AD364" i="4"/>
  <c r="AE364" i="4"/>
  <c r="AF364" i="4"/>
  <c r="AG364" i="4"/>
  <c r="AH364" i="4"/>
  <c r="AI364" i="4"/>
  <c r="AJ364" i="4"/>
  <c r="AK364" i="4"/>
  <c r="AL364" i="4"/>
  <c r="AM364" i="4"/>
  <c r="AN364" i="4"/>
  <c r="L365" i="4"/>
  <c r="M365" i="4"/>
  <c r="N365" i="4"/>
  <c r="O365" i="4"/>
  <c r="P365" i="4"/>
  <c r="Q365" i="4"/>
  <c r="R365" i="4"/>
  <c r="S365" i="4"/>
  <c r="T365" i="4"/>
  <c r="U365" i="4"/>
  <c r="V365" i="4"/>
  <c r="W365" i="4"/>
  <c r="X365" i="4"/>
  <c r="Y365" i="4"/>
  <c r="Z365" i="4"/>
  <c r="AA365" i="4"/>
  <c r="AB365" i="4"/>
  <c r="AC365" i="4"/>
  <c r="AD365" i="4"/>
  <c r="AE365" i="4"/>
  <c r="AF365" i="4"/>
  <c r="AG365" i="4"/>
  <c r="AH365" i="4"/>
  <c r="AI365" i="4"/>
  <c r="AJ365" i="4"/>
  <c r="AK365" i="4"/>
  <c r="AL365" i="4"/>
  <c r="AM365" i="4"/>
  <c r="AN365" i="4"/>
  <c r="L366" i="4"/>
  <c r="M366" i="4"/>
  <c r="N366" i="4"/>
  <c r="O366" i="4"/>
  <c r="P366" i="4"/>
  <c r="Q366" i="4"/>
  <c r="R366" i="4"/>
  <c r="S366" i="4"/>
  <c r="T366" i="4"/>
  <c r="U366" i="4"/>
  <c r="V366" i="4"/>
  <c r="W366" i="4"/>
  <c r="X366" i="4"/>
  <c r="Y366" i="4"/>
  <c r="Z366" i="4"/>
  <c r="AA366" i="4"/>
  <c r="AB366" i="4"/>
  <c r="AC366" i="4"/>
  <c r="AD366" i="4"/>
  <c r="AE366" i="4"/>
  <c r="AF366" i="4"/>
  <c r="AG366" i="4"/>
  <c r="AH366" i="4"/>
  <c r="AI366" i="4"/>
  <c r="AJ366" i="4"/>
  <c r="AK366" i="4"/>
  <c r="AL366" i="4"/>
  <c r="AM366" i="4"/>
  <c r="AN366" i="4"/>
  <c r="L367" i="4"/>
  <c r="M367" i="4"/>
  <c r="N367" i="4"/>
  <c r="O367" i="4"/>
  <c r="P367" i="4"/>
  <c r="Q367" i="4"/>
  <c r="R367" i="4"/>
  <c r="S367" i="4"/>
  <c r="T367" i="4"/>
  <c r="U367" i="4"/>
  <c r="V367" i="4"/>
  <c r="W367" i="4"/>
  <c r="X367" i="4"/>
  <c r="Y367" i="4"/>
  <c r="Z367" i="4"/>
  <c r="AA367" i="4"/>
  <c r="AB367" i="4"/>
  <c r="AC367" i="4"/>
  <c r="AD367" i="4"/>
  <c r="AE367" i="4"/>
  <c r="AF367" i="4"/>
  <c r="AG367" i="4"/>
  <c r="AH367" i="4"/>
  <c r="AI367" i="4"/>
  <c r="AJ367" i="4"/>
  <c r="AK367" i="4"/>
  <c r="AL367" i="4"/>
  <c r="AM367" i="4"/>
  <c r="AN367" i="4"/>
  <c r="L368" i="4"/>
  <c r="M368" i="4"/>
  <c r="N368" i="4"/>
  <c r="O368" i="4"/>
  <c r="P368" i="4"/>
  <c r="Q368" i="4"/>
  <c r="R368" i="4"/>
  <c r="S368" i="4"/>
  <c r="T368" i="4"/>
  <c r="U368" i="4"/>
  <c r="V368" i="4"/>
  <c r="W368" i="4"/>
  <c r="X368" i="4"/>
  <c r="Y368" i="4"/>
  <c r="Z368" i="4"/>
  <c r="AA368" i="4"/>
  <c r="AB368" i="4"/>
  <c r="AC368" i="4"/>
  <c r="AD368" i="4"/>
  <c r="AE368" i="4"/>
  <c r="AF368" i="4"/>
  <c r="AG368" i="4"/>
  <c r="AH368" i="4"/>
  <c r="AI368" i="4"/>
  <c r="AJ368" i="4"/>
  <c r="AK368" i="4"/>
  <c r="AL368" i="4"/>
  <c r="AM368" i="4"/>
  <c r="AN368" i="4"/>
  <c r="L369" i="4"/>
  <c r="M369" i="4"/>
  <c r="N369" i="4"/>
  <c r="O369" i="4"/>
  <c r="P369" i="4"/>
  <c r="Q369" i="4"/>
  <c r="R369" i="4"/>
  <c r="S369" i="4"/>
  <c r="T369" i="4"/>
  <c r="U369" i="4"/>
  <c r="V369" i="4"/>
  <c r="W369" i="4"/>
  <c r="X369" i="4"/>
  <c r="Y369" i="4"/>
  <c r="Z369" i="4"/>
  <c r="AA369" i="4"/>
  <c r="AB369" i="4"/>
  <c r="AC369" i="4"/>
  <c r="AD369" i="4"/>
  <c r="AE369" i="4"/>
  <c r="AF369" i="4"/>
  <c r="AG369" i="4"/>
  <c r="AH369" i="4"/>
  <c r="AI369" i="4"/>
  <c r="AJ369" i="4"/>
  <c r="AK369" i="4"/>
  <c r="AL369" i="4"/>
  <c r="AM369" i="4"/>
  <c r="AN369" i="4"/>
  <c r="L370" i="4"/>
  <c r="M370" i="4"/>
  <c r="N370" i="4"/>
  <c r="O370" i="4"/>
  <c r="P370" i="4"/>
  <c r="Q370" i="4"/>
  <c r="R370" i="4"/>
  <c r="S370" i="4"/>
  <c r="T370" i="4"/>
  <c r="U370" i="4"/>
  <c r="V370" i="4"/>
  <c r="W370" i="4"/>
  <c r="X370" i="4"/>
  <c r="Y370" i="4"/>
  <c r="Z370" i="4"/>
  <c r="AA370" i="4"/>
  <c r="AB370" i="4"/>
  <c r="AC370" i="4"/>
  <c r="AD370" i="4"/>
  <c r="AE370" i="4"/>
  <c r="AF370" i="4"/>
  <c r="AG370" i="4"/>
  <c r="AH370" i="4"/>
  <c r="AI370" i="4"/>
  <c r="AJ370" i="4"/>
  <c r="AK370" i="4"/>
  <c r="AL370" i="4"/>
  <c r="AM370" i="4"/>
  <c r="AN370" i="4"/>
  <c r="L371" i="4"/>
  <c r="M371" i="4"/>
  <c r="N371" i="4"/>
  <c r="O371" i="4"/>
  <c r="P371" i="4"/>
  <c r="Q371" i="4"/>
  <c r="R371" i="4"/>
  <c r="S371" i="4"/>
  <c r="T371" i="4"/>
  <c r="U371" i="4"/>
  <c r="V371" i="4"/>
  <c r="W371" i="4"/>
  <c r="X371" i="4"/>
  <c r="Y371" i="4"/>
  <c r="Z371" i="4"/>
  <c r="AA371" i="4"/>
  <c r="AB371" i="4"/>
  <c r="AC371" i="4"/>
  <c r="AD371" i="4"/>
  <c r="AE371" i="4"/>
  <c r="AF371" i="4"/>
  <c r="AG371" i="4"/>
  <c r="AH371" i="4"/>
  <c r="AI371" i="4"/>
  <c r="AJ371" i="4"/>
  <c r="AK371" i="4"/>
  <c r="AL371" i="4"/>
  <c r="AM371" i="4"/>
  <c r="AN371" i="4"/>
  <c r="L372" i="4"/>
  <c r="M372" i="4"/>
  <c r="N372" i="4"/>
  <c r="O372" i="4"/>
  <c r="P372" i="4"/>
  <c r="Q372" i="4"/>
  <c r="R372" i="4"/>
  <c r="S372" i="4"/>
  <c r="T372" i="4"/>
  <c r="U372" i="4"/>
  <c r="V372" i="4"/>
  <c r="W372" i="4"/>
  <c r="X372" i="4"/>
  <c r="Y372" i="4"/>
  <c r="Z372" i="4"/>
  <c r="AA372" i="4"/>
  <c r="AB372" i="4"/>
  <c r="AC372" i="4"/>
  <c r="AD372" i="4"/>
  <c r="AE372" i="4"/>
  <c r="AF372" i="4"/>
  <c r="AG372" i="4"/>
  <c r="AH372" i="4"/>
  <c r="AI372" i="4"/>
  <c r="AJ372" i="4"/>
  <c r="AK372" i="4"/>
  <c r="AL372" i="4"/>
  <c r="AM372" i="4"/>
  <c r="AN372" i="4"/>
  <c r="L373" i="4"/>
  <c r="M373" i="4"/>
  <c r="N373" i="4"/>
  <c r="O373" i="4"/>
  <c r="P373" i="4"/>
  <c r="Q373" i="4"/>
  <c r="R373" i="4"/>
  <c r="S373" i="4"/>
  <c r="T373" i="4"/>
  <c r="U373" i="4"/>
  <c r="V373" i="4"/>
  <c r="W373" i="4"/>
  <c r="X373" i="4"/>
  <c r="Y373" i="4"/>
  <c r="Z373" i="4"/>
  <c r="AA373" i="4"/>
  <c r="AB373" i="4"/>
  <c r="AC373" i="4"/>
  <c r="AD373" i="4"/>
  <c r="AE373" i="4"/>
  <c r="AF373" i="4"/>
  <c r="AG373" i="4"/>
  <c r="AH373" i="4"/>
  <c r="AI373" i="4"/>
  <c r="AJ373" i="4"/>
  <c r="AK373" i="4"/>
  <c r="AL373" i="4"/>
  <c r="AM373" i="4"/>
  <c r="AN373" i="4"/>
  <c r="L374" i="4"/>
  <c r="M374" i="4"/>
  <c r="N374" i="4"/>
  <c r="O374" i="4"/>
  <c r="P374" i="4"/>
  <c r="Q374" i="4"/>
  <c r="R374" i="4"/>
  <c r="S374" i="4"/>
  <c r="T374" i="4"/>
  <c r="U374" i="4"/>
  <c r="V374" i="4"/>
  <c r="W374" i="4"/>
  <c r="X374" i="4"/>
  <c r="Y374" i="4"/>
  <c r="Z374" i="4"/>
  <c r="AA374" i="4"/>
  <c r="AB374" i="4"/>
  <c r="AC374" i="4"/>
  <c r="AD374" i="4"/>
  <c r="AE374" i="4"/>
  <c r="AF374" i="4"/>
  <c r="AG374" i="4"/>
  <c r="AH374" i="4"/>
  <c r="AI374" i="4"/>
  <c r="AJ374" i="4"/>
  <c r="AK374" i="4"/>
  <c r="AL374" i="4"/>
  <c r="AM374" i="4"/>
  <c r="AN374" i="4"/>
  <c r="L375" i="4"/>
  <c r="M375" i="4"/>
  <c r="N375" i="4"/>
  <c r="O375" i="4"/>
  <c r="P375" i="4"/>
  <c r="Q375" i="4"/>
  <c r="R375" i="4"/>
  <c r="S375" i="4"/>
  <c r="T375" i="4"/>
  <c r="U375" i="4"/>
  <c r="V375" i="4"/>
  <c r="W375" i="4"/>
  <c r="X375" i="4"/>
  <c r="Y375" i="4"/>
  <c r="Z375" i="4"/>
  <c r="AA375" i="4"/>
  <c r="AB375" i="4"/>
  <c r="AC375" i="4"/>
  <c r="AD375" i="4"/>
  <c r="AE375" i="4"/>
  <c r="AF375" i="4"/>
  <c r="AG375" i="4"/>
  <c r="AH375" i="4"/>
  <c r="AI375" i="4"/>
  <c r="AJ375" i="4"/>
  <c r="AK375" i="4"/>
  <c r="AL375" i="4"/>
  <c r="AM375" i="4"/>
  <c r="AN375" i="4"/>
  <c r="L376" i="4"/>
  <c r="M376" i="4"/>
  <c r="N376" i="4"/>
  <c r="O376" i="4"/>
  <c r="P376" i="4"/>
  <c r="Q376" i="4"/>
  <c r="R376" i="4"/>
  <c r="S376" i="4"/>
  <c r="T376" i="4"/>
  <c r="U376" i="4"/>
  <c r="V376" i="4"/>
  <c r="W376" i="4"/>
  <c r="X376" i="4"/>
  <c r="Y376" i="4"/>
  <c r="Z376" i="4"/>
  <c r="AA376" i="4"/>
  <c r="AB376" i="4"/>
  <c r="AC376" i="4"/>
  <c r="AD376" i="4"/>
  <c r="AE376" i="4"/>
  <c r="AF376" i="4"/>
  <c r="AG376" i="4"/>
  <c r="AH376" i="4"/>
  <c r="AI376" i="4"/>
  <c r="AJ376" i="4"/>
  <c r="AK376" i="4"/>
  <c r="AL376" i="4"/>
  <c r="AM376" i="4"/>
  <c r="AN376" i="4"/>
  <c r="L377" i="4"/>
  <c r="M377" i="4"/>
  <c r="N377" i="4"/>
  <c r="O377" i="4"/>
  <c r="P377" i="4"/>
  <c r="Q377" i="4"/>
  <c r="R377" i="4"/>
  <c r="S377" i="4"/>
  <c r="T377" i="4"/>
  <c r="U377" i="4"/>
  <c r="V377" i="4"/>
  <c r="W377" i="4"/>
  <c r="X377" i="4"/>
  <c r="Y377" i="4"/>
  <c r="Z377" i="4"/>
  <c r="AA377" i="4"/>
  <c r="AB377" i="4"/>
  <c r="AC377" i="4"/>
  <c r="AD377" i="4"/>
  <c r="AE377" i="4"/>
  <c r="AF377" i="4"/>
  <c r="AG377" i="4"/>
  <c r="AH377" i="4"/>
  <c r="AI377" i="4"/>
  <c r="AJ377" i="4"/>
  <c r="AK377" i="4"/>
  <c r="AL377" i="4"/>
  <c r="AM377" i="4"/>
  <c r="AN377" i="4"/>
  <c r="L378" i="4"/>
  <c r="M378" i="4"/>
  <c r="N378" i="4"/>
  <c r="O378" i="4"/>
  <c r="P378" i="4"/>
  <c r="Q378" i="4"/>
  <c r="R378" i="4"/>
  <c r="S378" i="4"/>
  <c r="T378" i="4"/>
  <c r="U378" i="4"/>
  <c r="V378" i="4"/>
  <c r="W378" i="4"/>
  <c r="X378" i="4"/>
  <c r="Y378" i="4"/>
  <c r="Z378" i="4"/>
  <c r="AA378" i="4"/>
  <c r="AB378" i="4"/>
  <c r="AC378" i="4"/>
  <c r="AD378" i="4"/>
  <c r="AE378" i="4"/>
  <c r="AF378" i="4"/>
  <c r="AG378" i="4"/>
  <c r="AH378" i="4"/>
  <c r="AI378" i="4"/>
  <c r="AJ378" i="4"/>
  <c r="AK378" i="4"/>
  <c r="AL378" i="4"/>
  <c r="AM378" i="4"/>
  <c r="AN378" i="4"/>
  <c r="L379" i="4"/>
  <c r="M379" i="4"/>
  <c r="N379" i="4"/>
  <c r="O379" i="4"/>
  <c r="P379" i="4"/>
  <c r="Q379" i="4"/>
  <c r="R379" i="4"/>
  <c r="S379" i="4"/>
  <c r="T379" i="4"/>
  <c r="U379" i="4"/>
  <c r="V379" i="4"/>
  <c r="W379" i="4"/>
  <c r="X379" i="4"/>
  <c r="Y379" i="4"/>
  <c r="Z379" i="4"/>
  <c r="AA379" i="4"/>
  <c r="AB379" i="4"/>
  <c r="AC379" i="4"/>
  <c r="AD379" i="4"/>
  <c r="AE379" i="4"/>
  <c r="AF379" i="4"/>
  <c r="AG379" i="4"/>
  <c r="AH379" i="4"/>
  <c r="AI379" i="4"/>
  <c r="AJ379" i="4"/>
  <c r="AK379" i="4"/>
  <c r="AL379" i="4"/>
  <c r="AM379" i="4"/>
  <c r="AN379" i="4"/>
  <c r="L380" i="4"/>
  <c r="M380" i="4"/>
  <c r="N380" i="4"/>
  <c r="O380" i="4"/>
  <c r="P380" i="4"/>
  <c r="Q380" i="4"/>
  <c r="R380" i="4"/>
  <c r="S380" i="4"/>
  <c r="T380" i="4"/>
  <c r="U380" i="4"/>
  <c r="V380" i="4"/>
  <c r="W380" i="4"/>
  <c r="X380" i="4"/>
  <c r="Y380" i="4"/>
  <c r="Z380" i="4"/>
  <c r="AA380" i="4"/>
  <c r="AB380" i="4"/>
  <c r="AC380" i="4"/>
  <c r="AD380" i="4"/>
  <c r="AE380" i="4"/>
  <c r="AF380" i="4"/>
  <c r="AG380" i="4"/>
  <c r="AH380" i="4"/>
  <c r="AI380" i="4"/>
  <c r="AJ380" i="4"/>
  <c r="AK380" i="4"/>
  <c r="AL380" i="4"/>
  <c r="AM380" i="4"/>
  <c r="AN380" i="4"/>
  <c r="L381" i="4"/>
  <c r="M381" i="4"/>
  <c r="N381" i="4"/>
  <c r="O381" i="4"/>
  <c r="P381" i="4"/>
  <c r="Q381" i="4"/>
  <c r="R381" i="4"/>
  <c r="S381" i="4"/>
  <c r="T381" i="4"/>
  <c r="U381" i="4"/>
  <c r="V381" i="4"/>
  <c r="W381" i="4"/>
  <c r="X381" i="4"/>
  <c r="Y381" i="4"/>
  <c r="Z381" i="4"/>
  <c r="AA381" i="4"/>
  <c r="AB381" i="4"/>
  <c r="AC381" i="4"/>
  <c r="AD381" i="4"/>
  <c r="AE381" i="4"/>
  <c r="AF381" i="4"/>
  <c r="AG381" i="4"/>
  <c r="AH381" i="4"/>
  <c r="AI381" i="4"/>
  <c r="AJ381" i="4"/>
  <c r="AK381" i="4"/>
  <c r="AL381" i="4"/>
  <c r="AM381" i="4"/>
  <c r="AN381" i="4"/>
  <c r="L382" i="4"/>
  <c r="M382" i="4"/>
  <c r="N382" i="4"/>
  <c r="O382" i="4"/>
  <c r="P382" i="4"/>
  <c r="Q382" i="4"/>
  <c r="R382" i="4"/>
  <c r="S382" i="4"/>
  <c r="T382" i="4"/>
  <c r="U382" i="4"/>
  <c r="V382" i="4"/>
  <c r="W382" i="4"/>
  <c r="X382" i="4"/>
  <c r="Y382" i="4"/>
  <c r="Z382" i="4"/>
  <c r="AA382" i="4"/>
  <c r="AB382" i="4"/>
  <c r="AC382" i="4"/>
  <c r="AD382" i="4"/>
  <c r="AE382" i="4"/>
  <c r="AF382" i="4"/>
  <c r="AG382" i="4"/>
  <c r="AH382" i="4"/>
  <c r="AI382" i="4"/>
  <c r="AJ382" i="4"/>
  <c r="AK382" i="4"/>
  <c r="AL382" i="4"/>
  <c r="AM382" i="4"/>
  <c r="AN382" i="4"/>
  <c r="L383" i="4"/>
  <c r="M383" i="4"/>
  <c r="N383" i="4"/>
  <c r="O383" i="4"/>
  <c r="P383" i="4"/>
  <c r="Q383" i="4"/>
  <c r="R383" i="4"/>
  <c r="S383" i="4"/>
  <c r="T383" i="4"/>
  <c r="U383" i="4"/>
  <c r="V383" i="4"/>
  <c r="W383" i="4"/>
  <c r="X383" i="4"/>
  <c r="Y383" i="4"/>
  <c r="Z383" i="4"/>
  <c r="AA383" i="4"/>
  <c r="AB383" i="4"/>
  <c r="AC383" i="4"/>
  <c r="AD383" i="4"/>
  <c r="AE383" i="4"/>
  <c r="AF383" i="4"/>
  <c r="AG383" i="4"/>
  <c r="AH383" i="4"/>
  <c r="AI383" i="4"/>
  <c r="AJ383" i="4"/>
  <c r="AK383" i="4"/>
  <c r="AL383" i="4"/>
  <c r="AM383" i="4"/>
  <c r="AN383" i="4"/>
  <c r="L384" i="4"/>
  <c r="M384" i="4"/>
  <c r="N384" i="4"/>
  <c r="O384" i="4"/>
  <c r="P384" i="4"/>
  <c r="Q384" i="4"/>
  <c r="R384" i="4"/>
  <c r="S384" i="4"/>
  <c r="T384" i="4"/>
  <c r="U384" i="4"/>
  <c r="V384" i="4"/>
  <c r="W384" i="4"/>
  <c r="X384" i="4"/>
  <c r="Y384" i="4"/>
  <c r="Z384" i="4"/>
  <c r="AA384" i="4"/>
  <c r="AB384" i="4"/>
  <c r="AC384" i="4"/>
  <c r="AD384" i="4"/>
  <c r="AE384" i="4"/>
  <c r="AF384" i="4"/>
  <c r="AG384" i="4"/>
  <c r="AH384" i="4"/>
  <c r="AI384" i="4"/>
  <c r="AJ384" i="4"/>
  <c r="AK384" i="4"/>
  <c r="AL384" i="4"/>
  <c r="AM384" i="4"/>
  <c r="AN384" i="4"/>
  <c r="L385" i="4"/>
  <c r="M385" i="4"/>
  <c r="N385" i="4"/>
  <c r="O385" i="4"/>
  <c r="P385" i="4"/>
  <c r="Q385" i="4"/>
  <c r="R385" i="4"/>
  <c r="S385" i="4"/>
  <c r="T385" i="4"/>
  <c r="U385" i="4"/>
  <c r="V385" i="4"/>
  <c r="W385" i="4"/>
  <c r="X385" i="4"/>
  <c r="Y385" i="4"/>
  <c r="Z385" i="4"/>
  <c r="AA385" i="4"/>
  <c r="AB385" i="4"/>
  <c r="AC385" i="4"/>
  <c r="AD385" i="4"/>
  <c r="AE385" i="4"/>
  <c r="AF385" i="4"/>
  <c r="AG385" i="4"/>
  <c r="AH385" i="4"/>
  <c r="AI385" i="4"/>
  <c r="AJ385" i="4"/>
  <c r="AK385" i="4"/>
  <c r="AL385" i="4"/>
  <c r="AM385" i="4"/>
  <c r="AN385" i="4"/>
  <c r="L386" i="4"/>
  <c r="M386" i="4"/>
  <c r="N386" i="4"/>
  <c r="O386" i="4"/>
  <c r="P386" i="4"/>
  <c r="Q386" i="4"/>
  <c r="R386" i="4"/>
  <c r="S386" i="4"/>
  <c r="T386" i="4"/>
  <c r="U386" i="4"/>
  <c r="V386" i="4"/>
  <c r="W386" i="4"/>
  <c r="X386" i="4"/>
  <c r="Y386" i="4"/>
  <c r="Z386" i="4"/>
  <c r="AA386" i="4"/>
  <c r="AB386" i="4"/>
  <c r="AC386" i="4"/>
  <c r="AD386" i="4"/>
  <c r="AE386" i="4"/>
  <c r="AF386" i="4"/>
  <c r="AG386" i="4"/>
  <c r="AH386" i="4"/>
  <c r="AI386" i="4"/>
  <c r="AJ386" i="4"/>
  <c r="AK386" i="4"/>
  <c r="AL386" i="4"/>
  <c r="AM386" i="4"/>
  <c r="AN386" i="4"/>
  <c r="L387" i="4"/>
  <c r="M387" i="4"/>
  <c r="N387" i="4"/>
  <c r="O387" i="4"/>
  <c r="P387" i="4"/>
  <c r="Q387" i="4"/>
  <c r="R387" i="4"/>
  <c r="S387" i="4"/>
  <c r="T387" i="4"/>
  <c r="U387" i="4"/>
  <c r="V387" i="4"/>
  <c r="W387" i="4"/>
  <c r="X387" i="4"/>
  <c r="Y387" i="4"/>
  <c r="Z387" i="4"/>
  <c r="AA387" i="4"/>
  <c r="AB387" i="4"/>
  <c r="AC387" i="4"/>
  <c r="AD387" i="4"/>
  <c r="AE387" i="4"/>
  <c r="AF387" i="4"/>
  <c r="AG387" i="4"/>
  <c r="AH387" i="4"/>
  <c r="AI387" i="4"/>
  <c r="AJ387" i="4"/>
  <c r="AK387" i="4"/>
  <c r="AL387" i="4"/>
  <c r="AM387" i="4"/>
  <c r="AN387" i="4"/>
  <c r="L388" i="4"/>
  <c r="M388" i="4"/>
  <c r="N388" i="4"/>
  <c r="O388" i="4"/>
  <c r="P388" i="4"/>
  <c r="Q388" i="4"/>
  <c r="R388" i="4"/>
  <c r="S388" i="4"/>
  <c r="T388" i="4"/>
  <c r="U388" i="4"/>
  <c r="V388" i="4"/>
  <c r="W388" i="4"/>
  <c r="X388" i="4"/>
  <c r="Y388" i="4"/>
  <c r="Z388" i="4"/>
  <c r="AA388" i="4"/>
  <c r="AB388" i="4"/>
  <c r="AC388" i="4"/>
  <c r="AD388" i="4"/>
  <c r="AE388" i="4"/>
  <c r="AF388" i="4"/>
  <c r="AG388" i="4"/>
  <c r="AH388" i="4"/>
  <c r="AI388" i="4"/>
  <c r="AJ388" i="4"/>
  <c r="AK388" i="4"/>
  <c r="AL388" i="4"/>
  <c r="AM388" i="4"/>
  <c r="AN388" i="4"/>
  <c r="L389" i="4"/>
  <c r="M389" i="4"/>
  <c r="N389" i="4"/>
  <c r="O389" i="4"/>
  <c r="P389" i="4"/>
  <c r="Q389" i="4"/>
  <c r="R389" i="4"/>
  <c r="S389" i="4"/>
  <c r="T389" i="4"/>
  <c r="U389" i="4"/>
  <c r="V389" i="4"/>
  <c r="W389" i="4"/>
  <c r="X389" i="4"/>
  <c r="Y389" i="4"/>
  <c r="Z389" i="4"/>
  <c r="AA389" i="4"/>
  <c r="AB389" i="4"/>
  <c r="AC389" i="4"/>
  <c r="AD389" i="4"/>
  <c r="AE389" i="4"/>
  <c r="AF389" i="4"/>
  <c r="AG389" i="4"/>
  <c r="AH389" i="4"/>
  <c r="AI389" i="4"/>
  <c r="AJ389" i="4"/>
  <c r="AK389" i="4"/>
  <c r="AL389" i="4"/>
  <c r="AM389" i="4"/>
  <c r="AN389" i="4"/>
  <c r="L390" i="4"/>
  <c r="M390" i="4"/>
  <c r="N390" i="4"/>
  <c r="O390" i="4"/>
  <c r="P390" i="4"/>
  <c r="Q390" i="4"/>
  <c r="R390" i="4"/>
  <c r="S390" i="4"/>
  <c r="T390" i="4"/>
  <c r="U390" i="4"/>
  <c r="V390" i="4"/>
  <c r="W390" i="4"/>
  <c r="X390" i="4"/>
  <c r="Y390" i="4"/>
  <c r="Z390" i="4"/>
  <c r="AA390" i="4"/>
  <c r="AB390" i="4"/>
  <c r="AC390" i="4"/>
  <c r="AD390" i="4"/>
  <c r="AE390" i="4"/>
  <c r="AF390" i="4"/>
  <c r="AG390" i="4"/>
  <c r="AH390" i="4"/>
  <c r="AI390" i="4"/>
  <c r="AJ390" i="4"/>
  <c r="AK390" i="4"/>
  <c r="AL390" i="4"/>
  <c r="AM390" i="4"/>
  <c r="AN390" i="4"/>
  <c r="L391" i="4"/>
  <c r="M391" i="4"/>
  <c r="N391" i="4"/>
  <c r="O391" i="4"/>
  <c r="P391" i="4"/>
  <c r="Q391" i="4"/>
  <c r="R391" i="4"/>
  <c r="S391" i="4"/>
  <c r="T391" i="4"/>
  <c r="U391" i="4"/>
  <c r="V391" i="4"/>
  <c r="W391" i="4"/>
  <c r="X391" i="4"/>
  <c r="Y391" i="4"/>
  <c r="Z391" i="4"/>
  <c r="AA391" i="4"/>
  <c r="AB391" i="4"/>
  <c r="AC391" i="4"/>
  <c r="AD391" i="4"/>
  <c r="AE391" i="4"/>
  <c r="AF391" i="4"/>
  <c r="AG391" i="4"/>
  <c r="AH391" i="4"/>
  <c r="AI391" i="4"/>
  <c r="AJ391" i="4"/>
  <c r="AK391" i="4"/>
  <c r="AL391" i="4"/>
  <c r="AM391" i="4"/>
  <c r="AN391" i="4"/>
  <c r="L392" i="4"/>
  <c r="M392" i="4"/>
  <c r="N392" i="4"/>
  <c r="O392" i="4"/>
  <c r="P392" i="4"/>
  <c r="Q392" i="4"/>
  <c r="R392" i="4"/>
  <c r="S392" i="4"/>
  <c r="T392" i="4"/>
  <c r="U392" i="4"/>
  <c r="V392" i="4"/>
  <c r="W392" i="4"/>
  <c r="X392" i="4"/>
  <c r="Y392" i="4"/>
  <c r="Z392" i="4"/>
  <c r="AA392" i="4"/>
  <c r="AB392" i="4"/>
  <c r="AC392" i="4"/>
  <c r="AD392" i="4"/>
  <c r="AE392" i="4"/>
  <c r="AF392" i="4"/>
  <c r="AG392" i="4"/>
  <c r="AH392" i="4"/>
  <c r="AI392" i="4"/>
  <c r="AJ392" i="4"/>
  <c r="AK392" i="4"/>
  <c r="AL392" i="4"/>
  <c r="AM392" i="4"/>
  <c r="AN392" i="4"/>
  <c r="L393" i="4"/>
  <c r="M393" i="4"/>
  <c r="N393" i="4"/>
  <c r="O393" i="4"/>
  <c r="P393" i="4"/>
  <c r="Q393" i="4"/>
  <c r="R393" i="4"/>
  <c r="S393" i="4"/>
  <c r="T393" i="4"/>
  <c r="U393" i="4"/>
  <c r="V393" i="4"/>
  <c r="W393" i="4"/>
  <c r="X393" i="4"/>
  <c r="Y393" i="4"/>
  <c r="Z393" i="4"/>
  <c r="AA393" i="4"/>
  <c r="AB393" i="4"/>
  <c r="AC393" i="4"/>
  <c r="AD393" i="4"/>
  <c r="AE393" i="4"/>
  <c r="AF393" i="4"/>
  <c r="AG393" i="4"/>
  <c r="AH393" i="4"/>
  <c r="AI393" i="4"/>
  <c r="AJ393" i="4"/>
  <c r="AK393" i="4"/>
  <c r="AL393" i="4"/>
  <c r="AM393" i="4"/>
  <c r="AN393" i="4"/>
  <c r="L394" i="4"/>
  <c r="M394" i="4"/>
  <c r="N394" i="4"/>
  <c r="O394" i="4"/>
  <c r="P394" i="4"/>
  <c r="Q394" i="4"/>
  <c r="R394" i="4"/>
  <c r="S394" i="4"/>
  <c r="T394" i="4"/>
  <c r="U394" i="4"/>
  <c r="V394" i="4"/>
  <c r="W394" i="4"/>
  <c r="X394" i="4"/>
  <c r="Y394" i="4"/>
  <c r="Z394" i="4"/>
  <c r="AA394" i="4"/>
  <c r="AB394" i="4"/>
  <c r="AC394" i="4"/>
  <c r="AD394" i="4"/>
  <c r="AE394" i="4"/>
  <c r="AF394" i="4"/>
  <c r="AG394" i="4"/>
  <c r="AH394" i="4"/>
  <c r="AI394" i="4"/>
  <c r="AJ394" i="4"/>
  <c r="AK394" i="4"/>
  <c r="AL394" i="4"/>
  <c r="AM394" i="4"/>
  <c r="AN394" i="4"/>
  <c r="L395" i="4"/>
  <c r="M395" i="4"/>
  <c r="N395" i="4"/>
  <c r="O395" i="4"/>
  <c r="P395" i="4"/>
  <c r="Q395" i="4"/>
  <c r="R395" i="4"/>
  <c r="S395" i="4"/>
  <c r="T395" i="4"/>
  <c r="U395" i="4"/>
  <c r="V395" i="4"/>
  <c r="W395" i="4"/>
  <c r="X395" i="4"/>
  <c r="Y395" i="4"/>
  <c r="Z395" i="4"/>
  <c r="AA395" i="4"/>
  <c r="AB395" i="4"/>
  <c r="AC395" i="4"/>
  <c r="AD395" i="4"/>
  <c r="AE395" i="4"/>
  <c r="AF395" i="4"/>
  <c r="AG395" i="4"/>
  <c r="AH395" i="4"/>
  <c r="AI395" i="4"/>
  <c r="AJ395" i="4"/>
  <c r="AK395" i="4"/>
  <c r="AL395" i="4"/>
  <c r="AM395" i="4"/>
  <c r="AN395" i="4"/>
  <c r="L396" i="4"/>
  <c r="M396" i="4"/>
  <c r="N396" i="4"/>
  <c r="O396" i="4"/>
  <c r="P396" i="4"/>
  <c r="Q396" i="4"/>
  <c r="R396" i="4"/>
  <c r="S396" i="4"/>
  <c r="T396" i="4"/>
  <c r="U396" i="4"/>
  <c r="V396" i="4"/>
  <c r="W396" i="4"/>
  <c r="X396" i="4"/>
  <c r="Y396" i="4"/>
  <c r="Z396" i="4"/>
  <c r="AA396" i="4"/>
  <c r="AB396" i="4"/>
  <c r="AC396" i="4"/>
  <c r="AD396" i="4"/>
  <c r="AE396" i="4"/>
  <c r="AF396" i="4"/>
  <c r="AG396" i="4"/>
  <c r="AH396" i="4"/>
  <c r="AI396" i="4"/>
  <c r="AJ396" i="4"/>
  <c r="AK396" i="4"/>
  <c r="AL396" i="4"/>
  <c r="AM396" i="4"/>
  <c r="AN396" i="4"/>
  <c r="L397" i="4"/>
  <c r="M397" i="4"/>
  <c r="N397" i="4"/>
  <c r="O397" i="4"/>
  <c r="P397" i="4"/>
  <c r="Q397" i="4"/>
  <c r="R397" i="4"/>
  <c r="S397" i="4"/>
  <c r="T397" i="4"/>
  <c r="U397" i="4"/>
  <c r="V397" i="4"/>
  <c r="W397" i="4"/>
  <c r="X397" i="4"/>
  <c r="Y397" i="4"/>
  <c r="Z397" i="4"/>
  <c r="AA397" i="4"/>
  <c r="AB397" i="4"/>
  <c r="AC397" i="4"/>
  <c r="AD397" i="4"/>
  <c r="AE397" i="4"/>
  <c r="AF397" i="4"/>
  <c r="AG397" i="4"/>
  <c r="AH397" i="4"/>
  <c r="AI397" i="4"/>
  <c r="AJ397" i="4"/>
  <c r="AK397" i="4"/>
  <c r="AL397" i="4"/>
  <c r="AM397" i="4"/>
  <c r="AN397" i="4"/>
  <c r="L398" i="4"/>
  <c r="M398" i="4"/>
  <c r="N398" i="4"/>
  <c r="O398" i="4"/>
  <c r="P398" i="4"/>
  <c r="Q398" i="4"/>
  <c r="R398" i="4"/>
  <c r="S398" i="4"/>
  <c r="T398" i="4"/>
  <c r="U398" i="4"/>
  <c r="V398" i="4"/>
  <c r="W398" i="4"/>
  <c r="X398" i="4"/>
  <c r="Y398" i="4"/>
  <c r="Z398" i="4"/>
  <c r="AA398" i="4"/>
  <c r="AB398" i="4"/>
  <c r="AC398" i="4"/>
  <c r="AD398" i="4"/>
  <c r="AE398" i="4"/>
  <c r="AF398" i="4"/>
  <c r="AG398" i="4"/>
  <c r="AH398" i="4"/>
  <c r="AI398" i="4"/>
  <c r="AJ398" i="4"/>
  <c r="AK398" i="4"/>
  <c r="AL398" i="4"/>
  <c r="AM398" i="4"/>
  <c r="AN398" i="4"/>
  <c r="L399" i="4"/>
  <c r="M399" i="4"/>
  <c r="N399" i="4"/>
  <c r="O399" i="4"/>
  <c r="P399" i="4"/>
  <c r="Q399" i="4"/>
  <c r="R399" i="4"/>
  <c r="S399" i="4"/>
  <c r="T399" i="4"/>
  <c r="U399" i="4"/>
  <c r="V399" i="4"/>
  <c r="W399" i="4"/>
  <c r="X399" i="4"/>
  <c r="Y399" i="4"/>
  <c r="Z399" i="4"/>
  <c r="AA399" i="4"/>
  <c r="AB399" i="4"/>
  <c r="AC399" i="4"/>
  <c r="AD399" i="4"/>
  <c r="AE399" i="4"/>
  <c r="AF399" i="4"/>
  <c r="AG399" i="4"/>
  <c r="AH399" i="4"/>
  <c r="AI399" i="4"/>
  <c r="AJ399" i="4"/>
  <c r="AK399" i="4"/>
  <c r="AL399" i="4"/>
  <c r="AM399" i="4"/>
  <c r="AN399" i="4"/>
  <c r="L400" i="4"/>
  <c r="M400" i="4"/>
  <c r="N400" i="4"/>
  <c r="O400" i="4"/>
  <c r="P400" i="4"/>
  <c r="Q400" i="4"/>
  <c r="R400" i="4"/>
  <c r="S400" i="4"/>
  <c r="T400" i="4"/>
  <c r="U400" i="4"/>
  <c r="V400" i="4"/>
  <c r="W400" i="4"/>
  <c r="X400" i="4"/>
  <c r="Y400" i="4"/>
  <c r="Z400" i="4"/>
  <c r="AA400" i="4"/>
  <c r="AB400" i="4"/>
  <c r="AC400" i="4"/>
  <c r="AD400" i="4"/>
  <c r="AE400" i="4"/>
  <c r="AF400" i="4"/>
  <c r="AG400" i="4"/>
  <c r="AH400" i="4"/>
  <c r="AI400" i="4"/>
  <c r="AJ400" i="4"/>
  <c r="AK400" i="4"/>
  <c r="AL400" i="4"/>
  <c r="AM400" i="4"/>
  <c r="AN400" i="4"/>
  <c r="L401" i="4"/>
  <c r="M401" i="4"/>
  <c r="N401" i="4"/>
  <c r="O401" i="4"/>
  <c r="P401" i="4"/>
  <c r="Q401" i="4"/>
  <c r="R401" i="4"/>
  <c r="S401" i="4"/>
  <c r="T401" i="4"/>
  <c r="U401" i="4"/>
  <c r="V401" i="4"/>
  <c r="W401" i="4"/>
  <c r="X401" i="4"/>
  <c r="Y401" i="4"/>
  <c r="Z401" i="4"/>
  <c r="AA401" i="4"/>
  <c r="AB401" i="4"/>
  <c r="AC401" i="4"/>
  <c r="AD401" i="4"/>
  <c r="AE401" i="4"/>
  <c r="AF401" i="4"/>
  <c r="AG401" i="4"/>
  <c r="AH401" i="4"/>
  <c r="AI401" i="4"/>
  <c r="AJ401" i="4"/>
  <c r="AK401" i="4"/>
  <c r="AL401" i="4"/>
  <c r="AM401" i="4"/>
  <c r="AN401" i="4"/>
  <c r="L402" i="4"/>
  <c r="M402" i="4"/>
  <c r="N402" i="4"/>
  <c r="O402" i="4"/>
  <c r="P402" i="4"/>
  <c r="Q402" i="4"/>
  <c r="R402" i="4"/>
  <c r="S402" i="4"/>
  <c r="T402" i="4"/>
  <c r="U402" i="4"/>
  <c r="V402" i="4"/>
  <c r="W402" i="4"/>
  <c r="X402" i="4"/>
  <c r="Y402" i="4"/>
  <c r="Z402" i="4"/>
  <c r="AA402" i="4"/>
  <c r="AB402" i="4"/>
  <c r="AC402" i="4"/>
  <c r="AD402" i="4"/>
  <c r="AE402" i="4"/>
  <c r="AF402" i="4"/>
  <c r="AG402" i="4"/>
  <c r="AH402" i="4"/>
  <c r="AI402" i="4"/>
  <c r="AJ402" i="4"/>
  <c r="AK402" i="4"/>
  <c r="AL402" i="4"/>
  <c r="AM402" i="4"/>
  <c r="AN402" i="4"/>
  <c r="L403" i="4"/>
  <c r="M403" i="4"/>
  <c r="N403" i="4"/>
  <c r="O403" i="4"/>
  <c r="P403" i="4"/>
  <c r="Q403" i="4"/>
  <c r="R403" i="4"/>
  <c r="S403" i="4"/>
  <c r="T403" i="4"/>
  <c r="U403" i="4"/>
  <c r="V403" i="4"/>
  <c r="W403" i="4"/>
  <c r="X403" i="4"/>
  <c r="Y403" i="4"/>
  <c r="Z403" i="4"/>
  <c r="AA403" i="4"/>
  <c r="AB403" i="4"/>
  <c r="AC403" i="4"/>
  <c r="AD403" i="4"/>
  <c r="AE403" i="4"/>
  <c r="AF403" i="4"/>
  <c r="AG403" i="4"/>
  <c r="AH403" i="4"/>
  <c r="AI403" i="4"/>
  <c r="AJ403" i="4"/>
  <c r="AK403" i="4"/>
  <c r="AL403" i="4"/>
  <c r="AM403" i="4"/>
  <c r="AN403" i="4"/>
  <c r="L404" i="4"/>
  <c r="M404" i="4"/>
  <c r="N404" i="4"/>
  <c r="O404" i="4"/>
  <c r="P404" i="4"/>
  <c r="Q404" i="4"/>
  <c r="R404" i="4"/>
  <c r="S404" i="4"/>
  <c r="T404" i="4"/>
  <c r="U404" i="4"/>
  <c r="V404" i="4"/>
  <c r="W404" i="4"/>
  <c r="X404" i="4"/>
  <c r="Y404" i="4"/>
  <c r="Z404" i="4"/>
  <c r="AA404" i="4"/>
  <c r="AB404" i="4"/>
  <c r="AC404" i="4"/>
  <c r="AD404" i="4"/>
  <c r="AE404" i="4"/>
  <c r="AF404" i="4"/>
  <c r="AG404" i="4"/>
  <c r="AH404" i="4"/>
  <c r="AI404" i="4"/>
  <c r="AJ404" i="4"/>
  <c r="AK404" i="4"/>
  <c r="AL404" i="4"/>
  <c r="AM404" i="4"/>
  <c r="AN404" i="4"/>
  <c r="L405" i="4"/>
  <c r="M405" i="4"/>
  <c r="N405" i="4"/>
  <c r="O405" i="4"/>
  <c r="P405" i="4"/>
  <c r="Q405" i="4"/>
  <c r="R405" i="4"/>
  <c r="S405" i="4"/>
  <c r="T405" i="4"/>
  <c r="U405" i="4"/>
  <c r="V405" i="4"/>
  <c r="W405" i="4"/>
  <c r="X405" i="4"/>
  <c r="Y405" i="4"/>
  <c r="Z405" i="4"/>
  <c r="AA405" i="4"/>
  <c r="AB405" i="4"/>
  <c r="AC405" i="4"/>
  <c r="AD405" i="4"/>
  <c r="AE405" i="4"/>
  <c r="AF405" i="4"/>
  <c r="AG405" i="4"/>
  <c r="AH405" i="4"/>
  <c r="AI405" i="4"/>
  <c r="AJ405" i="4"/>
  <c r="AK405" i="4"/>
  <c r="AL405" i="4"/>
  <c r="AM405" i="4"/>
  <c r="AN405" i="4"/>
  <c r="L406" i="4"/>
  <c r="M406" i="4"/>
  <c r="N406" i="4"/>
  <c r="O406" i="4"/>
  <c r="P406" i="4"/>
  <c r="Q406" i="4"/>
  <c r="R406" i="4"/>
  <c r="S406" i="4"/>
  <c r="T406" i="4"/>
  <c r="U406" i="4"/>
  <c r="V406" i="4"/>
  <c r="W406" i="4"/>
  <c r="X406" i="4"/>
  <c r="Y406" i="4"/>
  <c r="Z406" i="4"/>
  <c r="AA406" i="4"/>
  <c r="AB406" i="4"/>
  <c r="AC406" i="4"/>
  <c r="AD406" i="4"/>
  <c r="AE406" i="4"/>
  <c r="AF406" i="4"/>
  <c r="AG406" i="4"/>
  <c r="AH406" i="4"/>
  <c r="AI406" i="4"/>
  <c r="AJ406" i="4"/>
  <c r="AK406" i="4"/>
  <c r="AL406" i="4"/>
  <c r="AM406" i="4"/>
  <c r="AN406" i="4"/>
  <c r="L407" i="4"/>
  <c r="M407" i="4"/>
  <c r="N407" i="4"/>
  <c r="O407" i="4"/>
  <c r="P407" i="4"/>
  <c r="Q407" i="4"/>
  <c r="R407" i="4"/>
  <c r="S407" i="4"/>
  <c r="T407" i="4"/>
  <c r="U407" i="4"/>
  <c r="V407" i="4"/>
  <c r="W407" i="4"/>
  <c r="X407" i="4"/>
  <c r="Y407" i="4"/>
  <c r="Z407" i="4"/>
  <c r="AA407" i="4"/>
  <c r="AB407" i="4"/>
  <c r="AC407" i="4"/>
  <c r="AD407" i="4"/>
  <c r="AE407" i="4"/>
  <c r="AF407" i="4"/>
  <c r="AG407" i="4"/>
  <c r="AH407" i="4"/>
  <c r="AI407" i="4"/>
  <c r="AJ407" i="4"/>
  <c r="AK407" i="4"/>
  <c r="AL407" i="4"/>
  <c r="AM407" i="4"/>
  <c r="AN407" i="4"/>
  <c r="L408" i="4"/>
  <c r="M408" i="4"/>
  <c r="N408" i="4"/>
  <c r="O408" i="4"/>
  <c r="P408" i="4"/>
  <c r="Q408" i="4"/>
  <c r="R408" i="4"/>
  <c r="S408" i="4"/>
  <c r="T408" i="4"/>
  <c r="U408" i="4"/>
  <c r="V408" i="4"/>
  <c r="W408" i="4"/>
  <c r="X408" i="4"/>
  <c r="Y408" i="4"/>
  <c r="Z408" i="4"/>
  <c r="AA408" i="4"/>
  <c r="AB408" i="4"/>
  <c r="AC408" i="4"/>
  <c r="AD408" i="4"/>
  <c r="AE408" i="4"/>
  <c r="AF408" i="4"/>
  <c r="AG408" i="4"/>
  <c r="AH408" i="4"/>
  <c r="AI408" i="4"/>
  <c r="AJ408" i="4"/>
  <c r="AK408" i="4"/>
  <c r="AL408" i="4"/>
  <c r="AM408" i="4"/>
  <c r="AN408" i="4"/>
  <c r="L409" i="4"/>
  <c r="M409" i="4"/>
  <c r="N409" i="4"/>
  <c r="O409" i="4"/>
  <c r="P409" i="4"/>
  <c r="Q409" i="4"/>
  <c r="R409" i="4"/>
  <c r="S409" i="4"/>
  <c r="T409" i="4"/>
  <c r="U409" i="4"/>
  <c r="V409" i="4"/>
  <c r="W409" i="4"/>
  <c r="X409" i="4"/>
  <c r="Y409" i="4"/>
  <c r="Z409" i="4"/>
  <c r="AA409" i="4"/>
  <c r="AB409" i="4"/>
  <c r="AC409" i="4"/>
  <c r="AD409" i="4"/>
  <c r="AE409" i="4"/>
  <c r="AF409" i="4"/>
  <c r="AG409" i="4"/>
  <c r="AH409" i="4"/>
  <c r="AI409" i="4"/>
  <c r="AJ409" i="4"/>
  <c r="AK409" i="4"/>
  <c r="AL409" i="4"/>
  <c r="AM409" i="4"/>
  <c r="AN409" i="4"/>
  <c r="L410" i="4"/>
  <c r="M410" i="4"/>
  <c r="N410" i="4"/>
  <c r="O410" i="4"/>
  <c r="P410" i="4"/>
  <c r="Q410" i="4"/>
  <c r="R410" i="4"/>
  <c r="S410" i="4"/>
  <c r="T410" i="4"/>
  <c r="U410" i="4"/>
  <c r="V410" i="4"/>
  <c r="W410" i="4"/>
  <c r="X410" i="4"/>
  <c r="Y410" i="4"/>
  <c r="Z410" i="4"/>
  <c r="AA410" i="4"/>
  <c r="AB410" i="4"/>
  <c r="AC410" i="4"/>
  <c r="AD410" i="4"/>
  <c r="AE410" i="4"/>
  <c r="AF410" i="4"/>
  <c r="AG410" i="4"/>
  <c r="AH410" i="4"/>
  <c r="AI410" i="4"/>
  <c r="AJ410" i="4"/>
  <c r="AK410" i="4"/>
  <c r="AL410" i="4"/>
  <c r="AM410" i="4"/>
  <c r="AN410" i="4"/>
  <c r="L411" i="4"/>
  <c r="M411" i="4"/>
  <c r="N411" i="4"/>
  <c r="O411" i="4"/>
  <c r="P411" i="4"/>
  <c r="Q411" i="4"/>
  <c r="R411" i="4"/>
  <c r="S411" i="4"/>
  <c r="T411" i="4"/>
  <c r="U411" i="4"/>
  <c r="V411" i="4"/>
  <c r="W411" i="4"/>
  <c r="X411" i="4"/>
  <c r="Y411" i="4"/>
  <c r="Z411" i="4"/>
  <c r="AA411" i="4"/>
  <c r="AB411" i="4"/>
  <c r="AC411" i="4"/>
  <c r="AD411" i="4"/>
  <c r="AE411" i="4"/>
  <c r="AF411" i="4"/>
  <c r="AG411" i="4"/>
  <c r="AH411" i="4"/>
  <c r="AI411" i="4"/>
  <c r="AJ411" i="4"/>
  <c r="AK411" i="4"/>
  <c r="AL411" i="4"/>
  <c r="AM411" i="4"/>
  <c r="AN411" i="4"/>
  <c r="L412" i="4"/>
  <c r="M412" i="4"/>
  <c r="N412" i="4"/>
  <c r="O412" i="4"/>
  <c r="P412" i="4"/>
  <c r="Q412" i="4"/>
  <c r="R412" i="4"/>
  <c r="S412" i="4"/>
  <c r="T412" i="4"/>
  <c r="U412" i="4"/>
  <c r="V412" i="4"/>
  <c r="W412" i="4"/>
  <c r="X412" i="4"/>
  <c r="Y412" i="4"/>
  <c r="Z412" i="4"/>
  <c r="AA412" i="4"/>
  <c r="AB412" i="4"/>
  <c r="AC412" i="4"/>
  <c r="AD412" i="4"/>
  <c r="AE412" i="4"/>
  <c r="AF412" i="4"/>
  <c r="AG412" i="4"/>
  <c r="AH412" i="4"/>
  <c r="AI412" i="4"/>
  <c r="AJ412" i="4"/>
  <c r="AK412" i="4"/>
  <c r="AL412" i="4"/>
  <c r="AM412" i="4"/>
  <c r="AN412" i="4"/>
  <c r="L413" i="4"/>
  <c r="M413" i="4"/>
  <c r="N413" i="4"/>
  <c r="O413" i="4"/>
  <c r="P413" i="4"/>
  <c r="Q413" i="4"/>
  <c r="R413" i="4"/>
  <c r="S413" i="4"/>
  <c r="T413" i="4"/>
  <c r="U413" i="4"/>
  <c r="V413" i="4"/>
  <c r="W413" i="4"/>
  <c r="X413" i="4"/>
  <c r="Y413" i="4"/>
  <c r="Z413" i="4"/>
  <c r="AA413" i="4"/>
  <c r="AB413" i="4"/>
  <c r="AC413" i="4"/>
  <c r="AD413" i="4"/>
  <c r="AE413" i="4"/>
  <c r="AF413" i="4"/>
  <c r="AG413" i="4"/>
  <c r="AH413" i="4"/>
  <c r="AI413" i="4"/>
  <c r="AJ413" i="4"/>
  <c r="AK413" i="4"/>
  <c r="AL413" i="4"/>
  <c r="AM413" i="4"/>
  <c r="AN413" i="4"/>
  <c r="L414" i="4"/>
  <c r="M414" i="4"/>
  <c r="N414" i="4"/>
  <c r="O414" i="4"/>
  <c r="P414" i="4"/>
  <c r="Q414" i="4"/>
  <c r="R414" i="4"/>
  <c r="S414" i="4"/>
  <c r="T414" i="4"/>
  <c r="U414" i="4"/>
  <c r="V414" i="4"/>
  <c r="W414" i="4"/>
  <c r="X414" i="4"/>
  <c r="Y414" i="4"/>
  <c r="Z414" i="4"/>
  <c r="AA414" i="4"/>
  <c r="AB414" i="4"/>
  <c r="AC414" i="4"/>
  <c r="AD414" i="4"/>
  <c r="AE414" i="4"/>
  <c r="AF414" i="4"/>
  <c r="AG414" i="4"/>
  <c r="AH414" i="4"/>
  <c r="AI414" i="4"/>
  <c r="AJ414" i="4"/>
  <c r="AK414" i="4"/>
  <c r="AL414" i="4"/>
  <c r="AM414" i="4"/>
  <c r="AN414" i="4"/>
  <c r="L415" i="4"/>
  <c r="M415" i="4"/>
  <c r="N415" i="4"/>
  <c r="O415" i="4"/>
  <c r="P415" i="4"/>
  <c r="Q415" i="4"/>
  <c r="R415" i="4"/>
  <c r="S415" i="4"/>
  <c r="T415" i="4"/>
  <c r="U415" i="4"/>
  <c r="V415" i="4"/>
  <c r="W415" i="4"/>
  <c r="X415" i="4"/>
  <c r="Y415" i="4"/>
  <c r="Z415" i="4"/>
  <c r="AA415" i="4"/>
  <c r="AB415" i="4"/>
  <c r="AC415" i="4"/>
  <c r="AD415" i="4"/>
  <c r="AE415" i="4"/>
  <c r="AF415" i="4"/>
  <c r="AG415" i="4"/>
  <c r="AH415" i="4"/>
  <c r="AI415" i="4"/>
  <c r="AJ415" i="4"/>
  <c r="AK415" i="4"/>
  <c r="AL415" i="4"/>
  <c r="AM415" i="4"/>
  <c r="AN415" i="4"/>
  <c r="L416" i="4"/>
  <c r="M416" i="4"/>
  <c r="N416" i="4"/>
  <c r="O416" i="4"/>
  <c r="P416" i="4"/>
  <c r="Q416" i="4"/>
  <c r="R416" i="4"/>
  <c r="S416" i="4"/>
  <c r="T416" i="4"/>
  <c r="U416" i="4"/>
  <c r="V416" i="4"/>
  <c r="W416" i="4"/>
  <c r="X416" i="4"/>
  <c r="Y416" i="4"/>
  <c r="Z416" i="4"/>
  <c r="AA416" i="4"/>
  <c r="AB416" i="4"/>
  <c r="AC416" i="4"/>
  <c r="AD416" i="4"/>
  <c r="AE416" i="4"/>
  <c r="AF416" i="4"/>
  <c r="AG416" i="4"/>
  <c r="AH416" i="4"/>
  <c r="AI416" i="4"/>
  <c r="AJ416" i="4"/>
  <c r="AK416" i="4"/>
  <c r="AL416" i="4"/>
  <c r="AM416" i="4"/>
  <c r="AN416" i="4"/>
  <c r="L417" i="4"/>
  <c r="M417" i="4"/>
  <c r="N417" i="4"/>
  <c r="O417" i="4"/>
  <c r="P417" i="4"/>
  <c r="Q417" i="4"/>
  <c r="R417" i="4"/>
  <c r="S417" i="4"/>
  <c r="T417" i="4"/>
  <c r="U417" i="4"/>
  <c r="V417" i="4"/>
  <c r="W417" i="4"/>
  <c r="X417" i="4"/>
  <c r="Y417" i="4"/>
  <c r="Z417" i="4"/>
  <c r="AA417" i="4"/>
  <c r="AB417" i="4"/>
  <c r="AC417" i="4"/>
  <c r="AD417" i="4"/>
  <c r="AE417" i="4"/>
  <c r="AF417" i="4"/>
  <c r="AG417" i="4"/>
  <c r="AH417" i="4"/>
  <c r="AI417" i="4"/>
  <c r="AJ417" i="4"/>
  <c r="AK417" i="4"/>
  <c r="AL417" i="4"/>
  <c r="AM417" i="4"/>
  <c r="AN417" i="4"/>
  <c r="L418" i="4"/>
  <c r="M418" i="4"/>
  <c r="N418" i="4"/>
  <c r="O418" i="4"/>
  <c r="P418" i="4"/>
  <c r="Q418" i="4"/>
  <c r="R418" i="4"/>
  <c r="S418" i="4"/>
  <c r="T418" i="4"/>
  <c r="U418" i="4"/>
  <c r="V418" i="4"/>
  <c r="W418" i="4"/>
  <c r="X418" i="4"/>
  <c r="Y418" i="4"/>
  <c r="Z418" i="4"/>
  <c r="AA418" i="4"/>
  <c r="AB418" i="4"/>
  <c r="AC418" i="4"/>
  <c r="AD418" i="4"/>
  <c r="AE418" i="4"/>
  <c r="AF418" i="4"/>
  <c r="AG418" i="4"/>
  <c r="AH418" i="4"/>
  <c r="AI418" i="4"/>
  <c r="AJ418" i="4"/>
  <c r="AK418" i="4"/>
  <c r="AL418" i="4"/>
  <c r="AM418" i="4"/>
  <c r="AN418" i="4"/>
  <c r="L419" i="4"/>
  <c r="M419" i="4"/>
  <c r="N419" i="4"/>
  <c r="O419" i="4"/>
  <c r="P419" i="4"/>
  <c r="Q419" i="4"/>
  <c r="R419" i="4"/>
  <c r="S419" i="4"/>
  <c r="T419" i="4"/>
  <c r="U419" i="4"/>
  <c r="V419" i="4"/>
  <c r="W419" i="4"/>
  <c r="X419" i="4"/>
  <c r="Y419" i="4"/>
  <c r="Z419" i="4"/>
  <c r="AA419" i="4"/>
  <c r="AB419" i="4"/>
  <c r="AC419" i="4"/>
  <c r="AD419" i="4"/>
  <c r="AE419" i="4"/>
  <c r="AF419" i="4"/>
  <c r="AG419" i="4"/>
  <c r="AH419" i="4"/>
  <c r="AI419" i="4"/>
  <c r="AJ419" i="4"/>
  <c r="AK419" i="4"/>
  <c r="AL419" i="4"/>
  <c r="AM419" i="4"/>
  <c r="AN419" i="4"/>
  <c r="L420" i="4"/>
  <c r="M420" i="4"/>
  <c r="N420" i="4"/>
  <c r="O420" i="4"/>
  <c r="P420" i="4"/>
  <c r="Q420" i="4"/>
  <c r="R420" i="4"/>
  <c r="S420" i="4"/>
  <c r="T420" i="4"/>
  <c r="U420" i="4"/>
  <c r="V420" i="4"/>
  <c r="W420" i="4"/>
  <c r="X420" i="4"/>
  <c r="Y420" i="4"/>
  <c r="Z420" i="4"/>
  <c r="AA420" i="4"/>
  <c r="AB420" i="4"/>
  <c r="AC420" i="4"/>
  <c r="AD420" i="4"/>
  <c r="AE420" i="4"/>
  <c r="AF420" i="4"/>
  <c r="AG420" i="4"/>
  <c r="AH420" i="4"/>
  <c r="AI420" i="4"/>
  <c r="AJ420" i="4"/>
  <c r="AK420" i="4"/>
  <c r="AL420" i="4"/>
  <c r="AM420" i="4"/>
  <c r="AN420" i="4"/>
  <c r="L421" i="4"/>
  <c r="M421" i="4"/>
  <c r="N421" i="4"/>
  <c r="O421" i="4"/>
  <c r="P421" i="4"/>
  <c r="Q421" i="4"/>
  <c r="R421" i="4"/>
  <c r="S421" i="4"/>
  <c r="T421" i="4"/>
  <c r="U421" i="4"/>
  <c r="V421" i="4"/>
  <c r="W421" i="4"/>
  <c r="X421" i="4"/>
  <c r="Y421" i="4"/>
  <c r="Z421" i="4"/>
  <c r="AA421" i="4"/>
  <c r="AB421" i="4"/>
  <c r="AC421" i="4"/>
  <c r="AD421" i="4"/>
  <c r="AE421" i="4"/>
  <c r="AF421" i="4"/>
  <c r="AG421" i="4"/>
  <c r="AH421" i="4"/>
  <c r="AI421" i="4"/>
  <c r="AJ421" i="4"/>
  <c r="AK421" i="4"/>
  <c r="AL421" i="4"/>
  <c r="AM421" i="4"/>
  <c r="AN421" i="4"/>
  <c r="L422" i="4"/>
  <c r="M422" i="4"/>
  <c r="N422" i="4"/>
  <c r="O422" i="4"/>
  <c r="P422" i="4"/>
  <c r="Q422" i="4"/>
  <c r="R422" i="4"/>
  <c r="S422" i="4"/>
  <c r="T422" i="4"/>
  <c r="U422" i="4"/>
  <c r="V422" i="4"/>
  <c r="W422" i="4"/>
  <c r="X422" i="4"/>
  <c r="Y422" i="4"/>
  <c r="Z422" i="4"/>
  <c r="AA422" i="4"/>
  <c r="AB422" i="4"/>
  <c r="AC422" i="4"/>
  <c r="AD422" i="4"/>
  <c r="AE422" i="4"/>
  <c r="AF422" i="4"/>
  <c r="AG422" i="4"/>
  <c r="AH422" i="4"/>
  <c r="AI422" i="4"/>
  <c r="AJ422" i="4"/>
  <c r="AK422" i="4"/>
  <c r="AL422" i="4"/>
  <c r="AM422" i="4"/>
  <c r="AN422" i="4"/>
  <c r="L423" i="4"/>
  <c r="M423" i="4"/>
  <c r="N423" i="4"/>
  <c r="O423" i="4"/>
  <c r="P423" i="4"/>
  <c r="Q423" i="4"/>
  <c r="R423" i="4"/>
  <c r="S423" i="4"/>
  <c r="T423" i="4"/>
  <c r="U423" i="4"/>
  <c r="V423" i="4"/>
  <c r="W423" i="4"/>
  <c r="X423" i="4"/>
  <c r="Y423" i="4"/>
  <c r="Z423" i="4"/>
  <c r="AA423" i="4"/>
  <c r="AB423" i="4"/>
  <c r="AC423" i="4"/>
  <c r="AD423" i="4"/>
  <c r="AE423" i="4"/>
  <c r="AF423" i="4"/>
  <c r="AG423" i="4"/>
  <c r="AH423" i="4"/>
  <c r="AI423" i="4"/>
  <c r="AJ423" i="4"/>
  <c r="AK423" i="4"/>
  <c r="AL423" i="4"/>
  <c r="AM423" i="4"/>
  <c r="AN423" i="4"/>
  <c r="L424" i="4"/>
  <c r="M424" i="4"/>
  <c r="N424" i="4"/>
  <c r="O424" i="4"/>
  <c r="P424" i="4"/>
  <c r="Q424" i="4"/>
  <c r="R424" i="4"/>
  <c r="S424" i="4"/>
  <c r="T424" i="4"/>
  <c r="U424" i="4"/>
  <c r="V424" i="4"/>
  <c r="W424" i="4"/>
  <c r="X424" i="4"/>
  <c r="Y424" i="4"/>
  <c r="Z424" i="4"/>
  <c r="AA424" i="4"/>
  <c r="AB424" i="4"/>
  <c r="AC424" i="4"/>
  <c r="AD424" i="4"/>
  <c r="AE424" i="4"/>
  <c r="AF424" i="4"/>
  <c r="AG424" i="4"/>
  <c r="AH424" i="4"/>
  <c r="AI424" i="4"/>
  <c r="AJ424" i="4"/>
  <c r="AK424" i="4"/>
  <c r="AL424" i="4"/>
  <c r="AM424" i="4"/>
  <c r="AN424" i="4"/>
  <c r="L425" i="4"/>
  <c r="M425" i="4"/>
  <c r="N425" i="4"/>
  <c r="O425" i="4"/>
  <c r="P425" i="4"/>
  <c r="Q425" i="4"/>
  <c r="R425" i="4"/>
  <c r="S425" i="4"/>
  <c r="T425" i="4"/>
  <c r="U425" i="4"/>
  <c r="V425" i="4"/>
  <c r="W425" i="4"/>
  <c r="X425" i="4"/>
  <c r="Y425" i="4"/>
  <c r="Z425" i="4"/>
  <c r="AA425" i="4"/>
  <c r="AB425" i="4"/>
  <c r="AC425" i="4"/>
  <c r="AD425" i="4"/>
  <c r="AE425" i="4"/>
  <c r="AF425" i="4"/>
  <c r="AG425" i="4"/>
  <c r="AH425" i="4"/>
  <c r="AI425" i="4"/>
  <c r="AJ425" i="4"/>
  <c r="AK425" i="4"/>
  <c r="AL425" i="4"/>
  <c r="AM425" i="4"/>
  <c r="AN425" i="4"/>
  <c r="L426" i="4"/>
  <c r="M426" i="4"/>
  <c r="N426" i="4"/>
  <c r="O426" i="4"/>
  <c r="P426" i="4"/>
  <c r="Q426" i="4"/>
  <c r="R426" i="4"/>
  <c r="S426" i="4"/>
  <c r="T426" i="4"/>
  <c r="U426" i="4"/>
  <c r="V426" i="4"/>
  <c r="W426" i="4"/>
  <c r="X426" i="4"/>
  <c r="Y426" i="4"/>
  <c r="Z426" i="4"/>
  <c r="AA426" i="4"/>
  <c r="AB426" i="4"/>
  <c r="AC426" i="4"/>
  <c r="AD426" i="4"/>
  <c r="AE426" i="4"/>
  <c r="AF426" i="4"/>
  <c r="AG426" i="4"/>
  <c r="AH426" i="4"/>
  <c r="AI426" i="4"/>
  <c r="AJ426" i="4"/>
  <c r="AK426" i="4"/>
  <c r="AL426" i="4"/>
  <c r="AM426" i="4"/>
  <c r="AN426" i="4"/>
  <c r="L427" i="4"/>
  <c r="M427" i="4"/>
  <c r="N427" i="4"/>
  <c r="O427" i="4"/>
  <c r="P427" i="4"/>
  <c r="Q427" i="4"/>
  <c r="R427" i="4"/>
  <c r="S427" i="4"/>
  <c r="T427" i="4"/>
  <c r="U427" i="4"/>
  <c r="V427" i="4"/>
  <c r="W427" i="4"/>
  <c r="X427" i="4"/>
  <c r="Y427" i="4"/>
  <c r="Z427" i="4"/>
  <c r="AA427" i="4"/>
  <c r="AB427" i="4"/>
  <c r="AC427" i="4"/>
  <c r="AD427" i="4"/>
  <c r="AE427" i="4"/>
  <c r="AF427" i="4"/>
  <c r="AG427" i="4"/>
  <c r="AH427" i="4"/>
  <c r="AI427" i="4"/>
  <c r="AJ427" i="4"/>
  <c r="AK427" i="4"/>
  <c r="AL427" i="4"/>
  <c r="AM427" i="4"/>
  <c r="AN427" i="4"/>
  <c r="L428" i="4"/>
  <c r="M428" i="4"/>
  <c r="N428" i="4"/>
  <c r="O428" i="4"/>
  <c r="P428" i="4"/>
  <c r="Q428" i="4"/>
  <c r="R428" i="4"/>
  <c r="S428" i="4"/>
  <c r="T428" i="4"/>
  <c r="U428" i="4"/>
  <c r="V428" i="4"/>
  <c r="W428" i="4"/>
  <c r="X428" i="4"/>
  <c r="Y428" i="4"/>
  <c r="Z428" i="4"/>
  <c r="AA428" i="4"/>
  <c r="AB428" i="4"/>
  <c r="AC428" i="4"/>
  <c r="AD428" i="4"/>
  <c r="AE428" i="4"/>
  <c r="AF428" i="4"/>
  <c r="AG428" i="4"/>
  <c r="AH428" i="4"/>
  <c r="AI428" i="4"/>
  <c r="AJ428" i="4"/>
  <c r="AK428" i="4"/>
  <c r="AL428" i="4"/>
  <c r="AM428" i="4"/>
  <c r="AN428" i="4"/>
  <c r="L429" i="4"/>
  <c r="M429" i="4"/>
  <c r="N429" i="4"/>
  <c r="O429" i="4"/>
  <c r="P429" i="4"/>
  <c r="Q429" i="4"/>
  <c r="R429" i="4"/>
  <c r="S429" i="4"/>
  <c r="T429" i="4"/>
  <c r="U429" i="4"/>
  <c r="V429" i="4"/>
  <c r="W429" i="4"/>
  <c r="X429" i="4"/>
  <c r="Y429" i="4"/>
  <c r="Z429" i="4"/>
  <c r="AA429" i="4"/>
  <c r="AB429" i="4"/>
  <c r="AC429" i="4"/>
  <c r="AD429" i="4"/>
  <c r="AE429" i="4"/>
  <c r="AF429" i="4"/>
  <c r="AG429" i="4"/>
  <c r="AH429" i="4"/>
  <c r="AI429" i="4"/>
  <c r="AJ429" i="4"/>
  <c r="AK429" i="4"/>
  <c r="AL429" i="4"/>
  <c r="AM429" i="4"/>
  <c r="AN429" i="4"/>
  <c r="L430" i="4"/>
  <c r="M430" i="4"/>
  <c r="N430" i="4"/>
  <c r="O430" i="4"/>
  <c r="P430" i="4"/>
  <c r="Q430" i="4"/>
  <c r="R430" i="4"/>
  <c r="S430" i="4"/>
  <c r="T430" i="4"/>
  <c r="U430" i="4"/>
  <c r="V430" i="4"/>
  <c r="W430" i="4"/>
  <c r="X430" i="4"/>
  <c r="Y430" i="4"/>
  <c r="Z430" i="4"/>
  <c r="AA430" i="4"/>
  <c r="AB430" i="4"/>
  <c r="AC430" i="4"/>
  <c r="AD430" i="4"/>
  <c r="AE430" i="4"/>
  <c r="AF430" i="4"/>
  <c r="AG430" i="4"/>
  <c r="AH430" i="4"/>
  <c r="AI430" i="4"/>
  <c r="AJ430" i="4"/>
  <c r="AK430" i="4"/>
  <c r="AL430" i="4"/>
  <c r="AM430" i="4"/>
  <c r="AN430" i="4"/>
  <c r="L431" i="4"/>
  <c r="M431" i="4"/>
  <c r="N431" i="4"/>
  <c r="O431" i="4"/>
  <c r="P431" i="4"/>
  <c r="Q431" i="4"/>
  <c r="R431" i="4"/>
  <c r="S431" i="4"/>
  <c r="T431" i="4"/>
  <c r="U431" i="4"/>
  <c r="V431" i="4"/>
  <c r="W431" i="4"/>
  <c r="X431" i="4"/>
  <c r="Y431" i="4"/>
  <c r="Z431" i="4"/>
  <c r="AA431" i="4"/>
  <c r="AB431" i="4"/>
  <c r="AC431" i="4"/>
  <c r="AD431" i="4"/>
  <c r="AE431" i="4"/>
  <c r="AF431" i="4"/>
  <c r="AG431" i="4"/>
  <c r="AH431" i="4"/>
  <c r="AI431" i="4"/>
  <c r="AJ431" i="4"/>
  <c r="AK431" i="4"/>
  <c r="AL431" i="4"/>
  <c r="AM431" i="4"/>
  <c r="AN431" i="4"/>
  <c r="L432" i="4"/>
  <c r="M432" i="4"/>
  <c r="N432" i="4"/>
  <c r="O432" i="4"/>
  <c r="P432" i="4"/>
  <c r="Q432" i="4"/>
  <c r="R432" i="4"/>
  <c r="S432" i="4"/>
  <c r="T432" i="4"/>
  <c r="U432" i="4"/>
  <c r="V432" i="4"/>
  <c r="W432" i="4"/>
  <c r="X432" i="4"/>
  <c r="Y432" i="4"/>
  <c r="Z432" i="4"/>
  <c r="AA432" i="4"/>
  <c r="AB432" i="4"/>
  <c r="AC432" i="4"/>
  <c r="AD432" i="4"/>
  <c r="AE432" i="4"/>
  <c r="AF432" i="4"/>
  <c r="AG432" i="4"/>
  <c r="AH432" i="4"/>
  <c r="AI432" i="4"/>
  <c r="AJ432" i="4"/>
  <c r="AK432" i="4"/>
  <c r="AL432" i="4"/>
  <c r="AM432" i="4"/>
  <c r="AN432" i="4"/>
  <c r="L433" i="4"/>
  <c r="M433" i="4"/>
  <c r="N433" i="4"/>
  <c r="O433" i="4"/>
  <c r="P433" i="4"/>
  <c r="Q433" i="4"/>
  <c r="R433" i="4"/>
  <c r="S433" i="4"/>
  <c r="T433" i="4"/>
  <c r="U433" i="4"/>
  <c r="V433" i="4"/>
  <c r="W433" i="4"/>
  <c r="X433" i="4"/>
  <c r="Y433" i="4"/>
  <c r="Z433" i="4"/>
  <c r="AA433" i="4"/>
  <c r="AB433" i="4"/>
  <c r="AC433" i="4"/>
  <c r="AD433" i="4"/>
  <c r="AE433" i="4"/>
  <c r="AF433" i="4"/>
  <c r="AG433" i="4"/>
  <c r="AH433" i="4"/>
  <c r="AI433" i="4"/>
  <c r="AJ433" i="4"/>
  <c r="AK433" i="4"/>
  <c r="AL433" i="4"/>
  <c r="AM433" i="4"/>
  <c r="AN433" i="4"/>
  <c r="L434" i="4"/>
  <c r="M434" i="4"/>
  <c r="N434" i="4"/>
  <c r="O434" i="4"/>
  <c r="P434" i="4"/>
  <c r="Q434" i="4"/>
  <c r="R434" i="4"/>
  <c r="S434" i="4"/>
  <c r="T434" i="4"/>
  <c r="U434" i="4"/>
  <c r="V434" i="4"/>
  <c r="W434" i="4"/>
  <c r="X434" i="4"/>
  <c r="Y434" i="4"/>
  <c r="Z434" i="4"/>
  <c r="AA434" i="4"/>
  <c r="AB434" i="4"/>
  <c r="AC434" i="4"/>
  <c r="AD434" i="4"/>
  <c r="AE434" i="4"/>
  <c r="AF434" i="4"/>
  <c r="AG434" i="4"/>
  <c r="AH434" i="4"/>
  <c r="AI434" i="4"/>
  <c r="AJ434" i="4"/>
  <c r="AK434" i="4"/>
  <c r="AL434" i="4"/>
  <c r="AM434" i="4"/>
  <c r="AN434" i="4"/>
  <c r="L435" i="4"/>
  <c r="M435" i="4"/>
  <c r="N435" i="4"/>
  <c r="O435" i="4"/>
  <c r="P435" i="4"/>
  <c r="Q435" i="4"/>
  <c r="R435" i="4"/>
  <c r="S435" i="4"/>
  <c r="T435" i="4"/>
  <c r="U435" i="4"/>
  <c r="V435" i="4"/>
  <c r="W435" i="4"/>
  <c r="X435" i="4"/>
  <c r="Y435" i="4"/>
  <c r="Z435" i="4"/>
  <c r="AA435" i="4"/>
  <c r="AB435" i="4"/>
  <c r="AC435" i="4"/>
  <c r="AD435" i="4"/>
  <c r="AE435" i="4"/>
  <c r="AF435" i="4"/>
  <c r="AG435" i="4"/>
  <c r="AH435" i="4"/>
  <c r="AI435" i="4"/>
  <c r="AJ435" i="4"/>
  <c r="AK435" i="4"/>
  <c r="AL435" i="4"/>
  <c r="AM435" i="4"/>
  <c r="AN435" i="4"/>
  <c r="L436" i="4"/>
  <c r="M436" i="4"/>
  <c r="N436" i="4"/>
  <c r="O436" i="4"/>
  <c r="P436" i="4"/>
  <c r="Q436" i="4"/>
  <c r="R436" i="4"/>
  <c r="S436" i="4"/>
  <c r="T436" i="4"/>
  <c r="U436" i="4"/>
  <c r="V436" i="4"/>
  <c r="W436" i="4"/>
  <c r="X436" i="4"/>
  <c r="Y436" i="4"/>
  <c r="Z436" i="4"/>
  <c r="AA436" i="4"/>
  <c r="AB436" i="4"/>
  <c r="AC436" i="4"/>
  <c r="AD436" i="4"/>
  <c r="AE436" i="4"/>
  <c r="AF436" i="4"/>
  <c r="AG436" i="4"/>
  <c r="AH436" i="4"/>
  <c r="AI436" i="4"/>
  <c r="AJ436" i="4"/>
  <c r="AK436" i="4"/>
  <c r="AL436" i="4"/>
  <c r="AM436" i="4"/>
  <c r="AN436" i="4"/>
  <c r="L437" i="4"/>
  <c r="M437" i="4"/>
  <c r="N437" i="4"/>
  <c r="O437" i="4"/>
  <c r="P437" i="4"/>
  <c r="Q437" i="4"/>
  <c r="R437" i="4"/>
  <c r="S437" i="4"/>
  <c r="T437" i="4"/>
  <c r="U437" i="4"/>
  <c r="V437" i="4"/>
  <c r="W437" i="4"/>
  <c r="X437" i="4"/>
  <c r="Y437" i="4"/>
  <c r="Z437" i="4"/>
  <c r="AA437" i="4"/>
  <c r="AB437" i="4"/>
  <c r="AC437" i="4"/>
  <c r="AD437" i="4"/>
  <c r="AE437" i="4"/>
  <c r="AF437" i="4"/>
  <c r="AG437" i="4"/>
  <c r="AH437" i="4"/>
  <c r="AI437" i="4"/>
  <c r="AJ437" i="4"/>
  <c r="AK437" i="4"/>
  <c r="AL437" i="4"/>
  <c r="AM437" i="4"/>
  <c r="AN437" i="4"/>
  <c r="L438" i="4"/>
  <c r="M438" i="4"/>
  <c r="N438" i="4"/>
  <c r="O438" i="4"/>
  <c r="P438" i="4"/>
  <c r="Q438" i="4"/>
  <c r="R438" i="4"/>
  <c r="S438" i="4"/>
  <c r="T438" i="4"/>
  <c r="U438" i="4"/>
  <c r="V438" i="4"/>
  <c r="W438" i="4"/>
  <c r="X438" i="4"/>
  <c r="Y438" i="4"/>
  <c r="Z438" i="4"/>
  <c r="AA438" i="4"/>
  <c r="AB438" i="4"/>
  <c r="AC438" i="4"/>
  <c r="AD438" i="4"/>
  <c r="AE438" i="4"/>
  <c r="AF438" i="4"/>
  <c r="AG438" i="4"/>
  <c r="AH438" i="4"/>
  <c r="AI438" i="4"/>
  <c r="AJ438" i="4"/>
  <c r="AK438" i="4"/>
  <c r="AL438" i="4"/>
  <c r="AM438" i="4"/>
  <c r="AN438" i="4"/>
  <c r="L439" i="4"/>
  <c r="M439" i="4"/>
  <c r="N439" i="4"/>
  <c r="O439" i="4"/>
  <c r="P439" i="4"/>
  <c r="Q439" i="4"/>
  <c r="R439" i="4"/>
  <c r="S439" i="4"/>
  <c r="T439" i="4"/>
  <c r="U439" i="4"/>
  <c r="V439" i="4"/>
  <c r="W439" i="4"/>
  <c r="X439" i="4"/>
  <c r="Y439" i="4"/>
  <c r="Z439" i="4"/>
  <c r="AA439" i="4"/>
  <c r="AB439" i="4"/>
  <c r="AC439" i="4"/>
  <c r="AD439" i="4"/>
  <c r="AE439" i="4"/>
  <c r="AF439" i="4"/>
  <c r="AG439" i="4"/>
  <c r="AH439" i="4"/>
  <c r="AI439" i="4"/>
  <c r="AJ439" i="4"/>
  <c r="AK439" i="4"/>
  <c r="AL439" i="4"/>
  <c r="AM439" i="4"/>
  <c r="AN439" i="4"/>
  <c r="L440" i="4"/>
  <c r="M440" i="4"/>
  <c r="N440" i="4"/>
  <c r="O440" i="4"/>
  <c r="P440" i="4"/>
  <c r="Q440" i="4"/>
  <c r="R440" i="4"/>
  <c r="S440" i="4"/>
  <c r="T440" i="4"/>
  <c r="U440" i="4"/>
  <c r="V440" i="4"/>
  <c r="W440" i="4"/>
  <c r="X440" i="4"/>
  <c r="Y440" i="4"/>
  <c r="Z440" i="4"/>
  <c r="AA440" i="4"/>
  <c r="AB440" i="4"/>
  <c r="AC440" i="4"/>
  <c r="AD440" i="4"/>
  <c r="AE440" i="4"/>
  <c r="AF440" i="4"/>
  <c r="AG440" i="4"/>
  <c r="AH440" i="4"/>
  <c r="AI440" i="4"/>
  <c r="AJ440" i="4"/>
  <c r="AK440" i="4"/>
  <c r="AL440" i="4"/>
  <c r="AM440" i="4"/>
  <c r="AN440" i="4"/>
  <c r="L441" i="4"/>
  <c r="M441" i="4"/>
  <c r="N441" i="4"/>
  <c r="O441" i="4"/>
  <c r="P441" i="4"/>
  <c r="Q441" i="4"/>
  <c r="R441" i="4"/>
  <c r="S441" i="4"/>
  <c r="T441" i="4"/>
  <c r="U441" i="4"/>
  <c r="V441" i="4"/>
  <c r="W441" i="4"/>
  <c r="X441" i="4"/>
  <c r="Y441" i="4"/>
  <c r="Z441" i="4"/>
  <c r="AA441" i="4"/>
  <c r="AB441" i="4"/>
  <c r="AC441" i="4"/>
  <c r="AD441" i="4"/>
  <c r="AE441" i="4"/>
  <c r="AF441" i="4"/>
  <c r="AG441" i="4"/>
  <c r="AH441" i="4"/>
  <c r="AI441" i="4"/>
  <c r="AJ441" i="4"/>
  <c r="AK441" i="4"/>
  <c r="AL441" i="4"/>
  <c r="AM441" i="4"/>
  <c r="AN441" i="4"/>
  <c r="L442" i="4"/>
  <c r="M442" i="4"/>
  <c r="N442" i="4"/>
  <c r="O442" i="4"/>
  <c r="P442" i="4"/>
  <c r="Q442" i="4"/>
  <c r="R442" i="4"/>
  <c r="S442" i="4"/>
  <c r="T442" i="4"/>
  <c r="U442" i="4"/>
  <c r="V442" i="4"/>
  <c r="W442" i="4"/>
  <c r="X442" i="4"/>
  <c r="Y442" i="4"/>
  <c r="Z442" i="4"/>
  <c r="AA442" i="4"/>
  <c r="AB442" i="4"/>
  <c r="AC442" i="4"/>
  <c r="AD442" i="4"/>
  <c r="AE442" i="4"/>
  <c r="AF442" i="4"/>
  <c r="AG442" i="4"/>
  <c r="AH442" i="4"/>
  <c r="AI442" i="4"/>
  <c r="AJ442" i="4"/>
  <c r="AK442" i="4"/>
  <c r="AL442" i="4"/>
  <c r="AM442" i="4"/>
  <c r="AN442" i="4"/>
  <c r="L443" i="4"/>
  <c r="M443" i="4"/>
  <c r="N443" i="4"/>
  <c r="O443" i="4"/>
  <c r="P443" i="4"/>
  <c r="Q443" i="4"/>
  <c r="R443" i="4"/>
  <c r="S443" i="4"/>
  <c r="T443" i="4"/>
  <c r="U443" i="4"/>
  <c r="V443" i="4"/>
  <c r="W443" i="4"/>
  <c r="X443" i="4"/>
  <c r="Y443" i="4"/>
  <c r="Z443" i="4"/>
  <c r="AA443" i="4"/>
  <c r="AB443" i="4"/>
  <c r="AC443" i="4"/>
  <c r="AD443" i="4"/>
  <c r="AE443" i="4"/>
  <c r="AF443" i="4"/>
  <c r="AG443" i="4"/>
  <c r="AH443" i="4"/>
  <c r="AI443" i="4"/>
  <c r="AJ443" i="4"/>
  <c r="AK443" i="4"/>
  <c r="AL443" i="4"/>
  <c r="AM443" i="4"/>
  <c r="AN443" i="4"/>
  <c r="L444" i="4"/>
  <c r="M444" i="4"/>
  <c r="N444" i="4"/>
  <c r="O444" i="4"/>
  <c r="P444" i="4"/>
  <c r="Q444" i="4"/>
  <c r="R444" i="4"/>
  <c r="S444" i="4"/>
  <c r="T444" i="4"/>
  <c r="U444" i="4"/>
  <c r="V444" i="4"/>
  <c r="W444" i="4"/>
  <c r="X444" i="4"/>
  <c r="Y444" i="4"/>
  <c r="Z444" i="4"/>
  <c r="AA444" i="4"/>
  <c r="AB444" i="4"/>
  <c r="AC444" i="4"/>
  <c r="AD444" i="4"/>
  <c r="AE444" i="4"/>
  <c r="AF444" i="4"/>
  <c r="AG444" i="4"/>
  <c r="AH444" i="4"/>
  <c r="AI444" i="4"/>
  <c r="AJ444" i="4"/>
  <c r="AK444" i="4"/>
  <c r="AL444" i="4"/>
  <c r="AM444" i="4"/>
  <c r="AN444" i="4"/>
  <c r="L445" i="4"/>
  <c r="M445" i="4"/>
  <c r="N445" i="4"/>
  <c r="O445" i="4"/>
  <c r="P445" i="4"/>
  <c r="Q445" i="4"/>
  <c r="R445" i="4"/>
  <c r="S445" i="4"/>
  <c r="T445" i="4"/>
  <c r="U445" i="4"/>
  <c r="V445" i="4"/>
  <c r="W445" i="4"/>
  <c r="X445" i="4"/>
  <c r="Y445" i="4"/>
  <c r="Z445" i="4"/>
  <c r="AA445" i="4"/>
  <c r="AB445" i="4"/>
  <c r="AC445" i="4"/>
  <c r="AD445" i="4"/>
  <c r="AE445" i="4"/>
  <c r="AF445" i="4"/>
  <c r="AG445" i="4"/>
  <c r="AH445" i="4"/>
  <c r="AI445" i="4"/>
  <c r="AJ445" i="4"/>
  <c r="AK445" i="4"/>
  <c r="AL445" i="4"/>
  <c r="AM445" i="4"/>
  <c r="AN445" i="4"/>
  <c r="L446" i="4"/>
  <c r="M446" i="4"/>
  <c r="N446" i="4"/>
  <c r="O446" i="4"/>
  <c r="P446" i="4"/>
  <c r="Q446" i="4"/>
  <c r="R446" i="4"/>
  <c r="S446" i="4"/>
  <c r="T446" i="4"/>
  <c r="U446" i="4"/>
  <c r="V446" i="4"/>
  <c r="W446" i="4"/>
  <c r="X446" i="4"/>
  <c r="Y446" i="4"/>
  <c r="Z446" i="4"/>
  <c r="AA446" i="4"/>
  <c r="AB446" i="4"/>
  <c r="AC446" i="4"/>
  <c r="AD446" i="4"/>
  <c r="AE446" i="4"/>
  <c r="AF446" i="4"/>
  <c r="AG446" i="4"/>
  <c r="AH446" i="4"/>
  <c r="AI446" i="4"/>
  <c r="AJ446" i="4"/>
  <c r="AK446" i="4"/>
  <c r="AL446" i="4"/>
  <c r="AM446" i="4"/>
  <c r="AN446" i="4"/>
  <c r="L447" i="4"/>
  <c r="M447" i="4"/>
  <c r="N447" i="4"/>
  <c r="O447" i="4"/>
  <c r="P447" i="4"/>
  <c r="Q447" i="4"/>
  <c r="R447" i="4"/>
  <c r="S447" i="4"/>
  <c r="T447" i="4"/>
  <c r="U447" i="4"/>
  <c r="V447" i="4"/>
  <c r="W447" i="4"/>
  <c r="X447" i="4"/>
  <c r="Y447" i="4"/>
  <c r="Z447" i="4"/>
  <c r="AA447" i="4"/>
  <c r="AB447" i="4"/>
  <c r="AC447" i="4"/>
  <c r="AD447" i="4"/>
  <c r="AE447" i="4"/>
  <c r="AF447" i="4"/>
  <c r="AG447" i="4"/>
  <c r="AH447" i="4"/>
  <c r="AI447" i="4"/>
  <c r="AJ447" i="4"/>
  <c r="AK447" i="4"/>
  <c r="AL447" i="4"/>
  <c r="AM447" i="4"/>
  <c r="AN447" i="4"/>
  <c r="L448" i="4"/>
  <c r="M448" i="4"/>
  <c r="N448" i="4"/>
  <c r="O448" i="4"/>
  <c r="P448" i="4"/>
  <c r="Q448" i="4"/>
  <c r="R448" i="4"/>
  <c r="S448" i="4"/>
  <c r="T448" i="4"/>
  <c r="U448" i="4"/>
  <c r="V448" i="4"/>
  <c r="W448" i="4"/>
  <c r="X448" i="4"/>
  <c r="Y448" i="4"/>
  <c r="Z448" i="4"/>
  <c r="AA448" i="4"/>
  <c r="AB448" i="4"/>
  <c r="AC448" i="4"/>
  <c r="AD448" i="4"/>
  <c r="AE448" i="4"/>
  <c r="AF448" i="4"/>
  <c r="AG448" i="4"/>
  <c r="AH448" i="4"/>
  <c r="AI448" i="4"/>
  <c r="AJ448" i="4"/>
  <c r="AK448" i="4"/>
  <c r="AL448" i="4"/>
  <c r="AM448" i="4"/>
  <c r="AN448" i="4"/>
  <c r="L449" i="4"/>
  <c r="M449" i="4"/>
  <c r="N449" i="4"/>
  <c r="O449" i="4"/>
  <c r="P449" i="4"/>
  <c r="Q449" i="4"/>
  <c r="R449" i="4"/>
  <c r="S449" i="4"/>
  <c r="T449" i="4"/>
  <c r="U449" i="4"/>
  <c r="V449" i="4"/>
  <c r="W449" i="4"/>
  <c r="X449" i="4"/>
  <c r="Y449" i="4"/>
  <c r="Z449" i="4"/>
  <c r="AA449" i="4"/>
  <c r="AB449" i="4"/>
  <c r="AC449" i="4"/>
  <c r="AD449" i="4"/>
  <c r="AE449" i="4"/>
  <c r="AF449" i="4"/>
  <c r="AG449" i="4"/>
  <c r="AH449" i="4"/>
  <c r="AI449" i="4"/>
  <c r="AJ449" i="4"/>
  <c r="AK449" i="4"/>
  <c r="AL449" i="4"/>
  <c r="AM449" i="4"/>
  <c r="AN449" i="4"/>
  <c r="L450" i="4"/>
  <c r="M450" i="4"/>
  <c r="N450" i="4"/>
  <c r="O450" i="4"/>
  <c r="P450" i="4"/>
  <c r="Q450" i="4"/>
  <c r="R450" i="4"/>
  <c r="S450" i="4"/>
  <c r="T450" i="4"/>
  <c r="U450" i="4"/>
  <c r="V450" i="4"/>
  <c r="W450" i="4"/>
  <c r="X450" i="4"/>
  <c r="Y450" i="4"/>
  <c r="Z450" i="4"/>
  <c r="AA450" i="4"/>
  <c r="AB450" i="4"/>
  <c r="AC450" i="4"/>
  <c r="AD450" i="4"/>
  <c r="AE450" i="4"/>
  <c r="AF450" i="4"/>
  <c r="AG450" i="4"/>
  <c r="AH450" i="4"/>
  <c r="AI450" i="4"/>
  <c r="AJ450" i="4"/>
  <c r="AK450" i="4"/>
  <c r="AL450" i="4"/>
  <c r="AM450" i="4"/>
  <c r="AN450" i="4"/>
  <c r="L451" i="4"/>
  <c r="M451" i="4"/>
  <c r="N451" i="4"/>
  <c r="O451" i="4"/>
  <c r="P451" i="4"/>
  <c r="Q451" i="4"/>
  <c r="R451" i="4"/>
  <c r="S451" i="4"/>
  <c r="T451" i="4"/>
  <c r="U451" i="4"/>
  <c r="V451" i="4"/>
  <c r="W451" i="4"/>
  <c r="X451" i="4"/>
  <c r="Y451" i="4"/>
  <c r="Z451" i="4"/>
  <c r="AA451" i="4"/>
  <c r="AB451" i="4"/>
  <c r="AC451" i="4"/>
  <c r="AD451" i="4"/>
  <c r="AE451" i="4"/>
  <c r="AF451" i="4"/>
  <c r="AG451" i="4"/>
  <c r="AH451" i="4"/>
  <c r="AI451" i="4"/>
  <c r="AJ451" i="4"/>
  <c r="AK451" i="4"/>
  <c r="AL451" i="4"/>
  <c r="AM451" i="4"/>
  <c r="AN451" i="4"/>
  <c r="L452" i="4"/>
  <c r="M452" i="4"/>
  <c r="N452" i="4"/>
  <c r="O452" i="4"/>
  <c r="P452" i="4"/>
  <c r="Q452" i="4"/>
  <c r="R452" i="4"/>
  <c r="S452" i="4"/>
  <c r="T452" i="4"/>
  <c r="U452" i="4"/>
  <c r="V452" i="4"/>
  <c r="W452" i="4"/>
  <c r="X452" i="4"/>
  <c r="Y452" i="4"/>
  <c r="Z452" i="4"/>
  <c r="AA452" i="4"/>
  <c r="AB452" i="4"/>
  <c r="AC452" i="4"/>
  <c r="AD452" i="4"/>
  <c r="AE452" i="4"/>
  <c r="AF452" i="4"/>
  <c r="AG452" i="4"/>
  <c r="AH452" i="4"/>
  <c r="AI452" i="4"/>
  <c r="AJ452" i="4"/>
  <c r="AK452" i="4"/>
  <c r="AL452" i="4"/>
  <c r="AM452" i="4"/>
  <c r="AN452" i="4"/>
  <c r="L453" i="4"/>
  <c r="M453" i="4"/>
  <c r="N453" i="4"/>
  <c r="O453" i="4"/>
  <c r="P453" i="4"/>
  <c r="Q453" i="4"/>
  <c r="R453" i="4"/>
  <c r="S453" i="4"/>
  <c r="T453" i="4"/>
  <c r="U453" i="4"/>
  <c r="V453" i="4"/>
  <c r="W453" i="4"/>
  <c r="X453" i="4"/>
  <c r="Y453" i="4"/>
  <c r="Z453" i="4"/>
  <c r="AA453" i="4"/>
  <c r="AB453" i="4"/>
  <c r="AC453" i="4"/>
  <c r="AD453" i="4"/>
  <c r="AE453" i="4"/>
  <c r="AF453" i="4"/>
  <c r="AG453" i="4"/>
  <c r="AH453" i="4"/>
  <c r="AI453" i="4"/>
  <c r="AJ453" i="4"/>
  <c r="AK453" i="4"/>
  <c r="AL453" i="4"/>
  <c r="AM453" i="4"/>
  <c r="AN453" i="4"/>
  <c r="L454" i="4"/>
  <c r="M454" i="4"/>
  <c r="N454" i="4"/>
  <c r="O454" i="4"/>
  <c r="P454" i="4"/>
  <c r="Q454" i="4"/>
  <c r="R454" i="4"/>
  <c r="S454" i="4"/>
  <c r="T454" i="4"/>
  <c r="U454" i="4"/>
  <c r="V454" i="4"/>
  <c r="W454" i="4"/>
  <c r="X454" i="4"/>
  <c r="Y454" i="4"/>
  <c r="Z454" i="4"/>
  <c r="AA454" i="4"/>
  <c r="AB454" i="4"/>
  <c r="AC454" i="4"/>
  <c r="AD454" i="4"/>
  <c r="AE454" i="4"/>
  <c r="AF454" i="4"/>
  <c r="AG454" i="4"/>
  <c r="AH454" i="4"/>
  <c r="AI454" i="4"/>
  <c r="AJ454" i="4"/>
  <c r="AK454" i="4"/>
  <c r="AL454" i="4"/>
  <c r="AM454" i="4"/>
  <c r="AN454" i="4"/>
  <c r="L455" i="4"/>
  <c r="M455" i="4"/>
  <c r="N455" i="4"/>
  <c r="O455" i="4"/>
  <c r="P455" i="4"/>
  <c r="Q455" i="4"/>
  <c r="R455" i="4"/>
  <c r="S455" i="4"/>
  <c r="T455" i="4"/>
  <c r="U455" i="4"/>
  <c r="V455" i="4"/>
  <c r="W455" i="4"/>
  <c r="X455" i="4"/>
  <c r="Y455" i="4"/>
  <c r="Z455" i="4"/>
  <c r="AA455" i="4"/>
  <c r="AB455" i="4"/>
  <c r="AC455" i="4"/>
  <c r="AD455" i="4"/>
  <c r="AE455" i="4"/>
  <c r="AF455" i="4"/>
  <c r="AG455" i="4"/>
  <c r="AH455" i="4"/>
  <c r="AI455" i="4"/>
  <c r="AJ455" i="4"/>
  <c r="AK455" i="4"/>
  <c r="AL455" i="4"/>
  <c r="AM455" i="4"/>
  <c r="AN455" i="4"/>
  <c r="L456" i="4"/>
  <c r="M456" i="4"/>
  <c r="N456" i="4"/>
  <c r="O456" i="4"/>
  <c r="P456" i="4"/>
  <c r="Q456" i="4"/>
  <c r="R456" i="4"/>
  <c r="S456" i="4"/>
  <c r="T456" i="4"/>
  <c r="U456" i="4"/>
  <c r="V456" i="4"/>
  <c r="W456" i="4"/>
  <c r="X456" i="4"/>
  <c r="Y456" i="4"/>
  <c r="Z456" i="4"/>
  <c r="AA456" i="4"/>
  <c r="AB456" i="4"/>
  <c r="AC456" i="4"/>
  <c r="AD456" i="4"/>
  <c r="AE456" i="4"/>
  <c r="AF456" i="4"/>
  <c r="AG456" i="4"/>
  <c r="AH456" i="4"/>
  <c r="AI456" i="4"/>
  <c r="AJ456" i="4"/>
  <c r="AK456" i="4"/>
  <c r="AL456" i="4"/>
  <c r="AM456" i="4"/>
  <c r="AN456" i="4"/>
  <c r="L457" i="4"/>
  <c r="M457" i="4"/>
  <c r="N457" i="4"/>
  <c r="O457" i="4"/>
  <c r="P457" i="4"/>
  <c r="Q457" i="4"/>
  <c r="R457" i="4"/>
  <c r="S457" i="4"/>
  <c r="T457" i="4"/>
  <c r="U457" i="4"/>
  <c r="V457" i="4"/>
  <c r="W457" i="4"/>
  <c r="X457" i="4"/>
  <c r="Y457" i="4"/>
  <c r="Z457" i="4"/>
  <c r="AA457" i="4"/>
  <c r="AB457" i="4"/>
  <c r="AC457" i="4"/>
  <c r="AD457" i="4"/>
  <c r="AE457" i="4"/>
  <c r="AF457" i="4"/>
  <c r="AG457" i="4"/>
  <c r="AH457" i="4"/>
  <c r="AI457" i="4"/>
  <c r="AJ457" i="4"/>
  <c r="AK457" i="4"/>
  <c r="AL457" i="4"/>
  <c r="AM457" i="4"/>
  <c r="AN457" i="4"/>
  <c r="L458" i="4"/>
  <c r="M458" i="4"/>
  <c r="N458" i="4"/>
  <c r="O458" i="4"/>
  <c r="P458" i="4"/>
  <c r="Q458" i="4"/>
  <c r="R458" i="4"/>
  <c r="S458" i="4"/>
  <c r="T458" i="4"/>
  <c r="U458" i="4"/>
  <c r="V458" i="4"/>
  <c r="W458" i="4"/>
  <c r="X458" i="4"/>
  <c r="Y458" i="4"/>
  <c r="Z458" i="4"/>
  <c r="AA458" i="4"/>
  <c r="AB458" i="4"/>
  <c r="AC458" i="4"/>
  <c r="AD458" i="4"/>
  <c r="AE458" i="4"/>
  <c r="AF458" i="4"/>
  <c r="AG458" i="4"/>
  <c r="AH458" i="4"/>
  <c r="AI458" i="4"/>
  <c r="AJ458" i="4"/>
  <c r="AK458" i="4"/>
  <c r="AL458" i="4"/>
  <c r="AM458" i="4"/>
  <c r="AN458" i="4"/>
  <c r="L459" i="4"/>
  <c r="M459" i="4"/>
  <c r="N459" i="4"/>
  <c r="O459" i="4"/>
  <c r="P459" i="4"/>
  <c r="Q459" i="4"/>
  <c r="R459" i="4"/>
  <c r="S459" i="4"/>
  <c r="T459" i="4"/>
  <c r="U459" i="4"/>
  <c r="V459" i="4"/>
  <c r="W459" i="4"/>
  <c r="X459" i="4"/>
  <c r="Y459" i="4"/>
  <c r="Z459" i="4"/>
  <c r="AA459" i="4"/>
  <c r="AB459" i="4"/>
  <c r="AC459" i="4"/>
  <c r="AD459" i="4"/>
  <c r="AE459" i="4"/>
  <c r="AF459" i="4"/>
  <c r="AG459" i="4"/>
  <c r="AH459" i="4"/>
  <c r="AI459" i="4"/>
  <c r="AJ459" i="4"/>
  <c r="AK459" i="4"/>
  <c r="AL459" i="4"/>
  <c r="AM459" i="4"/>
  <c r="AN459" i="4"/>
  <c r="L460" i="4"/>
  <c r="M460" i="4"/>
  <c r="N460" i="4"/>
  <c r="O460" i="4"/>
  <c r="P460" i="4"/>
  <c r="Q460" i="4"/>
  <c r="R460" i="4"/>
  <c r="S460" i="4"/>
  <c r="T460" i="4"/>
  <c r="U460" i="4"/>
  <c r="V460" i="4"/>
  <c r="W460" i="4"/>
  <c r="X460" i="4"/>
  <c r="Y460" i="4"/>
  <c r="Z460" i="4"/>
  <c r="AA460" i="4"/>
  <c r="AB460" i="4"/>
  <c r="AC460" i="4"/>
  <c r="AD460" i="4"/>
  <c r="AE460" i="4"/>
  <c r="AF460" i="4"/>
  <c r="AG460" i="4"/>
  <c r="AH460" i="4"/>
  <c r="AI460" i="4"/>
  <c r="AJ460" i="4"/>
  <c r="AK460" i="4"/>
  <c r="AL460" i="4"/>
  <c r="AM460" i="4"/>
  <c r="AN460" i="4"/>
  <c r="L461" i="4"/>
  <c r="M461" i="4"/>
  <c r="N461" i="4"/>
  <c r="O461" i="4"/>
  <c r="P461" i="4"/>
  <c r="Q461" i="4"/>
  <c r="R461" i="4"/>
  <c r="S461" i="4"/>
  <c r="T461" i="4"/>
  <c r="U461" i="4"/>
  <c r="V461" i="4"/>
  <c r="W461" i="4"/>
  <c r="X461" i="4"/>
  <c r="Y461" i="4"/>
  <c r="Z461" i="4"/>
  <c r="AA461" i="4"/>
  <c r="AB461" i="4"/>
  <c r="AC461" i="4"/>
  <c r="AD461" i="4"/>
  <c r="AE461" i="4"/>
  <c r="AF461" i="4"/>
  <c r="AG461" i="4"/>
  <c r="AH461" i="4"/>
  <c r="AI461" i="4"/>
  <c r="AJ461" i="4"/>
  <c r="AK461" i="4"/>
  <c r="AL461" i="4"/>
  <c r="AM461" i="4"/>
  <c r="AN461" i="4"/>
  <c r="L462" i="4"/>
  <c r="M462" i="4"/>
  <c r="N462" i="4"/>
  <c r="O462" i="4"/>
  <c r="P462" i="4"/>
  <c r="Q462" i="4"/>
  <c r="R462" i="4"/>
  <c r="S462" i="4"/>
  <c r="T462" i="4"/>
  <c r="U462" i="4"/>
  <c r="V462" i="4"/>
  <c r="W462" i="4"/>
  <c r="X462" i="4"/>
  <c r="Y462" i="4"/>
  <c r="Z462" i="4"/>
  <c r="AA462" i="4"/>
  <c r="AB462" i="4"/>
  <c r="AC462" i="4"/>
  <c r="AD462" i="4"/>
  <c r="AE462" i="4"/>
  <c r="AF462" i="4"/>
  <c r="AG462" i="4"/>
  <c r="AH462" i="4"/>
  <c r="AI462" i="4"/>
  <c r="AJ462" i="4"/>
  <c r="AK462" i="4"/>
  <c r="AL462" i="4"/>
  <c r="AM462" i="4"/>
  <c r="AN462" i="4"/>
  <c r="L463" i="4"/>
  <c r="M463" i="4"/>
  <c r="N463" i="4"/>
  <c r="O463" i="4"/>
  <c r="P463" i="4"/>
  <c r="Q463" i="4"/>
  <c r="R463" i="4"/>
  <c r="S463" i="4"/>
  <c r="T463" i="4"/>
  <c r="U463" i="4"/>
  <c r="V463" i="4"/>
  <c r="W463" i="4"/>
  <c r="X463" i="4"/>
  <c r="Y463" i="4"/>
  <c r="Z463" i="4"/>
  <c r="AA463" i="4"/>
  <c r="AB463" i="4"/>
  <c r="AC463" i="4"/>
  <c r="AD463" i="4"/>
  <c r="AE463" i="4"/>
  <c r="AF463" i="4"/>
  <c r="AG463" i="4"/>
  <c r="AH463" i="4"/>
  <c r="AI463" i="4"/>
  <c r="AJ463" i="4"/>
  <c r="AK463" i="4"/>
  <c r="AL463" i="4"/>
  <c r="AM463" i="4"/>
  <c r="AN463" i="4"/>
  <c r="L464" i="4"/>
  <c r="M464" i="4"/>
  <c r="N464" i="4"/>
  <c r="O464" i="4"/>
  <c r="P464" i="4"/>
  <c r="Q464" i="4"/>
  <c r="R464" i="4"/>
  <c r="S464" i="4"/>
  <c r="T464" i="4"/>
  <c r="U464" i="4"/>
  <c r="V464" i="4"/>
  <c r="W464" i="4"/>
  <c r="X464" i="4"/>
  <c r="Y464" i="4"/>
  <c r="Z464" i="4"/>
  <c r="AA464" i="4"/>
  <c r="AB464" i="4"/>
  <c r="AC464" i="4"/>
  <c r="AD464" i="4"/>
  <c r="AE464" i="4"/>
  <c r="AF464" i="4"/>
  <c r="AG464" i="4"/>
  <c r="AH464" i="4"/>
  <c r="AI464" i="4"/>
  <c r="AJ464" i="4"/>
  <c r="AK464" i="4"/>
  <c r="AL464" i="4"/>
  <c r="AM464" i="4"/>
  <c r="AN464" i="4"/>
  <c r="L465" i="4"/>
  <c r="M465" i="4"/>
  <c r="N465" i="4"/>
  <c r="O465" i="4"/>
  <c r="P465" i="4"/>
  <c r="Q465" i="4"/>
  <c r="R465" i="4"/>
  <c r="S465" i="4"/>
  <c r="T465" i="4"/>
  <c r="U465" i="4"/>
  <c r="V465" i="4"/>
  <c r="W465" i="4"/>
  <c r="X465" i="4"/>
  <c r="Y465" i="4"/>
  <c r="Z465" i="4"/>
  <c r="AA465" i="4"/>
  <c r="AB465" i="4"/>
  <c r="AC465" i="4"/>
  <c r="AD465" i="4"/>
  <c r="AE465" i="4"/>
  <c r="AF465" i="4"/>
  <c r="AG465" i="4"/>
  <c r="AH465" i="4"/>
  <c r="AI465" i="4"/>
  <c r="AJ465" i="4"/>
  <c r="AK465" i="4"/>
  <c r="AL465" i="4"/>
  <c r="AM465" i="4"/>
  <c r="AN465" i="4"/>
  <c r="L466" i="4"/>
  <c r="M466" i="4"/>
  <c r="N466" i="4"/>
  <c r="O466" i="4"/>
  <c r="P466" i="4"/>
  <c r="Q466" i="4"/>
  <c r="R466" i="4"/>
  <c r="S466" i="4"/>
  <c r="T466" i="4"/>
  <c r="U466" i="4"/>
  <c r="V466" i="4"/>
  <c r="W466" i="4"/>
  <c r="X466" i="4"/>
  <c r="Y466" i="4"/>
  <c r="Z466" i="4"/>
  <c r="AA466" i="4"/>
  <c r="AB466" i="4"/>
  <c r="AC466" i="4"/>
  <c r="AD466" i="4"/>
  <c r="AE466" i="4"/>
  <c r="AF466" i="4"/>
  <c r="AG466" i="4"/>
  <c r="AH466" i="4"/>
  <c r="AI466" i="4"/>
  <c r="AJ466" i="4"/>
  <c r="AK466" i="4"/>
  <c r="AL466" i="4"/>
  <c r="AM466" i="4"/>
  <c r="AN466" i="4"/>
  <c r="L467" i="4"/>
  <c r="M467" i="4"/>
  <c r="N467" i="4"/>
  <c r="O467" i="4"/>
  <c r="P467" i="4"/>
  <c r="Q467" i="4"/>
  <c r="R467" i="4"/>
  <c r="S467" i="4"/>
  <c r="T467" i="4"/>
  <c r="U467" i="4"/>
  <c r="V467" i="4"/>
  <c r="W467" i="4"/>
  <c r="X467" i="4"/>
  <c r="Y467" i="4"/>
  <c r="Z467" i="4"/>
  <c r="AA467" i="4"/>
  <c r="AB467" i="4"/>
  <c r="AC467" i="4"/>
  <c r="AD467" i="4"/>
  <c r="AE467" i="4"/>
  <c r="AF467" i="4"/>
  <c r="AG467" i="4"/>
  <c r="AH467" i="4"/>
  <c r="AI467" i="4"/>
  <c r="AJ467" i="4"/>
  <c r="AK467" i="4"/>
  <c r="AL467" i="4"/>
  <c r="AM467" i="4"/>
  <c r="AN467" i="4"/>
  <c r="L468" i="4"/>
  <c r="M468" i="4"/>
  <c r="N468" i="4"/>
  <c r="O468" i="4"/>
  <c r="P468" i="4"/>
  <c r="Q468" i="4"/>
  <c r="R468" i="4"/>
  <c r="S468" i="4"/>
  <c r="T468" i="4"/>
  <c r="U468" i="4"/>
  <c r="V468" i="4"/>
  <c r="W468" i="4"/>
  <c r="X468" i="4"/>
  <c r="Y468" i="4"/>
  <c r="Z468" i="4"/>
  <c r="AA468" i="4"/>
  <c r="AB468" i="4"/>
  <c r="AC468" i="4"/>
  <c r="AD468" i="4"/>
  <c r="AE468" i="4"/>
  <c r="AF468" i="4"/>
  <c r="AG468" i="4"/>
  <c r="AH468" i="4"/>
  <c r="AI468" i="4"/>
  <c r="AJ468" i="4"/>
  <c r="AK468" i="4"/>
  <c r="AL468" i="4"/>
  <c r="AM468" i="4"/>
  <c r="AN468" i="4"/>
  <c r="L469" i="4"/>
  <c r="M469" i="4"/>
  <c r="N469" i="4"/>
  <c r="O469" i="4"/>
  <c r="P469" i="4"/>
  <c r="Q469" i="4"/>
  <c r="R469" i="4"/>
  <c r="S469" i="4"/>
  <c r="T469" i="4"/>
  <c r="U469" i="4"/>
  <c r="V469" i="4"/>
  <c r="W469" i="4"/>
  <c r="X469" i="4"/>
  <c r="Y469" i="4"/>
  <c r="Z469" i="4"/>
  <c r="AA469" i="4"/>
  <c r="AB469" i="4"/>
  <c r="AC469" i="4"/>
  <c r="AD469" i="4"/>
  <c r="AE469" i="4"/>
  <c r="AF469" i="4"/>
  <c r="AG469" i="4"/>
  <c r="AH469" i="4"/>
  <c r="AI469" i="4"/>
  <c r="AJ469" i="4"/>
  <c r="AK469" i="4"/>
  <c r="AL469" i="4"/>
  <c r="AM469" i="4"/>
  <c r="AN469" i="4"/>
  <c r="L470" i="4"/>
  <c r="M470" i="4"/>
  <c r="N470" i="4"/>
  <c r="O470" i="4"/>
  <c r="P470" i="4"/>
  <c r="Q470" i="4"/>
  <c r="R470" i="4"/>
  <c r="S470" i="4"/>
  <c r="T470" i="4"/>
  <c r="U470" i="4"/>
  <c r="V470" i="4"/>
  <c r="W470" i="4"/>
  <c r="X470" i="4"/>
  <c r="Y470" i="4"/>
  <c r="Z470" i="4"/>
  <c r="AA470" i="4"/>
  <c r="AB470" i="4"/>
  <c r="AC470" i="4"/>
  <c r="AD470" i="4"/>
  <c r="AE470" i="4"/>
  <c r="AF470" i="4"/>
  <c r="AG470" i="4"/>
  <c r="AH470" i="4"/>
  <c r="AI470" i="4"/>
  <c r="AJ470" i="4"/>
  <c r="AK470" i="4"/>
  <c r="AL470" i="4"/>
  <c r="AM470" i="4"/>
  <c r="AN470" i="4"/>
  <c r="L471" i="4"/>
  <c r="M471" i="4"/>
  <c r="N471" i="4"/>
  <c r="O471" i="4"/>
  <c r="P471" i="4"/>
  <c r="Q471" i="4"/>
  <c r="R471" i="4"/>
  <c r="S471" i="4"/>
  <c r="T471" i="4"/>
  <c r="U471" i="4"/>
  <c r="V471" i="4"/>
  <c r="W471" i="4"/>
  <c r="X471" i="4"/>
  <c r="Y471" i="4"/>
  <c r="Z471" i="4"/>
  <c r="AA471" i="4"/>
  <c r="AB471" i="4"/>
  <c r="AC471" i="4"/>
  <c r="AD471" i="4"/>
  <c r="AE471" i="4"/>
  <c r="AF471" i="4"/>
  <c r="AG471" i="4"/>
  <c r="AH471" i="4"/>
  <c r="AI471" i="4"/>
  <c r="AJ471" i="4"/>
  <c r="AK471" i="4"/>
  <c r="AL471" i="4"/>
  <c r="AM471" i="4"/>
  <c r="AN471" i="4"/>
  <c r="L472" i="4"/>
  <c r="M472" i="4"/>
  <c r="N472" i="4"/>
  <c r="O472" i="4"/>
  <c r="P472" i="4"/>
  <c r="Q472" i="4"/>
  <c r="R472" i="4"/>
  <c r="S472" i="4"/>
  <c r="T472" i="4"/>
  <c r="U472" i="4"/>
  <c r="V472" i="4"/>
  <c r="W472" i="4"/>
  <c r="X472" i="4"/>
  <c r="Y472" i="4"/>
  <c r="Z472" i="4"/>
  <c r="AA472" i="4"/>
  <c r="AB472" i="4"/>
  <c r="AC472" i="4"/>
  <c r="AD472" i="4"/>
  <c r="AE472" i="4"/>
  <c r="AF472" i="4"/>
  <c r="AG472" i="4"/>
  <c r="AH472" i="4"/>
  <c r="AI472" i="4"/>
  <c r="AJ472" i="4"/>
  <c r="AK472" i="4"/>
  <c r="AL472" i="4"/>
  <c r="AM472" i="4"/>
  <c r="AN472" i="4"/>
  <c r="L473" i="4"/>
  <c r="M473" i="4"/>
  <c r="N473" i="4"/>
  <c r="O473" i="4"/>
  <c r="P473" i="4"/>
  <c r="Q473" i="4"/>
  <c r="R473" i="4"/>
  <c r="S473" i="4"/>
  <c r="T473" i="4"/>
  <c r="U473" i="4"/>
  <c r="V473" i="4"/>
  <c r="W473" i="4"/>
  <c r="X473" i="4"/>
  <c r="Y473" i="4"/>
  <c r="Z473" i="4"/>
  <c r="AA473" i="4"/>
  <c r="AB473" i="4"/>
  <c r="AC473" i="4"/>
  <c r="AD473" i="4"/>
  <c r="AE473" i="4"/>
  <c r="AF473" i="4"/>
  <c r="AG473" i="4"/>
  <c r="AH473" i="4"/>
  <c r="AI473" i="4"/>
  <c r="AJ473" i="4"/>
  <c r="AK473" i="4"/>
  <c r="AL473" i="4"/>
  <c r="AM473" i="4"/>
  <c r="AN473" i="4"/>
  <c r="L474" i="4"/>
  <c r="M474" i="4"/>
  <c r="N474" i="4"/>
  <c r="O474" i="4"/>
  <c r="P474" i="4"/>
  <c r="Q474" i="4"/>
  <c r="R474" i="4"/>
  <c r="S474" i="4"/>
  <c r="T474" i="4"/>
  <c r="U474" i="4"/>
  <c r="V474" i="4"/>
  <c r="W474" i="4"/>
  <c r="X474" i="4"/>
  <c r="Y474" i="4"/>
  <c r="Z474" i="4"/>
  <c r="AA474" i="4"/>
  <c r="AB474" i="4"/>
  <c r="AC474" i="4"/>
  <c r="AD474" i="4"/>
  <c r="AE474" i="4"/>
  <c r="AF474" i="4"/>
  <c r="AG474" i="4"/>
  <c r="AH474" i="4"/>
  <c r="AI474" i="4"/>
  <c r="AJ474" i="4"/>
  <c r="AK474" i="4"/>
  <c r="AL474" i="4"/>
  <c r="AM474" i="4"/>
  <c r="AN474" i="4"/>
  <c r="L475" i="4"/>
  <c r="M475" i="4"/>
  <c r="N475" i="4"/>
  <c r="O475" i="4"/>
  <c r="P475" i="4"/>
  <c r="Q475" i="4"/>
  <c r="R475" i="4"/>
  <c r="S475" i="4"/>
  <c r="T475" i="4"/>
  <c r="U475" i="4"/>
  <c r="V475" i="4"/>
  <c r="W475" i="4"/>
  <c r="X475" i="4"/>
  <c r="Y475" i="4"/>
  <c r="Z475" i="4"/>
  <c r="AA475" i="4"/>
  <c r="AB475" i="4"/>
  <c r="AC475" i="4"/>
  <c r="AD475" i="4"/>
  <c r="AE475" i="4"/>
  <c r="AF475" i="4"/>
  <c r="AG475" i="4"/>
  <c r="AH475" i="4"/>
  <c r="AI475" i="4"/>
  <c r="AJ475" i="4"/>
  <c r="AK475" i="4"/>
  <c r="AL475" i="4"/>
  <c r="AM475" i="4"/>
  <c r="AN475" i="4"/>
  <c r="L476" i="4"/>
  <c r="M476" i="4"/>
  <c r="N476" i="4"/>
  <c r="O476" i="4"/>
  <c r="P476" i="4"/>
  <c r="Q476" i="4"/>
  <c r="R476" i="4"/>
  <c r="S476" i="4"/>
  <c r="T476" i="4"/>
  <c r="U476" i="4"/>
  <c r="V476" i="4"/>
  <c r="W476" i="4"/>
  <c r="X476" i="4"/>
  <c r="Y476" i="4"/>
  <c r="Z476" i="4"/>
  <c r="AA476" i="4"/>
  <c r="AB476" i="4"/>
  <c r="AC476" i="4"/>
  <c r="AD476" i="4"/>
  <c r="AE476" i="4"/>
  <c r="AF476" i="4"/>
  <c r="AG476" i="4"/>
  <c r="AH476" i="4"/>
  <c r="AI476" i="4"/>
  <c r="AJ476" i="4"/>
  <c r="AK476" i="4"/>
  <c r="AL476" i="4"/>
  <c r="AM476" i="4"/>
  <c r="AN476" i="4"/>
  <c r="L477" i="4"/>
  <c r="M477" i="4"/>
  <c r="N477" i="4"/>
  <c r="O477" i="4"/>
  <c r="P477" i="4"/>
  <c r="Q477" i="4"/>
  <c r="R477" i="4"/>
  <c r="S477" i="4"/>
  <c r="T477" i="4"/>
  <c r="U477" i="4"/>
  <c r="V477" i="4"/>
  <c r="W477" i="4"/>
  <c r="X477" i="4"/>
  <c r="Y477" i="4"/>
  <c r="Z477" i="4"/>
  <c r="AA477" i="4"/>
  <c r="AB477" i="4"/>
  <c r="AC477" i="4"/>
  <c r="AD477" i="4"/>
  <c r="AE477" i="4"/>
  <c r="AF477" i="4"/>
  <c r="AG477" i="4"/>
  <c r="AH477" i="4"/>
  <c r="AI477" i="4"/>
  <c r="AJ477" i="4"/>
  <c r="AK477" i="4"/>
  <c r="AL477" i="4"/>
  <c r="AM477" i="4"/>
  <c r="AN477" i="4"/>
  <c r="L478" i="4"/>
  <c r="M478" i="4"/>
  <c r="N478" i="4"/>
  <c r="O478" i="4"/>
  <c r="P478" i="4"/>
  <c r="Q478" i="4"/>
  <c r="R478" i="4"/>
  <c r="S478" i="4"/>
  <c r="T478" i="4"/>
  <c r="U478" i="4"/>
  <c r="V478" i="4"/>
  <c r="W478" i="4"/>
  <c r="X478" i="4"/>
  <c r="Y478" i="4"/>
  <c r="Z478" i="4"/>
  <c r="AA478" i="4"/>
  <c r="AB478" i="4"/>
  <c r="AC478" i="4"/>
  <c r="AD478" i="4"/>
  <c r="AE478" i="4"/>
  <c r="AF478" i="4"/>
  <c r="AG478" i="4"/>
  <c r="AH478" i="4"/>
  <c r="AI478" i="4"/>
  <c r="AJ478" i="4"/>
  <c r="AK478" i="4"/>
  <c r="AL478" i="4"/>
  <c r="AM478" i="4"/>
  <c r="AN478" i="4"/>
  <c r="L479" i="4"/>
  <c r="M479" i="4"/>
  <c r="N479" i="4"/>
  <c r="O479" i="4"/>
  <c r="P479" i="4"/>
  <c r="Q479" i="4"/>
  <c r="R479" i="4"/>
  <c r="S479" i="4"/>
  <c r="T479" i="4"/>
  <c r="U479" i="4"/>
  <c r="V479" i="4"/>
  <c r="W479" i="4"/>
  <c r="X479" i="4"/>
  <c r="Y479" i="4"/>
  <c r="Z479" i="4"/>
  <c r="AA479" i="4"/>
  <c r="AB479" i="4"/>
  <c r="AC479" i="4"/>
  <c r="AD479" i="4"/>
  <c r="AE479" i="4"/>
  <c r="AF479" i="4"/>
  <c r="AG479" i="4"/>
  <c r="AH479" i="4"/>
  <c r="AI479" i="4"/>
  <c r="AJ479" i="4"/>
  <c r="AK479" i="4"/>
  <c r="AL479" i="4"/>
  <c r="AM479" i="4"/>
  <c r="AN479" i="4"/>
  <c r="L480" i="4"/>
  <c r="M480" i="4"/>
  <c r="N480" i="4"/>
  <c r="O480" i="4"/>
  <c r="P480" i="4"/>
  <c r="Q480" i="4"/>
  <c r="R480" i="4"/>
  <c r="S480" i="4"/>
  <c r="T480" i="4"/>
  <c r="U480" i="4"/>
  <c r="V480" i="4"/>
  <c r="W480" i="4"/>
  <c r="X480" i="4"/>
  <c r="Y480" i="4"/>
  <c r="Z480" i="4"/>
  <c r="AA480" i="4"/>
  <c r="AB480" i="4"/>
  <c r="AC480" i="4"/>
  <c r="AD480" i="4"/>
  <c r="AE480" i="4"/>
  <c r="AF480" i="4"/>
  <c r="AG480" i="4"/>
  <c r="AH480" i="4"/>
  <c r="AI480" i="4"/>
  <c r="AJ480" i="4"/>
  <c r="AK480" i="4"/>
  <c r="AL480" i="4"/>
  <c r="AM480" i="4"/>
  <c r="AN480" i="4"/>
  <c r="L481" i="4"/>
  <c r="M481" i="4"/>
  <c r="N481" i="4"/>
  <c r="O481" i="4"/>
  <c r="P481" i="4"/>
  <c r="Q481" i="4"/>
  <c r="R481" i="4"/>
  <c r="S481" i="4"/>
  <c r="T481" i="4"/>
  <c r="U481" i="4"/>
  <c r="V481" i="4"/>
  <c r="W481" i="4"/>
  <c r="X481" i="4"/>
  <c r="Y481" i="4"/>
  <c r="Z481" i="4"/>
  <c r="AA481" i="4"/>
  <c r="AB481" i="4"/>
  <c r="AC481" i="4"/>
  <c r="AD481" i="4"/>
  <c r="AE481" i="4"/>
  <c r="AF481" i="4"/>
  <c r="AG481" i="4"/>
  <c r="AH481" i="4"/>
  <c r="AI481" i="4"/>
  <c r="AJ481" i="4"/>
  <c r="AK481" i="4"/>
  <c r="AL481" i="4"/>
  <c r="AM481" i="4"/>
  <c r="AN481" i="4"/>
  <c r="L482" i="4"/>
  <c r="M482" i="4"/>
  <c r="N482" i="4"/>
  <c r="O482" i="4"/>
  <c r="P482" i="4"/>
  <c r="Q482" i="4"/>
  <c r="R482" i="4"/>
  <c r="S482" i="4"/>
  <c r="T482" i="4"/>
  <c r="U482" i="4"/>
  <c r="V482" i="4"/>
  <c r="W482" i="4"/>
  <c r="X482" i="4"/>
  <c r="Y482" i="4"/>
  <c r="Z482" i="4"/>
  <c r="AA482" i="4"/>
  <c r="AB482" i="4"/>
  <c r="AC482" i="4"/>
  <c r="AD482" i="4"/>
  <c r="AE482" i="4"/>
  <c r="AF482" i="4"/>
  <c r="AG482" i="4"/>
  <c r="AH482" i="4"/>
  <c r="AI482" i="4"/>
  <c r="AJ482" i="4"/>
  <c r="AK482" i="4"/>
  <c r="AL482" i="4"/>
  <c r="AM482" i="4"/>
  <c r="AN482" i="4"/>
  <c r="L483" i="4"/>
  <c r="M483" i="4"/>
  <c r="N483" i="4"/>
  <c r="O483" i="4"/>
  <c r="P483" i="4"/>
  <c r="Q483" i="4"/>
  <c r="R483" i="4"/>
  <c r="S483" i="4"/>
  <c r="T483" i="4"/>
  <c r="U483" i="4"/>
  <c r="V483" i="4"/>
  <c r="W483" i="4"/>
  <c r="X483" i="4"/>
  <c r="Y483" i="4"/>
  <c r="Z483" i="4"/>
  <c r="AA483" i="4"/>
  <c r="AB483" i="4"/>
  <c r="AC483" i="4"/>
  <c r="AD483" i="4"/>
  <c r="AE483" i="4"/>
  <c r="AF483" i="4"/>
  <c r="AG483" i="4"/>
  <c r="AH483" i="4"/>
  <c r="AI483" i="4"/>
  <c r="AJ483" i="4"/>
  <c r="AK483" i="4"/>
  <c r="AL483" i="4"/>
  <c r="AM483" i="4"/>
  <c r="AN483" i="4"/>
  <c r="L484" i="4"/>
  <c r="M484" i="4"/>
  <c r="N484" i="4"/>
  <c r="O484" i="4"/>
  <c r="P484" i="4"/>
  <c r="Q484" i="4"/>
  <c r="R484" i="4"/>
  <c r="S484" i="4"/>
  <c r="T484" i="4"/>
  <c r="U484" i="4"/>
  <c r="V484" i="4"/>
  <c r="W484" i="4"/>
  <c r="X484" i="4"/>
  <c r="Y484" i="4"/>
  <c r="Z484" i="4"/>
  <c r="AA484" i="4"/>
  <c r="AB484" i="4"/>
  <c r="AC484" i="4"/>
  <c r="AD484" i="4"/>
  <c r="AE484" i="4"/>
  <c r="AF484" i="4"/>
  <c r="AG484" i="4"/>
  <c r="AH484" i="4"/>
  <c r="AI484" i="4"/>
  <c r="AJ484" i="4"/>
  <c r="AK484" i="4"/>
  <c r="AL484" i="4"/>
  <c r="AM484" i="4"/>
  <c r="AN484" i="4"/>
  <c r="L485" i="4"/>
  <c r="M485" i="4"/>
  <c r="N485" i="4"/>
  <c r="O485" i="4"/>
  <c r="P485" i="4"/>
  <c r="Q485" i="4"/>
  <c r="R485" i="4"/>
  <c r="S485" i="4"/>
  <c r="T485" i="4"/>
  <c r="U485" i="4"/>
  <c r="V485" i="4"/>
  <c r="W485" i="4"/>
  <c r="X485" i="4"/>
  <c r="Y485" i="4"/>
  <c r="Z485" i="4"/>
  <c r="AA485" i="4"/>
  <c r="AB485" i="4"/>
  <c r="AC485" i="4"/>
  <c r="AD485" i="4"/>
  <c r="AE485" i="4"/>
  <c r="AF485" i="4"/>
  <c r="AG485" i="4"/>
  <c r="AH485" i="4"/>
  <c r="AI485" i="4"/>
  <c r="AJ485" i="4"/>
  <c r="AK485" i="4"/>
  <c r="AL485" i="4"/>
  <c r="AM485" i="4"/>
  <c r="AN485" i="4"/>
  <c r="L486" i="4"/>
  <c r="M486" i="4"/>
  <c r="N486" i="4"/>
  <c r="O486" i="4"/>
  <c r="P486" i="4"/>
  <c r="Q486" i="4"/>
  <c r="R486" i="4"/>
  <c r="S486" i="4"/>
  <c r="T486" i="4"/>
  <c r="U486" i="4"/>
  <c r="V486" i="4"/>
  <c r="W486" i="4"/>
  <c r="X486" i="4"/>
  <c r="Y486" i="4"/>
  <c r="Z486" i="4"/>
  <c r="AA486" i="4"/>
  <c r="AB486" i="4"/>
  <c r="AC486" i="4"/>
  <c r="AD486" i="4"/>
  <c r="AE486" i="4"/>
  <c r="AF486" i="4"/>
  <c r="AG486" i="4"/>
  <c r="AH486" i="4"/>
  <c r="AI486" i="4"/>
  <c r="AJ486" i="4"/>
  <c r="AK486" i="4"/>
  <c r="AL486" i="4"/>
  <c r="AM486" i="4"/>
  <c r="AN486" i="4"/>
  <c r="L487" i="4"/>
  <c r="M487" i="4"/>
  <c r="N487" i="4"/>
  <c r="O487" i="4"/>
  <c r="P487" i="4"/>
  <c r="Q487" i="4"/>
  <c r="R487" i="4"/>
  <c r="S487" i="4"/>
  <c r="T487" i="4"/>
  <c r="U487" i="4"/>
  <c r="V487" i="4"/>
  <c r="W487" i="4"/>
  <c r="X487" i="4"/>
  <c r="Y487" i="4"/>
  <c r="Z487" i="4"/>
  <c r="AA487" i="4"/>
  <c r="AB487" i="4"/>
  <c r="AC487" i="4"/>
  <c r="AD487" i="4"/>
  <c r="AE487" i="4"/>
  <c r="AF487" i="4"/>
  <c r="AG487" i="4"/>
  <c r="AH487" i="4"/>
  <c r="AI487" i="4"/>
  <c r="AJ487" i="4"/>
  <c r="AK487" i="4"/>
  <c r="AL487" i="4"/>
  <c r="AM487" i="4"/>
  <c r="AN487" i="4"/>
  <c r="L488" i="4"/>
  <c r="M488" i="4"/>
  <c r="N488" i="4"/>
  <c r="O488" i="4"/>
  <c r="P488" i="4"/>
  <c r="Q488" i="4"/>
  <c r="R488" i="4"/>
  <c r="S488" i="4"/>
  <c r="T488" i="4"/>
  <c r="U488" i="4"/>
  <c r="V488" i="4"/>
  <c r="W488" i="4"/>
  <c r="X488" i="4"/>
  <c r="Y488" i="4"/>
  <c r="Z488" i="4"/>
  <c r="AA488" i="4"/>
  <c r="AB488" i="4"/>
  <c r="AC488" i="4"/>
  <c r="AD488" i="4"/>
  <c r="AE488" i="4"/>
  <c r="AF488" i="4"/>
  <c r="AG488" i="4"/>
  <c r="AH488" i="4"/>
  <c r="AI488" i="4"/>
  <c r="AJ488" i="4"/>
  <c r="AK488" i="4"/>
  <c r="AL488" i="4"/>
  <c r="AM488" i="4"/>
  <c r="AN488" i="4"/>
  <c r="L489" i="4"/>
  <c r="M489" i="4"/>
  <c r="N489" i="4"/>
  <c r="O489" i="4"/>
  <c r="P489" i="4"/>
  <c r="Q489" i="4"/>
  <c r="R489" i="4"/>
  <c r="S489" i="4"/>
  <c r="T489" i="4"/>
  <c r="U489" i="4"/>
  <c r="V489" i="4"/>
  <c r="W489" i="4"/>
  <c r="X489" i="4"/>
  <c r="Y489" i="4"/>
  <c r="Z489" i="4"/>
  <c r="AA489" i="4"/>
  <c r="AB489" i="4"/>
  <c r="AC489" i="4"/>
  <c r="AD489" i="4"/>
  <c r="AE489" i="4"/>
  <c r="AF489" i="4"/>
  <c r="AG489" i="4"/>
  <c r="AH489" i="4"/>
  <c r="AI489" i="4"/>
  <c r="AJ489" i="4"/>
  <c r="AK489" i="4"/>
  <c r="AL489" i="4"/>
  <c r="AM489" i="4"/>
  <c r="AN489" i="4"/>
  <c r="L490" i="4"/>
  <c r="M490" i="4"/>
  <c r="N490" i="4"/>
  <c r="O490" i="4"/>
  <c r="P490" i="4"/>
  <c r="Q490" i="4"/>
  <c r="R490" i="4"/>
  <c r="S490" i="4"/>
  <c r="T490" i="4"/>
  <c r="U490" i="4"/>
  <c r="V490" i="4"/>
  <c r="W490" i="4"/>
  <c r="X490" i="4"/>
  <c r="Y490" i="4"/>
  <c r="Z490" i="4"/>
  <c r="AA490" i="4"/>
  <c r="AB490" i="4"/>
  <c r="AC490" i="4"/>
  <c r="AD490" i="4"/>
  <c r="AE490" i="4"/>
  <c r="AF490" i="4"/>
  <c r="AG490" i="4"/>
  <c r="AH490" i="4"/>
  <c r="AI490" i="4"/>
  <c r="AJ490" i="4"/>
  <c r="AK490" i="4"/>
  <c r="AL490" i="4"/>
  <c r="AM490" i="4"/>
  <c r="AN490" i="4"/>
  <c r="L491" i="4"/>
  <c r="M491" i="4"/>
  <c r="N491" i="4"/>
  <c r="O491" i="4"/>
  <c r="P491" i="4"/>
  <c r="Q491" i="4"/>
  <c r="R491" i="4"/>
  <c r="S491" i="4"/>
  <c r="T491" i="4"/>
  <c r="U491" i="4"/>
  <c r="V491" i="4"/>
  <c r="W491" i="4"/>
  <c r="X491" i="4"/>
  <c r="Y491" i="4"/>
  <c r="Z491" i="4"/>
  <c r="AA491" i="4"/>
  <c r="AB491" i="4"/>
  <c r="AC491" i="4"/>
  <c r="AD491" i="4"/>
  <c r="AE491" i="4"/>
  <c r="AF491" i="4"/>
  <c r="AG491" i="4"/>
  <c r="AH491" i="4"/>
  <c r="AI491" i="4"/>
  <c r="AJ491" i="4"/>
  <c r="AK491" i="4"/>
  <c r="AL491" i="4"/>
  <c r="AM491" i="4"/>
  <c r="AN491" i="4"/>
  <c r="L492" i="4"/>
  <c r="M492" i="4"/>
  <c r="N492" i="4"/>
  <c r="O492" i="4"/>
  <c r="P492" i="4"/>
  <c r="Q492" i="4"/>
  <c r="R492" i="4"/>
  <c r="S492" i="4"/>
  <c r="T492" i="4"/>
  <c r="U492" i="4"/>
  <c r="V492" i="4"/>
  <c r="W492" i="4"/>
  <c r="X492" i="4"/>
  <c r="Y492" i="4"/>
  <c r="Z492" i="4"/>
  <c r="AA492" i="4"/>
  <c r="AB492" i="4"/>
  <c r="AC492" i="4"/>
  <c r="AD492" i="4"/>
  <c r="AE492" i="4"/>
  <c r="AF492" i="4"/>
  <c r="AG492" i="4"/>
  <c r="AH492" i="4"/>
  <c r="AI492" i="4"/>
  <c r="AJ492" i="4"/>
  <c r="AK492" i="4"/>
  <c r="AL492" i="4"/>
  <c r="AM492" i="4"/>
  <c r="AN492" i="4"/>
  <c r="L493" i="4"/>
  <c r="M493" i="4"/>
  <c r="N493" i="4"/>
  <c r="O493" i="4"/>
  <c r="P493" i="4"/>
  <c r="Q493" i="4"/>
  <c r="R493" i="4"/>
  <c r="S493" i="4"/>
  <c r="T493" i="4"/>
  <c r="U493" i="4"/>
  <c r="V493" i="4"/>
  <c r="W493" i="4"/>
  <c r="X493" i="4"/>
  <c r="Y493" i="4"/>
  <c r="Z493" i="4"/>
  <c r="AA493" i="4"/>
  <c r="AB493" i="4"/>
  <c r="AC493" i="4"/>
  <c r="AD493" i="4"/>
  <c r="AE493" i="4"/>
  <c r="AF493" i="4"/>
  <c r="AG493" i="4"/>
  <c r="AH493" i="4"/>
  <c r="AI493" i="4"/>
  <c r="AJ493" i="4"/>
  <c r="AK493" i="4"/>
  <c r="AL493" i="4"/>
  <c r="AM493" i="4"/>
  <c r="AN493" i="4"/>
  <c r="L494" i="4"/>
  <c r="M494" i="4"/>
  <c r="N494" i="4"/>
  <c r="O494" i="4"/>
  <c r="P494" i="4"/>
  <c r="Q494" i="4"/>
  <c r="R494" i="4"/>
  <c r="S494" i="4"/>
  <c r="T494" i="4"/>
  <c r="U494" i="4"/>
  <c r="V494" i="4"/>
  <c r="W494" i="4"/>
  <c r="X494" i="4"/>
  <c r="Y494" i="4"/>
  <c r="Z494" i="4"/>
  <c r="AA494" i="4"/>
  <c r="AB494" i="4"/>
  <c r="AC494" i="4"/>
  <c r="AD494" i="4"/>
  <c r="AE494" i="4"/>
  <c r="AF494" i="4"/>
  <c r="AG494" i="4"/>
  <c r="AH494" i="4"/>
  <c r="AI494" i="4"/>
  <c r="AJ494" i="4"/>
  <c r="AK494" i="4"/>
  <c r="AL494" i="4"/>
  <c r="AM494" i="4"/>
  <c r="AN494" i="4"/>
  <c r="L495" i="4"/>
  <c r="M495" i="4"/>
  <c r="N495" i="4"/>
  <c r="O495" i="4"/>
  <c r="P495" i="4"/>
  <c r="Q495" i="4"/>
  <c r="R495" i="4"/>
  <c r="S495" i="4"/>
  <c r="T495" i="4"/>
  <c r="U495" i="4"/>
  <c r="V495" i="4"/>
  <c r="W495" i="4"/>
  <c r="X495" i="4"/>
  <c r="Y495" i="4"/>
  <c r="Z495" i="4"/>
  <c r="AA495" i="4"/>
  <c r="AB495" i="4"/>
  <c r="AC495" i="4"/>
  <c r="AD495" i="4"/>
  <c r="AE495" i="4"/>
  <c r="AF495" i="4"/>
  <c r="AG495" i="4"/>
  <c r="AH495" i="4"/>
  <c r="AI495" i="4"/>
  <c r="AJ495" i="4"/>
  <c r="AK495" i="4"/>
  <c r="AL495" i="4"/>
  <c r="AM495" i="4"/>
  <c r="AN495" i="4"/>
  <c r="L496" i="4"/>
  <c r="M496" i="4"/>
  <c r="N496" i="4"/>
  <c r="O496" i="4"/>
  <c r="P496" i="4"/>
  <c r="Q496" i="4"/>
  <c r="R496" i="4"/>
  <c r="S496" i="4"/>
  <c r="T496" i="4"/>
  <c r="U496" i="4"/>
  <c r="V496" i="4"/>
  <c r="W496" i="4"/>
  <c r="X496" i="4"/>
  <c r="Y496" i="4"/>
  <c r="Z496" i="4"/>
  <c r="AA496" i="4"/>
  <c r="AB496" i="4"/>
  <c r="AC496" i="4"/>
  <c r="AD496" i="4"/>
  <c r="AE496" i="4"/>
  <c r="AF496" i="4"/>
  <c r="AG496" i="4"/>
  <c r="AH496" i="4"/>
  <c r="AI496" i="4"/>
  <c r="AJ496" i="4"/>
  <c r="AK496" i="4"/>
  <c r="AL496" i="4"/>
  <c r="AM496" i="4"/>
  <c r="AN496" i="4"/>
  <c r="L497" i="4"/>
  <c r="M497" i="4"/>
  <c r="N497" i="4"/>
  <c r="O497" i="4"/>
  <c r="P497" i="4"/>
  <c r="Q497" i="4"/>
  <c r="R497" i="4"/>
  <c r="S497" i="4"/>
  <c r="T497" i="4"/>
  <c r="U497" i="4"/>
  <c r="V497" i="4"/>
  <c r="W497" i="4"/>
  <c r="X497" i="4"/>
  <c r="Y497" i="4"/>
  <c r="Z497" i="4"/>
  <c r="AA497" i="4"/>
  <c r="AB497" i="4"/>
  <c r="AC497" i="4"/>
  <c r="AD497" i="4"/>
  <c r="AE497" i="4"/>
  <c r="AF497" i="4"/>
  <c r="AG497" i="4"/>
  <c r="AH497" i="4"/>
  <c r="AI497" i="4"/>
  <c r="AJ497" i="4"/>
  <c r="AK497" i="4"/>
  <c r="AL497" i="4"/>
  <c r="AM497" i="4"/>
  <c r="AN497" i="4"/>
  <c r="L498" i="4"/>
  <c r="M498" i="4"/>
  <c r="N498" i="4"/>
  <c r="O498" i="4"/>
  <c r="P498" i="4"/>
  <c r="Q498" i="4"/>
  <c r="R498" i="4"/>
  <c r="S498" i="4"/>
  <c r="T498" i="4"/>
  <c r="U498" i="4"/>
  <c r="V498" i="4"/>
  <c r="W498" i="4"/>
  <c r="X498" i="4"/>
  <c r="Y498" i="4"/>
  <c r="Z498" i="4"/>
  <c r="AA498" i="4"/>
  <c r="AB498" i="4"/>
  <c r="AC498" i="4"/>
  <c r="AD498" i="4"/>
  <c r="AE498" i="4"/>
  <c r="AF498" i="4"/>
  <c r="AG498" i="4"/>
  <c r="AH498" i="4"/>
  <c r="AI498" i="4"/>
  <c r="AJ498" i="4"/>
  <c r="AK498" i="4"/>
  <c r="AL498" i="4"/>
  <c r="AM498" i="4"/>
  <c r="AN498" i="4"/>
  <c r="L499" i="4"/>
  <c r="M499" i="4"/>
  <c r="N499" i="4"/>
  <c r="O499" i="4"/>
  <c r="P499" i="4"/>
  <c r="Q499" i="4"/>
  <c r="R499" i="4"/>
  <c r="S499" i="4"/>
  <c r="T499" i="4"/>
  <c r="U499" i="4"/>
  <c r="V499" i="4"/>
  <c r="W499" i="4"/>
  <c r="X499" i="4"/>
  <c r="Y499" i="4"/>
  <c r="Z499" i="4"/>
  <c r="AA499" i="4"/>
  <c r="AB499" i="4"/>
  <c r="AC499" i="4"/>
  <c r="AD499" i="4"/>
  <c r="AE499" i="4"/>
  <c r="AF499" i="4"/>
  <c r="AG499" i="4"/>
  <c r="AH499" i="4"/>
  <c r="AI499" i="4"/>
  <c r="AJ499" i="4"/>
  <c r="AK499" i="4"/>
  <c r="AL499" i="4"/>
  <c r="AM499" i="4"/>
  <c r="AN499" i="4"/>
  <c r="L500" i="4"/>
  <c r="M500" i="4"/>
  <c r="N500" i="4"/>
  <c r="O500" i="4"/>
  <c r="P500" i="4"/>
  <c r="Q500" i="4"/>
  <c r="R500" i="4"/>
  <c r="S500" i="4"/>
  <c r="T500" i="4"/>
  <c r="U500" i="4"/>
  <c r="V500" i="4"/>
  <c r="W500" i="4"/>
  <c r="X500" i="4"/>
  <c r="Y500" i="4"/>
  <c r="Z500" i="4"/>
  <c r="AA500" i="4"/>
  <c r="AB500" i="4"/>
  <c r="AC500" i="4"/>
  <c r="AD500" i="4"/>
  <c r="AE500" i="4"/>
  <c r="AF500" i="4"/>
  <c r="AG500" i="4"/>
  <c r="AH500" i="4"/>
  <c r="AI500" i="4"/>
  <c r="AJ500" i="4"/>
  <c r="AK500" i="4"/>
  <c r="AL500" i="4"/>
  <c r="AM500" i="4"/>
  <c r="AN500" i="4"/>
  <c r="L501" i="4"/>
  <c r="M501" i="4"/>
  <c r="N501" i="4"/>
  <c r="O501" i="4"/>
  <c r="P501" i="4"/>
  <c r="Q501" i="4"/>
  <c r="R501" i="4"/>
  <c r="S501" i="4"/>
  <c r="T501" i="4"/>
  <c r="U501" i="4"/>
  <c r="V501" i="4"/>
  <c r="W501" i="4"/>
  <c r="X501" i="4"/>
  <c r="Y501" i="4"/>
  <c r="Z501" i="4"/>
  <c r="AA501" i="4"/>
  <c r="AB501" i="4"/>
  <c r="AC501" i="4"/>
  <c r="AD501" i="4"/>
  <c r="AE501" i="4"/>
  <c r="AF501" i="4"/>
  <c r="AG501" i="4"/>
  <c r="AH501" i="4"/>
  <c r="AI501" i="4"/>
  <c r="AJ501" i="4"/>
  <c r="AK501" i="4"/>
  <c r="AL501" i="4"/>
  <c r="AM501" i="4"/>
  <c r="AN501" i="4"/>
  <c r="L502" i="4"/>
  <c r="M502" i="4"/>
  <c r="N502" i="4"/>
  <c r="O502" i="4"/>
  <c r="P502" i="4"/>
  <c r="Q502" i="4"/>
  <c r="R502" i="4"/>
  <c r="S502" i="4"/>
  <c r="T502" i="4"/>
  <c r="U502" i="4"/>
  <c r="V502" i="4"/>
  <c r="W502" i="4"/>
  <c r="X502" i="4"/>
  <c r="Y502" i="4"/>
  <c r="Z502" i="4"/>
  <c r="AA502" i="4"/>
  <c r="AB502" i="4"/>
  <c r="AC502" i="4"/>
  <c r="AD502" i="4"/>
  <c r="AE502" i="4"/>
  <c r="AF502" i="4"/>
  <c r="AG502" i="4"/>
  <c r="AH502" i="4"/>
  <c r="AI502" i="4"/>
  <c r="AJ502" i="4"/>
  <c r="AK502" i="4"/>
  <c r="AL502" i="4"/>
  <c r="AM502" i="4"/>
  <c r="AN502" i="4"/>
  <c r="L503" i="4"/>
  <c r="M503" i="4"/>
  <c r="N503" i="4"/>
  <c r="O503" i="4"/>
  <c r="P503" i="4"/>
  <c r="Q503" i="4"/>
  <c r="R503" i="4"/>
  <c r="S503" i="4"/>
  <c r="T503" i="4"/>
  <c r="U503" i="4"/>
  <c r="V503" i="4"/>
  <c r="W503" i="4"/>
  <c r="X503" i="4"/>
  <c r="Y503" i="4"/>
  <c r="Z503" i="4"/>
  <c r="AA503" i="4"/>
  <c r="AB503" i="4"/>
  <c r="AC503" i="4"/>
  <c r="AD503" i="4"/>
  <c r="AE503" i="4"/>
  <c r="AF503" i="4"/>
  <c r="AG503" i="4"/>
  <c r="AH503" i="4"/>
  <c r="AI503" i="4"/>
  <c r="AJ503" i="4"/>
  <c r="AK503" i="4"/>
  <c r="AL503" i="4"/>
  <c r="AM503" i="4"/>
  <c r="AN503" i="4"/>
  <c r="L504" i="4"/>
  <c r="M504" i="4"/>
  <c r="N504" i="4"/>
  <c r="O504" i="4"/>
  <c r="P504" i="4"/>
  <c r="Q504" i="4"/>
  <c r="R504" i="4"/>
  <c r="S504" i="4"/>
  <c r="T504" i="4"/>
  <c r="U504" i="4"/>
  <c r="V504" i="4"/>
  <c r="W504" i="4"/>
  <c r="X504" i="4"/>
  <c r="Y504" i="4"/>
  <c r="Z504" i="4"/>
  <c r="AA504" i="4"/>
  <c r="AB504" i="4"/>
  <c r="AC504" i="4"/>
  <c r="AD504" i="4"/>
  <c r="AE504" i="4"/>
  <c r="AF504" i="4"/>
  <c r="AG504" i="4"/>
  <c r="AH504" i="4"/>
  <c r="AI504" i="4"/>
  <c r="AJ504" i="4"/>
  <c r="AK504" i="4"/>
  <c r="AL504" i="4"/>
  <c r="AM504" i="4"/>
  <c r="AN504" i="4"/>
  <c r="L505" i="4"/>
  <c r="M505" i="4"/>
  <c r="N505" i="4"/>
  <c r="O505" i="4"/>
  <c r="P505" i="4"/>
  <c r="Q505" i="4"/>
  <c r="R505" i="4"/>
  <c r="S505" i="4"/>
  <c r="T505" i="4"/>
  <c r="U505" i="4"/>
  <c r="V505" i="4"/>
  <c r="W505" i="4"/>
  <c r="X505" i="4"/>
  <c r="Y505" i="4"/>
  <c r="Z505" i="4"/>
  <c r="AA505" i="4"/>
  <c r="AB505" i="4"/>
  <c r="AC505" i="4"/>
  <c r="AD505" i="4"/>
  <c r="AE505" i="4"/>
  <c r="AF505" i="4"/>
  <c r="AG505" i="4"/>
  <c r="AH505" i="4"/>
  <c r="AI505" i="4"/>
  <c r="AJ505" i="4"/>
  <c r="AK505" i="4"/>
  <c r="AL505" i="4"/>
  <c r="AM505" i="4"/>
  <c r="AN505" i="4"/>
  <c r="L506" i="4"/>
  <c r="M506" i="4"/>
  <c r="N506" i="4"/>
  <c r="O506" i="4"/>
  <c r="P506" i="4"/>
  <c r="Q506" i="4"/>
  <c r="R506" i="4"/>
  <c r="S506" i="4"/>
  <c r="T506" i="4"/>
  <c r="U506" i="4"/>
  <c r="V506" i="4"/>
  <c r="W506" i="4"/>
  <c r="X506" i="4"/>
  <c r="Y506" i="4"/>
  <c r="Z506" i="4"/>
  <c r="AA506" i="4"/>
  <c r="AB506" i="4"/>
  <c r="AC506" i="4"/>
  <c r="AD506" i="4"/>
  <c r="AE506" i="4"/>
  <c r="AF506" i="4"/>
  <c r="AG506" i="4"/>
  <c r="AH506" i="4"/>
  <c r="AI506" i="4"/>
  <c r="AJ506" i="4"/>
  <c r="AK506" i="4"/>
  <c r="AL506" i="4"/>
  <c r="AM506" i="4"/>
  <c r="AN506" i="4"/>
  <c r="L507" i="4"/>
  <c r="M507" i="4"/>
  <c r="N507" i="4"/>
  <c r="O507" i="4"/>
  <c r="P507" i="4"/>
  <c r="Q507" i="4"/>
  <c r="R507" i="4"/>
  <c r="S507" i="4"/>
  <c r="T507" i="4"/>
  <c r="U507" i="4"/>
  <c r="V507" i="4"/>
  <c r="W507" i="4"/>
  <c r="X507" i="4"/>
  <c r="Y507" i="4"/>
  <c r="Z507" i="4"/>
  <c r="AA507" i="4"/>
  <c r="AB507" i="4"/>
  <c r="AC507" i="4"/>
  <c r="AD507" i="4"/>
  <c r="AE507" i="4"/>
  <c r="AF507" i="4"/>
  <c r="AG507" i="4"/>
  <c r="AH507" i="4"/>
  <c r="AI507" i="4"/>
  <c r="AJ507" i="4"/>
  <c r="AK507" i="4"/>
  <c r="AL507" i="4"/>
  <c r="AM507" i="4"/>
  <c r="AN507" i="4"/>
  <c r="L508" i="4"/>
  <c r="M508" i="4"/>
  <c r="N508" i="4"/>
  <c r="O508" i="4"/>
  <c r="P508" i="4"/>
  <c r="Q508" i="4"/>
  <c r="R508" i="4"/>
  <c r="S508" i="4"/>
  <c r="T508" i="4"/>
  <c r="U508" i="4"/>
  <c r="V508" i="4"/>
  <c r="W508" i="4"/>
  <c r="X508" i="4"/>
  <c r="Y508" i="4"/>
  <c r="Z508" i="4"/>
  <c r="AA508" i="4"/>
  <c r="AB508" i="4"/>
  <c r="AC508" i="4"/>
  <c r="AD508" i="4"/>
  <c r="AE508" i="4"/>
  <c r="AF508" i="4"/>
  <c r="AG508" i="4"/>
  <c r="AH508" i="4"/>
  <c r="AI508" i="4"/>
  <c r="AJ508" i="4"/>
  <c r="AK508" i="4"/>
  <c r="AL508" i="4"/>
  <c r="AM508" i="4"/>
  <c r="AN508" i="4"/>
  <c r="L509" i="4"/>
  <c r="M509" i="4"/>
  <c r="N509" i="4"/>
  <c r="O509" i="4"/>
  <c r="P509" i="4"/>
  <c r="Q509" i="4"/>
  <c r="R509" i="4"/>
  <c r="S509" i="4"/>
  <c r="T509" i="4"/>
  <c r="U509" i="4"/>
  <c r="V509" i="4"/>
  <c r="W509" i="4"/>
  <c r="X509" i="4"/>
  <c r="Y509" i="4"/>
  <c r="Z509" i="4"/>
  <c r="AA509" i="4"/>
  <c r="AB509" i="4"/>
  <c r="AC509" i="4"/>
  <c r="AD509" i="4"/>
  <c r="AE509" i="4"/>
  <c r="AF509" i="4"/>
  <c r="AG509" i="4"/>
  <c r="AH509" i="4"/>
  <c r="AI509" i="4"/>
  <c r="AJ509" i="4"/>
  <c r="AK509" i="4"/>
  <c r="AL509" i="4"/>
  <c r="AM509" i="4"/>
  <c r="AN509" i="4"/>
  <c r="L510" i="4"/>
  <c r="M510" i="4"/>
  <c r="N510" i="4"/>
  <c r="O510" i="4"/>
  <c r="P510" i="4"/>
  <c r="Q510" i="4"/>
  <c r="R510" i="4"/>
  <c r="S510" i="4"/>
  <c r="T510" i="4"/>
  <c r="U510" i="4"/>
  <c r="V510" i="4"/>
  <c r="W510" i="4"/>
  <c r="X510" i="4"/>
  <c r="Y510" i="4"/>
  <c r="Z510" i="4"/>
  <c r="AA510" i="4"/>
  <c r="AB510" i="4"/>
  <c r="AC510" i="4"/>
  <c r="AD510" i="4"/>
  <c r="AE510" i="4"/>
  <c r="AF510" i="4"/>
  <c r="AG510" i="4"/>
  <c r="AH510" i="4"/>
  <c r="AI510" i="4"/>
  <c r="AJ510" i="4"/>
  <c r="AK510" i="4"/>
  <c r="AL510" i="4"/>
  <c r="AM510" i="4"/>
  <c r="AN510" i="4"/>
  <c r="L511" i="4"/>
  <c r="M511" i="4"/>
  <c r="N511" i="4"/>
  <c r="O511" i="4"/>
  <c r="P511" i="4"/>
  <c r="Q511" i="4"/>
  <c r="R511" i="4"/>
  <c r="S511" i="4"/>
  <c r="T511" i="4"/>
  <c r="U511" i="4"/>
  <c r="V511" i="4"/>
  <c r="W511" i="4"/>
  <c r="X511" i="4"/>
  <c r="Y511" i="4"/>
  <c r="Z511" i="4"/>
  <c r="AA511" i="4"/>
  <c r="AB511" i="4"/>
  <c r="AC511" i="4"/>
  <c r="AD511" i="4"/>
  <c r="AE511" i="4"/>
  <c r="AF511" i="4"/>
  <c r="AG511" i="4"/>
  <c r="AH511" i="4"/>
  <c r="AI511" i="4"/>
  <c r="AJ511" i="4"/>
  <c r="AK511" i="4"/>
  <c r="AL511" i="4"/>
  <c r="AM511" i="4"/>
  <c r="AN511" i="4"/>
  <c r="L512" i="4"/>
  <c r="M512" i="4"/>
  <c r="N512" i="4"/>
  <c r="O512" i="4"/>
  <c r="P512" i="4"/>
  <c r="Q512" i="4"/>
  <c r="R512" i="4"/>
  <c r="S512" i="4"/>
  <c r="T512" i="4"/>
  <c r="U512" i="4"/>
  <c r="V512" i="4"/>
  <c r="W512" i="4"/>
  <c r="X512" i="4"/>
  <c r="Y512" i="4"/>
  <c r="Z512" i="4"/>
  <c r="AA512" i="4"/>
  <c r="AB512" i="4"/>
  <c r="AC512" i="4"/>
  <c r="AD512" i="4"/>
  <c r="AE512" i="4"/>
  <c r="AF512" i="4"/>
  <c r="AG512" i="4"/>
  <c r="AH512" i="4"/>
  <c r="AI512" i="4"/>
  <c r="AJ512" i="4"/>
  <c r="AK512" i="4"/>
  <c r="AL512" i="4"/>
  <c r="AM512" i="4"/>
  <c r="AN512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V14" i="2" l="1"/>
  <c r="V15" i="2"/>
  <c r="V16" i="2"/>
  <c r="A1" i="8" l="1"/>
  <c r="W14" i="2"/>
  <c r="W16" i="2"/>
  <c r="W20" i="2"/>
  <c r="W24" i="2"/>
  <c r="W28" i="2"/>
  <c r="W32" i="2"/>
  <c r="W36" i="2"/>
  <c r="W40" i="2"/>
  <c r="W44" i="2"/>
  <c r="W48" i="2"/>
  <c r="W52" i="2"/>
  <c r="V8" i="2"/>
  <c r="W8" i="2" s="1"/>
  <c r="V9" i="2"/>
  <c r="W9" i="2" s="1"/>
  <c r="V10" i="2"/>
  <c r="W10" i="2" s="1"/>
  <c r="V11" i="2"/>
  <c r="W11" i="2" s="1"/>
  <c r="V12" i="2"/>
  <c r="W12" i="2" s="1"/>
  <c r="V13" i="2"/>
  <c r="W13" i="2" s="1"/>
  <c r="W15" i="2"/>
  <c r="V17" i="2"/>
  <c r="W17" i="2" s="1"/>
  <c r="V18" i="2"/>
  <c r="W18" i="2" s="1"/>
  <c r="V19" i="2"/>
  <c r="W19" i="2" s="1"/>
  <c r="V20" i="2"/>
  <c r="V21" i="2"/>
  <c r="W21" i="2" s="1"/>
  <c r="V22" i="2"/>
  <c r="W22" i="2" s="1"/>
  <c r="V23" i="2"/>
  <c r="W23" i="2" s="1"/>
  <c r="V24" i="2"/>
  <c r="V25" i="2"/>
  <c r="W25" i="2" s="1"/>
  <c r="V26" i="2"/>
  <c r="W26" i="2" s="1"/>
  <c r="V27" i="2"/>
  <c r="W27" i="2" s="1"/>
  <c r="V28" i="2"/>
  <c r="V29" i="2"/>
  <c r="W29" i="2" s="1"/>
  <c r="V30" i="2"/>
  <c r="W30" i="2" s="1"/>
  <c r="V31" i="2"/>
  <c r="W31" i="2" s="1"/>
  <c r="V32" i="2"/>
  <c r="V33" i="2"/>
  <c r="W33" i="2" s="1"/>
  <c r="V34" i="2"/>
  <c r="W34" i="2" s="1"/>
  <c r="V35" i="2"/>
  <c r="W35" i="2" s="1"/>
  <c r="V36" i="2"/>
  <c r="V37" i="2"/>
  <c r="W37" i="2" s="1"/>
  <c r="V38" i="2"/>
  <c r="W38" i="2" s="1"/>
  <c r="V39" i="2"/>
  <c r="W39" i="2" s="1"/>
  <c r="V40" i="2"/>
  <c r="V41" i="2"/>
  <c r="W41" i="2" s="1"/>
  <c r="V42" i="2"/>
  <c r="W42" i="2" s="1"/>
  <c r="V43" i="2"/>
  <c r="W43" i="2" s="1"/>
  <c r="V44" i="2"/>
  <c r="V45" i="2"/>
  <c r="W45" i="2" s="1"/>
  <c r="V46" i="2"/>
  <c r="W46" i="2" s="1"/>
  <c r="V47" i="2"/>
  <c r="W47" i="2" s="1"/>
  <c r="V48" i="2"/>
  <c r="V49" i="2"/>
  <c r="W49" i="2" s="1"/>
  <c r="V50" i="2"/>
  <c r="W50" i="2" s="1"/>
  <c r="V51" i="2"/>
  <c r="W51" i="2" s="1"/>
  <c r="V52" i="2"/>
  <c r="V53" i="2"/>
  <c r="W53" i="2" s="1"/>
  <c r="V54" i="2"/>
  <c r="W54" i="2" s="1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O3" i="2"/>
  <c r="U8" i="2" l="1"/>
  <c r="U9" i="2" l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B4" i="2"/>
  <c r="AA21" i="2" l="1"/>
  <c r="AA22" i="2" s="1"/>
  <c r="AA23" i="2" s="1"/>
  <c r="AA20" i="2"/>
  <c r="A1" i="3"/>
  <c r="A5" i="8" l="1"/>
  <c r="A1" i="7"/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 l="1"/>
  <c r="P33" i="2" l="1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B5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R33" i="2" s="1"/>
  <c r="N34" i="2"/>
  <c r="R34" i="2" s="1"/>
  <c r="N35" i="2"/>
  <c r="Q35" i="2" s="1"/>
  <c r="N36" i="2"/>
  <c r="R36" i="2" s="1"/>
  <c r="N37" i="2"/>
  <c r="R37" i="2" s="1"/>
  <c r="N38" i="2"/>
  <c r="R38" i="2" s="1"/>
  <c r="N39" i="2"/>
  <c r="Q39" i="2" s="1"/>
  <c r="N40" i="2"/>
  <c r="R40" i="2" s="1"/>
  <c r="N41" i="2"/>
  <c r="R41" i="2" s="1"/>
  <c r="N42" i="2"/>
  <c r="R42" i="2" s="1"/>
  <c r="N43" i="2"/>
  <c r="Q43" i="2" s="1"/>
  <c r="N44" i="2"/>
  <c r="R44" i="2" s="1"/>
  <c r="N45" i="2"/>
  <c r="R45" i="2" s="1"/>
  <c r="N46" i="2"/>
  <c r="R46" i="2" s="1"/>
  <c r="N47" i="2"/>
  <c r="Q47" i="2" s="1"/>
  <c r="N48" i="2"/>
  <c r="R48" i="2" s="1"/>
  <c r="N49" i="2"/>
  <c r="R49" i="2" s="1"/>
  <c r="N50" i="2"/>
  <c r="R50" i="2" s="1"/>
  <c r="N51" i="2"/>
  <c r="Q51" i="2" s="1"/>
  <c r="N52" i="2"/>
  <c r="R52" i="2" s="1"/>
  <c r="N53" i="2"/>
  <c r="R53" i="2" s="1"/>
  <c r="N54" i="2"/>
  <c r="R54" i="2" s="1"/>
  <c r="O8" i="2"/>
  <c r="P32" i="2"/>
  <c r="P24" i="2"/>
  <c r="P31" i="2"/>
  <c r="P21" i="2"/>
  <c r="P20" i="2"/>
  <c r="P26" i="2"/>
  <c r="P27" i="2"/>
  <c r="P23" i="2"/>
  <c r="P28" i="2"/>
  <c r="P18" i="2"/>
  <c r="P30" i="2"/>
  <c r="P29" i="2"/>
  <c r="P22" i="2"/>
  <c r="P19" i="2"/>
  <c r="P25" i="2"/>
  <c r="P10" i="2"/>
  <c r="P9" i="2"/>
  <c r="P17" i="2"/>
  <c r="P14" i="2"/>
  <c r="P15" i="2"/>
  <c r="P8" i="2"/>
  <c r="P12" i="2"/>
  <c r="P16" i="2"/>
  <c r="P13" i="2"/>
  <c r="P11" i="2"/>
  <c r="C3" i="4" l="1" a="1"/>
  <c r="C3" i="4" s="1"/>
  <c r="C4" i="4" s="1"/>
  <c r="R39" i="2"/>
  <c r="R47" i="2"/>
  <c r="R43" i="2"/>
  <c r="R51" i="2"/>
  <c r="R35" i="2"/>
  <c r="R32" i="2"/>
  <c r="Q54" i="2"/>
  <c r="Q50" i="2"/>
  <c r="Q46" i="2"/>
  <c r="Q42" i="2"/>
  <c r="Q38" i="2"/>
  <c r="Q34" i="2"/>
  <c r="Q53" i="2"/>
  <c r="Q49" i="2"/>
  <c r="Q45" i="2"/>
  <c r="Q41" i="2"/>
  <c r="Q37" i="2"/>
  <c r="Q33" i="2"/>
  <c r="Q52" i="2"/>
  <c r="Q48" i="2"/>
  <c r="Q44" i="2"/>
  <c r="Q40" i="2"/>
  <c r="Q36" i="2"/>
  <c r="Q32" i="2"/>
  <c r="O9" i="2"/>
  <c r="Q24" i="2"/>
  <c r="R24" i="2"/>
  <c r="R15" i="2"/>
  <c r="Q15" i="2"/>
  <c r="Q11" i="2"/>
  <c r="R11" i="2"/>
  <c r="Q31" i="2"/>
  <c r="R31" i="2"/>
  <c r="Q30" i="2"/>
  <c r="R30" i="2"/>
  <c r="R29" i="2"/>
  <c r="Q29" i="2"/>
  <c r="Q28" i="2"/>
  <c r="R28" i="2"/>
  <c r="Q9" i="2"/>
  <c r="R9" i="2"/>
  <c r="Q13" i="2"/>
  <c r="Q23" i="2"/>
  <c r="Q22" i="2"/>
  <c r="Q14" i="2"/>
  <c r="Q21" i="2"/>
  <c r="Q20" i="2"/>
  <c r="Q19" i="2"/>
  <c r="Q26" i="2"/>
  <c r="Q18" i="2"/>
  <c r="Q10" i="2"/>
  <c r="Q25" i="2"/>
  <c r="Q17" i="2"/>
  <c r="Q12" i="2"/>
  <c r="Q27" i="2"/>
  <c r="Q16" i="2"/>
  <c r="Q8" i="2"/>
  <c r="R13" i="2"/>
  <c r="R23" i="2"/>
  <c r="R22" i="2"/>
  <c r="R14" i="2"/>
  <c r="R21" i="2"/>
  <c r="R20" i="2"/>
  <c r="R19" i="2"/>
  <c r="R26" i="2"/>
  <c r="R18" i="2"/>
  <c r="R10" i="2"/>
  <c r="R25" i="2"/>
  <c r="R17" i="2"/>
  <c r="R12" i="2"/>
  <c r="R27" i="2"/>
  <c r="R16" i="2"/>
  <c r="R8" i="2"/>
  <c r="J5" i="4"/>
  <c r="I5" i="4"/>
  <c r="H5" i="4"/>
  <c r="K5" i="4"/>
  <c r="E5" i="4"/>
  <c r="G5" i="4"/>
  <c r="F5" i="4"/>
  <c r="D5" i="4"/>
  <c r="C5" i="4"/>
  <c r="D3" i="4" l="1" a="1"/>
  <c r="D3" i="4" s="1"/>
  <c r="D4" i="4" s="1"/>
  <c r="O10" i="2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T8" i="2"/>
  <c r="T9" i="2" s="1"/>
  <c r="S8" i="2"/>
  <c r="S9" i="2" s="1"/>
  <c r="H6" i="4"/>
  <c r="H14" i="4"/>
  <c r="H22" i="4"/>
  <c r="H30" i="4"/>
  <c r="H38" i="4"/>
  <c r="H31" i="4"/>
  <c r="H47" i="4"/>
  <c r="H55" i="4"/>
  <c r="H29" i="4"/>
  <c r="H17" i="4"/>
  <c r="H52" i="4"/>
  <c r="H62" i="4"/>
  <c r="H70" i="4"/>
  <c r="H78" i="4"/>
  <c r="H86" i="4"/>
  <c r="H94" i="4"/>
  <c r="H102" i="4"/>
  <c r="H35" i="4"/>
  <c r="H58" i="4"/>
  <c r="H61" i="4"/>
  <c r="H81" i="4"/>
  <c r="H109" i="4"/>
  <c r="H117" i="4"/>
  <c r="H125" i="4"/>
  <c r="H133" i="4"/>
  <c r="H141" i="4"/>
  <c r="H149" i="4"/>
  <c r="H103" i="4"/>
  <c r="H126" i="4"/>
  <c r="H156" i="4"/>
  <c r="H164" i="4"/>
  <c r="H172" i="4"/>
  <c r="H180" i="4"/>
  <c r="H46" i="4"/>
  <c r="H95" i="4"/>
  <c r="H124" i="4"/>
  <c r="H59" i="4"/>
  <c r="H114" i="4"/>
  <c r="H146" i="4"/>
  <c r="H169" i="4"/>
  <c r="H188" i="4"/>
  <c r="H195" i="4"/>
  <c r="H203" i="4"/>
  <c r="H211" i="4"/>
  <c r="H219" i="4"/>
  <c r="H227" i="4"/>
  <c r="H167" i="4"/>
  <c r="H112" i="4"/>
  <c r="H144" i="4"/>
  <c r="H181" i="4"/>
  <c r="H196" i="4"/>
  <c r="H204" i="4"/>
  <c r="H212" i="4"/>
  <c r="H220" i="4"/>
  <c r="H228" i="4"/>
  <c r="H75" i="4"/>
  <c r="H171" i="4"/>
  <c r="H242" i="4"/>
  <c r="H250" i="4"/>
  <c r="H233" i="4"/>
  <c r="H241" i="4"/>
  <c r="H249" i="4"/>
  <c r="H251" i="4"/>
  <c r="H258" i="4"/>
  <c r="H266" i="4"/>
  <c r="H274" i="4"/>
  <c r="H282" i="4"/>
  <c r="H290" i="4"/>
  <c r="H298" i="4"/>
  <c r="H306" i="4"/>
  <c r="H314" i="4"/>
  <c r="H322" i="4"/>
  <c r="H261" i="4"/>
  <c r="H277" i="4"/>
  <c r="H293" i="4"/>
  <c r="H309" i="4"/>
  <c r="H325" i="4"/>
  <c r="H336" i="4"/>
  <c r="H344" i="4"/>
  <c r="H352" i="4"/>
  <c r="H360" i="4"/>
  <c r="H368" i="4"/>
  <c r="H376" i="4"/>
  <c r="H384" i="4"/>
  <c r="H392" i="4"/>
  <c r="H400" i="4"/>
  <c r="H408" i="4"/>
  <c r="H416" i="4"/>
  <c r="H424" i="4"/>
  <c r="H432" i="4"/>
  <c r="H440" i="4"/>
  <c r="H448" i="4"/>
  <c r="H456" i="4"/>
  <c r="H464" i="4"/>
  <c r="H472" i="4"/>
  <c r="H480" i="4"/>
  <c r="H263" i="4"/>
  <c r="H279" i="4"/>
  <c r="H295" i="4"/>
  <c r="H311" i="4"/>
  <c r="H327" i="4"/>
  <c r="H343" i="4"/>
  <c r="H351" i="4"/>
  <c r="H359" i="4"/>
  <c r="H367" i="4"/>
  <c r="H375" i="4"/>
  <c r="H383" i="4"/>
  <c r="H391" i="4"/>
  <c r="H399" i="4"/>
  <c r="H407" i="4"/>
  <c r="H415" i="4"/>
  <c r="H423" i="4"/>
  <c r="H431" i="4"/>
  <c r="H439" i="4"/>
  <c r="H447" i="4"/>
  <c r="H455" i="4"/>
  <c r="H463" i="4"/>
  <c r="H471" i="4"/>
  <c r="H479" i="4"/>
  <c r="H333" i="4"/>
  <c r="H497" i="4"/>
  <c r="H487" i="4"/>
  <c r="H507" i="4"/>
  <c r="H504" i="4"/>
  <c r="H482" i="4"/>
  <c r="H492" i="4"/>
  <c r="H500" i="4"/>
  <c r="D8" i="4"/>
  <c r="D16" i="4"/>
  <c r="D24" i="4"/>
  <c r="D32" i="4"/>
  <c r="D11" i="4"/>
  <c r="D41" i="4"/>
  <c r="D49" i="4"/>
  <c r="D57" i="4"/>
  <c r="D33" i="4"/>
  <c r="D15" i="4"/>
  <c r="D46" i="4"/>
  <c r="D64" i="4"/>
  <c r="D72" i="4"/>
  <c r="D80" i="4"/>
  <c r="D88" i="4"/>
  <c r="D96" i="4"/>
  <c r="D44" i="4"/>
  <c r="D65" i="4"/>
  <c r="D87" i="4"/>
  <c r="D42" i="4"/>
  <c r="D101" i="4"/>
  <c r="D113" i="4"/>
  <c r="D121" i="4"/>
  <c r="D129" i="4"/>
  <c r="D137" i="4"/>
  <c r="D145" i="4"/>
  <c r="D153" i="4"/>
  <c r="D97" i="4"/>
  <c r="D130" i="4"/>
  <c r="D156" i="4"/>
  <c r="D164" i="4"/>
  <c r="D172" i="4"/>
  <c r="D180" i="4"/>
  <c r="D13" i="4"/>
  <c r="D67" i="4"/>
  <c r="D120" i="4"/>
  <c r="D152" i="4"/>
  <c r="D99" i="4"/>
  <c r="D181" i="4"/>
  <c r="D195" i="4"/>
  <c r="D203" i="4"/>
  <c r="D211" i="4"/>
  <c r="D219" i="4"/>
  <c r="D227" i="4"/>
  <c r="D134" i="4"/>
  <c r="D171" i="4"/>
  <c r="D83" i="4"/>
  <c r="D185" i="4"/>
  <c r="D196" i="4"/>
  <c r="D204" i="4"/>
  <c r="D212" i="4"/>
  <c r="D220" i="4"/>
  <c r="D228" i="4"/>
  <c r="D50" i="4"/>
  <c r="D116" i="4"/>
  <c r="D175" i="4"/>
  <c r="D242" i="4"/>
  <c r="D250" i="4"/>
  <c r="D159" i="4"/>
  <c r="D235" i="4"/>
  <c r="D243" i="4"/>
  <c r="D253" i="4"/>
  <c r="D252" i="4"/>
  <c r="D260" i="4"/>
  <c r="D268" i="4"/>
  <c r="D276" i="4"/>
  <c r="D284" i="4"/>
  <c r="D292" i="4"/>
  <c r="D300" i="4"/>
  <c r="D308" i="4"/>
  <c r="D316" i="4"/>
  <c r="D324" i="4"/>
  <c r="D337" i="4"/>
  <c r="D344" i="4"/>
  <c r="D352" i="4"/>
  <c r="D360" i="4"/>
  <c r="D368" i="4"/>
  <c r="D376" i="4"/>
  <c r="D384" i="4"/>
  <c r="D392" i="4"/>
  <c r="D400" i="4"/>
  <c r="D408" i="4"/>
  <c r="D416" i="4"/>
  <c r="D424" i="4"/>
  <c r="D432" i="4"/>
  <c r="D440" i="4"/>
  <c r="D448" i="4"/>
  <c r="D456" i="4"/>
  <c r="D464" i="4"/>
  <c r="D472" i="4"/>
  <c r="D480" i="4"/>
  <c r="D271" i="4"/>
  <c r="D287" i="4"/>
  <c r="D303" i="4"/>
  <c r="D319" i="4"/>
  <c r="D336" i="4"/>
  <c r="D341" i="4"/>
  <c r="D349" i="4"/>
  <c r="D357" i="4"/>
  <c r="D365" i="4"/>
  <c r="D373" i="4"/>
  <c r="D381" i="4"/>
  <c r="D389" i="4"/>
  <c r="D397" i="4"/>
  <c r="D405" i="4"/>
  <c r="D413" i="4"/>
  <c r="D421" i="4"/>
  <c r="D429" i="4"/>
  <c r="D437" i="4"/>
  <c r="D445" i="4"/>
  <c r="D453" i="4"/>
  <c r="D461" i="4"/>
  <c r="D469" i="4"/>
  <c r="D477" i="4"/>
  <c r="D485" i="4"/>
  <c r="D273" i="4"/>
  <c r="D289" i="4"/>
  <c r="D305" i="4"/>
  <c r="D321" i="4"/>
  <c r="D335" i="4"/>
  <c r="D489" i="4"/>
  <c r="D499" i="4"/>
  <c r="D487" i="4"/>
  <c r="D511" i="4"/>
  <c r="D512" i="4"/>
  <c r="D496" i="4"/>
  <c r="D504" i="4"/>
  <c r="G10" i="4"/>
  <c r="G18" i="4"/>
  <c r="G26" i="4"/>
  <c r="G34" i="4"/>
  <c r="G21" i="4"/>
  <c r="G11" i="4"/>
  <c r="G40" i="4"/>
  <c r="G48" i="4"/>
  <c r="G56" i="4"/>
  <c r="G55" i="4"/>
  <c r="G66" i="4"/>
  <c r="G74" i="4"/>
  <c r="G82" i="4"/>
  <c r="G90" i="4"/>
  <c r="G98" i="4"/>
  <c r="G9" i="4"/>
  <c r="G58" i="4"/>
  <c r="G51" i="4"/>
  <c r="G65" i="4"/>
  <c r="G73" i="4"/>
  <c r="G89" i="4"/>
  <c r="G111" i="4"/>
  <c r="G119" i="4"/>
  <c r="G127" i="4"/>
  <c r="G135" i="4"/>
  <c r="G143" i="4"/>
  <c r="G151" i="4"/>
  <c r="G87" i="4"/>
  <c r="G101" i="4"/>
  <c r="G132" i="4"/>
  <c r="G91" i="4"/>
  <c r="G130" i="4"/>
  <c r="G159" i="4"/>
  <c r="G167" i="4"/>
  <c r="G175" i="4"/>
  <c r="G183" i="4"/>
  <c r="G93" i="4"/>
  <c r="G156" i="4"/>
  <c r="G99" i="4"/>
  <c r="G144" i="4"/>
  <c r="G186" i="4"/>
  <c r="G196" i="4"/>
  <c r="G204" i="4"/>
  <c r="G212" i="4"/>
  <c r="G220" i="4"/>
  <c r="G150" i="4"/>
  <c r="G184" i="4"/>
  <c r="G182" i="4"/>
  <c r="G219" i="4"/>
  <c r="G227" i="4"/>
  <c r="G242" i="4"/>
  <c r="G188" i="4"/>
  <c r="G217" i="4"/>
  <c r="G232" i="4"/>
  <c r="G191" i="4"/>
  <c r="G222" i="4"/>
  <c r="G235" i="4"/>
  <c r="G153" i="4"/>
  <c r="G197" i="4"/>
  <c r="G255" i="4"/>
  <c r="G263" i="4"/>
  <c r="G271" i="4"/>
  <c r="G279" i="4"/>
  <c r="G287" i="4"/>
  <c r="G295" i="4"/>
  <c r="G303" i="4"/>
  <c r="G311" i="4"/>
  <c r="G319" i="4"/>
  <c r="G327" i="4"/>
  <c r="G335" i="4"/>
  <c r="G248" i="4"/>
  <c r="G254" i="4"/>
  <c r="G262" i="4"/>
  <c r="G270" i="4"/>
  <c r="G278" i="4"/>
  <c r="G286" i="4"/>
  <c r="G294" i="4"/>
  <c r="G302" i="4"/>
  <c r="G310" i="4"/>
  <c r="G318" i="4"/>
  <c r="G326" i="4"/>
  <c r="G334" i="4"/>
  <c r="G249" i="4"/>
  <c r="G345" i="4"/>
  <c r="G353" i="4"/>
  <c r="G361" i="4"/>
  <c r="G369" i="4"/>
  <c r="G377" i="4"/>
  <c r="G385" i="4"/>
  <c r="G393" i="4"/>
  <c r="G401" i="4"/>
  <c r="G409" i="4"/>
  <c r="G417" i="4"/>
  <c r="G425" i="4"/>
  <c r="G433" i="4"/>
  <c r="G441" i="4"/>
  <c r="G449" i="4"/>
  <c r="G338" i="4"/>
  <c r="G346" i="4"/>
  <c r="G354" i="4"/>
  <c r="G362" i="4"/>
  <c r="G370" i="4"/>
  <c r="G378" i="4"/>
  <c r="G386" i="4"/>
  <c r="G394" i="4"/>
  <c r="G402" i="4"/>
  <c r="G410" i="4"/>
  <c r="G418" i="4"/>
  <c r="G426" i="4"/>
  <c r="G434" i="4"/>
  <c r="G487" i="4"/>
  <c r="G495" i="4"/>
  <c r="G503" i="4"/>
  <c r="G511" i="4"/>
  <c r="G456" i="4"/>
  <c r="G464" i="4"/>
  <c r="G472" i="4"/>
  <c r="G480" i="4"/>
  <c r="G483" i="4"/>
  <c r="G488" i="4"/>
  <c r="G496" i="4"/>
  <c r="G504" i="4"/>
  <c r="G512" i="4"/>
  <c r="G457" i="4"/>
  <c r="G465" i="4"/>
  <c r="G473" i="4"/>
  <c r="G481" i="4"/>
  <c r="E13" i="4"/>
  <c r="E21" i="4"/>
  <c r="E29" i="4"/>
  <c r="E37" i="4"/>
  <c r="E22" i="4"/>
  <c r="E20" i="4"/>
  <c r="E43" i="4"/>
  <c r="E51" i="4"/>
  <c r="E10" i="4"/>
  <c r="E42" i="4"/>
  <c r="E61" i="4"/>
  <c r="E69" i="4"/>
  <c r="E77" i="4"/>
  <c r="E85" i="4"/>
  <c r="E93" i="4"/>
  <c r="E101" i="4"/>
  <c r="E48" i="4"/>
  <c r="E24" i="4"/>
  <c r="E60" i="4"/>
  <c r="E68" i="4"/>
  <c r="E76" i="4"/>
  <c r="E104" i="4"/>
  <c r="E112" i="4"/>
  <c r="E120" i="4"/>
  <c r="E128" i="4"/>
  <c r="E136" i="4"/>
  <c r="E144" i="4"/>
  <c r="E152" i="4"/>
  <c r="E96" i="4"/>
  <c r="E133" i="4"/>
  <c r="E155" i="4"/>
  <c r="E100" i="4"/>
  <c r="E131" i="4"/>
  <c r="E156" i="4"/>
  <c r="E164" i="4"/>
  <c r="E172" i="4"/>
  <c r="E180" i="4"/>
  <c r="E188" i="4"/>
  <c r="E119" i="4"/>
  <c r="E151" i="4"/>
  <c r="E183" i="4"/>
  <c r="E181" i="4"/>
  <c r="E195" i="4"/>
  <c r="E203" i="4"/>
  <c r="E211" i="4"/>
  <c r="E219" i="4"/>
  <c r="E121" i="4"/>
  <c r="E163" i="4"/>
  <c r="E169" i="4"/>
  <c r="E218" i="4"/>
  <c r="E235" i="4"/>
  <c r="E177" i="4"/>
  <c r="E216" i="4"/>
  <c r="E228" i="4"/>
  <c r="E206" i="4"/>
  <c r="E240" i="4"/>
  <c r="E204" i="4"/>
  <c r="E223" i="4"/>
  <c r="E232" i="4"/>
  <c r="E248" i="4"/>
  <c r="E254" i="4"/>
  <c r="E262" i="4"/>
  <c r="E270" i="4"/>
  <c r="E278" i="4"/>
  <c r="E286" i="4"/>
  <c r="E294" i="4"/>
  <c r="E302" i="4"/>
  <c r="E310" i="4"/>
  <c r="E318" i="4"/>
  <c r="E326" i="4"/>
  <c r="E334" i="4"/>
  <c r="E247" i="4"/>
  <c r="E257" i="4"/>
  <c r="E265" i="4"/>
  <c r="E273" i="4"/>
  <c r="E281" i="4"/>
  <c r="E289" i="4"/>
  <c r="E297" i="4"/>
  <c r="E305" i="4"/>
  <c r="E313" i="4"/>
  <c r="E321" i="4"/>
  <c r="E329" i="4"/>
  <c r="E337" i="4"/>
  <c r="E344" i="4"/>
  <c r="E352" i="4"/>
  <c r="E360" i="4"/>
  <c r="E368" i="4"/>
  <c r="E376" i="4"/>
  <c r="E384" i="4"/>
  <c r="E392" i="4"/>
  <c r="E400" i="4"/>
  <c r="E408" i="4"/>
  <c r="E416" i="4"/>
  <c r="E424" i="4"/>
  <c r="E432" i="4"/>
  <c r="E440" i="4"/>
  <c r="E448" i="4"/>
  <c r="E341" i="4"/>
  <c r="E349" i="4"/>
  <c r="E357" i="4"/>
  <c r="E365" i="4"/>
  <c r="E373" i="4"/>
  <c r="E381" i="4"/>
  <c r="E389" i="4"/>
  <c r="E397" i="4"/>
  <c r="E405" i="4"/>
  <c r="E413" i="4"/>
  <c r="E421" i="4"/>
  <c r="E429" i="4"/>
  <c r="E437" i="4"/>
  <c r="E454" i="4"/>
  <c r="E462" i="4"/>
  <c r="E470" i="4"/>
  <c r="E478" i="4"/>
  <c r="E488" i="4"/>
  <c r="E496" i="4"/>
  <c r="E504" i="4"/>
  <c r="E512" i="4"/>
  <c r="E484" i="4"/>
  <c r="E455" i="4"/>
  <c r="E463" i="4"/>
  <c r="E471" i="4"/>
  <c r="E479" i="4"/>
  <c r="E491" i="4"/>
  <c r="E499" i="4"/>
  <c r="E507" i="4"/>
  <c r="K6" i="4"/>
  <c r="K14" i="4"/>
  <c r="K22" i="4"/>
  <c r="K30" i="4"/>
  <c r="H8" i="4"/>
  <c r="H16" i="4"/>
  <c r="H24" i="4"/>
  <c r="H32" i="4"/>
  <c r="H7" i="4"/>
  <c r="H41" i="4"/>
  <c r="H49" i="4"/>
  <c r="H57" i="4"/>
  <c r="H37" i="4"/>
  <c r="H27" i="4"/>
  <c r="H42" i="4"/>
  <c r="H64" i="4"/>
  <c r="H72" i="4"/>
  <c r="H80" i="4"/>
  <c r="H88" i="4"/>
  <c r="H96" i="4"/>
  <c r="H9" i="4"/>
  <c r="H40" i="4"/>
  <c r="H83" i="4"/>
  <c r="H65" i="4"/>
  <c r="H89" i="4"/>
  <c r="H111" i="4"/>
  <c r="H119" i="4"/>
  <c r="H127" i="4"/>
  <c r="H135" i="4"/>
  <c r="H143" i="4"/>
  <c r="H151" i="4"/>
  <c r="H105" i="4"/>
  <c r="H134" i="4"/>
  <c r="H158" i="4"/>
  <c r="H166" i="4"/>
  <c r="H174" i="4"/>
  <c r="H182" i="4"/>
  <c r="H54" i="4"/>
  <c r="H101" i="4"/>
  <c r="H132" i="4"/>
  <c r="H63" i="4"/>
  <c r="H120" i="4"/>
  <c r="H152" i="4"/>
  <c r="H177" i="4"/>
  <c r="H189" i="4"/>
  <c r="H197" i="4"/>
  <c r="H205" i="4"/>
  <c r="H213" i="4"/>
  <c r="H221" i="4"/>
  <c r="H71" i="4"/>
  <c r="H175" i="4"/>
  <c r="H122" i="4"/>
  <c r="H157" i="4"/>
  <c r="H190" i="4"/>
  <c r="H198" i="4"/>
  <c r="H206" i="4"/>
  <c r="H214" i="4"/>
  <c r="H222" i="4"/>
  <c r="H230" i="4"/>
  <c r="H77" i="4"/>
  <c r="H236" i="4"/>
  <c r="H244" i="4"/>
  <c r="H179" i="4"/>
  <c r="H235" i="4"/>
  <c r="H243" i="4"/>
  <c r="H253" i="4"/>
  <c r="H252" i="4"/>
  <c r="H260" i="4"/>
  <c r="H268" i="4"/>
  <c r="H276" i="4"/>
  <c r="H284" i="4"/>
  <c r="H292" i="4"/>
  <c r="H300" i="4"/>
  <c r="H308" i="4"/>
  <c r="H316" i="4"/>
  <c r="H324" i="4"/>
  <c r="H265" i="4"/>
  <c r="H281" i="4"/>
  <c r="H297" i="4"/>
  <c r="H313" i="4"/>
  <c r="H329" i="4"/>
  <c r="H338" i="4"/>
  <c r="H346" i="4"/>
  <c r="H354" i="4"/>
  <c r="H362" i="4"/>
  <c r="H370" i="4"/>
  <c r="H378" i="4"/>
  <c r="H386" i="4"/>
  <c r="H394" i="4"/>
  <c r="H402" i="4"/>
  <c r="H410" i="4"/>
  <c r="H418" i="4"/>
  <c r="H426" i="4"/>
  <c r="H434" i="4"/>
  <c r="H442" i="4"/>
  <c r="H450" i="4"/>
  <c r="H458" i="4"/>
  <c r="H466" i="4"/>
  <c r="H474" i="4"/>
  <c r="H331" i="4"/>
  <c r="H267" i="4"/>
  <c r="H283" i="4"/>
  <c r="H299" i="4"/>
  <c r="H315" i="4"/>
  <c r="H332" i="4"/>
  <c r="H345" i="4"/>
  <c r="H353" i="4"/>
  <c r="H361" i="4"/>
  <c r="H369" i="4"/>
  <c r="H377" i="4"/>
  <c r="H385" i="4"/>
  <c r="H393" i="4"/>
  <c r="H401" i="4"/>
  <c r="H409" i="4"/>
  <c r="H417" i="4"/>
  <c r="H425" i="4"/>
  <c r="H433" i="4"/>
  <c r="H441" i="4"/>
  <c r="H449" i="4"/>
  <c r="H457" i="4"/>
  <c r="H465" i="4"/>
  <c r="H473" i="4"/>
  <c r="H481" i="4"/>
  <c r="H337" i="4"/>
  <c r="H499" i="4"/>
  <c r="H489" i="4"/>
  <c r="H509" i="4"/>
  <c r="H508" i="4"/>
  <c r="H484" i="4"/>
  <c r="H494" i="4"/>
  <c r="H502" i="4"/>
  <c r="D10" i="4"/>
  <c r="D18" i="4"/>
  <c r="D26" i="4"/>
  <c r="D34" i="4"/>
  <c r="D19" i="4"/>
  <c r="D43" i="4"/>
  <c r="D51" i="4"/>
  <c r="D9" i="4"/>
  <c r="D40" i="4"/>
  <c r="D21" i="4"/>
  <c r="D54" i="4"/>
  <c r="D66" i="4"/>
  <c r="D74" i="4"/>
  <c r="D82" i="4"/>
  <c r="D90" i="4"/>
  <c r="D98" i="4"/>
  <c r="D52" i="4"/>
  <c r="D69" i="4"/>
  <c r="D95" i="4"/>
  <c r="D77" i="4"/>
  <c r="D107" i="4"/>
  <c r="D115" i="4"/>
  <c r="D123" i="4"/>
  <c r="D131" i="4"/>
  <c r="D139" i="4"/>
  <c r="D147" i="4"/>
  <c r="D155" i="4"/>
  <c r="D106" i="4"/>
  <c r="D138" i="4"/>
  <c r="D158" i="4"/>
  <c r="D166" i="4"/>
  <c r="D174" i="4"/>
  <c r="D182" i="4"/>
  <c r="D23" i="4"/>
  <c r="D71" i="4"/>
  <c r="D128" i="4"/>
  <c r="D39" i="4"/>
  <c r="D157" i="4"/>
  <c r="D189" i="4"/>
  <c r="D197" i="4"/>
  <c r="D205" i="4"/>
  <c r="D213" i="4"/>
  <c r="D221" i="4"/>
  <c r="D108" i="4"/>
  <c r="D140" i="4"/>
  <c r="D179" i="4"/>
  <c r="D161" i="4"/>
  <c r="D190" i="4"/>
  <c r="D198" i="4"/>
  <c r="D206" i="4"/>
  <c r="D214" i="4"/>
  <c r="D222" i="4"/>
  <c r="D230" i="4"/>
  <c r="D104" i="4"/>
  <c r="D126" i="4"/>
  <c r="D236" i="4"/>
  <c r="D244" i="4"/>
  <c r="D132" i="4"/>
  <c r="D229" i="4"/>
  <c r="D237" i="4"/>
  <c r="D245" i="4"/>
  <c r="D255" i="4"/>
  <c r="D254" i="4"/>
  <c r="D262" i="4"/>
  <c r="D270" i="4"/>
  <c r="D278" i="4"/>
  <c r="D286" i="4"/>
  <c r="D294" i="4"/>
  <c r="D302" i="4"/>
  <c r="D310" i="4"/>
  <c r="D318" i="4"/>
  <c r="D326" i="4"/>
  <c r="D338" i="4"/>
  <c r="D346" i="4"/>
  <c r="D354" i="4"/>
  <c r="D362" i="4"/>
  <c r="D370" i="4"/>
  <c r="D378" i="4"/>
  <c r="D386" i="4"/>
  <c r="D394" i="4"/>
  <c r="D402" i="4"/>
  <c r="D410" i="4"/>
  <c r="D418" i="4"/>
  <c r="D426" i="4"/>
  <c r="D434" i="4"/>
  <c r="D442" i="4"/>
  <c r="D450" i="4"/>
  <c r="D458" i="4"/>
  <c r="D466" i="4"/>
  <c r="D474" i="4"/>
  <c r="D259" i="4"/>
  <c r="D275" i="4"/>
  <c r="D291" i="4"/>
  <c r="D307" i="4"/>
  <c r="D323" i="4"/>
  <c r="D330" i="4"/>
  <c r="D343" i="4"/>
  <c r="D351" i="4"/>
  <c r="D359" i="4"/>
  <c r="D367" i="4"/>
  <c r="D375" i="4"/>
  <c r="D383" i="4"/>
  <c r="D391" i="4"/>
  <c r="D399" i="4"/>
  <c r="D407" i="4"/>
  <c r="D415" i="4"/>
  <c r="D423" i="4"/>
  <c r="D431" i="4"/>
  <c r="D439" i="4"/>
  <c r="D447" i="4"/>
  <c r="D455" i="4"/>
  <c r="D463" i="4"/>
  <c r="D471" i="4"/>
  <c r="D479" i="4"/>
  <c r="D261" i="4"/>
  <c r="D277" i="4"/>
  <c r="D293" i="4"/>
  <c r="D309" i="4"/>
  <c r="D325" i="4"/>
  <c r="D482" i="4"/>
  <c r="D493" i="4"/>
  <c r="D501" i="4"/>
  <c r="D491" i="4"/>
  <c r="D490" i="4"/>
  <c r="D488" i="4"/>
  <c r="D498" i="4"/>
  <c r="D508" i="4"/>
  <c r="G12" i="4"/>
  <c r="G20" i="4"/>
  <c r="G28" i="4"/>
  <c r="G36" i="4"/>
  <c r="G29" i="4"/>
  <c r="G19" i="4"/>
  <c r="G42" i="4"/>
  <c r="G50" i="4"/>
  <c r="G7" i="4"/>
  <c r="G60" i="4"/>
  <c r="G68" i="4"/>
  <c r="G76" i="4"/>
  <c r="G84" i="4"/>
  <c r="G92" i="4"/>
  <c r="G100" i="4"/>
  <c r="G25" i="4"/>
  <c r="G15" i="4"/>
  <c r="G59" i="4"/>
  <c r="G67" i="4"/>
  <c r="G75" i="4"/>
  <c r="G97" i="4"/>
  <c r="G113" i="4"/>
  <c r="G121" i="4"/>
  <c r="G129" i="4"/>
  <c r="G137" i="4"/>
  <c r="G145" i="4"/>
  <c r="G17" i="4"/>
  <c r="G95" i="4"/>
  <c r="G108" i="4"/>
  <c r="G140" i="4"/>
  <c r="G106" i="4"/>
  <c r="G138" i="4"/>
  <c r="G161" i="4"/>
  <c r="G169" i="4"/>
  <c r="G177" i="4"/>
  <c r="G185" i="4"/>
  <c r="G110" i="4"/>
  <c r="G164" i="4"/>
  <c r="G103" i="4"/>
  <c r="G162" i="4"/>
  <c r="G190" i="4"/>
  <c r="G198" i="4"/>
  <c r="G206" i="4"/>
  <c r="G214" i="4"/>
  <c r="G77" i="4"/>
  <c r="G160" i="4"/>
  <c r="G83" i="4"/>
  <c r="G195" i="4"/>
  <c r="G221" i="4"/>
  <c r="G236" i="4"/>
  <c r="G152" i="4"/>
  <c r="G193" i="4"/>
  <c r="G229" i="4"/>
  <c r="G233" i="4"/>
  <c r="G199" i="4"/>
  <c r="G224" i="4"/>
  <c r="G237" i="4"/>
  <c r="G155" i="4"/>
  <c r="G205" i="4"/>
  <c r="G257" i="4"/>
  <c r="G265" i="4"/>
  <c r="G273" i="4"/>
  <c r="G281" i="4"/>
  <c r="G289" i="4"/>
  <c r="G297" i="4"/>
  <c r="G305" i="4"/>
  <c r="G313" i="4"/>
  <c r="G321" i="4"/>
  <c r="G329" i="4"/>
  <c r="G337" i="4"/>
  <c r="G250" i="4"/>
  <c r="G256" i="4"/>
  <c r="G264" i="4"/>
  <c r="G272" i="4"/>
  <c r="G280" i="4"/>
  <c r="G288" i="4"/>
  <c r="G296" i="4"/>
  <c r="G304" i="4"/>
  <c r="G312" i="4"/>
  <c r="G320" i="4"/>
  <c r="G328" i="4"/>
  <c r="G243" i="4"/>
  <c r="G339" i="4"/>
  <c r="G347" i="4"/>
  <c r="G355" i="4"/>
  <c r="G363" i="4"/>
  <c r="G371" i="4"/>
  <c r="G379" i="4"/>
  <c r="G387" i="4"/>
  <c r="G395" i="4"/>
  <c r="G403" i="4"/>
  <c r="G411" i="4"/>
  <c r="G419" i="4"/>
  <c r="G427" i="4"/>
  <c r="G435" i="4"/>
  <c r="G443" i="4"/>
  <c r="G451" i="4"/>
  <c r="G340" i="4"/>
  <c r="G348" i="4"/>
  <c r="G356" i="4"/>
  <c r="G364" i="4"/>
  <c r="G372" i="4"/>
  <c r="G380" i="4"/>
  <c r="G388" i="4"/>
  <c r="G396" i="4"/>
  <c r="G404" i="4"/>
  <c r="G412" i="4"/>
  <c r="G420" i="4"/>
  <c r="G428" i="4"/>
  <c r="G436" i="4"/>
  <c r="G489" i="4"/>
  <c r="G497" i="4"/>
  <c r="G505" i="4"/>
  <c r="G444" i="4"/>
  <c r="G458" i="4"/>
  <c r="G466" i="4"/>
  <c r="G474" i="4"/>
  <c r="G442" i="4"/>
  <c r="G484" i="4"/>
  <c r="G490" i="4"/>
  <c r="G498" i="4"/>
  <c r="G506" i="4"/>
  <c r="G440" i="4"/>
  <c r="G459" i="4"/>
  <c r="G467" i="4"/>
  <c r="G475" i="4"/>
  <c r="E7" i="4"/>
  <c r="E15" i="4"/>
  <c r="E23" i="4"/>
  <c r="E31" i="4"/>
  <c r="E39" i="4"/>
  <c r="E30" i="4"/>
  <c r="E28" i="4"/>
  <c r="E45" i="4"/>
  <c r="E53" i="4"/>
  <c r="E16" i="4"/>
  <c r="E50" i="4"/>
  <c r="E63" i="4"/>
  <c r="E71" i="4"/>
  <c r="E79" i="4"/>
  <c r="E87" i="4"/>
  <c r="E95" i="4"/>
  <c r="E103" i="4"/>
  <c r="E56" i="4"/>
  <c r="E34" i="4"/>
  <c r="E62" i="4"/>
  <c r="E70" i="4"/>
  <c r="E82" i="4"/>
  <c r="E106" i="4"/>
  <c r="E114" i="4"/>
  <c r="E122" i="4"/>
  <c r="E130" i="4"/>
  <c r="E138" i="4"/>
  <c r="E146" i="4"/>
  <c r="E44" i="4"/>
  <c r="E109" i="4"/>
  <c r="E141" i="4"/>
  <c r="E78" i="4"/>
  <c r="E107" i="4"/>
  <c r="E139" i="4"/>
  <c r="E158" i="4"/>
  <c r="E166" i="4"/>
  <c r="E174" i="4"/>
  <c r="E182" i="4"/>
  <c r="E52" i="4"/>
  <c r="E129" i="4"/>
  <c r="E159" i="4"/>
  <c r="E157" i="4"/>
  <c r="E189" i="4"/>
  <c r="E197" i="4"/>
  <c r="E205" i="4"/>
  <c r="E213" i="4"/>
  <c r="E92" i="4"/>
  <c r="E127" i="4"/>
  <c r="E171" i="4"/>
  <c r="E194" i="4"/>
  <c r="E229" i="4"/>
  <c r="E237" i="4"/>
  <c r="E192" i="4"/>
  <c r="E222" i="4"/>
  <c r="E185" i="4"/>
  <c r="E214" i="4"/>
  <c r="E242" i="4"/>
  <c r="E212" i="4"/>
  <c r="E225" i="4"/>
  <c r="E234" i="4"/>
  <c r="E250" i="4"/>
  <c r="E256" i="4"/>
  <c r="E264" i="4"/>
  <c r="E272" i="4"/>
  <c r="E280" i="4"/>
  <c r="E288" i="4"/>
  <c r="E296" i="4"/>
  <c r="E304" i="4"/>
  <c r="E312" i="4"/>
  <c r="E320" i="4"/>
  <c r="E328" i="4"/>
  <c r="E336" i="4"/>
  <c r="E249" i="4"/>
  <c r="E259" i="4"/>
  <c r="E267" i="4"/>
  <c r="E275" i="4"/>
  <c r="E283" i="4"/>
  <c r="E291" i="4"/>
  <c r="E299" i="4"/>
  <c r="E307" i="4"/>
  <c r="E315" i="4"/>
  <c r="E323" i="4"/>
  <c r="E331" i="4"/>
  <c r="E338" i="4"/>
  <c r="E346" i="4"/>
  <c r="E354" i="4"/>
  <c r="E362" i="4"/>
  <c r="E370" i="4"/>
  <c r="E378" i="4"/>
  <c r="E386" i="4"/>
  <c r="E394" i="4"/>
  <c r="E402" i="4"/>
  <c r="E410" i="4"/>
  <c r="E418" i="4"/>
  <c r="E426" i="4"/>
  <c r="E434" i="4"/>
  <c r="E442" i="4"/>
  <c r="E450" i="4"/>
  <c r="E343" i="4"/>
  <c r="E351" i="4"/>
  <c r="E359" i="4"/>
  <c r="E367" i="4"/>
  <c r="E375" i="4"/>
  <c r="E383" i="4"/>
  <c r="E391" i="4"/>
  <c r="E399" i="4"/>
  <c r="E407" i="4"/>
  <c r="E415" i="4"/>
  <c r="E423" i="4"/>
  <c r="E431" i="4"/>
  <c r="E439" i="4"/>
  <c r="E456" i="4"/>
  <c r="E464" i="4"/>
  <c r="E472" i="4"/>
  <c r="E480" i="4"/>
  <c r="E490" i="4"/>
  <c r="E498" i="4"/>
  <c r="E506" i="4"/>
  <c r="E443" i="4"/>
  <c r="E486" i="4"/>
  <c r="E457" i="4"/>
  <c r="E465" i="4"/>
  <c r="E473" i="4"/>
  <c r="E481" i="4"/>
  <c r="E493" i="4"/>
  <c r="E501" i="4"/>
  <c r="E509" i="4"/>
  <c r="K8" i="4"/>
  <c r="K16" i="4"/>
  <c r="K24" i="4"/>
  <c r="K32" i="4"/>
  <c r="H10" i="4"/>
  <c r="H18" i="4"/>
  <c r="H26" i="4"/>
  <c r="H34" i="4"/>
  <c r="H15" i="4"/>
  <c r="H43" i="4"/>
  <c r="H51" i="4"/>
  <c r="H13" i="4"/>
  <c r="H39" i="4"/>
  <c r="H33" i="4"/>
  <c r="H50" i="4"/>
  <c r="H66" i="4"/>
  <c r="H74" i="4"/>
  <c r="H82" i="4"/>
  <c r="H90" i="4"/>
  <c r="H98" i="4"/>
  <c r="H19" i="4"/>
  <c r="H48" i="4"/>
  <c r="H91" i="4"/>
  <c r="H69" i="4"/>
  <c r="H97" i="4"/>
  <c r="H113" i="4"/>
  <c r="H121" i="4"/>
  <c r="H129" i="4"/>
  <c r="H137" i="4"/>
  <c r="H145" i="4"/>
  <c r="H153" i="4"/>
  <c r="H110" i="4"/>
  <c r="H142" i="4"/>
  <c r="H160" i="4"/>
  <c r="H168" i="4"/>
  <c r="H176" i="4"/>
  <c r="H184" i="4"/>
  <c r="H79" i="4"/>
  <c r="H108" i="4"/>
  <c r="H140" i="4"/>
  <c r="H67" i="4"/>
  <c r="H130" i="4"/>
  <c r="H154" i="4"/>
  <c r="H185" i="4"/>
  <c r="H191" i="4"/>
  <c r="H199" i="4"/>
  <c r="H207" i="4"/>
  <c r="H215" i="4"/>
  <c r="H223" i="4"/>
  <c r="H93" i="4"/>
  <c r="H183" i="4"/>
  <c r="H128" i="4"/>
  <c r="H165" i="4"/>
  <c r="H192" i="4"/>
  <c r="H200" i="4"/>
  <c r="H208" i="4"/>
  <c r="H216" i="4"/>
  <c r="H224" i="4"/>
  <c r="H232" i="4"/>
  <c r="H87" i="4"/>
  <c r="H238" i="4"/>
  <c r="H246" i="4"/>
  <c r="H229" i="4"/>
  <c r="H237" i="4"/>
  <c r="H245" i="4"/>
  <c r="H255" i="4"/>
  <c r="H254" i="4"/>
  <c r="H262" i="4"/>
  <c r="H270" i="4"/>
  <c r="H278" i="4"/>
  <c r="H286" i="4"/>
  <c r="H294" i="4"/>
  <c r="H302" i="4"/>
  <c r="H310" i="4"/>
  <c r="H318" i="4"/>
  <c r="H326" i="4"/>
  <c r="H269" i="4"/>
  <c r="H285" i="4"/>
  <c r="H301" i="4"/>
  <c r="H317" i="4"/>
  <c r="H330" i="4"/>
  <c r="H340" i="4"/>
  <c r="H348" i="4"/>
  <c r="H356" i="4"/>
  <c r="H364" i="4"/>
  <c r="H372" i="4"/>
  <c r="H380" i="4"/>
  <c r="H388" i="4"/>
  <c r="H396" i="4"/>
  <c r="H404" i="4"/>
  <c r="H412" i="4"/>
  <c r="H420" i="4"/>
  <c r="H428" i="4"/>
  <c r="H436" i="4"/>
  <c r="H444" i="4"/>
  <c r="H452" i="4"/>
  <c r="H460" i="4"/>
  <c r="H468" i="4"/>
  <c r="H476" i="4"/>
  <c r="H335" i="4"/>
  <c r="H271" i="4"/>
  <c r="H287" i="4"/>
  <c r="H303" i="4"/>
  <c r="H319" i="4"/>
  <c r="H339" i="4"/>
  <c r="H347" i="4"/>
  <c r="H355" i="4"/>
  <c r="H363" i="4"/>
  <c r="H371" i="4"/>
  <c r="H379" i="4"/>
  <c r="H387" i="4"/>
  <c r="H395" i="4"/>
  <c r="H403" i="4"/>
  <c r="H411" i="4"/>
  <c r="H419" i="4"/>
  <c r="H427" i="4"/>
  <c r="H435" i="4"/>
  <c r="H443" i="4"/>
  <c r="H451" i="4"/>
  <c r="H459" i="4"/>
  <c r="H467" i="4"/>
  <c r="H475" i="4"/>
  <c r="H483" i="4"/>
  <c r="H493" i="4"/>
  <c r="H501" i="4"/>
  <c r="H491" i="4"/>
  <c r="H511" i="4"/>
  <c r="H510" i="4"/>
  <c r="H486" i="4"/>
  <c r="H496" i="4"/>
  <c r="H506" i="4"/>
  <c r="D12" i="4"/>
  <c r="D20" i="4"/>
  <c r="D28" i="4"/>
  <c r="D36" i="4"/>
  <c r="D27" i="4"/>
  <c r="D45" i="4"/>
  <c r="D53" i="4"/>
  <c r="D17" i="4"/>
  <c r="D48" i="4"/>
  <c r="D31" i="4"/>
  <c r="D60" i="4"/>
  <c r="D68" i="4"/>
  <c r="D76" i="4"/>
  <c r="D84" i="4"/>
  <c r="D92" i="4"/>
  <c r="D100" i="4"/>
  <c r="D29" i="4"/>
  <c r="D73" i="4"/>
  <c r="D103" i="4"/>
  <c r="D85" i="4"/>
  <c r="D109" i="4"/>
  <c r="D117" i="4"/>
  <c r="D125" i="4"/>
  <c r="D133" i="4"/>
  <c r="D141" i="4"/>
  <c r="D149" i="4"/>
  <c r="D81" i="4"/>
  <c r="D114" i="4"/>
  <c r="D146" i="4"/>
  <c r="D160" i="4"/>
  <c r="D168" i="4"/>
  <c r="D176" i="4"/>
  <c r="D184" i="4"/>
  <c r="D59" i="4"/>
  <c r="D75" i="4"/>
  <c r="D136" i="4"/>
  <c r="D58" i="4"/>
  <c r="D165" i="4"/>
  <c r="D191" i="4"/>
  <c r="D199" i="4"/>
  <c r="D207" i="4"/>
  <c r="D215" i="4"/>
  <c r="D223" i="4"/>
  <c r="D118" i="4"/>
  <c r="D150" i="4"/>
  <c r="D187" i="4"/>
  <c r="D169" i="4"/>
  <c r="D192" i="4"/>
  <c r="D200" i="4"/>
  <c r="D208" i="4"/>
  <c r="D216" i="4"/>
  <c r="D224" i="4"/>
  <c r="D232" i="4"/>
  <c r="D105" i="4"/>
  <c r="D167" i="4"/>
  <c r="D238" i="4"/>
  <c r="D246" i="4"/>
  <c r="D183" i="4"/>
  <c r="D231" i="4"/>
  <c r="D239" i="4"/>
  <c r="D247" i="4"/>
  <c r="D257" i="4"/>
  <c r="D256" i="4"/>
  <c r="D264" i="4"/>
  <c r="D272" i="4"/>
  <c r="D280" i="4"/>
  <c r="D288" i="4"/>
  <c r="D296" i="4"/>
  <c r="D304" i="4"/>
  <c r="D312" i="4"/>
  <c r="D320" i="4"/>
  <c r="D328" i="4"/>
  <c r="D340" i="4"/>
  <c r="D348" i="4"/>
  <c r="D356" i="4"/>
  <c r="D364" i="4"/>
  <c r="D372" i="4"/>
  <c r="D380" i="4"/>
  <c r="D388" i="4"/>
  <c r="D396" i="4"/>
  <c r="D404" i="4"/>
  <c r="D412" i="4"/>
  <c r="D420" i="4"/>
  <c r="D428" i="4"/>
  <c r="D436" i="4"/>
  <c r="D444" i="4"/>
  <c r="D452" i="4"/>
  <c r="D460" i="4"/>
  <c r="D468" i="4"/>
  <c r="D476" i="4"/>
  <c r="D263" i="4"/>
  <c r="D279" i="4"/>
  <c r="D295" i="4"/>
  <c r="D311" i="4"/>
  <c r="D327" i="4"/>
  <c r="D334" i="4"/>
  <c r="D345" i="4"/>
  <c r="D353" i="4"/>
  <c r="D361" i="4"/>
  <c r="D369" i="4"/>
  <c r="D377" i="4"/>
  <c r="D385" i="4"/>
  <c r="D393" i="4"/>
  <c r="D401" i="4"/>
  <c r="D409" i="4"/>
  <c r="D417" i="4"/>
  <c r="D425" i="4"/>
  <c r="D433" i="4"/>
  <c r="D441" i="4"/>
  <c r="D449" i="4"/>
  <c r="D457" i="4"/>
  <c r="D465" i="4"/>
  <c r="D473" i="4"/>
  <c r="D481" i="4"/>
  <c r="D265" i="4"/>
  <c r="D281" i="4"/>
  <c r="D297" i="4"/>
  <c r="D313" i="4"/>
  <c r="D329" i="4"/>
  <c r="D484" i="4"/>
  <c r="D495" i="4"/>
  <c r="D503" i="4"/>
  <c r="D507" i="4"/>
  <c r="D506" i="4"/>
  <c r="D492" i="4"/>
  <c r="D500" i="4"/>
  <c r="G6" i="4"/>
  <c r="G14" i="4"/>
  <c r="G22" i="4"/>
  <c r="G30" i="4"/>
  <c r="G38" i="4"/>
  <c r="G37" i="4"/>
  <c r="G27" i="4"/>
  <c r="G44" i="4"/>
  <c r="G52" i="4"/>
  <c r="G23" i="4"/>
  <c r="G62" i="4"/>
  <c r="G70" i="4"/>
  <c r="G78" i="4"/>
  <c r="G86" i="4"/>
  <c r="G94" i="4"/>
  <c r="G102" i="4"/>
  <c r="G45" i="4"/>
  <c r="G31" i="4"/>
  <c r="G61" i="4"/>
  <c r="G69" i="4"/>
  <c r="G49" i="4"/>
  <c r="G107" i="4"/>
  <c r="G115" i="4"/>
  <c r="G123" i="4"/>
  <c r="G131" i="4"/>
  <c r="G139" i="4"/>
  <c r="G147" i="4"/>
  <c r="G57" i="4"/>
  <c r="G105" i="4"/>
  <c r="G116" i="4"/>
  <c r="G148" i="4"/>
  <c r="G114" i="4"/>
  <c r="G146" i="4"/>
  <c r="G163" i="4"/>
  <c r="G171" i="4"/>
  <c r="G179" i="4"/>
  <c r="G187" i="4"/>
  <c r="G126" i="4"/>
  <c r="G172" i="4"/>
  <c r="G112" i="4"/>
  <c r="G170" i="4"/>
  <c r="G192" i="4"/>
  <c r="G200" i="4"/>
  <c r="G208" i="4"/>
  <c r="G216" i="4"/>
  <c r="G118" i="4"/>
  <c r="G168" i="4"/>
  <c r="G120" i="4"/>
  <c r="G203" i="4"/>
  <c r="G223" i="4"/>
  <c r="G238" i="4"/>
  <c r="G154" i="4"/>
  <c r="G201" i="4"/>
  <c r="G230" i="4"/>
  <c r="G234" i="4"/>
  <c r="G207" i="4"/>
  <c r="G226" i="4"/>
  <c r="G239" i="4"/>
  <c r="G174" i="4"/>
  <c r="G213" i="4"/>
  <c r="G259" i="4"/>
  <c r="G267" i="4"/>
  <c r="G275" i="4"/>
  <c r="G283" i="4"/>
  <c r="G291" i="4"/>
  <c r="G299" i="4"/>
  <c r="G307" i="4"/>
  <c r="G315" i="4"/>
  <c r="G323" i="4"/>
  <c r="G331" i="4"/>
  <c r="G244" i="4"/>
  <c r="G251" i="4"/>
  <c r="G258" i="4"/>
  <c r="G266" i="4"/>
  <c r="G274" i="4"/>
  <c r="G282" i="4"/>
  <c r="G290" i="4"/>
  <c r="G298" i="4"/>
  <c r="G306" i="4"/>
  <c r="G314" i="4"/>
  <c r="G322" i="4"/>
  <c r="G330" i="4"/>
  <c r="G245" i="4"/>
  <c r="G341" i="4"/>
  <c r="G349" i="4"/>
  <c r="G357" i="4"/>
  <c r="G365" i="4"/>
  <c r="G373" i="4"/>
  <c r="G381" i="4"/>
  <c r="G389" i="4"/>
  <c r="G397" i="4"/>
  <c r="G405" i="4"/>
  <c r="G413" i="4"/>
  <c r="G421" i="4"/>
  <c r="G429" i="4"/>
  <c r="G437" i="4"/>
  <c r="G445" i="4"/>
  <c r="G453" i="4"/>
  <c r="G342" i="4"/>
  <c r="G350" i="4"/>
  <c r="G358" i="4"/>
  <c r="G366" i="4"/>
  <c r="G374" i="4"/>
  <c r="G382" i="4"/>
  <c r="G390" i="4"/>
  <c r="G398" i="4"/>
  <c r="G406" i="4"/>
  <c r="G414" i="4"/>
  <c r="G422" i="4"/>
  <c r="G430" i="4"/>
  <c r="G438" i="4"/>
  <c r="G491" i="4"/>
  <c r="G499" i="4"/>
  <c r="G507" i="4"/>
  <c r="G452" i="4"/>
  <c r="G460" i="4"/>
  <c r="G468" i="4"/>
  <c r="G476" i="4"/>
  <c r="G450" i="4"/>
  <c r="G485" i="4"/>
  <c r="G492" i="4"/>
  <c r="G500" i="4"/>
  <c r="G508" i="4"/>
  <c r="G448" i="4"/>
  <c r="G461" i="4"/>
  <c r="G469" i="4"/>
  <c r="G477" i="4"/>
  <c r="E9" i="4"/>
  <c r="E17" i="4"/>
  <c r="E25" i="4"/>
  <c r="E33" i="4"/>
  <c r="E6" i="4"/>
  <c r="E38" i="4"/>
  <c r="E36" i="4"/>
  <c r="E47" i="4"/>
  <c r="E55" i="4"/>
  <c r="E26" i="4"/>
  <c r="E58" i="4"/>
  <c r="E65" i="4"/>
  <c r="E73" i="4"/>
  <c r="E81" i="4"/>
  <c r="E89" i="4"/>
  <c r="E97" i="4"/>
  <c r="E105" i="4"/>
  <c r="E8" i="4"/>
  <c r="E46" i="4"/>
  <c r="E64" i="4"/>
  <c r="E72" i="4"/>
  <c r="E90" i="4"/>
  <c r="E108" i="4"/>
  <c r="E116" i="4"/>
  <c r="E124" i="4"/>
  <c r="E132" i="4"/>
  <c r="E140" i="4"/>
  <c r="E148" i="4"/>
  <c r="E80" i="4"/>
  <c r="E117" i="4"/>
  <c r="E149" i="4"/>
  <c r="E84" i="4"/>
  <c r="E115" i="4"/>
  <c r="E147" i="4"/>
  <c r="E160" i="4"/>
  <c r="E168" i="4"/>
  <c r="E176" i="4"/>
  <c r="E184" i="4"/>
  <c r="E86" i="4"/>
  <c r="E135" i="4"/>
  <c r="E167" i="4"/>
  <c r="E165" i="4"/>
  <c r="E191" i="4"/>
  <c r="E199" i="4"/>
  <c r="E207" i="4"/>
  <c r="E215" i="4"/>
  <c r="E102" i="4"/>
  <c r="E137" i="4"/>
  <c r="E179" i="4"/>
  <c r="E202" i="4"/>
  <c r="E231" i="4"/>
  <c r="E239" i="4"/>
  <c r="E200" i="4"/>
  <c r="E224" i="4"/>
  <c r="E190" i="4"/>
  <c r="E236" i="4"/>
  <c r="E161" i="4"/>
  <c r="E220" i="4"/>
  <c r="E227" i="4"/>
  <c r="E244" i="4"/>
  <c r="E251" i="4"/>
  <c r="E258" i="4"/>
  <c r="E266" i="4"/>
  <c r="E274" i="4"/>
  <c r="E282" i="4"/>
  <c r="E290" i="4"/>
  <c r="E298" i="4"/>
  <c r="E306" i="4"/>
  <c r="E314" i="4"/>
  <c r="E322" i="4"/>
  <c r="E330" i="4"/>
  <c r="E243" i="4"/>
  <c r="E253" i="4"/>
  <c r="E261" i="4"/>
  <c r="E269" i="4"/>
  <c r="E277" i="4"/>
  <c r="E285" i="4"/>
  <c r="E293" i="4"/>
  <c r="E301" i="4"/>
  <c r="E309" i="4"/>
  <c r="E317" i="4"/>
  <c r="E325" i="4"/>
  <c r="E333" i="4"/>
  <c r="E340" i="4"/>
  <c r="E348" i="4"/>
  <c r="E356" i="4"/>
  <c r="E364" i="4"/>
  <c r="E372" i="4"/>
  <c r="E380" i="4"/>
  <c r="E388" i="4"/>
  <c r="E396" i="4"/>
  <c r="E404" i="4"/>
  <c r="E412" i="4"/>
  <c r="E420" i="4"/>
  <c r="E428" i="4"/>
  <c r="E436" i="4"/>
  <c r="E444" i="4"/>
  <c r="E452" i="4"/>
  <c r="E345" i="4"/>
  <c r="E353" i="4"/>
  <c r="E361" i="4"/>
  <c r="E369" i="4"/>
  <c r="E377" i="4"/>
  <c r="E385" i="4"/>
  <c r="E393" i="4"/>
  <c r="E401" i="4"/>
  <c r="E409" i="4"/>
  <c r="E417" i="4"/>
  <c r="E425" i="4"/>
  <c r="E433" i="4"/>
  <c r="E445" i="4"/>
  <c r="E458" i="4"/>
  <c r="E466" i="4"/>
  <c r="E474" i="4"/>
  <c r="E483" i="4"/>
  <c r="E492" i="4"/>
  <c r="E500" i="4"/>
  <c r="E508" i="4"/>
  <c r="E451" i="4"/>
  <c r="E441" i="4"/>
  <c r="E459" i="4"/>
  <c r="E467" i="4"/>
  <c r="E475" i="4"/>
  <c r="E487" i="4"/>
  <c r="E495" i="4"/>
  <c r="E503" i="4"/>
  <c r="E511" i="4"/>
  <c r="K10" i="4"/>
  <c r="K18" i="4"/>
  <c r="K26" i="4"/>
  <c r="K34" i="4"/>
  <c r="H12" i="4"/>
  <c r="H20" i="4"/>
  <c r="H28" i="4"/>
  <c r="H36" i="4"/>
  <c r="H23" i="4"/>
  <c r="H45" i="4"/>
  <c r="H53" i="4"/>
  <c r="H21" i="4"/>
  <c r="H11" i="4"/>
  <c r="H44" i="4"/>
  <c r="H60" i="4"/>
  <c r="H68" i="4"/>
  <c r="H76" i="4"/>
  <c r="H84" i="4"/>
  <c r="H92" i="4"/>
  <c r="H100" i="4"/>
  <c r="H25" i="4"/>
  <c r="H56" i="4"/>
  <c r="H99" i="4"/>
  <c r="H73" i="4"/>
  <c r="H107" i="4"/>
  <c r="H115" i="4"/>
  <c r="H123" i="4"/>
  <c r="H131" i="4"/>
  <c r="H139" i="4"/>
  <c r="H147" i="4"/>
  <c r="H155" i="4"/>
  <c r="H118" i="4"/>
  <c r="H150" i="4"/>
  <c r="H162" i="4"/>
  <c r="H170" i="4"/>
  <c r="H178" i="4"/>
  <c r="H186" i="4"/>
  <c r="H85" i="4"/>
  <c r="H116" i="4"/>
  <c r="H148" i="4"/>
  <c r="H104" i="4"/>
  <c r="H136" i="4"/>
  <c r="H161" i="4"/>
  <c r="H187" i="4"/>
  <c r="H193" i="4"/>
  <c r="H201" i="4"/>
  <c r="H209" i="4"/>
  <c r="H217" i="4"/>
  <c r="H225" i="4"/>
  <c r="H159" i="4"/>
  <c r="H106" i="4"/>
  <c r="H138" i="4"/>
  <c r="H173" i="4"/>
  <c r="H194" i="4"/>
  <c r="H202" i="4"/>
  <c r="H210" i="4"/>
  <c r="H218" i="4"/>
  <c r="H226" i="4"/>
  <c r="H234" i="4"/>
  <c r="H163" i="4"/>
  <c r="H240" i="4"/>
  <c r="H248" i="4"/>
  <c r="H231" i="4"/>
  <c r="H239" i="4"/>
  <c r="H247" i="4"/>
  <c r="H257" i="4"/>
  <c r="H256" i="4"/>
  <c r="H264" i="4"/>
  <c r="H272" i="4"/>
  <c r="H280" i="4"/>
  <c r="H288" i="4"/>
  <c r="H296" i="4"/>
  <c r="H304" i="4"/>
  <c r="H312" i="4"/>
  <c r="H320" i="4"/>
  <c r="H328" i="4"/>
  <c r="H273" i="4"/>
  <c r="H289" i="4"/>
  <c r="H305" i="4"/>
  <c r="H321" i="4"/>
  <c r="H334" i="4"/>
  <c r="H342" i="4"/>
  <c r="H350" i="4"/>
  <c r="H358" i="4"/>
  <c r="H366" i="4"/>
  <c r="H374" i="4"/>
  <c r="H382" i="4"/>
  <c r="H390" i="4"/>
  <c r="H398" i="4"/>
  <c r="H406" i="4"/>
  <c r="H414" i="4"/>
  <c r="H422" i="4"/>
  <c r="H430" i="4"/>
  <c r="H438" i="4"/>
  <c r="H446" i="4"/>
  <c r="H454" i="4"/>
  <c r="H462" i="4"/>
  <c r="H470" i="4"/>
  <c r="H478" i="4"/>
  <c r="H259" i="4"/>
  <c r="H275" i="4"/>
  <c r="H291" i="4"/>
  <c r="H307" i="4"/>
  <c r="H323" i="4"/>
  <c r="H341" i="4"/>
  <c r="H349" i="4"/>
  <c r="H357" i="4"/>
  <c r="H365" i="4"/>
  <c r="H373" i="4"/>
  <c r="H381" i="4"/>
  <c r="H389" i="4"/>
  <c r="H397" i="4"/>
  <c r="H405" i="4"/>
  <c r="H413" i="4"/>
  <c r="H421" i="4"/>
  <c r="H429" i="4"/>
  <c r="H437" i="4"/>
  <c r="H445" i="4"/>
  <c r="H453" i="4"/>
  <c r="H461" i="4"/>
  <c r="H469" i="4"/>
  <c r="H477" i="4"/>
  <c r="H485" i="4"/>
  <c r="H495" i="4"/>
  <c r="H503" i="4"/>
  <c r="H505" i="4"/>
  <c r="H490" i="4"/>
  <c r="H512" i="4"/>
  <c r="H488" i="4"/>
  <c r="H498" i="4"/>
  <c r="D6" i="4"/>
  <c r="D14" i="4"/>
  <c r="D22" i="4"/>
  <c r="D30" i="4"/>
  <c r="D38" i="4"/>
  <c r="D35" i="4"/>
  <c r="D47" i="4"/>
  <c r="D55" i="4"/>
  <c r="D25" i="4"/>
  <c r="D56" i="4"/>
  <c r="D37" i="4"/>
  <c r="D62" i="4"/>
  <c r="D70" i="4"/>
  <c r="D78" i="4"/>
  <c r="D86" i="4"/>
  <c r="D94" i="4"/>
  <c r="D102" i="4"/>
  <c r="D61" i="4"/>
  <c r="D79" i="4"/>
  <c r="D7" i="4"/>
  <c r="D93" i="4"/>
  <c r="D111" i="4"/>
  <c r="D119" i="4"/>
  <c r="D127" i="4"/>
  <c r="D135" i="4"/>
  <c r="D143" i="4"/>
  <c r="D151" i="4"/>
  <c r="D91" i="4"/>
  <c r="D122" i="4"/>
  <c r="D154" i="4"/>
  <c r="D162" i="4"/>
  <c r="D170" i="4"/>
  <c r="D178" i="4"/>
  <c r="D186" i="4"/>
  <c r="D63" i="4"/>
  <c r="D112" i="4"/>
  <c r="D144" i="4"/>
  <c r="D89" i="4"/>
  <c r="D173" i="4"/>
  <c r="D193" i="4"/>
  <c r="D201" i="4"/>
  <c r="D209" i="4"/>
  <c r="D217" i="4"/>
  <c r="D225" i="4"/>
  <c r="D124" i="4"/>
  <c r="D163" i="4"/>
  <c r="D188" i="4"/>
  <c r="D177" i="4"/>
  <c r="D194" i="4"/>
  <c r="D202" i="4"/>
  <c r="D210" i="4"/>
  <c r="D218" i="4"/>
  <c r="D226" i="4"/>
  <c r="D234" i="4"/>
  <c r="D110" i="4"/>
  <c r="D142" i="4"/>
  <c r="D240" i="4"/>
  <c r="D248" i="4"/>
  <c r="D148" i="4"/>
  <c r="D233" i="4"/>
  <c r="D241" i="4"/>
  <c r="D249" i="4"/>
  <c r="D251" i="4"/>
  <c r="D258" i="4"/>
  <c r="D266" i="4"/>
  <c r="D274" i="4"/>
  <c r="D282" i="4"/>
  <c r="D290" i="4"/>
  <c r="D298" i="4"/>
  <c r="D306" i="4"/>
  <c r="D314" i="4"/>
  <c r="D322" i="4"/>
  <c r="D332" i="4"/>
  <c r="D342" i="4"/>
  <c r="D350" i="4"/>
  <c r="D358" i="4"/>
  <c r="D366" i="4"/>
  <c r="D374" i="4"/>
  <c r="D382" i="4"/>
  <c r="D390" i="4"/>
  <c r="D398" i="4"/>
  <c r="D406" i="4"/>
  <c r="D414" i="4"/>
  <c r="D422" i="4"/>
  <c r="D430" i="4"/>
  <c r="D438" i="4"/>
  <c r="D446" i="4"/>
  <c r="D454" i="4"/>
  <c r="D462" i="4"/>
  <c r="D470" i="4"/>
  <c r="D478" i="4"/>
  <c r="D267" i="4"/>
  <c r="D283" i="4"/>
  <c r="D299" i="4"/>
  <c r="D315" i="4"/>
  <c r="D333" i="4"/>
  <c r="D339" i="4"/>
  <c r="D347" i="4"/>
  <c r="D355" i="4"/>
  <c r="D363" i="4"/>
  <c r="D371" i="4"/>
  <c r="D379" i="4"/>
  <c r="D387" i="4"/>
  <c r="D395" i="4"/>
  <c r="D403" i="4"/>
  <c r="D411" i="4"/>
  <c r="D419" i="4"/>
  <c r="D427" i="4"/>
  <c r="D435" i="4"/>
  <c r="D443" i="4"/>
  <c r="D451" i="4"/>
  <c r="D459" i="4"/>
  <c r="D467" i="4"/>
  <c r="D475" i="4"/>
  <c r="D483" i="4"/>
  <c r="D269" i="4"/>
  <c r="D285" i="4"/>
  <c r="D301" i="4"/>
  <c r="D317" i="4"/>
  <c r="D331" i="4"/>
  <c r="D486" i="4"/>
  <c r="D497" i="4"/>
  <c r="D505" i="4"/>
  <c r="D509" i="4"/>
  <c r="D510" i="4"/>
  <c r="D494" i="4"/>
  <c r="D502" i="4"/>
  <c r="G8" i="4"/>
  <c r="G16" i="4"/>
  <c r="G24" i="4"/>
  <c r="G32" i="4"/>
  <c r="G13" i="4"/>
  <c r="G39" i="4"/>
  <c r="G35" i="4"/>
  <c r="G46" i="4"/>
  <c r="G54" i="4"/>
  <c r="G47" i="4"/>
  <c r="G64" i="4"/>
  <c r="G72" i="4"/>
  <c r="G80" i="4"/>
  <c r="G88" i="4"/>
  <c r="G96" i="4"/>
  <c r="G104" i="4"/>
  <c r="G53" i="4"/>
  <c r="G43" i="4"/>
  <c r="G63" i="4"/>
  <c r="G71" i="4"/>
  <c r="G81" i="4"/>
  <c r="G109" i="4"/>
  <c r="G117" i="4"/>
  <c r="G125" i="4"/>
  <c r="G133" i="4"/>
  <c r="G141" i="4"/>
  <c r="G149" i="4"/>
  <c r="G79" i="4"/>
  <c r="G85" i="4"/>
  <c r="G124" i="4"/>
  <c r="G41" i="4"/>
  <c r="G122" i="4"/>
  <c r="G157" i="4"/>
  <c r="G165" i="4"/>
  <c r="G173" i="4"/>
  <c r="G181" i="4"/>
  <c r="G33" i="4"/>
  <c r="G142" i="4"/>
  <c r="G180" i="4"/>
  <c r="G128" i="4"/>
  <c r="G178" i="4"/>
  <c r="G194" i="4"/>
  <c r="G202" i="4"/>
  <c r="G210" i="4"/>
  <c r="G218" i="4"/>
  <c r="G134" i="4"/>
  <c r="G176" i="4"/>
  <c r="G136" i="4"/>
  <c r="G211" i="4"/>
  <c r="G225" i="4"/>
  <c r="G240" i="4"/>
  <c r="G158" i="4"/>
  <c r="G209" i="4"/>
  <c r="G231" i="4"/>
  <c r="G166" i="4"/>
  <c r="G215" i="4"/>
  <c r="G228" i="4"/>
  <c r="G241" i="4"/>
  <c r="G189" i="4"/>
  <c r="G253" i="4"/>
  <c r="G261" i="4"/>
  <c r="G269" i="4"/>
  <c r="G277" i="4"/>
  <c r="G285" i="4"/>
  <c r="G293" i="4"/>
  <c r="G301" i="4"/>
  <c r="G309" i="4"/>
  <c r="G317" i="4"/>
  <c r="G325" i="4"/>
  <c r="G333" i="4"/>
  <c r="G246" i="4"/>
  <c r="G252" i="4"/>
  <c r="G260" i="4"/>
  <c r="G268" i="4"/>
  <c r="G276" i="4"/>
  <c r="G284" i="4"/>
  <c r="G292" i="4"/>
  <c r="G300" i="4"/>
  <c r="G308" i="4"/>
  <c r="G316" i="4"/>
  <c r="G324" i="4"/>
  <c r="G332" i="4"/>
  <c r="G247" i="4"/>
  <c r="G343" i="4"/>
  <c r="G351" i="4"/>
  <c r="G359" i="4"/>
  <c r="G367" i="4"/>
  <c r="G375" i="4"/>
  <c r="G383" i="4"/>
  <c r="G391" i="4"/>
  <c r="G399" i="4"/>
  <c r="G407" i="4"/>
  <c r="G415" i="4"/>
  <c r="G423" i="4"/>
  <c r="G431" i="4"/>
  <c r="G439" i="4"/>
  <c r="G447" i="4"/>
  <c r="G336" i="4"/>
  <c r="G344" i="4"/>
  <c r="G352" i="4"/>
  <c r="G360" i="4"/>
  <c r="G368" i="4"/>
  <c r="G376" i="4"/>
  <c r="G384" i="4"/>
  <c r="G392" i="4"/>
  <c r="G400" i="4"/>
  <c r="G408" i="4"/>
  <c r="G416" i="4"/>
  <c r="G424" i="4"/>
  <c r="G432" i="4"/>
  <c r="G446" i="4"/>
  <c r="G493" i="4"/>
  <c r="G501" i="4"/>
  <c r="G509" i="4"/>
  <c r="G454" i="4"/>
  <c r="G462" i="4"/>
  <c r="G470" i="4"/>
  <c r="G478" i="4"/>
  <c r="G482" i="4"/>
  <c r="G486" i="4"/>
  <c r="G494" i="4"/>
  <c r="G502" i="4"/>
  <c r="G510" i="4"/>
  <c r="G455" i="4"/>
  <c r="G463" i="4"/>
  <c r="G471" i="4"/>
  <c r="G479" i="4"/>
  <c r="E11" i="4"/>
  <c r="E19" i="4"/>
  <c r="E27" i="4"/>
  <c r="E35" i="4"/>
  <c r="E14" i="4"/>
  <c r="E12" i="4"/>
  <c r="E41" i="4"/>
  <c r="E49" i="4"/>
  <c r="E57" i="4"/>
  <c r="E32" i="4"/>
  <c r="E59" i="4"/>
  <c r="E67" i="4"/>
  <c r="E75" i="4"/>
  <c r="E83" i="4"/>
  <c r="E91" i="4"/>
  <c r="E99" i="4"/>
  <c r="E40" i="4"/>
  <c r="E18" i="4"/>
  <c r="E54" i="4"/>
  <c r="E66" i="4"/>
  <c r="E74" i="4"/>
  <c r="E98" i="4"/>
  <c r="E110" i="4"/>
  <c r="E118" i="4"/>
  <c r="E126" i="4"/>
  <c r="E134" i="4"/>
  <c r="E142" i="4"/>
  <c r="E150" i="4"/>
  <c r="E88" i="4"/>
  <c r="E125" i="4"/>
  <c r="E153" i="4"/>
  <c r="E94" i="4"/>
  <c r="E123" i="4"/>
  <c r="E154" i="4"/>
  <c r="E162" i="4"/>
  <c r="E170" i="4"/>
  <c r="E178" i="4"/>
  <c r="E186" i="4"/>
  <c r="E113" i="4"/>
  <c r="E145" i="4"/>
  <c r="E175" i="4"/>
  <c r="E173" i="4"/>
  <c r="E193" i="4"/>
  <c r="E201" i="4"/>
  <c r="E209" i="4"/>
  <c r="E217" i="4"/>
  <c r="E111" i="4"/>
  <c r="E143" i="4"/>
  <c r="E187" i="4"/>
  <c r="E210" i="4"/>
  <c r="E233" i="4"/>
  <c r="E241" i="4"/>
  <c r="E208" i="4"/>
  <c r="E226" i="4"/>
  <c r="E198" i="4"/>
  <c r="E238" i="4"/>
  <c r="E196" i="4"/>
  <c r="E221" i="4"/>
  <c r="E230" i="4"/>
  <c r="E246" i="4"/>
  <c r="E252" i="4"/>
  <c r="E260" i="4"/>
  <c r="E268" i="4"/>
  <c r="E276" i="4"/>
  <c r="E284" i="4"/>
  <c r="E292" i="4"/>
  <c r="E300" i="4"/>
  <c r="E308" i="4"/>
  <c r="E316" i="4"/>
  <c r="E324" i="4"/>
  <c r="E332" i="4"/>
  <c r="E245" i="4"/>
  <c r="E255" i="4"/>
  <c r="E263" i="4"/>
  <c r="E271" i="4"/>
  <c r="E279" i="4"/>
  <c r="E287" i="4"/>
  <c r="E295" i="4"/>
  <c r="E303" i="4"/>
  <c r="E311" i="4"/>
  <c r="E319" i="4"/>
  <c r="E327" i="4"/>
  <c r="E335" i="4"/>
  <c r="E342" i="4"/>
  <c r="E350" i="4"/>
  <c r="E358" i="4"/>
  <c r="E366" i="4"/>
  <c r="E374" i="4"/>
  <c r="E382" i="4"/>
  <c r="E390" i="4"/>
  <c r="E398" i="4"/>
  <c r="E406" i="4"/>
  <c r="E414" i="4"/>
  <c r="E422" i="4"/>
  <c r="E430" i="4"/>
  <c r="E438" i="4"/>
  <c r="E446" i="4"/>
  <c r="E339" i="4"/>
  <c r="E347" i="4"/>
  <c r="E355" i="4"/>
  <c r="E363" i="4"/>
  <c r="E371" i="4"/>
  <c r="E379" i="4"/>
  <c r="E387" i="4"/>
  <c r="E395" i="4"/>
  <c r="E403" i="4"/>
  <c r="E411" i="4"/>
  <c r="E419" i="4"/>
  <c r="E427" i="4"/>
  <c r="E435" i="4"/>
  <c r="E453" i="4"/>
  <c r="E460" i="4"/>
  <c r="E468" i="4"/>
  <c r="E476" i="4"/>
  <c r="E485" i="4"/>
  <c r="E494" i="4"/>
  <c r="E502" i="4"/>
  <c r="E510" i="4"/>
  <c r="E482" i="4"/>
  <c r="E449" i="4"/>
  <c r="E461" i="4"/>
  <c r="E469" i="4"/>
  <c r="E477" i="4"/>
  <c r="E447" i="4"/>
  <c r="K36" i="4"/>
  <c r="K25" i="4"/>
  <c r="K23" i="4"/>
  <c r="K44" i="4"/>
  <c r="K52" i="4"/>
  <c r="K29" i="4"/>
  <c r="K60" i="4"/>
  <c r="K68" i="4"/>
  <c r="K76" i="4"/>
  <c r="K84" i="4"/>
  <c r="K92" i="4"/>
  <c r="K100" i="4"/>
  <c r="K27" i="4"/>
  <c r="K21" i="4"/>
  <c r="K55" i="4"/>
  <c r="K65" i="4"/>
  <c r="K73" i="4"/>
  <c r="K85" i="4"/>
  <c r="K107" i="4"/>
  <c r="K115" i="4"/>
  <c r="K123" i="4"/>
  <c r="K131" i="4"/>
  <c r="K139" i="4"/>
  <c r="K147" i="4"/>
  <c r="K53" i="4"/>
  <c r="K103" i="4"/>
  <c r="K128" i="4"/>
  <c r="K81" i="4"/>
  <c r="K126" i="4"/>
  <c r="K152" i="4"/>
  <c r="K157" i="4"/>
  <c r="K165" i="4"/>
  <c r="K173" i="4"/>
  <c r="K181" i="4"/>
  <c r="K116" i="4"/>
  <c r="K168" i="4"/>
  <c r="K95" i="4"/>
  <c r="K158" i="4"/>
  <c r="K190" i="4"/>
  <c r="K198" i="4"/>
  <c r="K206" i="4"/>
  <c r="K214" i="4"/>
  <c r="K108" i="4"/>
  <c r="K164" i="4"/>
  <c r="K79" i="4"/>
  <c r="K178" i="4"/>
  <c r="K213" i="4"/>
  <c r="K228" i="4"/>
  <c r="K232" i="4"/>
  <c r="K238" i="4"/>
  <c r="K195" i="4"/>
  <c r="K162" i="4"/>
  <c r="K217" i="4"/>
  <c r="K227" i="4"/>
  <c r="K241" i="4"/>
  <c r="K207" i="4"/>
  <c r="K253" i="4"/>
  <c r="K261" i="4"/>
  <c r="K269" i="4"/>
  <c r="K277" i="4"/>
  <c r="K285" i="4"/>
  <c r="K293" i="4"/>
  <c r="K301" i="4"/>
  <c r="K309" i="4"/>
  <c r="K317" i="4"/>
  <c r="K325" i="4"/>
  <c r="K333" i="4"/>
  <c r="K245" i="4"/>
  <c r="K254" i="4"/>
  <c r="K262" i="4"/>
  <c r="K270" i="4"/>
  <c r="K278" i="4"/>
  <c r="K286" i="4"/>
  <c r="K294" i="4"/>
  <c r="K302" i="4"/>
  <c r="K310" i="4"/>
  <c r="K318" i="4"/>
  <c r="K326" i="4"/>
  <c r="K334" i="4"/>
  <c r="K339" i="4"/>
  <c r="K347" i="4"/>
  <c r="K355" i="4"/>
  <c r="K363" i="4"/>
  <c r="K371" i="4"/>
  <c r="K379" i="4"/>
  <c r="K387" i="4"/>
  <c r="K395" i="4"/>
  <c r="K403" i="4"/>
  <c r="K411" i="4"/>
  <c r="K419" i="4"/>
  <c r="K427" i="4"/>
  <c r="K435" i="4"/>
  <c r="K443" i="4"/>
  <c r="K451" i="4"/>
  <c r="K340" i="4"/>
  <c r="K348" i="4"/>
  <c r="K356" i="4"/>
  <c r="K364" i="4"/>
  <c r="K372" i="4"/>
  <c r="K380" i="4"/>
  <c r="K388" i="4"/>
  <c r="K396" i="4"/>
  <c r="K404" i="4"/>
  <c r="K412" i="4"/>
  <c r="K420" i="4"/>
  <c r="K428" i="4"/>
  <c r="K436" i="4"/>
  <c r="K487" i="4"/>
  <c r="K495" i="4"/>
  <c r="K503" i="4"/>
  <c r="K511" i="4"/>
  <c r="K459" i="4"/>
  <c r="K467" i="4"/>
  <c r="K475" i="4"/>
  <c r="K482" i="4"/>
  <c r="K444" i="4"/>
  <c r="K490" i="4"/>
  <c r="K498" i="4"/>
  <c r="K506" i="4"/>
  <c r="K442" i="4"/>
  <c r="K458" i="4"/>
  <c r="K466" i="4"/>
  <c r="K474" i="4"/>
  <c r="I7" i="4"/>
  <c r="I15" i="4"/>
  <c r="I23" i="4"/>
  <c r="I31" i="4"/>
  <c r="I39" i="4"/>
  <c r="I34" i="4"/>
  <c r="I32" i="4"/>
  <c r="I47" i="4"/>
  <c r="I55" i="4"/>
  <c r="I22" i="4"/>
  <c r="I54" i="4"/>
  <c r="I65" i="4"/>
  <c r="I73" i="4"/>
  <c r="I81" i="4"/>
  <c r="I89" i="4"/>
  <c r="I97" i="4"/>
  <c r="I105" i="4"/>
  <c r="I20" i="4"/>
  <c r="I50" i="4"/>
  <c r="I66" i="4"/>
  <c r="I74" i="4"/>
  <c r="I86" i="4"/>
  <c r="I108" i="4"/>
  <c r="I116" i="4"/>
  <c r="I124" i="4"/>
  <c r="I132" i="4"/>
  <c r="I140" i="4"/>
  <c r="I148" i="4"/>
  <c r="I92" i="4"/>
  <c r="I104" i="4"/>
  <c r="I137" i="4"/>
  <c r="I80" i="4"/>
  <c r="I119" i="4"/>
  <c r="I151" i="4"/>
  <c r="I162" i="4"/>
  <c r="I170" i="4"/>
  <c r="I178" i="4"/>
  <c r="I186" i="4"/>
  <c r="I115" i="4"/>
  <c r="I147" i="4"/>
  <c r="I171" i="4"/>
  <c r="I177" i="4"/>
  <c r="I191" i="4"/>
  <c r="I199" i="4"/>
  <c r="I207" i="4"/>
  <c r="I215" i="4"/>
  <c r="I98" i="4"/>
  <c r="I133" i="4"/>
  <c r="I167" i="4"/>
  <c r="I196" i="4"/>
  <c r="I235" i="4"/>
  <c r="I173" i="4"/>
  <c r="I218" i="4"/>
  <c r="I227" i="4"/>
  <c r="I208" i="4"/>
  <c r="I234" i="4"/>
  <c r="I242" i="4"/>
  <c r="I206" i="4"/>
  <c r="I226" i="4"/>
  <c r="I233" i="4"/>
  <c r="I249" i="4"/>
  <c r="I258" i="4"/>
  <c r="I266" i="4"/>
  <c r="I274" i="4"/>
  <c r="I282" i="4"/>
  <c r="I290" i="4"/>
  <c r="I298" i="4"/>
  <c r="I306" i="4"/>
  <c r="I314" i="4"/>
  <c r="I322" i="4"/>
  <c r="I330" i="4"/>
  <c r="I244" i="4"/>
  <c r="I253" i="4"/>
  <c r="I261" i="4"/>
  <c r="I269" i="4"/>
  <c r="I277" i="4"/>
  <c r="I285" i="4"/>
  <c r="I293" i="4"/>
  <c r="I301" i="4"/>
  <c r="I309" i="4"/>
  <c r="I317" i="4"/>
  <c r="I325" i="4"/>
  <c r="I333" i="4"/>
  <c r="I338" i="4"/>
  <c r="I346" i="4"/>
  <c r="I354" i="4"/>
  <c r="I362" i="4"/>
  <c r="I370" i="4"/>
  <c r="I378" i="4"/>
  <c r="I386" i="4"/>
  <c r="I394" i="4"/>
  <c r="I402" i="4"/>
  <c r="I410" i="4"/>
  <c r="I418" i="4"/>
  <c r="I426" i="4"/>
  <c r="I434" i="4"/>
  <c r="I442" i="4"/>
  <c r="I450" i="4"/>
  <c r="I343" i="4"/>
  <c r="I351" i="4"/>
  <c r="I359" i="4"/>
  <c r="I367" i="4"/>
  <c r="I375" i="4"/>
  <c r="I383" i="4"/>
  <c r="I391" i="4"/>
  <c r="I399" i="4"/>
  <c r="I407" i="4"/>
  <c r="I415" i="4"/>
  <c r="I423" i="4"/>
  <c r="I431" i="4"/>
  <c r="I439" i="4"/>
  <c r="I459" i="4"/>
  <c r="I467" i="4"/>
  <c r="I475" i="4"/>
  <c r="I482" i="4"/>
  <c r="I490" i="4"/>
  <c r="I498" i="4"/>
  <c r="I506" i="4"/>
  <c r="I445" i="4"/>
  <c r="I454" i="4"/>
  <c r="I462" i="4"/>
  <c r="I470" i="4"/>
  <c r="I478" i="4"/>
  <c r="I491" i="4"/>
  <c r="I499" i="4"/>
  <c r="I507" i="4"/>
  <c r="I449" i="4"/>
  <c r="F9" i="4"/>
  <c r="F17" i="4"/>
  <c r="F25" i="4"/>
  <c r="F33" i="4"/>
  <c r="F16" i="4"/>
  <c r="F42" i="4"/>
  <c r="F50" i="4"/>
  <c r="F58" i="4"/>
  <c r="F30" i="4"/>
  <c r="F53" i="4"/>
  <c r="F36" i="4"/>
  <c r="F61" i="4"/>
  <c r="F69" i="4"/>
  <c r="F77" i="4"/>
  <c r="F85" i="4"/>
  <c r="F93" i="4"/>
  <c r="F101" i="4"/>
  <c r="F34" i="4"/>
  <c r="F100" i="4"/>
  <c r="F60" i="4"/>
  <c r="F76" i="4"/>
  <c r="F103" i="4"/>
  <c r="F110" i="4"/>
  <c r="F118" i="4"/>
  <c r="F126" i="4"/>
  <c r="F134" i="4"/>
  <c r="F142" i="4"/>
  <c r="F150" i="4"/>
  <c r="F86" i="4"/>
  <c r="F119" i="4"/>
  <c r="F151" i="4"/>
  <c r="F163" i="4"/>
  <c r="F171" i="4"/>
  <c r="F179" i="4"/>
  <c r="F109" i="4"/>
  <c r="F141" i="4"/>
  <c r="F18" i="4"/>
  <c r="F186" i="4"/>
  <c r="F196" i="4"/>
  <c r="F204" i="4"/>
  <c r="F212" i="4"/>
  <c r="F220" i="4"/>
  <c r="F228" i="4"/>
  <c r="F88" i="4"/>
  <c r="F129" i="4"/>
  <c r="F168" i="4"/>
  <c r="F158" i="4"/>
  <c r="F188" i="4"/>
  <c r="F195" i="4"/>
  <c r="F203" i="4"/>
  <c r="F211" i="4"/>
  <c r="F219" i="4"/>
  <c r="F227" i="4"/>
  <c r="F28" i="4"/>
  <c r="F121" i="4"/>
  <c r="F232" i="4"/>
  <c r="F235" i="4"/>
  <c r="F243" i="4"/>
  <c r="F251" i="4"/>
  <c r="F187" i="4"/>
  <c r="F242" i="4"/>
  <c r="F250" i="4"/>
  <c r="F258" i="4"/>
  <c r="F259" i="4"/>
  <c r="F267" i="4"/>
  <c r="F275" i="4"/>
  <c r="F283" i="4"/>
  <c r="F291" i="4"/>
  <c r="F299" i="4"/>
  <c r="F307" i="4"/>
  <c r="F315" i="4"/>
  <c r="F323" i="4"/>
  <c r="F260" i="4"/>
  <c r="F276" i="4"/>
  <c r="F292" i="4"/>
  <c r="F308" i="4"/>
  <c r="F324" i="4"/>
  <c r="F339" i="4"/>
  <c r="F347" i="4"/>
  <c r="F355" i="4"/>
  <c r="F363" i="4"/>
  <c r="F371" i="4"/>
  <c r="F379" i="4"/>
  <c r="F387" i="4"/>
  <c r="F395" i="4"/>
  <c r="F403" i="4"/>
  <c r="F411" i="4"/>
  <c r="F419" i="4"/>
  <c r="F427" i="4"/>
  <c r="F435" i="4"/>
  <c r="F443" i="4"/>
  <c r="F451" i="4"/>
  <c r="F459" i="4"/>
  <c r="F467" i="4"/>
  <c r="F475" i="4"/>
  <c r="F332" i="4"/>
  <c r="F274" i="4"/>
  <c r="F290" i="4"/>
  <c r="F306" i="4"/>
  <c r="F322" i="4"/>
  <c r="F337" i="4"/>
  <c r="F344" i="4"/>
  <c r="F352" i="4"/>
  <c r="F360" i="4"/>
  <c r="F368" i="4"/>
  <c r="F376" i="4"/>
  <c r="F384" i="4"/>
  <c r="F392" i="4"/>
  <c r="F400" i="4"/>
  <c r="F408" i="4"/>
  <c r="F416" i="4"/>
  <c r="F424" i="4"/>
  <c r="F432" i="4"/>
  <c r="F440" i="4"/>
  <c r="F448" i="4"/>
  <c r="F456" i="4"/>
  <c r="F464" i="4"/>
  <c r="F472" i="4"/>
  <c r="F480" i="4"/>
  <c r="F330" i="4"/>
  <c r="F506" i="4"/>
  <c r="F485" i="4"/>
  <c r="F498" i="4"/>
  <c r="F512" i="4"/>
  <c r="F501" i="4"/>
  <c r="F489" i="4"/>
  <c r="F509" i="4"/>
  <c r="J11" i="4"/>
  <c r="J19" i="4"/>
  <c r="J27" i="4"/>
  <c r="J35" i="4"/>
  <c r="J28" i="4"/>
  <c r="J44" i="4"/>
  <c r="J52" i="4"/>
  <c r="J10" i="4"/>
  <c r="J41" i="4"/>
  <c r="J16" i="4"/>
  <c r="J39" i="4"/>
  <c r="J61" i="4"/>
  <c r="J69" i="4"/>
  <c r="J77" i="4"/>
  <c r="J85" i="4"/>
  <c r="J93" i="4"/>
  <c r="J101" i="4"/>
  <c r="J51" i="4"/>
  <c r="J74" i="4"/>
  <c r="J103" i="4"/>
  <c r="J86" i="4"/>
  <c r="J108" i="4"/>
  <c r="J116" i="4"/>
  <c r="J124" i="4"/>
  <c r="J132" i="4"/>
  <c r="J140" i="4"/>
  <c r="J148" i="4"/>
  <c r="J43" i="4"/>
  <c r="J72" i="4"/>
  <c r="J98" i="4"/>
  <c r="J131" i="4"/>
  <c r="J155" i="4"/>
  <c r="J163" i="4"/>
  <c r="J171" i="4"/>
  <c r="J179" i="4"/>
  <c r="J105" i="4"/>
  <c r="J137" i="4"/>
  <c r="J158" i="4"/>
  <c r="J190" i="4"/>
  <c r="J198" i="4"/>
  <c r="J206" i="4"/>
  <c r="J214" i="4"/>
  <c r="J222" i="4"/>
  <c r="J84" i="4"/>
  <c r="J135" i="4"/>
  <c r="J164" i="4"/>
  <c r="J162" i="4"/>
  <c r="J187" i="4"/>
  <c r="J195" i="4"/>
  <c r="J203" i="4"/>
  <c r="J211" i="4"/>
  <c r="J219" i="4"/>
  <c r="J227" i="4"/>
  <c r="J90" i="4"/>
  <c r="J133" i="4"/>
  <c r="J235" i="4"/>
  <c r="J243" i="4"/>
  <c r="J251" i="4"/>
  <c r="J176" i="4"/>
  <c r="J236" i="4"/>
  <c r="J244" i="4"/>
  <c r="J254" i="4"/>
  <c r="J253" i="4"/>
  <c r="J261" i="4"/>
  <c r="J269" i="4"/>
  <c r="J277" i="4"/>
  <c r="J285" i="4"/>
  <c r="J293" i="4"/>
  <c r="J301" i="4"/>
  <c r="J309" i="4"/>
  <c r="J317" i="4"/>
  <c r="J325" i="4"/>
  <c r="J339" i="4"/>
  <c r="J347" i="4"/>
  <c r="J355" i="4"/>
  <c r="J363" i="4"/>
  <c r="J371" i="4"/>
  <c r="J379" i="4"/>
  <c r="J387" i="4"/>
  <c r="J395" i="4"/>
  <c r="J403" i="4"/>
  <c r="J411" i="4"/>
  <c r="J419" i="4"/>
  <c r="J427" i="4"/>
  <c r="J435" i="4"/>
  <c r="J443" i="4"/>
  <c r="J451" i="4"/>
  <c r="J459" i="4"/>
  <c r="J467" i="4"/>
  <c r="J475" i="4"/>
  <c r="J260" i="4"/>
  <c r="J276" i="4"/>
  <c r="J292" i="4"/>
  <c r="J308" i="4"/>
  <c r="J324" i="4"/>
  <c r="J336" i="4"/>
  <c r="J338" i="4"/>
  <c r="J346" i="4"/>
  <c r="J354" i="4"/>
  <c r="J362" i="4"/>
  <c r="J370" i="4"/>
  <c r="J378" i="4"/>
  <c r="J386" i="4"/>
  <c r="J394" i="4"/>
  <c r="J402" i="4"/>
  <c r="J410" i="4"/>
  <c r="J418" i="4"/>
  <c r="J426" i="4"/>
  <c r="J434" i="4"/>
  <c r="J442" i="4"/>
  <c r="J450" i="4"/>
  <c r="J458" i="4"/>
  <c r="J466" i="4"/>
  <c r="J474" i="4"/>
  <c r="J482" i="4"/>
  <c r="J270" i="4"/>
  <c r="J286" i="4"/>
  <c r="J302" i="4"/>
  <c r="J318" i="4"/>
  <c r="J483" i="4"/>
  <c r="J498" i="4"/>
  <c r="J512" i="4"/>
  <c r="J492" i="4"/>
  <c r="J489" i="4"/>
  <c r="J509" i="4"/>
  <c r="J497" i="4"/>
  <c r="J507" i="4"/>
  <c r="C12" i="4"/>
  <c r="C20" i="4"/>
  <c r="C28" i="4"/>
  <c r="C36" i="4"/>
  <c r="C25" i="4"/>
  <c r="C23" i="4"/>
  <c r="E489" i="4"/>
  <c r="K12" i="4"/>
  <c r="K38" i="4"/>
  <c r="K33" i="4"/>
  <c r="K31" i="4"/>
  <c r="K46" i="4"/>
  <c r="K54" i="4"/>
  <c r="K43" i="4"/>
  <c r="K62" i="4"/>
  <c r="K70" i="4"/>
  <c r="K78" i="4"/>
  <c r="K86" i="4"/>
  <c r="K94" i="4"/>
  <c r="K102" i="4"/>
  <c r="K41" i="4"/>
  <c r="K37" i="4"/>
  <c r="K59" i="4"/>
  <c r="K67" i="4"/>
  <c r="K75" i="4"/>
  <c r="K93" i="4"/>
  <c r="K109" i="4"/>
  <c r="K117" i="4"/>
  <c r="K125" i="4"/>
  <c r="K133" i="4"/>
  <c r="K141" i="4"/>
  <c r="K149" i="4"/>
  <c r="K83" i="4"/>
  <c r="K87" i="4"/>
  <c r="K136" i="4"/>
  <c r="K97" i="4"/>
  <c r="K134" i="4"/>
  <c r="K153" i="4"/>
  <c r="K159" i="4"/>
  <c r="K167" i="4"/>
  <c r="K175" i="4"/>
  <c r="K183" i="4"/>
  <c r="K132" i="4"/>
  <c r="K176" i="4"/>
  <c r="K114" i="4"/>
  <c r="K166" i="4"/>
  <c r="K192" i="4"/>
  <c r="K200" i="4"/>
  <c r="K208" i="4"/>
  <c r="K216" i="4"/>
  <c r="K124" i="4"/>
  <c r="K172" i="4"/>
  <c r="K106" i="4"/>
  <c r="K189" i="4"/>
  <c r="K222" i="4"/>
  <c r="K229" i="4"/>
  <c r="K233" i="4"/>
  <c r="K240" i="4"/>
  <c r="K203" i="4"/>
  <c r="K193" i="4"/>
  <c r="K221" i="4"/>
  <c r="K235" i="4"/>
  <c r="K170" i="4"/>
  <c r="K215" i="4"/>
  <c r="K255" i="4"/>
  <c r="K263" i="4"/>
  <c r="K271" i="4"/>
  <c r="K279" i="4"/>
  <c r="K287" i="4"/>
  <c r="K295" i="4"/>
  <c r="K303" i="4"/>
  <c r="K311" i="4"/>
  <c r="K319" i="4"/>
  <c r="K327" i="4"/>
  <c r="K335" i="4"/>
  <c r="K247" i="4"/>
  <c r="K256" i="4"/>
  <c r="K264" i="4"/>
  <c r="K272" i="4"/>
  <c r="K280" i="4"/>
  <c r="K288" i="4"/>
  <c r="K296" i="4"/>
  <c r="K304" i="4"/>
  <c r="K312" i="4"/>
  <c r="K320" i="4"/>
  <c r="K328" i="4"/>
  <c r="K244" i="4"/>
  <c r="K341" i="4"/>
  <c r="K349" i="4"/>
  <c r="K357" i="4"/>
  <c r="K365" i="4"/>
  <c r="K373" i="4"/>
  <c r="K381" i="4"/>
  <c r="K389" i="4"/>
  <c r="K397" i="4"/>
  <c r="K405" i="4"/>
  <c r="K413" i="4"/>
  <c r="K421" i="4"/>
  <c r="K429" i="4"/>
  <c r="K437" i="4"/>
  <c r="K445" i="4"/>
  <c r="K453" i="4"/>
  <c r="K342" i="4"/>
  <c r="K350" i="4"/>
  <c r="K358" i="4"/>
  <c r="K366" i="4"/>
  <c r="K374" i="4"/>
  <c r="K382" i="4"/>
  <c r="K390" i="4"/>
  <c r="K398" i="4"/>
  <c r="K406" i="4"/>
  <c r="K414" i="4"/>
  <c r="K422" i="4"/>
  <c r="K430" i="4"/>
  <c r="K438" i="4"/>
  <c r="K489" i="4"/>
  <c r="K497" i="4"/>
  <c r="K505" i="4"/>
  <c r="K446" i="4"/>
  <c r="K461" i="4"/>
  <c r="K469" i="4"/>
  <c r="K477" i="4"/>
  <c r="K483" i="4"/>
  <c r="K452" i="4"/>
  <c r="K492" i="4"/>
  <c r="K500" i="4"/>
  <c r="K508" i="4"/>
  <c r="K450" i="4"/>
  <c r="K460" i="4"/>
  <c r="K468" i="4"/>
  <c r="K476" i="4"/>
  <c r="I9" i="4"/>
  <c r="I17" i="4"/>
  <c r="I25" i="4"/>
  <c r="I33" i="4"/>
  <c r="I10" i="4"/>
  <c r="I8" i="4"/>
  <c r="I41" i="4"/>
  <c r="I49" i="4"/>
  <c r="I57" i="4"/>
  <c r="I28" i="4"/>
  <c r="I59" i="4"/>
  <c r="I67" i="4"/>
  <c r="I75" i="4"/>
  <c r="I83" i="4"/>
  <c r="I91" i="4"/>
  <c r="I99" i="4"/>
  <c r="I44" i="4"/>
  <c r="I30" i="4"/>
  <c r="I60" i="4"/>
  <c r="I68" i="4"/>
  <c r="I76" i="4"/>
  <c r="I94" i="4"/>
  <c r="I110" i="4"/>
  <c r="I118" i="4"/>
  <c r="I126" i="4"/>
  <c r="I134" i="4"/>
  <c r="I142" i="4"/>
  <c r="I150" i="4"/>
  <c r="I100" i="4"/>
  <c r="I113" i="4"/>
  <c r="I145" i="4"/>
  <c r="I90" i="4"/>
  <c r="I127" i="4"/>
  <c r="I156" i="4"/>
  <c r="I164" i="4"/>
  <c r="I172" i="4"/>
  <c r="I180" i="4"/>
  <c r="I188" i="4"/>
  <c r="I125" i="4"/>
  <c r="I153" i="4"/>
  <c r="I179" i="4"/>
  <c r="I185" i="4"/>
  <c r="I193" i="4"/>
  <c r="I201" i="4"/>
  <c r="I209" i="4"/>
  <c r="I217" i="4"/>
  <c r="I107" i="4"/>
  <c r="I139" i="4"/>
  <c r="I175" i="4"/>
  <c r="I204" i="4"/>
  <c r="I237" i="4"/>
  <c r="I194" i="4"/>
  <c r="I221" i="4"/>
  <c r="I181" i="4"/>
  <c r="I216" i="4"/>
  <c r="I236" i="4"/>
  <c r="I157" i="4"/>
  <c r="I214" i="4"/>
  <c r="I228" i="4"/>
  <c r="I243" i="4"/>
  <c r="I252" i="4"/>
  <c r="I260" i="4"/>
  <c r="I268" i="4"/>
  <c r="I276" i="4"/>
  <c r="I284" i="4"/>
  <c r="I292" i="4"/>
  <c r="I300" i="4"/>
  <c r="I308" i="4"/>
  <c r="I316" i="4"/>
  <c r="I324" i="4"/>
  <c r="I332" i="4"/>
  <c r="I246" i="4"/>
  <c r="I255" i="4"/>
  <c r="I263" i="4"/>
  <c r="I271" i="4"/>
  <c r="I279" i="4"/>
  <c r="I287" i="4"/>
  <c r="I295" i="4"/>
  <c r="I303" i="4"/>
  <c r="I311" i="4"/>
  <c r="I319" i="4"/>
  <c r="I327" i="4"/>
  <c r="I335" i="4"/>
  <c r="I340" i="4"/>
  <c r="I348" i="4"/>
  <c r="I356" i="4"/>
  <c r="I364" i="4"/>
  <c r="I372" i="4"/>
  <c r="I380" i="4"/>
  <c r="I388" i="4"/>
  <c r="I396" i="4"/>
  <c r="I404" i="4"/>
  <c r="I412" i="4"/>
  <c r="I420" i="4"/>
  <c r="I428" i="4"/>
  <c r="I436" i="4"/>
  <c r="I444" i="4"/>
  <c r="I452" i="4"/>
  <c r="I345" i="4"/>
  <c r="I353" i="4"/>
  <c r="I361" i="4"/>
  <c r="I369" i="4"/>
  <c r="I377" i="4"/>
  <c r="I385" i="4"/>
  <c r="I393" i="4"/>
  <c r="I401" i="4"/>
  <c r="I409" i="4"/>
  <c r="I417" i="4"/>
  <c r="I425" i="4"/>
  <c r="I433" i="4"/>
  <c r="I447" i="4"/>
  <c r="I461" i="4"/>
  <c r="I469" i="4"/>
  <c r="I477" i="4"/>
  <c r="I484" i="4"/>
  <c r="I492" i="4"/>
  <c r="I500" i="4"/>
  <c r="I508" i="4"/>
  <c r="I453" i="4"/>
  <c r="I456" i="4"/>
  <c r="I464" i="4"/>
  <c r="I472" i="4"/>
  <c r="I480" i="4"/>
  <c r="I493" i="4"/>
  <c r="I501" i="4"/>
  <c r="I509" i="4"/>
  <c r="I483" i="4"/>
  <c r="F11" i="4"/>
  <c r="F19" i="4"/>
  <c r="F27" i="4"/>
  <c r="F35" i="4"/>
  <c r="F24" i="4"/>
  <c r="F44" i="4"/>
  <c r="F52" i="4"/>
  <c r="F6" i="4"/>
  <c r="F38" i="4"/>
  <c r="F10" i="4"/>
  <c r="F43" i="4"/>
  <c r="F63" i="4"/>
  <c r="F71" i="4"/>
  <c r="F79" i="4"/>
  <c r="F87" i="4"/>
  <c r="F95" i="4"/>
  <c r="F41" i="4"/>
  <c r="F47" i="4"/>
  <c r="F105" i="4"/>
  <c r="F64" i="4"/>
  <c r="F82" i="4"/>
  <c r="F104" i="4"/>
  <c r="F112" i="4"/>
  <c r="F120" i="4"/>
  <c r="F128" i="4"/>
  <c r="F136" i="4"/>
  <c r="F144" i="4"/>
  <c r="F152" i="4"/>
  <c r="F96" i="4"/>
  <c r="F127" i="4"/>
  <c r="F157" i="4"/>
  <c r="F165" i="4"/>
  <c r="F173" i="4"/>
  <c r="F181" i="4"/>
  <c r="F117" i="4"/>
  <c r="F149" i="4"/>
  <c r="F162" i="4"/>
  <c r="F190" i="4"/>
  <c r="F198" i="4"/>
  <c r="F206" i="4"/>
  <c r="F214" i="4"/>
  <c r="F222" i="4"/>
  <c r="F62" i="4"/>
  <c r="F107" i="4"/>
  <c r="F139" i="4"/>
  <c r="F176" i="4"/>
  <c r="F166" i="4"/>
  <c r="F189" i="4"/>
  <c r="F197" i="4"/>
  <c r="F205" i="4"/>
  <c r="F213" i="4"/>
  <c r="F221" i="4"/>
  <c r="F229" i="4"/>
  <c r="F70" i="4"/>
  <c r="F131" i="4"/>
  <c r="F234" i="4"/>
  <c r="F237" i="4"/>
  <c r="F245" i="4"/>
  <c r="F137" i="4"/>
  <c r="F236" i="4"/>
  <c r="F244" i="4"/>
  <c r="F252" i="4"/>
  <c r="F253" i="4"/>
  <c r="F261" i="4"/>
  <c r="F269" i="4"/>
  <c r="F277" i="4"/>
  <c r="F285" i="4"/>
  <c r="F293" i="4"/>
  <c r="F301" i="4"/>
  <c r="F309" i="4"/>
  <c r="F317" i="4"/>
  <c r="F325" i="4"/>
  <c r="F264" i="4"/>
  <c r="F280" i="4"/>
  <c r="F296" i="4"/>
  <c r="F312" i="4"/>
  <c r="F328" i="4"/>
  <c r="F341" i="4"/>
  <c r="F349" i="4"/>
  <c r="F357" i="4"/>
  <c r="F365" i="4"/>
  <c r="F373" i="4"/>
  <c r="F381" i="4"/>
  <c r="F389" i="4"/>
  <c r="F397" i="4"/>
  <c r="F405" i="4"/>
  <c r="F413" i="4"/>
  <c r="F421" i="4"/>
  <c r="F429" i="4"/>
  <c r="F437" i="4"/>
  <c r="F445" i="4"/>
  <c r="F453" i="4"/>
  <c r="F461" i="4"/>
  <c r="F469" i="4"/>
  <c r="F477" i="4"/>
  <c r="F262" i="4"/>
  <c r="F278" i="4"/>
  <c r="F294" i="4"/>
  <c r="F310" i="4"/>
  <c r="F326" i="4"/>
  <c r="F338" i="4"/>
  <c r="F346" i="4"/>
  <c r="F354" i="4"/>
  <c r="F362" i="4"/>
  <c r="F370" i="4"/>
  <c r="F378" i="4"/>
  <c r="F386" i="4"/>
  <c r="F394" i="4"/>
  <c r="F402" i="4"/>
  <c r="F410" i="4"/>
  <c r="F418" i="4"/>
  <c r="F426" i="4"/>
  <c r="F434" i="4"/>
  <c r="F442" i="4"/>
  <c r="F450" i="4"/>
  <c r="F458" i="4"/>
  <c r="F466" i="4"/>
  <c r="F474" i="4"/>
  <c r="F482" i="4"/>
  <c r="F334" i="4"/>
  <c r="F508" i="4"/>
  <c r="F488" i="4"/>
  <c r="F500" i="4"/>
  <c r="F493" i="4"/>
  <c r="F503" i="4"/>
  <c r="F491" i="4"/>
  <c r="F511" i="4"/>
  <c r="J13" i="4"/>
  <c r="J21" i="4"/>
  <c r="J29" i="4"/>
  <c r="J37" i="4"/>
  <c r="J36" i="4"/>
  <c r="J46" i="4"/>
  <c r="J54" i="4"/>
  <c r="J18" i="4"/>
  <c r="J49" i="4"/>
  <c r="J22" i="4"/>
  <c r="J47" i="4"/>
  <c r="J63" i="4"/>
  <c r="J71" i="4"/>
  <c r="J79" i="4"/>
  <c r="J87" i="4"/>
  <c r="J95" i="4"/>
  <c r="J45" i="4"/>
  <c r="J62" i="4"/>
  <c r="J80" i="4"/>
  <c r="J104" i="4"/>
  <c r="J94" i="4"/>
  <c r="J110" i="4"/>
  <c r="J118" i="4"/>
  <c r="J126" i="4"/>
  <c r="J134" i="4"/>
  <c r="J142" i="4"/>
  <c r="J150" i="4"/>
  <c r="J60" i="4"/>
  <c r="J76" i="4"/>
  <c r="J107" i="4"/>
  <c r="J139" i="4"/>
  <c r="J157" i="4"/>
  <c r="J165" i="4"/>
  <c r="J173" i="4"/>
  <c r="J181" i="4"/>
  <c r="J113" i="4"/>
  <c r="J145" i="4"/>
  <c r="J166" i="4"/>
  <c r="J192" i="4"/>
  <c r="J200" i="4"/>
  <c r="J208" i="4"/>
  <c r="J216" i="4"/>
  <c r="J224" i="4"/>
  <c r="J109" i="4"/>
  <c r="J141" i="4"/>
  <c r="J172" i="4"/>
  <c r="J170" i="4"/>
  <c r="J189" i="4"/>
  <c r="J197" i="4"/>
  <c r="J205" i="4"/>
  <c r="J213" i="4"/>
  <c r="J221" i="4"/>
  <c r="J229" i="4"/>
  <c r="J100" i="4"/>
  <c r="J184" i="4"/>
  <c r="J237" i="4"/>
  <c r="J245" i="4"/>
  <c r="J127" i="4"/>
  <c r="J230" i="4"/>
  <c r="J238" i="4"/>
  <c r="J246" i="4"/>
  <c r="J256" i="4"/>
  <c r="J255" i="4"/>
  <c r="J263" i="4"/>
  <c r="J271" i="4"/>
  <c r="J279" i="4"/>
  <c r="J287" i="4"/>
  <c r="J295" i="4"/>
  <c r="J303" i="4"/>
  <c r="J311" i="4"/>
  <c r="J319" i="4"/>
  <c r="J327" i="4"/>
  <c r="J341" i="4"/>
  <c r="J349" i="4"/>
  <c r="J357" i="4"/>
  <c r="J365" i="4"/>
  <c r="J373" i="4"/>
  <c r="J381" i="4"/>
  <c r="J389" i="4"/>
  <c r="J397" i="4"/>
  <c r="J405" i="4"/>
  <c r="J413" i="4"/>
  <c r="J421" i="4"/>
  <c r="J429" i="4"/>
  <c r="J437" i="4"/>
  <c r="J445" i="4"/>
  <c r="J453" i="4"/>
  <c r="J461" i="4"/>
  <c r="J469" i="4"/>
  <c r="J477" i="4"/>
  <c r="J264" i="4"/>
  <c r="J280" i="4"/>
  <c r="J296" i="4"/>
  <c r="J312" i="4"/>
  <c r="J328" i="4"/>
  <c r="J337" i="4"/>
  <c r="J340" i="4"/>
  <c r="J348" i="4"/>
  <c r="J356" i="4"/>
  <c r="J364" i="4"/>
  <c r="J372" i="4"/>
  <c r="J380" i="4"/>
  <c r="J388" i="4"/>
  <c r="J396" i="4"/>
  <c r="J404" i="4"/>
  <c r="J412" i="4"/>
  <c r="J420" i="4"/>
  <c r="J428" i="4"/>
  <c r="J436" i="4"/>
  <c r="J444" i="4"/>
  <c r="J452" i="4"/>
  <c r="J460" i="4"/>
  <c r="J468" i="4"/>
  <c r="J476" i="4"/>
  <c r="J484" i="4"/>
  <c r="J274" i="4"/>
  <c r="J290" i="4"/>
  <c r="J306" i="4"/>
  <c r="J322" i="4"/>
  <c r="J485" i="4"/>
  <c r="J500" i="4"/>
  <c r="J486" i="4"/>
  <c r="J506" i="4"/>
  <c r="J491" i="4"/>
  <c r="J511" i="4"/>
  <c r="J499" i="4"/>
  <c r="C6" i="4"/>
  <c r="C14" i="4"/>
  <c r="C22" i="4"/>
  <c r="C30" i="4"/>
  <c r="C38" i="4"/>
  <c r="C33" i="4"/>
  <c r="E497" i="4"/>
  <c r="K20" i="4"/>
  <c r="K9" i="4"/>
  <c r="K7" i="4"/>
  <c r="K40" i="4"/>
  <c r="K48" i="4"/>
  <c r="K56" i="4"/>
  <c r="K51" i="4"/>
  <c r="K64" i="4"/>
  <c r="K72" i="4"/>
  <c r="K80" i="4"/>
  <c r="K88" i="4"/>
  <c r="K96" i="4"/>
  <c r="K104" i="4"/>
  <c r="K49" i="4"/>
  <c r="K39" i="4"/>
  <c r="K61" i="4"/>
  <c r="K69" i="4"/>
  <c r="K45" i="4"/>
  <c r="K101" i="4"/>
  <c r="K111" i="4"/>
  <c r="K119" i="4"/>
  <c r="K127" i="4"/>
  <c r="K135" i="4"/>
  <c r="K143" i="4"/>
  <c r="K151" i="4"/>
  <c r="K91" i="4"/>
  <c r="K112" i="4"/>
  <c r="K144" i="4"/>
  <c r="K110" i="4"/>
  <c r="K142" i="4"/>
  <c r="K154" i="4"/>
  <c r="K161" i="4"/>
  <c r="K169" i="4"/>
  <c r="K177" i="4"/>
  <c r="K185" i="4"/>
  <c r="K148" i="4"/>
  <c r="K184" i="4"/>
  <c r="K130" i="4"/>
  <c r="K174" i="4"/>
  <c r="K194" i="4"/>
  <c r="K202" i="4"/>
  <c r="K210" i="4"/>
  <c r="K218" i="4"/>
  <c r="K140" i="4"/>
  <c r="K180" i="4"/>
  <c r="K122" i="4"/>
  <c r="K197" i="4"/>
  <c r="K224" i="4"/>
  <c r="K230" i="4"/>
  <c r="K234" i="4"/>
  <c r="K242" i="4"/>
  <c r="K211" i="4"/>
  <c r="K201" i="4"/>
  <c r="K223" i="4"/>
  <c r="K237" i="4"/>
  <c r="K191" i="4"/>
  <c r="K250" i="4"/>
  <c r="K257" i="4"/>
  <c r="K265" i="4"/>
  <c r="K273" i="4"/>
  <c r="K281" i="4"/>
  <c r="K289" i="4"/>
  <c r="K297" i="4"/>
  <c r="K305" i="4"/>
  <c r="K313" i="4"/>
  <c r="K321" i="4"/>
  <c r="K329" i="4"/>
  <c r="K337" i="4"/>
  <c r="K249" i="4"/>
  <c r="K258" i="4"/>
  <c r="K266" i="4"/>
  <c r="K274" i="4"/>
  <c r="K282" i="4"/>
  <c r="K290" i="4"/>
  <c r="K298" i="4"/>
  <c r="K306" i="4"/>
  <c r="K314" i="4"/>
  <c r="K322" i="4"/>
  <c r="K330" i="4"/>
  <c r="K246" i="4"/>
  <c r="K343" i="4"/>
  <c r="K351" i="4"/>
  <c r="K359" i="4"/>
  <c r="K367" i="4"/>
  <c r="K375" i="4"/>
  <c r="K383" i="4"/>
  <c r="K391" i="4"/>
  <c r="K399" i="4"/>
  <c r="K407" i="4"/>
  <c r="K415" i="4"/>
  <c r="K423" i="4"/>
  <c r="K431" i="4"/>
  <c r="K439" i="4"/>
  <c r="K447" i="4"/>
  <c r="K336" i="4"/>
  <c r="K344" i="4"/>
  <c r="K352" i="4"/>
  <c r="K360" i="4"/>
  <c r="K368" i="4"/>
  <c r="K376" i="4"/>
  <c r="K384" i="4"/>
  <c r="K392" i="4"/>
  <c r="K400" i="4"/>
  <c r="K408" i="4"/>
  <c r="K416" i="4"/>
  <c r="K424" i="4"/>
  <c r="K432" i="4"/>
  <c r="K440" i="4"/>
  <c r="K491" i="4"/>
  <c r="K499" i="4"/>
  <c r="K507" i="4"/>
  <c r="K455" i="4"/>
  <c r="K463" i="4"/>
  <c r="K471" i="4"/>
  <c r="K479" i="4"/>
  <c r="K484" i="4"/>
  <c r="K486" i="4"/>
  <c r="K494" i="4"/>
  <c r="K502" i="4"/>
  <c r="K510" i="4"/>
  <c r="K454" i="4"/>
  <c r="K462" i="4"/>
  <c r="K470" i="4"/>
  <c r="K478" i="4"/>
  <c r="I11" i="4"/>
  <c r="I19" i="4"/>
  <c r="I27" i="4"/>
  <c r="I35" i="4"/>
  <c r="I18" i="4"/>
  <c r="I16" i="4"/>
  <c r="I43" i="4"/>
  <c r="I51" i="4"/>
  <c r="I6" i="4"/>
  <c r="I38" i="4"/>
  <c r="I61" i="4"/>
  <c r="I69" i="4"/>
  <c r="I77" i="4"/>
  <c r="I85" i="4"/>
  <c r="I93" i="4"/>
  <c r="I101" i="4"/>
  <c r="I52" i="4"/>
  <c r="I36" i="4"/>
  <c r="I62" i="4"/>
  <c r="I70" i="4"/>
  <c r="I58" i="4"/>
  <c r="I102" i="4"/>
  <c r="I112" i="4"/>
  <c r="I120" i="4"/>
  <c r="I128" i="4"/>
  <c r="I136" i="4"/>
  <c r="I144" i="4"/>
  <c r="I40" i="4"/>
  <c r="I48" i="4"/>
  <c r="I121" i="4"/>
  <c r="I152" i="4"/>
  <c r="I96" i="4"/>
  <c r="I135" i="4"/>
  <c r="I158" i="4"/>
  <c r="I166" i="4"/>
  <c r="I174" i="4"/>
  <c r="I182" i="4"/>
  <c r="I82" i="4"/>
  <c r="I131" i="4"/>
  <c r="I155" i="4"/>
  <c r="I161" i="4"/>
  <c r="I187" i="4"/>
  <c r="I195" i="4"/>
  <c r="I203" i="4"/>
  <c r="I211" i="4"/>
  <c r="I219" i="4"/>
  <c r="I117" i="4"/>
  <c r="I149" i="4"/>
  <c r="I183" i="4"/>
  <c r="I212" i="4"/>
  <c r="I239" i="4"/>
  <c r="I202" i="4"/>
  <c r="I223" i="4"/>
  <c r="I192" i="4"/>
  <c r="I230" i="4"/>
  <c r="I238" i="4"/>
  <c r="I190" i="4"/>
  <c r="I222" i="4"/>
  <c r="I229" i="4"/>
  <c r="I245" i="4"/>
  <c r="I254" i="4"/>
  <c r="I262" i="4"/>
  <c r="I270" i="4"/>
  <c r="I278" i="4"/>
  <c r="I286" i="4"/>
  <c r="I294" i="4"/>
  <c r="I302" i="4"/>
  <c r="I310" i="4"/>
  <c r="I318" i="4"/>
  <c r="I326" i="4"/>
  <c r="I334" i="4"/>
  <c r="I248" i="4"/>
  <c r="I257" i="4"/>
  <c r="I265" i="4"/>
  <c r="I273" i="4"/>
  <c r="I281" i="4"/>
  <c r="I289" i="4"/>
  <c r="I297" i="4"/>
  <c r="I305" i="4"/>
  <c r="I313" i="4"/>
  <c r="I321" i="4"/>
  <c r="I329" i="4"/>
  <c r="I251" i="4"/>
  <c r="I342" i="4"/>
  <c r="I350" i="4"/>
  <c r="I358" i="4"/>
  <c r="I366" i="4"/>
  <c r="I374" i="4"/>
  <c r="I382" i="4"/>
  <c r="I390" i="4"/>
  <c r="I398" i="4"/>
  <c r="I406" i="4"/>
  <c r="I414" i="4"/>
  <c r="I422" i="4"/>
  <c r="I430" i="4"/>
  <c r="I438" i="4"/>
  <c r="I446" i="4"/>
  <c r="I339" i="4"/>
  <c r="I347" i="4"/>
  <c r="I355" i="4"/>
  <c r="I363" i="4"/>
  <c r="I371" i="4"/>
  <c r="I379" i="4"/>
  <c r="I387" i="4"/>
  <c r="I395" i="4"/>
  <c r="I403" i="4"/>
  <c r="I411" i="4"/>
  <c r="I419" i="4"/>
  <c r="I427" i="4"/>
  <c r="I435" i="4"/>
  <c r="I455" i="4"/>
  <c r="I463" i="4"/>
  <c r="I471" i="4"/>
  <c r="I479" i="4"/>
  <c r="I486" i="4"/>
  <c r="I494" i="4"/>
  <c r="I502" i="4"/>
  <c r="I510" i="4"/>
  <c r="I443" i="4"/>
  <c r="I458" i="4"/>
  <c r="I466" i="4"/>
  <c r="I474" i="4"/>
  <c r="I487" i="4"/>
  <c r="I495" i="4"/>
  <c r="I503" i="4"/>
  <c r="I511" i="4"/>
  <c r="I485" i="4"/>
  <c r="F13" i="4"/>
  <c r="F21" i="4"/>
  <c r="F29" i="4"/>
  <c r="F37" i="4"/>
  <c r="F32" i="4"/>
  <c r="F46" i="4"/>
  <c r="F54" i="4"/>
  <c r="F14" i="4"/>
  <c r="F39" i="4"/>
  <c r="F20" i="4"/>
  <c r="F51" i="4"/>
  <c r="F65" i="4"/>
  <c r="F73" i="4"/>
  <c r="F81" i="4"/>
  <c r="F89" i="4"/>
  <c r="F97" i="4"/>
  <c r="F49" i="4"/>
  <c r="F84" i="4"/>
  <c r="F12" i="4"/>
  <c r="F68" i="4"/>
  <c r="F90" i="4"/>
  <c r="F106" i="4"/>
  <c r="F114" i="4"/>
  <c r="F122" i="4"/>
  <c r="F130" i="4"/>
  <c r="F138" i="4"/>
  <c r="F146" i="4"/>
  <c r="F154" i="4"/>
  <c r="F102" i="4"/>
  <c r="F135" i="4"/>
  <c r="F159" i="4"/>
  <c r="F167" i="4"/>
  <c r="F175" i="4"/>
  <c r="F183" i="4"/>
  <c r="F125" i="4"/>
  <c r="F153" i="4"/>
  <c r="F170" i="4"/>
  <c r="F192" i="4"/>
  <c r="F200" i="4"/>
  <c r="F208" i="4"/>
  <c r="F216" i="4"/>
  <c r="F224" i="4"/>
  <c r="F74" i="4"/>
  <c r="F113" i="4"/>
  <c r="F145" i="4"/>
  <c r="F184" i="4"/>
  <c r="F174" i="4"/>
  <c r="F191" i="4"/>
  <c r="F199" i="4"/>
  <c r="F207" i="4"/>
  <c r="F215" i="4"/>
  <c r="F223" i="4"/>
  <c r="F231" i="4"/>
  <c r="F94" i="4"/>
  <c r="F180" i="4"/>
  <c r="F147" i="4"/>
  <c r="F239" i="4"/>
  <c r="F247" i="4"/>
  <c r="F164" i="4"/>
  <c r="F238" i="4"/>
  <c r="F246" i="4"/>
  <c r="F254" i="4"/>
  <c r="F255" i="4"/>
  <c r="F263" i="4"/>
  <c r="F271" i="4"/>
  <c r="F279" i="4"/>
  <c r="F287" i="4"/>
  <c r="F295" i="4"/>
  <c r="F303" i="4"/>
  <c r="F311" i="4"/>
  <c r="F319" i="4"/>
  <c r="F327" i="4"/>
  <c r="F268" i="4"/>
  <c r="F284" i="4"/>
  <c r="F300" i="4"/>
  <c r="F316" i="4"/>
  <c r="F331" i="4"/>
  <c r="F343" i="4"/>
  <c r="F351" i="4"/>
  <c r="F359" i="4"/>
  <c r="F367" i="4"/>
  <c r="F375" i="4"/>
  <c r="F383" i="4"/>
  <c r="F391" i="4"/>
  <c r="F399" i="4"/>
  <c r="F407" i="4"/>
  <c r="F415" i="4"/>
  <c r="F423" i="4"/>
  <c r="F431" i="4"/>
  <c r="F439" i="4"/>
  <c r="F447" i="4"/>
  <c r="F455" i="4"/>
  <c r="F463" i="4"/>
  <c r="F471" i="4"/>
  <c r="F479" i="4"/>
  <c r="F266" i="4"/>
  <c r="F282" i="4"/>
  <c r="F298" i="4"/>
  <c r="F314" i="4"/>
  <c r="F333" i="4"/>
  <c r="F340" i="4"/>
  <c r="F348" i="4"/>
  <c r="F356" i="4"/>
  <c r="F364" i="4"/>
  <c r="F372" i="4"/>
  <c r="F380" i="4"/>
  <c r="F388" i="4"/>
  <c r="F396" i="4"/>
  <c r="F404" i="4"/>
  <c r="F412" i="4"/>
  <c r="F420" i="4"/>
  <c r="F428" i="4"/>
  <c r="F436" i="4"/>
  <c r="F444" i="4"/>
  <c r="F452" i="4"/>
  <c r="F460" i="4"/>
  <c r="F468" i="4"/>
  <c r="F476" i="4"/>
  <c r="F484" i="4"/>
  <c r="F490" i="4"/>
  <c r="F510" i="4"/>
  <c r="F494" i="4"/>
  <c r="F502" i="4"/>
  <c r="F497" i="4"/>
  <c r="F507" i="4"/>
  <c r="F495" i="4"/>
  <c r="J7" i="4"/>
  <c r="J15" i="4"/>
  <c r="J23" i="4"/>
  <c r="J31" i="4"/>
  <c r="J12" i="4"/>
  <c r="J40" i="4"/>
  <c r="J48" i="4"/>
  <c r="J56" i="4"/>
  <c r="J26" i="4"/>
  <c r="J57" i="4"/>
  <c r="J32" i="4"/>
  <c r="J55" i="4"/>
  <c r="J65" i="4"/>
  <c r="J73" i="4"/>
  <c r="J81" i="4"/>
  <c r="J89" i="4"/>
  <c r="J97" i="4"/>
  <c r="J53" i="4"/>
  <c r="J66" i="4"/>
  <c r="J88" i="4"/>
  <c r="J14" i="4"/>
  <c r="J102" i="4"/>
  <c r="J112" i="4"/>
  <c r="J120" i="4"/>
  <c r="J128" i="4"/>
  <c r="J136" i="4"/>
  <c r="J144" i="4"/>
  <c r="J152" i="4"/>
  <c r="J64" i="4"/>
  <c r="J82" i="4"/>
  <c r="J115" i="4"/>
  <c r="J147" i="4"/>
  <c r="J159" i="4"/>
  <c r="J167" i="4"/>
  <c r="J175" i="4"/>
  <c r="J183" i="4"/>
  <c r="J121" i="4"/>
  <c r="J8" i="4"/>
  <c r="J174" i="4"/>
  <c r="J194" i="4"/>
  <c r="J202" i="4"/>
  <c r="J210" i="4"/>
  <c r="J218" i="4"/>
  <c r="J226" i="4"/>
  <c r="J119" i="4"/>
  <c r="J151" i="4"/>
  <c r="J180" i="4"/>
  <c r="J178" i="4"/>
  <c r="J191" i="4"/>
  <c r="J199" i="4"/>
  <c r="J207" i="4"/>
  <c r="J215" i="4"/>
  <c r="J223" i="4"/>
  <c r="J231" i="4"/>
  <c r="J111" i="4"/>
  <c r="J149" i="4"/>
  <c r="J239" i="4"/>
  <c r="J247" i="4"/>
  <c r="J168" i="4"/>
  <c r="J232" i="4"/>
  <c r="J240" i="4"/>
  <c r="J248" i="4"/>
  <c r="J258" i="4"/>
  <c r="J257" i="4"/>
  <c r="J265" i="4"/>
  <c r="J273" i="4"/>
  <c r="J281" i="4"/>
  <c r="J289" i="4"/>
  <c r="J297" i="4"/>
  <c r="J305" i="4"/>
  <c r="J313" i="4"/>
  <c r="J321" i="4"/>
  <c r="J329" i="4"/>
  <c r="J343" i="4"/>
  <c r="J351" i="4"/>
  <c r="J359" i="4"/>
  <c r="J367" i="4"/>
  <c r="J375" i="4"/>
  <c r="J383" i="4"/>
  <c r="J391" i="4"/>
  <c r="J399" i="4"/>
  <c r="J407" i="4"/>
  <c r="J415" i="4"/>
  <c r="J423" i="4"/>
  <c r="J431" i="4"/>
  <c r="J439" i="4"/>
  <c r="J447" i="4"/>
  <c r="J455" i="4"/>
  <c r="J463" i="4"/>
  <c r="J471" i="4"/>
  <c r="J479" i="4"/>
  <c r="J268" i="4"/>
  <c r="J284" i="4"/>
  <c r="J300" i="4"/>
  <c r="J316" i="4"/>
  <c r="J330" i="4"/>
  <c r="J331" i="4"/>
  <c r="J342" i="4"/>
  <c r="J350" i="4"/>
  <c r="J358" i="4"/>
  <c r="J366" i="4"/>
  <c r="J374" i="4"/>
  <c r="J382" i="4"/>
  <c r="J390" i="4"/>
  <c r="J398" i="4"/>
  <c r="J406" i="4"/>
  <c r="J414" i="4"/>
  <c r="J422" i="4"/>
  <c r="J430" i="4"/>
  <c r="J438" i="4"/>
  <c r="J446" i="4"/>
  <c r="J454" i="4"/>
  <c r="J462" i="4"/>
  <c r="J470" i="4"/>
  <c r="J478" i="4"/>
  <c r="J262" i="4"/>
  <c r="J278" i="4"/>
  <c r="J294" i="4"/>
  <c r="J310" i="4"/>
  <c r="J326" i="4"/>
  <c r="J494" i="4"/>
  <c r="J502" i="4"/>
  <c r="J488" i="4"/>
  <c r="J508" i="4"/>
  <c r="J495" i="4"/>
  <c r="J487" i="4"/>
  <c r="J501" i="4"/>
  <c r="C8" i="4"/>
  <c r="C16" i="4"/>
  <c r="C24" i="4"/>
  <c r="C32" i="4"/>
  <c r="C9" i="4"/>
  <c r="C7" i="4"/>
  <c r="C39" i="4"/>
  <c r="C46" i="4"/>
  <c r="C54" i="4"/>
  <c r="E505" i="4"/>
  <c r="K28" i="4"/>
  <c r="K17" i="4"/>
  <c r="K15" i="4"/>
  <c r="K42" i="4"/>
  <c r="K50" i="4"/>
  <c r="K13" i="4"/>
  <c r="K58" i="4"/>
  <c r="K66" i="4"/>
  <c r="K74" i="4"/>
  <c r="K82" i="4"/>
  <c r="K90" i="4"/>
  <c r="K98" i="4"/>
  <c r="K11" i="4"/>
  <c r="K57" i="4"/>
  <c r="K47" i="4"/>
  <c r="K63" i="4"/>
  <c r="K71" i="4"/>
  <c r="K77" i="4"/>
  <c r="K105" i="4"/>
  <c r="K113" i="4"/>
  <c r="K121" i="4"/>
  <c r="K129" i="4"/>
  <c r="K137" i="4"/>
  <c r="K145" i="4"/>
  <c r="K19" i="4"/>
  <c r="K99" i="4"/>
  <c r="K120" i="4"/>
  <c r="K35" i="4"/>
  <c r="K118" i="4"/>
  <c r="K150" i="4"/>
  <c r="K155" i="4"/>
  <c r="K163" i="4"/>
  <c r="K171" i="4"/>
  <c r="K179" i="4"/>
  <c r="K187" i="4"/>
  <c r="K160" i="4"/>
  <c r="K89" i="4"/>
  <c r="K146" i="4"/>
  <c r="K182" i="4"/>
  <c r="K196" i="4"/>
  <c r="K204" i="4"/>
  <c r="K212" i="4"/>
  <c r="K220" i="4"/>
  <c r="K156" i="4"/>
  <c r="K188" i="4"/>
  <c r="K138" i="4"/>
  <c r="K205" i="4"/>
  <c r="K226" i="4"/>
  <c r="K231" i="4"/>
  <c r="K236" i="4"/>
  <c r="K186" i="4"/>
  <c r="K219" i="4"/>
  <c r="K209" i="4"/>
  <c r="K225" i="4"/>
  <c r="K239" i="4"/>
  <c r="K199" i="4"/>
  <c r="K251" i="4"/>
  <c r="K259" i="4"/>
  <c r="K267" i="4"/>
  <c r="K275" i="4"/>
  <c r="K283" i="4"/>
  <c r="K291" i="4"/>
  <c r="K299" i="4"/>
  <c r="K307" i="4"/>
  <c r="K315" i="4"/>
  <c r="K323" i="4"/>
  <c r="K331" i="4"/>
  <c r="K243" i="4"/>
  <c r="K252" i="4"/>
  <c r="K260" i="4"/>
  <c r="K268" i="4"/>
  <c r="K276" i="4"/>
  <c r="K284" i="4"/>
  <c r="K292" i="4"/>
  <c r="K300" i="4"/>
  <c r="K308" i="4"/>
  <c r="K316" i="4"/>
  <c r="K324" i="4"/>
  <c r="K332" i="4"/>
  <c r="K248" i="4"/>
  <c r="K345" i="4"/>
  <c r="K353" i="4"/>
  <c r="K361" i="4"/>
  <c r="K369" i="4"/>
  <c r="K377" i="4"/>
  <c r="K385" i="4"/>
  <c r="K393" i="4"/>
  <c r="K401" i="4"/>
  <c r="K409" i="4"/>
  <c r="K417" i="4"/>
  <c r="K425" i="4"/>
  <c r="K433" i="4"/>
  <c r="K441" i="4"/>
  <c r="K449" i="4"/>
  <c r="K338" i="4"/>
  <c r="K346" i="4"/>
  <c r="K354" i="4"/>
  <c r="K362" i="4"/>
  <c r="K370" i="4"/>
  <c r="K378" i="4"/>
  <c r="K386" i="4"/>
  <c r="K394" i="4"/>
  <c r="K402" i="4"/>
  <c r="K410" i="4"/>
  <c r="K418" i="4"/>
  <c r="K426" i="4"/>
  <c r="K434" i="4"/>
  <c r="K448" i="4"/>
  <c r="K493" i="4"/>
  <c r="K501" i="4"/>
  <c r="K509" i="4"/>
  <c r="K457" i="4"/>
  <c r="K465" i="4"/>
  <c r="K473" i="4"/>
  <c r="K481" i="4"/>
  <c r="K485" i="4"/>
  <c r="K488" i="4"/>
  <c r="K496" i="4"/>
  <c r="K504" i="4"/>
  <c r="K512" i="4"/>
  <c r="K456" i="4"/>
  <c r="K464" i="4"/>
  <c r="K472" i="4"/>
  <c r="K480" i="4"/>
  <c r="I13" i="4"/>
  <c r="I21" i="4"/>
  <c r="I29" i="4"/>
  <c r="I37" i="4"/>
  <c r="I26" i="4"/>
  <c r="I24" i="4"/>
  <c r="I45" i="4"/>
  <c r="I53" i="4"/>
  <c r="I12" i="4"/>
  <c r="I46" i="4"/>
  <c r="I63" i="4"/>
  <c r="I71" i="4"/>
  <c r="I79" i="4"/>
  <c r="I87" i="4"/>
  <c r="I95" i="4"/>
  <c r="I103" i="4"/>
  <c r="I14" i="4"/>
  <c r="I42" i="4"/>
  <c r="I64" i="4"/>
  <c r="I72" i="4"/>
  <c r="I78" i="4"/>
  <c r="I106" i="4"/>
  <c r="I114" i="4"/>
  <c r="I122" i="4"/>
  <c r="I130" i="4"/>
  <c r="I138" i="4"/>
  <c r="I146" i="4"/>
  <c r="I84" i="4"/>
  <c r="I56" i="4"/>
  <c r="I129" i="4"/>
  <c r="I154" i="4"/>
  <c r="I111" i="4"/>
  <c r="I143" i="4"/>
  <c r="I160" i="4"/>
  <c r="I168" i="4"/>
  <c r="I176" i="4"/>
  <c r="I184" i="4"/>
  <c r="I109" i="4"/>
  <c r="I141" i="4"/>
  <c r="I163" i="4"/>
  <c r="I169" i="4"/>
  <c r="I189" i="4"/>
  <c r="I197" i="4"/>
  <c r="I205" i="4"/>
  <c r="I213" i="4"/>
  <c r="I88" i="4"/>
  <c r="I123" i="4"/>
  <c r="I159" i="4"/>
  <c r="I165" i="4"/>
  <c r="I220" i="4"/>
  <c r="I241" i="4"/>
  <c r="I210" i="4"/>
  <c r="I225" i="4"/>
  <c r="I200" i="4"/>
  <c r="I232" i="4"/>
  <c r="I240" i="4"/>
  <c r="I198" i="4"/>
  <c r="I224" i="4"/>
  <c r="I231" i="4"/>
  <c r="I247" i="4"/>
  <c r="I256" i="4"/>
  <c r="I264" i="4"/>
  <c r="I272" i="4"/>
  <c r="I280" i="4"/>
  <c r="I288" i="4"/>
  <c r="I296" i="4"/>
  <c r="I304" i="4"/>
  <c r="I312" i="4"/>
  <c r="I320" i="4"/>
  <c r="I328" i="4"/>
  <c r="I336" i="4"/>
  <c r="I250" i="4"/>
  <c r="I259" i="4"/>
  <c r="I267" i="4"/>
  <c r="I275" i="4"/>
  <c r="I283" i="4"/>
  <c r="I291" i="4"/>
  <c r="I299" i="4"/>
  <c r="I307" i="4"/>
  <c r="I315" i="4"/>
  <c r="I323" i="4"/>
  <c r="I331" i="4"/>
  <c r="I337" i="4"/>
  <c r="I344" i="4"/>
  <c r="I352" i="4"/>
  <c r="I360" i="4"/>
  <c r="I368" i="4"/>
  <c r="I376" i="4"/>
  <c r="I384" i="4"/>
  <c r="I392" i="4"/>
  <c r="I400" i="4"/>
  <c r="I408" i="4"/>
  <c r="I416" i="4"/>
  <c r="I424" i="4"/>
  <c r="I432" i="4"/>
  <c r="I440" i="4"/>
  <c r="I448" i="4"/>
  <c r="I341" i="4"/>
  <c r="I349" i="4"/>
  <c r="I357" i="4"/>
  <c r="I365" i="4"/>
  <c r="I373" i="4"/>
  <c r="I381" i="4"/>
  <c r="I389" i="4"/>
  <c r="I397" i="4"/>
  <c r="I405" i="4"/>
  <c r="I413" i="4"/>
  <c r="I421" i="4"/>
  <c r="I429" i="4"/>
  <c r="I437" i="4"/>
  <c r="I457" i="4"/>
  <c r="I465" i="4"/>
  <c r="I473" i="4"/>
  <c r="I481" i="4"/>
  <c r="I488" i="4"/>
  <c r="I496" i="4"/>
  <c r="I504" i="4"/>
  <c r="I512" i="4"/>
  <c r="I451" i="4"/>
  <c r="I460" i="4"/>
  <c r="I468" i="4"/>
  <c r="I476" i="4"/>
  <c r="I489" i="4"/>
  <c r="I497" i="4"/>
  <c r="I505" i="4"/>
  <c r="I441" i="4"/>
  <c r="F7" i="4"/>
  <c r="F15" i="4"/>
  <c r="F23" i="4"/>
  <c r="F31" i="4"/>
  <c r="F8" i="4"/>
  <c r="F40" i="4"/>
  <c r="F48" i="4"/>
  <c r="F56" i="4"/>
  <c r="F22" i="4"/>
  <c r="F45" i="4"/>
  <c r="F26" i="4"/>
  <c r="F59" i="4"/>
  <c r="F67" i="4"/>
  <c r="F75" i="4"/>
  <c r="F83" i="4"/>
  <c r="F91" i="4"/>
  <c r="F99" i="4"/>
  <c r="F57" i="4"/>
  <c r="F92" i="4"/>
  <c r="F55" i="4"/>
  <c r="F72" i="4"/>
  <c r="F98" i="4"/>
  <c r="F108" i="4"/>
  <c r="F116" i="4"/>
  <c r="F124" i="4"/>
  <c r="F132" i="4"/>
  <c r="F140" i="4"/>
  <c r="F148" i="4"/>
  <c r="F80" i="4"/>
  <c r="F111" i="4"/>
  <c r="F143" i="4"/>
  <c r="F161" i="4"/>
  <c r="F169" i="4"/>
  <c r="F177" i="4"/>
  <c r="F185" i="4"/>
  <c r="F133" i="4"/>
  <c r="F155" i="4"/>
  <c r="F178" i="4"/>
  <c r="F194" i="4"/>
  <c r="F202" i="4"/>
  <c r="F210" i="4"/>
  <c r="F218" i="4"/>
  <c r="F226" i="4"/>
  <c r="F78" i="4"/>
  <c r="F123" i="4"/>
  <c r="F160" i="4"/>
  <c r="F66" i="4"/>
  <c r="F182" i="4"/>
  <c r="F193" i="4"/>
  <c r="F201" i="4"/>
  <c r="F209" i="4"/>
  <c r="F217" i="4"/>
  <c r="F225" i="4"/>
  <c r="F233" i="4"/>
  <c r="F115" i="4"/>
  <c r="F230" i="4"/>
  <c r="F156" i="4"/>
  <c r="F241" i="4"/>
  <c r="F249" i="4"/>
  <c r="F172" i="4"/>
  <c r="F240" i="4"/>
  <c r="F248" i="4"/>
  <c r="F256" i="4"/>
  <c r="F257" i="4"/>
  <c r="F265" i="4"/>
  <c r="F273" i="4"/>
  <c r="F281" i="4"/>
  <c r="F289" i="4"/>
  <c r="F297" i="4"/>
  <c r="F305" i="4"/>
  <c r="F313" i="4"/>
  <c r="F321" i="4"/>
  <c r="F329" i="4"/>
  <c r="F272" i="4"/>
  <c r="F288" i="4"/>
  <c r="F304" i="4"/>
  <c r="F320" i="4"/>
  <c r="F335" i="4"/>
  <c r="F345" i="4"/>
  <c r="F353" i="4"/>
  <c r="F361" i="4"/>
  <c r="F369" i="4"/>
  <c r="F377" i="4"/>
  <c r="F385" i="4"/>
  <c r="F393" i="4"/>
  <c r="F401" i="4"/>
  <c r="F409" i="4"/>
  <c r="F417" i="4"/>
  <c r="F425" i="4"/>
  <c r="F433" i="4"/>
  <c r="F441" i="4"/>
  <c r="F449" i="4"/>
  <c r="F457" i="4"/>
  <c r="F465" i="4"/>
  <c r="F473" i="4"/>
  <c r="F481" i="4"/>
  <c r="F270" i="4"/>
  <c r="F286" i="4"/>
  <c r="F302" i="4"/>
  <c r="F318" i="4"/>
  <c r="F336" i="4"/>
  <c r="F342" i="4"/>
  <c r="F350" i="4"/>
  <c r="F358" i="4"/>
  <c r="F366" i="4"/>
  <c r="F374" i="4"/>
  <c r="F382" i="4"/>
  <c r="F390" i="4"/>
  <c r="F398" i="4"/>
  <c r="F406" i="4"/>
  <c r="F414" i="4"/>
  <c r="F422" i="4"/>
  <c r="F430" i="4"/>
  <c r="F438" i="4"/>
  <c r="F446" i="4"/>
  <c r="F454" i="4"/>
  <c r="F462" i="4"/>
  <c r="F470" i="4"/>
  <c r="F478" i="4"/>
  <c r="F486" i="4"/>
  <c r="F492" i="4"/>
  <c r="F483" i="4"/>
  <c r="F496" i="4"/>
  <c r="F504" i="4"/>
  <c r="F499" i="4"/>
  <c r="F487" i="4"/>
  <c r="F505" i="4"/>
  <c r="J9" i="4"/>
  <c r="J17" i="4"/>
  <c r="J25" i="4"/>
  <c r="J33" i="4"/>
  <c r="J20" i="4"/>
  <c r="J42" i="4"/>
  <c r="J50" i="4"/>
  <c r="J58" i="4"/>
  <c r="J34" i="4"/>
  <c r="J6" i="4"/>
  <c r="J38" i="4"/>
  <c r="J59" i="4"/>
  <c r="J67" i="4"/>
  <c r="J75" i="4"/>
  <c r="J83" i="4"/>
  <c r="J91" i="4"/>
  <c r="J99" i="4"/>
  <c r="J24" i="4"/>
  <c r="J70" i="4"/>
  <c r="J96" i="4"/>
  <c r="J122" i="4"/>
  <c r="J154" i="4"/>
  <c r="J153" i="4"/>
  <c r="J185" i="4"/>
  <c r="J196" i="4"/>
  <c r="J228" i="4"/>
  <c r="J186" i="4"/>
  <c r="J217" i="4"/>
  <c r="J160" i="4"/>
  <c r="J234" i="4"/>
  <c r="J259" i="4"/>
  <c r="J291" i="4"/>
  <c r="J323" i="4"/>
  <c r="J361" i="4"/>
  <c r="J393" i="4"/>
  <c r="J425" i="4"/>
  <c r="J457" i="4"/>
  <c r="J272" i="4"/>
  <c r="J334" i="4"/>
  <c r="J360" i="4"/>
  <c r="J392" i="4"/>
  <c r="J424" i="4"/>
  <c r="J456" i="4"/>
  <c r="J266" i="4"/>
  <c r="J332" i="4"/>
  <c r="J510" i="4"/>
  <c r="C10" i="4"/>
  <c r="C17" i="4"/>
  <c r="C42" i="4"/>
  <c r="C52" i="4"/>
  <c r="C37" i="4"/>
  <c r="C62" i="4"/>
  <c r="C70" i="4"/>
  <c r="C78" i="4"/>
  <c r="C86" i="4"/>
  <c r="C94" i="4"/>
  <c r="C102" i="4"/>
  <c r="C41" i="4"/>
  <c r="C29" i="4"/>
  <c r="C61" i="4"/>
  <c r="C69" i="4"/>
  <c r="C27" i="4"/>
  <c r="C93" i="4"/>
  <c r="C111" i="4"/>
  <c r="C119" i="4"/>
  <c r="C127" i="4"/>
  <c r="C135" i="4"/>
  <c r="C143" i="4"/>
  <c r="C151" i="4"/>
  <c r="C79" i="4"/>
  <c r="C128" i="4"/>
  <c r="C89" i="4"/>
  <c r="C134" i="4"/>
  <c r="C159" i="4"/>
  <c r="C167" i="4"/>
  <c r="C175" i="4"/>
  <c r="C183" i="4"/>
  <c r="C11" i="4"/>
  <c r="C124" i="4"/>
  <c r="C176" i="4"/>
  <c r="C106" i="4"/>
  <c r="C166" i="4"/>
  <c r="C192" i="4"/>
  <c r="C200" i="4"/>
  <c r="C208" i="4"/>
  <c r="C216" i="4"/>
  <c r="C87" i="4"/>
  <c r="C148" i="4"/>
  <c r="C156" i="4"/>
  <c r="C114" i="4"/>
  <c r="C209" i="4"/>
  <c r="C226" i="4"/>
  <c r="C240" i="4"/>
  <c r="C199" i="4"/>
  <c r="C170" i="4"/>
  <c r="C221" i="4"/>
  <c r="C229" i="4"/>
  <c r="C233" i="4"/>
  <c r="C239" i="4"/>
  <c r="C195" i="4"/>
  <c r="C253" i="4"/>
  <c r="C261" i="4"/>
  <c r="C269" i="4"/>
  <c r="C277" i="4"/>
  <c r="C285" i="4"/>
  <c r="C293" i="4"/>
  <c r="C301" i="4"/>
  <c r="C309" i="4"/>
  <c r="C317" i="4"/>
  <c r="C325" i="4"/>
  <c r="C333" i="4"/>
  <c r="C245" i="4"/>
  <c r="C252" i="4"/>
  <c r="C260" i="4"/>
  <c r="C268" i="4"/>
  <c r="C276" i="4"/>
  <c r="C284" i="4"/>
  <c r="C292" i="4"/>
  <c r="C300" i="4"/>
  <c r="C308" i="4"/>
  <c r="C316" i="4"/>
  <c r="C324" i="4"/>
  <c r="C332" i="4"/>
  <c r="C248" i="4"/>
  <c r="C341" i="4"/>
  <c r="C349" i="4"/>
  <c r="C357" i="4"/>
  <c r="C365" i="4"/>
  <c r="C373" i="4"/>
  <c r="C381" i="4"/>
  <c r="C389" i="4"/>
  <c r="C397" i="4"/>
  <c r="C405" i="4"/>
  <c r="C413" i="4"/>
  <c r="C421" i="4"/>
  <c r="C429" i="4"/>
  <c r="C437" i="4"/>
  <c r="C445" i="4"/>
  <c r="C453" i="4"/>
  <c r="C344" i="4"/>
  <c r="C352" i="4"/>
  <c r="C360" i="4"/>
  <c r="C368" i="4"/>
  <c r="C376" i="4"/>
  <c r="C384" i="4"/>
  <c r="C392" i="4"/>
  <c r="C400" i="4"/>
  <c r="C408" i="4"/>
  <c r="C416" i="4"/>
  <c r="C424" i="4"/>
  <c r="C432" i="4"/>
  <c r="C444" i="4"/>
  <c r="C491" i="4"/>
  <c r="C499" i="4"/>
  <c r="C507" i="4"/>
  <c r="C450" i="4"/>
  <c r="C461" i="4"/>
  <c r="C469" i="4"/>
  <c r="C477" i="4"/>
  <c r="C448" i="4"/>
  <c r="C494" i="4"/>
  <c r="C502" i="4"/>
  <c r="C510" i="4"/>
  <c r="C456" i="4"/>
  <c r="C464" i="4"/>
  <c r="C472" i="4"/>
  <c r="C480" i="4"/>
  <c r="C485" i="4"/>
  <c r="C496" i="4"/>
  <c r="C512" i="4"/>
  <c r="C474" i="4"/>
  <c r="C476" i="4"/>
  <c r="J78" i="4"/>
  <c r="J130" i="4"/>
  <c r="J68" i="4"/>
  <c r="J161" i="4"/>
  <c r="J129" i="4"/>
  <c r="J204" i="4"/>
  <c r="J125" i="4"/>
  <c r="J193" i="4"/>
  <c r="J225" i="4"/>
  <c r="J241" i="4"/>
  <c r="J242" i="4"/>
  <c r="J267" i="4"/>
  <c r="J299" i="4"/>
  <c r="J333" i="4"/>
  <c r="J369" i="4"/>
  <c r="J401" i="4"/>
  <c r="J433" i="4"/>
  <c r="J465" i="4"/>
  <c r="J288" i="4"/>
  <c r="J335" i="4"/>
  <c r="J368" i="4"/>
  <c r="J400" i="4"/>
  <c r="J432" i="4"/>
  <c r="J464" i="4"/>
  <c r="J282" i="4"/>
  <c r="J496" i="4"/>
  <c r="J505" i="4"/>
  <c r="C18" i="4"/>
  <c r="C15" i="4"/>
  <c r="C44" i="4"/>
  <c r="C56" i="4"/>
  <c r="C43" i="4"/>
  <c r="C64" i="4"/>
  <c r="C72" i="4"/>
  <c r="C80" i="4"/>
  <c r="C88" i="4"/>
  <c r="C96" i="4"/>
  <c r="C104" i="4"/>
  <c r="C49" i="4"/>
  <c r="C47" i="4"/>
  <c r="C63" i="4"/>
  <c r="C71" i="4"/>
  <c r="C53" i="4"/>
  <c r="C101" i="4"/>
  <c r="C113" i="4"/>
  <c r="C121" i="4"/>
  <c r="C129" i="4"/>
  <c r="C137" i="4"/>
  <c r="C145" i="4"/>
  <c r="C83" i="4"/>
  <c r="C95" i="4"/>
  <c r="C136" i="4"/>
  <c r="C110" i="4"/>
  <c r="C142" i="4"/>
  <c r="C161" i="4"/>
  <c r="C169" i="4"/>
  <c r="C177" i="4"/>
  <c r="C185" i="4"/>
  <c r="C97" i="4"/>
  <c r="C140" i="4"/>
  <c r="C184" i="4"/>
  <c r="C122" i="4"/>
  <c r="C174" i="4"/>
  <c r="C194" i="4"/>
  <c r="C202" i="4"/>
  <c r="C210" i="4"/>
  <c r="C218" i="4"/>
  <c r="C105" i="4"/>
  <c r="C153" i="4"/>
  <c r="C164" i="4"/>
  <c r="C186" i="4"/>
  <c r="C217" i="4"/>
  <c r="C228" i="4"/>
  <c r="C242" i="4"/>
  <c r="C207" i="4"/>
  <c r="C197" i="4"/>
  <c r="C223" i="4"/>
  <c r="C230" i="4"/>
  <c r="C234" i="4"/>
  <c r="C241" i="4"/>
  <c r="C203" i="4"/>
  <c r="C255" i="4"/>
  <c r="C263" i="4"/>
  <c r="C271" i="4"/>
  <c r="C279" i="4"/>
  <c r="C287" i="4"/>
  <c r="C295" i="4"/>
  <c r="C303" i="4"/>
  <c r="C311" i="4"/>
  <c r="C319" i="4"/>
  <c r="C327" i="4"/>
  <c r="C335" i="4"/>
  <c r="C247" i="4"/>
  <c r="C254" i="4"/>
  <c r="C262" i="4"/>
  <c r="C270" i="4"/>
  <c r="C278" i="4"/>
  <c r="C286" i="4"/>
  <c r="C294" i="4"/>
  <c r="C302" i="4"/>
  <c r="C310" i="4"/>
  <c r="C318" i="4"/>
  <c r="C326" i="4"/>
  <c r="C334" i="4"/>
  <c r="C250" i="4"/>
  <c r="C343" i="4"/>
  <c r="C351" i="4"/>
  <c r="C359" i="4"/>
  <c r="C367" i="4"/>
  <c r="C375" i="4"/>
  <c r="C383" i="4"/>
  <c r="C391" i="4"/>
  <c r="C399" i="4"/>
  <c r="C407" i="4"/>
  <c r="C415" i="4"/>
  <c r="C423" i="4"/>
  <c r="C431" i="4"/>
  <c r="C439" i="4"/>
  <c r="C447" i="4"/>
  <c r="C338" i="4"/>
  <c r="C346" i="4"/>
  <c r="C354" i="4"/>
  <c r="C362" i="4"/>
  <c r="C370" i="4"/>
  <c r="C378" i="4"/>
  <c r="C386" i="4"/>
  <c r="C394" i="4"/>
  <c r="C402" i="4"/>
  <c r="C410" i="4"/>
  <c r="C418" i="4"/>
  <c r="C426" i="4"/>
  <c r="C434" i="4"/>
  <c r="C452" i="4"/>
  <c r="C493" i="4"/>
  <c r="C501" i="4"/>
  <c r="C509" i="4"/>
  <c r="C455" i="4"/>
  <c r="C463" i="4"/>
  <c r="C471" i="4"/>
  <c r="C479" i="4"/>
  <c r="C488" i="4"/>
  <c r="C504" i="4"/>
  <c r="C466" i="4"/>
  <c r="C486" i="4"/>
  <c r="C483" i="4"/>
  <c r="J106" i="4"/>
  <c r="J138" i="4"/>
  <c r="J92" i="4"/>
  <c r="J169" i="4"/>
  <c r="J30" i="4"/>
  <c r="J212" i="4"/>
  <c r="J156" i="4"/>
  <c r="J201" i="4"/>
  <c r="J233" i="4"/>
  <c r="J249" i="4"/>
  <c r="J252" i="4"/>
  <c r="J275" i="4"/>
  <c r="J307" i="4"/>
  <c r="J345" i="4"/>
  <c r="J377" i="4"/>
  <c r="J409" i="4"/>
  <c r="J441" i="4"/>
  <c r="J473" i="4"/>
  <c r="J304" i="4"/>
  <c r="J344" i="4"/>
  <c r="J376" i="4"/>
  <c r="J408" i="4"/>
  <c r="J440" i="4"/>
  <c r="J472" i="4"/>
  <c r="J298" i="4"/>
  <c r="J504" i="4"/>
  <c r="J493" i="4"/>
  <c r="C26" i="4"/>
  <c r="C31" i="4"/>
  <c r="C48" i="4"/>
  <c r="C58" i="4"/>
  <c r="C51" i="4"/>
  <c r="C66" i="4"/>
  <c r="C74" i="4"/>
  <c r="C82" i="4"/>
  <c r="C90" i="4"/>
  <c r="C98" i="4"/>
  <c r="C19" i="4"/>
  <c r="C57" i="4"/>
  <c r="C55" i="4"/>
  <c r="C65" i="4"/>
  <c r="C73" i="4"/>
  <c r="C77" i="4"/>
  <c r="C107" i="4"/>
  <c r="C115" i="4"/>
  <c r="C123" i="4"/>
  <c r="C131" i="4"/>
  <c r="C139" i="4"/>
  <c r="C147" i="4"/>
  <c r="C91" i="4"/>
  <c r="C112" i="4"/>
  <c r="C144" i="4"/>
  <c r="C118" i="4"/>
  <c r="C150" i="4"/>
  <c r="C163" i="4"/>
  <c r="C171" i="4"/>
  <c r="C179" i="4"/>
  <c r="C187" i="4"/>
  <c r="C103" i="4"/>
  <c r="C160" i="4"/>
  <c r="C188" i="4"/>
  <c r="C138" i="4"/>
  <c r="C182" i="4"/>
  <c r="C196" i="4"/>
  <c r="C204" i="4"/>
  <c r="C212" i="4"/>
  <c r="C220" i="4"/>
  <c r="C116" i="4"/>
  <c r="C154" i="4"/>
  <c r="C172" i="4"/>
  <c r="C193" i="4"/>
  <c r="C222" i="4"/>
  <c r="C236" i="4"/>
  <c r="C162" i="4"/>
  <c r="C215" i="4"/>
  <c r="C205" i="4"/>
  <c r="C225" i="4"/>
  <c r="C231" i="4"/>
  <c r="C235" i="4"/>
  <c r="C146" i="4"/>
  <c r="C211" i="4"/>
  <c r="C257" i="4"/>
  <c r="C265" i="4"/>
  <c r="C273" i="4"/>
  <c r="C281" i="4"/>
  <c r="C289" i="4"/>
  <c r="C297" i="4"/>
  <c r="C305" i="4"/>
  <c r="C313" i="4"/>
  <c r="C321" i="4"/>
  <c r="C329" i="4"/>
  <c r="C337" i="4"/>
  <c r="C249" i="4"/>
  <c r="C256" i="4"/>
  <c r="C264" i="4"/>
  <c r="C272" i="4"/>
  <c r="C280" i="4"/>
  <c r="C288" i="4"/>
  <c r="C296" i="4"/>
  <c r="C304" i="4"/>
  <c r="C312" i="4"/>
  <c r="C320" i="4"/>
  <c r="C328" i="4"/>
  <c r="C244" i="4"/>
  <c r="C336" i="4"/>
  <c r="C345" i="4"/>
  <c r="C353" i="4"/>
  <c r="C361" i="4"/>
  <c r="C369" i="4"/>
  <c r="C377" i="4"/>
  <c r="C385" i="4"/>
  <c r="C393" i="4"/>
  <c r="C401" i="4"/>
  <c r="C409" i="4"/>
  <c r="C417" i="4"/>
  <c r="C425" i="4"/>
  <c r="C433" i="4"/>
  <c r="C441" i="4"/>
  <c r="C449" i="4"/>
  <c r="C340" i="4"/>
  <c r="C348" i="4"/>
  <c r="C356" i="4"/>
  <c r="C364" i="4"/>
  <c r="C372" i="4"/>
  <c r="C380" i="4"/>
  <c r="C388" i="4"/>
  <c r="C396" i="4"/>
  <c r="C404" i="4"/>
  <c r="C412" i="4"/>
  <c r="C420" i="4"/>
  <c r="C428" i="4"/>
  <c r="C436" i="4"/>
  <c r="C487" i="4"/>
  <c r="C495" i="4"/>
  <c r="C503" i="4"/>
  <c r="C511" i="4"/>
  <c r="C457" i="4"/>
  <c r="C465" i="4"/>
  <c r="C473" i="4"/>
  <c r="C481" i="4"/>
  <c r="C490" i="4"/>
  <c r="C498" i="4"/>
  <c r="C506" i="4"/>
  <c r="C446" i="4"/>
  <c r="C460" i="4"/>
  <c r="J114" i="4"/>
  <c r="J146" i="4"/>
  <c r="J123" i="4"/>
  <c r="J177" i="4"/>
  <c r="J182" i="4"/>
  <c r="J220" i="4"/>
  <c r="J188" i="4"/>
  <c r="J209" i="4"/>
  <c r="J117" i="4"/>
  <c r="J143" i="4"/>
  <c r="J250" i="4"/>
  <c r="J283" i="4"/>
  <c r="J315" i="4"/>
  <c r="J353" i="4"/>
  <c r="J385" i="4"/>
  <c r="J417" i="4"/>
  <c r="J449" i="4"/>
  <c r="J481" i="4"/>
  <c r="J320" i="4"/>
  <c r="J352" i="4"/>
  <c r="J384" i="4"/>
  <c r="J416" i="4"/>
  <c r="J448" i="4"/>
  <c r="J480" i="4"/>
  <c r="J314" i="4"/>
  <c r="J490" i="4"/>
  <c r="J503" i="4"/>
  <c r="C34" i="4"/>
  <c r="C40" i="4"/>
  <c r="C50" i="4"/>
  <c r="C21" i="4"/>
  <c r="C60" i="4"/>
  <c r="C68" i="4"/>
  <c r="C76" i="4"/>
  <c r="C84" i="4"/>
  <c r="C92" i="4"/>
  <c r="C100" i="4"/>
  <c r="C35" i="4"/>
  <c r="C13" i="4"/>
  <c r="C59" i="4"/>
  <c r="C67" i="4"/>
  <c r="C75" i="4"/>
  <c r="C85" i="4"/>
  <c r="C109" i="4"/>
  <c r="C117" i="4"/>
  <c r="C125" i="4"/>
  <c r="C133" i="4"/>
  <c r="C141" i="4"/>
  <c r="C149" i="4"/>
  <c r="C99" i="4"/>
  <c r="C120" i="4"/>
  <c r="C152" i="4"/>
  <c r="C126" i="4"/>
  <c r="C157" i="4"/>
  <c r="C165" i="4"/>
  <c r="C173" i="4"/>
  <c r="C181" i="4"/>
  <c r="C189" i="4"/>
  <c r="C108" i="4"/>
  <c r="C168" i="4"/>
  <c r="C45" i="4"/>
  <c r="C158" i="4"/>
  <c r="C190" i="4"/>
  <c r="C198" i="4"/>
  <c r="C206" i="4"/>
  <c r="C214" i="4"/>
  <c r="C81" i="4"/>
  <c r="C132" i="4"/>
  <c r="C155" i="4"/>
  <c r="C180" i="4"/>
  <c r="C201" i="4"/>
  <c r="C224" i="4"/>
  <c r="C238" i="4"/>
  <c r="C191" i="4"/>
  <c r="C130" i="4"/>
  <c r="C213" i="4"/>
  <c r="C227" i="4"/>
  <c r="C232" i="4"/>
  <c r="C237" i="4"/>
  <c r="C178" i="4"/>
  <c r="C219" i="4"/>
  <c r="C259" i="4"/>
  <c r="C267" i="4"/>
  <c r="C275" i="4"/>
  <c r="C283" i="4"/>
  <c r="C291" i="4"/>
  <c r="C299" i="4"/>
  <c r="C307" i="4"/>
  <c r="C315" i="4"/>
  <c r="C323" i="4"/>
  <c r="C331" i="4"/>
  <c r="C243" i="4"/>
  <c r="C251" i="4"/>
  <c r="C258" i="4"/>
  <c r="C266" i="4"/>
  <c r="C274" i="4"/>
  <c r="C282" i="4"/>
  <c r="C290" i="4"/>
  <c r="C298" i="4"/>
  <c r="C306" i="4"/>
  <c r="C314" i="4"/>
  <c r="C322" i="4"/>
  <c r="C330" i="4"/>
  <c r="C246" i="4"/>
  <c r="C339" i="4"/>
  <c r="C347" i="4"/>
  <c r="C355" i="4"/>
  <c r="C363" i="4"/>
  <c r="C371" i="4"/>
  <c r="C379" i="4"/>
  <c r="C387" i="4"/>
  <c r="C395" i="4"/>
  <c r="C403" i="4"/>
  <c r="C411" i="4"/>
  <c r="C419" i="4"/>
  <c r="C427" i="4"/>
  <c r="C435" i="4"/>
  <c r="C443" i="4"/>
  <c r="C451" i="4"/>
  <c r="C342" i="4"/>
  <c r="C350" i="4"/>
  <c r="C358" i="4"/>
  <c r="C366" i="4"/>
  <c r="C374" i="4"/>
  <c r="C382" i="4"/>
  <c r="C390" i="4"/>
  <c r="C398" i="4"/>
  <c r="C406" i="4"/>
  <c r="C414" i="4"/>
  <c r="C422" i="4"/>
  <c r="C430" i="4"/>
  <c r="C438" i="4"/>
  <c r="C489" i="4"/>
  <c r="C497" i="4"/>
  <c r="C505" i="4"/>
  <c r="C442" i="4"/>
  <c r="C459" i="4"/>
  <c r="C467" i="4"/>
  <c r="C475" i="4"/>
  <c r="C440" i="4"/>
  <c r="C492" i="4"/>
  <c r="C500" i="4"/>
  <c r="C508" i="4"/>
  <c r="C454" i="4"/>
  <c r="C462" i="4"/>
  <c r="C470" i="4"/>
  <c r="C478" i="4"/>
  <c r="C484" i="4"/>
  <c r="C458" i="4"/>
  <c r="C482" i="4"/>
  <c r="C468" i="4"/>
  <c r="S10" i="2" l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T10" i="2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E3" i="4" a="1"/>
  <c r="E3" i="4" s="1"/>
  <c r="E4" i="4" s="1"/>
  <c r="F3" i="4" l="1" a="1"/>
  <c r="F3" i="4" s="1"/>
  <c r="Z12" i="2"/>
  <c r="Z8" i="2"/>
  <c r="G3" i="4" l="1" a="1"/>
  <c r="G3" i="4" s="1"/>
  <c r="F4" i="4"/>
  <c r="AG3" i="4" a="1"/>
  <c r="H3" i="4" l="1" a="1"/>
  <c r="H3" i="4" s="1"/>
  <c r="G4" i="4"/>
  <c r="I3" i="4" l="1" a="1"/>
  <c r="I3" i="4" s="1"/>
  <c r="H4" i="4"/>
  <c r="J3" i="4" l="1" a="1"/>
  <c r="J3" i="4" s="1"/>
  <c r="I4" i="4"/>
  <c r="A3" i="3" a="1"/>
  <c r="K3" i="4" l="1" a="1"/>
  <c r="K3" i="4" s="1"/>
  <c r="J4" i="4"/>
  <c r="A3" i="3"/>
  <c r="B3" i="3" a="1"/>
  <c r="L3" i="4" l="1" a="1"/>
  <c r="L3" i="4" s="1"/>
  <c r="K4" i="4"/>
  <c r="B3" i="3"/>
  <c r="C3" i="3" a="1"/>
  <c r="A4" i="3"/>
  <c r="M3" i="4" l="1" a="1"/>
  <c r="M3" i="4" s="1"/>
  <c r="L4" i="4"/>
  <c r="C3" i="3"/>
  <c r="B4" i="3"/>
  <c r="D3" i="3" a="1"/>
  <c r="N3" i="4" l="1" a="1"/>
  <c r="N3" i="4" s="1"/>
  <c r="M4" i="4"/>
  <c r="D3" i="3"/>
  <c r="E3" i="3" a="1"/>
  <c r="C4" i="3"/>
  <c r="O3" i="4" l="1" a="1"/>
  <c r="O3" i="4" s="1"/>
  <c r="N4" i="4"/>
  <c r="E3" i="3"/>
  <c r="D4" i="3"/>
  <c r="F3" i="3" a="1"/>
  <c r="P3" i="4" l="1" a="1"/>
  <c r="P3" i="4" s="1"/>
  <c r="O4" i="4"/>
  <c r="F3" i="3"/>
  <c r="E4" i="3"/>
  <c r="G3" i="3" a="1"/>
  <c r="Q3" i="4" l="1" a="1"/>
  <c r="Q3" i="4" s="1"/>
  <c r="P4" i="4"/>
  <c r="G3" i="3"/>
  <c r="H3" i="3" a="1"/>
  <c r="F4" i="3"/>
  <c r="R3" i="4" l="1" a="1"/>
  <c r="R3" i="4" s="1"/>
  <c r="Q4" i="4"/>
  <c r="H3" i="3"/>
  <c r="I3" i="3" a="1"/>
  <c r="G4" i="3"/>
  <c r="S3" i="4" l="1" a="1"/>
  <c r="S3" i="4" s="1"/>
  <c r="R4" i="4"/>
  <c r="I3" i="3"/>
  <c r="H4" i="3"/>
  <c r="J3" i="3" a="1"/>
  <c r="T3" i="4" l="1" a="1"/>
  <c r="T3" i="4" s="1"/>
  <c r="S4" i="4"/>
  <c r="J3" i="3"/>
  <c r="I4" i="3"/>
  <c r="K3" i="3" a="1"/>
  <c r="U3" i="4" l="1" a="1"/>
  <c r="U3" i="4" s="1"/>
  <c r="T4" i="4"/>
  <c r="K3" i="3"/>
  <c r="L3" i="3" a="1"/>
  <c r="J4" i="3"/>
  <c r="V3" i="4" l="1" a="1"/>
  <c r="V3" i="4" s="1"/>
  <c r="U4" i="4"/>
  <c r="L3" i="3"/>
  <c r="K4" i="3"/>
  <c r="M3" i="3" a="1"/>
  <c r="W3" i="4" l="1" a="1"/>
  <c r="W3" i="4" s="1"/>
  <c r="V4" i="4"/>
  <c r="M3" i="3"/>
  <c r="L4" i="3"/>
  <c r="N3" i="3" a="1"/>
  <c r="X3" i="4" l="1" a="1"/>
  <c r="X3" i="4" s="1"/>
  <c r="W4" i="4"/>
  <c r="N3" i="3"/>
  <c r="M4" i="3"/>
  <c r="O3" i="3" a="1"/>
  <c r="Y3" i="4" l="1" a="1"/>
  <c r="Y3" i="4" s="1"/>
  <c r="X4" i="4"/>
  <c r="O3" i="3"/>
  <c r="N4" i="3"/>
  <c r="P3" i="3" a="1"/>
  <c r="Z3" i="4" l="1" a="1"/>
  <c r="Z3" i="4" s="1"/>
  <c r="Y4" i="4"/>
  <c r="P3" i="3"/>
  <c r="O4" i="3"/>
  <c r="Q3" i="3" a="1"/>
  <c r="AA3" i="4" l="1" a="1"/>
  <c r="AA3" i="4" s="1"/>
  <c r="Z4" i="4"/>
  <c r="Q3" i="3"/>
  <c r="P4" i="3"/>
  <c r="R3" i="3" a="1"/>
  <c r="AB3" i="4" l="1" a="1"/>
  <c r="AB3" i="4" s="1"/>
  <c r="AA4" i="4"/>
  <c r="R3" i="3"/>
  <c r="Q4" i="3"/>
  <c r="S3" i="3" a="1"/>
  <c r="AC3" i="4" l="1" a="1"/>
  <c r="AC3" i="4" s="1"/>
  <c r="AB4" i="4"/>
  <c r="S3" i="3"/>
  <c r="R4" i="3"/>
  <c r="T3" i="3" a="1"/>
  <c r="AD3" i="4" l="1" a="1"/>
  <c r="AD3" i="4" s="1"/>
  <c r="AC4" i="4"/>
  <c r="T3" i="3"/>
  <c r="S4" i="3"/>
  <c r="U3" i="3" a="1"/>
  <c r="AE3" i="4" l="1" a="1"/>
  <c r="AE3" i="4" s="1"/>
  <c r="AD4" i="4"/>
  <c r="U3" i="3"/>
  <c r="T4" i="3"/>
  <c r="V3" i="3" a="1"/>
  <c r="AF3" i="4" l="1" a="1"/>
  <c r="AF3" i="4" s="1"/>
  <c r="AE4" i="4"/>
  <c r="V3" i="3"/>
  <c r="U4" i="3"/>
  <c r="W3" i="3" a="1"/>
  <c r="AF4" i="4" l="1"/>
  <c r="AG3" i="4"/>
  <c r="W3" i="3"/>
  <c r="V4" i="3"/>
  <c r="X3" i="3" a="1"/>
  <c r="AH3" i="4" l="1" a="1"/>
  <c r="AH3" i="4" s="1"/>
  <c r="AG4" i="4"/>
  <c r="X3" i="3"/>
  <c r="W4" i="3"/>
  <c r="Y3" i="3" a="1"/>
  <c r="AI3" i="4" l="1" a="1"/>
  <c r="AI3" i="4" s="1"/>
  <c r="AH4" i="4"/>
  <c r="Y3" i="3"/>
  <c r="Y4" i="3" s="1"/>
  <c r="X4" i="3"/>
  <c r="AJ3" i="4" l="1" a="1"/>
  <c r="AJ3" i="4" s="1"/>
  <c r="AI4" i="4"/>
  <c r="AK3" i="4" l="1" a="1"/>
  <c r="AK3" i="4" s="1"/>
  <c r="AJ4" i="4"/>
  <c r="AL3" i="4" l="1" a="1"/>
  <c r="AL3" i="4" s="1"/>
  <c r="AK4" i="4"/>
  <c r="AM3" i="4" l="1" a="1"/>
  <c r="AM3" i="4" s="1"/>
  <c r="AL4" i="4"/>
  <c r="AN3" i="4" l="1" a="1"/>
  <c r="AN3" i="4" s="1"/>
  <c r="AM4" i="4"/>
  <c r="AN4" i="4" l="1"/>
  <c r="B6" i="4"/>
  <c r="A6" i="5" s="1"/>
  <c r="B8" i="4"/>
  <c r="A8" i="5" s="1"/>
  <c r="B10" i="4"/>
  <c r="A10" i="5" s="1"/>
  <c r="B12" i="4"/>
  <c r="A12" i="5" s="1"/>
  <c r="B13" i="4"/>
  <c r="A13" i="5" s="1"/>
  <c r="B16" i="4"/>
  <c r="B9" i="4"/>
  <c r="B18" i="4"/>
  <c r="A18" i="5" s="1"/>
  <c r="B21" i="4"/>
  <c r="A21" i="5" s="1"/>
  <c r="B22" i="4"/>
  <c r="A22" i="5" s="1"/>
  <c r="B23" i="4"/>
  <c r="A23" i="5" s="1"/>
  <c r="B24" i="4"/>
  <c r="B25" i="4"/>
  <c r="A25" i="5" s="1"/>
  <c r="B26" i="4"/>
  <c r="A26" i="5" s="1"/>
  <c r="B27" i="4"/>
  <c r="B15" i="4"/>
  <c r="B19" i="4"/>
  <c r="A19" i="5" s="1"/>
  <c r="B11" i="4"/>
  <c r="A11" i="5" s="1"/>
  <c r="B28" i="4"/>
  <c r="B29" i="4"/>
  <c r="A29" i="5" s="1"/>
  <c r="B30" i="4"/>
  <c r="B31" i="4"/>
  <c r="B32" i="4"/>
  <c r="A32" i="5" s="1"/>
  <c r="B33" i="4"/>
  <c r="A33" i="5" s="1"/>
  <c r="B7" i="4"/>
  <c r="A7" i="5" s="1"/>
  <c r="B20" i="4"/>
  <c r="A20" i="5" s="1"/>
  <c r="B37" i="4"/>
  <c r="B41" i="4"/>
  <c r="B45" i="4"/>
  <c r="A45" i="5" s="1"/>
  <c r="B46" i="4"/>
  <c r="B47" i="4"/>
  <c r="B48" i="4"/>
  <c r="A48" i="5" s="1"/>
  <c r="B49" i="4"/>
  <c r="A49" i="5" s="1"/>
  <c r="B50" i="4"/>
  <c r="A50" i="5" s="1"/>
  <c r="B51" i="4"/>
  <c r="A51" i="5" s="1"/>
  <c r="B52" i="4"/>
  <c r="B53" i="4"/>
  <c r="A53" i="5" s="1"/>
  <c r="B54" i="4"/>
  <c r="B55" i="4"/>
  <c r="A55" i="5" s="1"/>
  <c r="B56" i="4"/>
  <c r="A56" i="5" s="1"/>
  <c r="B17" i="4"/>
  <c r="A17" i="5" s="1"/>
  <c r="B34" i="4"/>
  <c r="A34" i="5" s="1"/>
  <c r="B38" i="4"/>
  <c r="B42" i="4"/>
  <c r="A42" i="5" s="1"/>
  <c r="B14" i="4"/>
  <c r="A14" i="5" s="1"/>
  <c r="B35" i="4"/>
  <c r="A35" i="5" s="1"/>
  <c r="B43" i="4"/>
  <c r="B40" i="4"/>
  <c r="A40" i="5" s="1"/>
  <c r="B57" i="4"/>
  <c r="B59" i="4"/>
  <c r="B61" i="4"/>
  <c r="A61" i="5" s="1"/>
  <c r="B63" i="4"/>
  <c r="A63" i="5" s="1"/>
  <c r="B65" i="4"/>
  <c r="A65" i="5" s="1"/>
  <c r="B67" i="4"/>
  <c r="B69" i="4"/>
  <c r="A69" i="5" s="1"/>
  <c r="B71" i="4"/>
  <c r="A71" i="5" s="1"/>
  <c r="B73" i="4"/>
  <c r="B75" i="4"/>
  <c r="A75" i="5" s="1"/>
  <c r="B77" i="4"/>
  <c r="A77" i="5" s="1"/>
  <c r="B79" i="4"/>
  <c r="A79" i="5" s="1"/>
  <c r="B81" i="4"/>
  <c r="B83" i="4"/>
  <c r="A83" i="5" s="1"/>
  <c r="B85" i="4"/>
  <c r="A85" i="5" s="1"/>
  <c r="B87" i="4"/>
  <c r="B44" i="4"/>
  <c r="A44" i="5" s="1"/>
  <c r="B89" i="4"/>
  <c r="A89" i="5" s="1"/>
  <c r="B39" i="4"/>
  <c r="A39" i="5" s="1"/>
  <c r="B58" i="4"/>
  <c r="B62" i="4"/>
  <c r="A62" i="5" s="1"/>
  <c r="B66" i="4"/>
  <c r="A66" i="5" s="1"/>
  <c r="B70" i="4"/>
  <c r="A70" i="5" s="1"/>
  <c r="B74" i="4"/>
  <c r="B78" i="4"/>
  <c r="A78" i="5" s="1"/>
  <c r="B82" i="4"/>
  <c r="A82" i="5" s="1"/>
  <c r="B86" i="4"/>
  <c r="B90" i="4"/>
  <c r="A90" i="5" s="1"/>
  <c r="B115" i="4"/>
  <c r="A115" i="5" s="1"/>
  <c r="B36" i="4"/>
  <c r="A36" i="5" s="1"/>
  <c r="B92" i="4"/>
  <c r="A92" i="5" s="1"/>
  <c r="B94" i="4"/>
  <c r="B96" i="4"/>
  <c r="A96" i="5" s="1"/>
  <c r="B98" i="4"/>
  <c r="B100" i="4"/>
  <c r="A100" i="5" s="1"/>
  <c r="B102" i="4"/>
  <c r="A102" i="5" s="1"/>
  <c r="B104" i="4"/>
  <c r="A104" i="5" s="1"/>
  <c r="B106" i="4"/>
  <c r="A106" i="5" s="1"/>
  <c r="B108" i="4"/>
  <c r="A108" i="5" s="1"/>
  <c r="B110" i="4"/>
  <c r="A110" i="5" s="1"/>
  <c r="B112" i="4"/>
  <c r="A112" i="5" s="1"/>
  <c r="B114" i="4"/>
  <c r="A114" i="5" s="1"/>
  <c r="B116" i="4"/>
  <c r="B60" i="4"/>
  <c r="A60" i="5" s="1"/>
  <c r="B68" i="4"/>
  <c r="A68" i="5" s="1"/>
  <c r="B76" i="4"/>
  <c r="A76" i="5" s="1"/>
  <c r="B84" i="4"/>
  <c r="A84" i="5" s="1"/>
  <c r="B119" i="4"/>
  <c r="A119" i="5" s="1"/>
  <c r="B121" i="4"/>
  <c r="A121" i="5" s="1"/>
  <c r="B123" i="4"/>
  <c r="B125" i="4"/>
  <c r="A125" i="5" s="1"/>
  <c r="B127" i="4"/>
  <c r="B129" i="4"/>
  <c r="A129" i="5" s="1"/>
  <c r="B131" i="4"/>
  <c r="B133" i="4"/>
  <c r="B135" i="4"/>
  <c r="B137" i="4"/>
  <c r="A137" i="5" s="1"/>
  <c r="B139" i="4"/>
  <c r="A139" i="5" s="1"/>
  <c r="B141" i="4"/>
  <c r="A141" i="5" s="1"/>
  <c r="B143" i="4"/>
  <c r="A143" i="5" s="1"/>
  <c r="B145" i="4"/>
  <c r="A145" i="5" s="1"/>
  <c r="B147" i="4"/>
  <c r="B149" i="4"/>
  <c r="A149" i="5" s="1"/>
  <c r="B151" i="4"/>
  <c r="A151" i="5" s="1"/>
  <c r="B153" i="4"/>
  <c r="A153" i="5" s="1"/>
  <c r="B155" i="4"/>
  <c r="A155" i="5" s="1"/>
  <c r="B157" i="4"/>
  <c r="B159" i="4"/>
  <c r="A159" i="5" s="1"/>
  <c r="B161" i="4"/>
  <c r="B163" i="4"/>
  <c r="A163" i="5" s="1"/>
  <c r="B165" i="4"/>
  <c r="B167" i="4"/>
  <c r="B169" i="4"/>
  <c r="A169" i="5" s="1"/>
  <c r="B171" i="4"/>
  <c r="B173" i="4"/>
  <c r="A173" i="5" s="1"/>
  <c r="B175" i="4"/>
  <c r="A175" i="5" s="1"/>
  <c r="B177" i="4"/>
  <c r="A177" i="5" s="1"/>
  <c r="B179" i="4"/>
  <c r="B181" i="4"/>
  <c r="A181" i="5" s="1"/>
  <c r="B183" i="4"/>
  <c r="A183" i="5" s="1"/>
  <c r="B186" i="4"/>
  <c r="B189" i="4"/>
  <c r="B190" i="4"/>
  <c r="A190" i="5" s="1"/>
  <c r="B191" i="4"/>
  <c r="A191" i="5" s="1"/>
  <c r="B192" i="4"/>
  <c r="B193" i="4"/>
  <c r="A193" i="5" s="1"/>
  <c r="B194" i="4"/>
  <c r="A194" i="5" s="1"/>
  <c r="B195" i="4"/>
  <c r="B196" i="4"/>
  <c r="A196" i="5" s="1"/>
  <c r="B197" i="4"/>
  <c r="A197" i="5" s="1"/>
  <c r="B198" i="4"/>
  <c r="A198" i="5" s="1"/>
  <c r="B199" i="4"/>
  <c r="B200" i="4"/>
  <c r="A200" i="5" s="1"/>
  <c r="B201" i="4"/>
  <c r="A201" i="5" s="1"/>
  <c r="B202" i="4"/>
  <c r="B203" i="4"/>
  <c r="A203" i="5" s="1"/>
  <c r="B204" i="4"/>
  <c r="A204" i="5" s="1"/>
  <c r="B205" i="4"/>
  <c r="B206" i="4"/>
  <c r="A206" i="5" s="1"/>
  <c r="B207" i="4"/>
  <c r="A207" i="5" s="1"/>
  <c r="B208" i="4"/>
  <c r="A208" i="5" s="1"/>
  <c r="B209" i="4"/>
  <c r="A209" i="5" s="1"/>
  <c r="B210" i="4"/>
  <c r="B211" i="4"/>
  <c r="B212" i="4"/>
  <c r="B213" i="4"/>
  <c r="A213" i="5" s="1"/>
  <c r="B214" i="4"/>
  <c r="B215" i="4"/>
  <c r="A215" i="5" s="1"/>
  <c r="B216" i="4"/>
  <c r="A216" i="5" s="1"/>
  <c r="B217" i="4"/>
  <c r="A217" i="5" s="1"/>
  <c r="B218" i="4"/>
  <c r="A218" i="5" s="1"/>
  <c r="B219" i="4"/>
  <c r="B220" i="4"/>
  <c r="A220" i="5" s="1"/>
  <c r="B221" i="4"/>
  <c r="A221" i="5" s="1"/>
  <c r="B222" i="4"/>
  <c r="B223" i="4"/>
  <c r="A223" i="5" s="1"/>
  <c r="B224" i="4"/>
  <c r="A224" i="5" s="1"/>
  <c r="B225" i="4"/>
  <c r="A225" i="5" s="1"/>
  <c r="B226" i="4"/>
  <c r="A226" i="5" s="1"/>
  <c r="B227" i="4"/>
  <c r="A227" i="5" s="1"/>
  <c r="B228" i="4"/>
  <c r="B229" i="4"/>
  <c r="A229" i="5" s="1"/>
  <c r="B230" i="4"/>
  <c r="B91" i="4"/>
  <c r="B95" i="4"/>
  <c r="B99" i="4"/>
  <c r="B103" i="4"/>
  <c r="A103" i="5" s="1"/>
  <c r="B107" i="4"/>
  <c r="B111" i="4"/>
  <c r="B118" i="4"/>
  <c r="A118" i="5" s="1"/>
  <c r="B187" i="4"/>
  <c r="B64" i="4"/>
  <c r="A64" i="5" s="1"/>
  <c r="B80" i="4"/>
  <c r="A80" i="5" s="1"/>
  <c r="B117" i="4"/>
  <c r="B122" i="4"/>
  <c r="B126" i="4"/>
  <c r="A126" i="5" s="1"/>
  <c r="B130" i="4"/>
  <c r="A130" i="5" s="1"/>
  <c r="B134" i="4"/>
  <c r="B138" i="4"/>
  <c r="A138" i="5" s="1"/>
  <c r="B142" i="4"/>
  <c r="A142" i="5" s="1"/>
  <c r="B146" i="4"/>
  <c r="A146" i="5" s="1"/>
  <c r="B150" i="4"/>
  <c r="A150" i="5" s="1"/>
  <c r="B154" i="4"/>
  <c r="A154" i="5" s="1"/>
  <c r="B158" i="4"/>
  <c r="B162" i="4"/>
  <c r="A162" i="5" s="1"/>
  <c r="B166" i="4"/>
  <c r="A166" i="5" s="1"/>
  <c r="B170" i="4"/>
  <c r="A170" i="5" s="1"/>
  <c r="B174" i="4"/>
  <c r="A174" i="5" s="1"/>
  <c r="B178" i="4"/>
  <c r="A178" i="5" s="1"/>
  <c r="B182" i="4"/>
  <c r="A182" i="5" s="1"/>
  <c r="B188" i="4"/>
  <c r="A188" i="5" s="1"/>
  <c r="B231" i="4"/>
  <c r="A231" i="5" s="1"/>
  <c r="B235" i="4"/>
  <c r="B93" i="4"/>
  <c r="A93" i="5" s="1"/>
  <c r="B101" i="4"/>
  <c r="B109" i="4"/>
  <c r="A109" i="5" s="1"/>
  <c r="B185" i="4"/>
  <c r="A185" i="5" s="1"/>
  <c r="B232" i="4"/>
  <c r="A232" i="5" s="1"/>
  <c r="B236" i="4"/>
  <c r="A236" i="5" s="1"/>
  <c r="B72" i="4"/>
  <c r="A72" i="5" s="1"/>
  <c r="B124" i="4"/>
  <c r="A124" i="5" s="1"/>
  <c r="B132" i="4"/>
  <c r="B140" i="4"/>
  <c r="B148" i="4"/>
  <c r="A148" i="5" s="1"/>
  <c r="B156" i="4"/>
  <c r="B164" i="4"/>
  <c r="A164" i="5" s="1"/>
  <c r="B172" i="4"/>
  <c r="B180" i="4"/>
  <c r="B233" i="4"/>
  <c r="A233" i="5" s="1"/>
  <c r="B237" i="4"/>
  <c r="A237" i="5" s="1"/>
  <c r="B239" i="4"/>
  <c r="A239" i="5" s="1"/>
  <c r="B241" i="4"/>
  <c r="A241" i="5" s="1"/>
  <c r="B245" i="4"/>
  <c r="A245" i="5" s="1"/>
  <c r="B247" i="4"/>
  <c r="A247" i="5" s="1"/>
  <c r="B249" i="4"/>
  <c r="A249" i="5" s="1"/>
  <c r="B251" i="4"/>
  <c r="B253" i="4"/>
  <c r="B255" i="4"/>
  <c r="B257" i="4"/>
  <c r="B259" i="4"/>
  <c r="B261" i="4"/>
  <c r="B263" i="4"/>
  <c r="B265" i="4"/>
  <c r="B267" i="4"/>
  <c r="B269" i="4"/>
  <c r="B271" i="4"/>
  <c r="B273" i="4"/>
  <c r="B275" i="4"/>
  <c r="B277" i="4"/>
  <c r="B279" i="4"/>
  <c r="B281" i="4"/>
  <c r="B283" i="4"/>
  <c r="B285" i="4"/>
  <c r="B287" i="4"/>
  <c r="B289" i="4"/>
  <c r="B291" i="4"/>
  <c r="B293" i="4"/>
  <c r="B295" i="4"/>
  <c r="B297" i="4"/>
  <c r="B299" i="4"/>
  <c r="B301" i="4"/>
  <c r="B303" i="4"/>
  <c r="B305" i="4"/>
  <c r="B307" i="4"/>
  <c r="B309" i="4"/>
  <c r="B311" i="4"/>
  <c r="B313" i="4"/>
  <c r="B315" i="4"/>
  <c r="B317" i="4"/>
  <c r="B319" i="4"/>
  <c r="B321" i="4"/>
  <c r="B323" i="4"/>
  <c r="B325" i="4"/>
  <c r="B327" i="4"/>
  <c r="B329" i="4"/>
  <c r="B331" i="4"/>
  <c r="B333" i="4"/>
  <c r="B335" i="4"/>
  <c r="B337" i="4"/>
  <c r="B339" i="4"/>
  <c r="B341" i="4"/>
  <c r="B343" i="4"/>
  <c r="B345" i="4"/>
  <c r="B347" i="4"/>
  <c r="B351" i="4"/>
  <c r="B355" i="4"/>
  <c r="B359" i="4"/>
  <c r="B363" i="4"/>
  <c r="B367" i="4"/>
  <c r="B371" i="4"/>
  <c r="B375" i="4"/>
  <c r="B379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97" i="4"/>
  <c r="A97" i="5" s="1"/>
  <c r="B113" i="4"/>
  <c r="A113" i="5" s="1"/>
  <c r="B348" i="4"/>
  <c r="B352" i="4"/>
  <c r="B356" i="4"/>
  <c r="B360" i="4"/>
  <c r="B364" i="4"/>
  <c r="B368" i="4"/>
  <c r="B372" i="4"/>
  <c r="B376" i="4"/>
  <c r="B380" i="4"/>
  <c r="B120" i="4"/>
  <c r="A120" i="5" s="1"/>
  <c r="B136" i="4"/>
  <c r="A136" i="5" s="1"/>
  <c r="B152" i="4"/>
  <c r="A152" i="5" s="1"/>
  <c r="B168" i="4"/>
  <c r="A168" i="5" s="1"/>
  <c r="B184" i="4"/>
  <c r="A184" i="5" s="1"/>
  <c r="B238" i="4"/>
  <c r="B242" i="4"/>
  <c r="A242" i="5" s="1"/>
  <c r="B246" i="4"/>
  <c r="B250" i="4"/>
  <c r="B254" i="4"/>
  <c r="B258" i="4"/>
  <c r="B262" i="4"/>
  <c r="B266" i="4"/>
  <c r="B270" i="4"/>
  <c r="B274" i="4"/>
  <c r="B278" i="4"/>
  <c r="B282" i="4"/>
  <c r="B286" i="4"/>
  <c r="B290" i="4"/>
  <c r="B294" i="4"/>
  <c r="B298" i="4"/>
  <c r="B302" i="4"/>
  <c r="B306" i="4"/>
  <c r="B310" i="4"/>
  <c r="B314" i="4"/>
  <c r="B318" i="4"/>
  <c r="B322" i="4"/>
  <c r="B326" i="4"/>
  <c r="B330" i="4"/>
  <c r="B334" i="4"/>
  <c r="B338" i="4"/>
  <c r="B342" i="4"/>
  <c r="B349" i="4"/>
  <c r="B357" i="4"/>
  <c r="B365" i="4"/>
  <c r="B373" i="4"/>
  <c r="B381" i="4"/>
  <c r="B427" i="4"/>
  <c r="B431" i="4"/>
  <c r="B435" i="4"/>
  <c r="B439" i="4"/>
  <c r="B443" i="4"/>
  <c r="B447" i="4"/>
  <c r="B451" i="4"/>
  <c r="B455" i="4"/>
  <c r="B459" i="4"/>
  <c r="B463" i="4"/>
  <c r="B467" i="4"/>
  <c r="B300" i="4"/>
  <c r="B308" i="4"/>
  <c r="B316" i="4"/>
  <c r="B320" i="4"/>
  <c r="B328" i="4"/>
  <c r="B332" i="4"/>
  <c r="B340" i="4"/>
  <c r="B353" i="4"/>
  <c r="B377" i="4"/>
  <c r="B437" i="4"/>
  <c r="B441" i="4"/>
  <c r="B445" i="4"/>
  <c r="B457" i="4"/>
  <c r="B469" i="4"/>
  <c r="B358" i="4"/>
  <c r="B366" i="4"/>
  <c r="B374" i="4"/>
  <c r="B438" i="4"/>
  <c r="B450" i="4"/>
  <c r="B458" i="4"/>
  <c r="B462" i="4"/>
  <c r="B466" i="4"/>
  <c r="B470" i="4"/>
  <c r="B472" i="4"/>
  <c r="B474" i="4"/>
  <c r="B476" i="4"/>
  <c r="B478" i="4"/>
  <c r="B480" i="4"/>
  <c r="B481" i="4"/>
  <c r="B483" i="4"/>
  <c r="B485" i="4"/>
  <c r="B487" i="4"/>
  <c r="B488" i="4"/>
  <c r="B490" i="4"/>
  <c r="B492" i="4"/>
  <c r="B494" i="4"/>
  <c r="B495" i="4"/>
  <c r="B496" i="4"/>
  <c r="B497" i="4"/>
  <c r="B501" i="4"/>
  <c r="B502" i="4"/>
  <c r="B503" i="4"/>
  <c r="B504" i="4"/>
  <c r="B506" i="4"/>
  <c r="B507" i="4"/>
  <c r="B509" i="4"/>
  <c r="B511" i="4"/>
  <c r="B5" i="4"/>
  <c r="B105" i="4"/>
  <c r="A105" i="5" s="1"/>
  <c r="B234" i="4"/>
  <c r="B346" i="4"/>
  <c r="B354" i="4"/>
  <c r="B362" i="4"/>
  <c r="B370" i="4"/>
  <c r="B378" i="4"/>
  <c r="B428" i="4"/>
  <c r="B432" i="4"/>
  <c r="B436" i="4"/>
  <c r="B440" i="4"/>
  <c r="B444" i="4"/>
  <c r="B448" i="4"/>
  <c r="B452" i="4"/>
  <c r="B456" i="4"/>
  <c r="B460" i="4"/>
  <c r="B464" i="4"/>
  <c r="B468" i="4"/>
  <c r="B88" i="4"/>
  <c r="A88" i="5" s="1"/>
  <c r="B128" i="4"/>
  <c r="A128" i="5" s="1"/>
  <c r="B144" i="4"/>
  <c r="A144" i="5" s="1"/>
  <c r="B160" i="4"/>
  <c r="A160" i="5" s="1"/>
  <c r="B176" i="4"/>
  <c r="A176" i="5" s="1"/>
  <c r="B240" i="4"/>
  <c r="B244" i="4"/>
  <c r="A244" i="5" s="1"/>
  <c r="B248" i="4"/>
  <c r="B252" i="4"/>
  <c r="B256" i="4"/>
  <c r="B260" i="4"/>
  <c r="B264" i="4"/>
  <c r="B268" i="4"/>
  <c r="B272" i="4"/>
  <c r="B276" i="4"/>
  <c r="B280" i="4"/>
  <c r="B284" i="4"/>
  <c r="B288" i="4"/>
  <c r="B292" i="4"/>
  <c r="B296" i="4"/>
  <c r="B304" i="4"/>
  <c r="B312" i="4"/>
  <c r="B324" i="4"/>
  <c r="B336" i="4"/>
  <c r="B344" i="4"/>
  <c r="B361" i="4"/>
  <c r="B369" i="4"/>
  <c r="B429" i="4"/>
  <c r="B433" i="4"/>
  <c r="B449" i="4"/>
  <c r="B453" i="4"/>
  <c r="B461" i="4"/>
  <c r="B465" i="4"/>
  <c r="B350" i="4"/>
  <c r="B430" i="4"/>
  <c r="B434" i="4"/>
  <c r="B442" i="4"/>
  <c r="B446" i="4"/>
  <c r="B454" i="4"/>
  <c r="B471" i="4"/>
  <c r="B473" i="4"/>
  <c r="B475" i="4"/>
  <c r="B477" i="4"/>
  <c r="B479" i="4"/>
  <c r="B482" i="4"/>
  <c r="B484" i="4"/>
  <c r="B486" i="4"/>
  <c r="B489" i="4"/>
  <c r="B491" i="4"/>
  <c r="B493" i="4"/>
  <c r="B498" i="4"/>
  <c r="B499" i="4"/>
  <c r="B500" i="4"/>
  <c r="B505" i="4"/>
  <c r="B508" i="4"/>
  <c r="B510" i="4"/>
  <c r="B512" i="4"/>
  <c r="B243" i="4"/>
  <c r="A243" i="5" s="1"/>
  <c r="A203" i="4" l="1"/>
  <c r="A493" i="5"/>
  <c r="A446" i="5"/>
  <c r="A449" i="5"/>
  <c r="A361" i="5"/>
  <c r="A312" i="5"/>
  <c r="A288" i="5"/>
  <c r="A272" i="5"/>
  <c r="A256" i="5"/>
  <c r="A240" i="5"/>
  <c r="A460" i="5"/>
  <c r="A444" i="5"/>
  <c r="A428" i="5"/>
  <c r="A354" i="5"/>
  <c r="A5" i="5"/>
  <c r="A501" i="5"/>
  <c r="A494" i="5"/>
  <c r="A487" i="5"/>
  <c r="A480" i="5"/>
  <c r="A472" i="5"/>
  <c r="A458" i="5"/>
  <c r="A366" i="5"/>
  <c r="A445" i="5"/>
  <c r="A353" i="5"/>
  <c r="A320" i="5"/>
  <c r="A467" i="5"/>
  <c r="A451" i="5"/>
  <c r="A435" i="5"/>
  <c r="A373" i="5"/>
  <c r="A310" i="5"/>
  <c r="A294" i="5"/>
  <c r="A278" i="5"/>
  <c r="A262" i="5"/>
  <c r="A246" i="5"/>
  <c r="A380" i="5"/>
  <c r="A364" i="5"/>
  <c r="A348" i="5"/>
  <c r="A425" i="5"/>
  <c r="A421" i="5"/>
  <c r="A417" i="5"/>
  <c r="A413" i="5"/>
  <c r="A409" i="5"/>
  <c r="A405" i="5"/>
  <c r="A401" i="5"/>
  <c r="A397" i="5"/>
  <c r="A393" i="5"/>
  <c r="A389" i="5"/>
  <c r="A385" i="5"/>
  <c r="A379" i="5"/>
  <c r="A363" i="5"/>
  <c r="A347" i="5"/>
  <c r="A339" i="5"/>
  <c r="A331" i="5"/>
  <c r="A323" i="5"/>
  <c r="A315" i="5"/>
  <c r="A307" i="5"/>
  <c r="A299" i="5"/>
  <c r="A291" i="5"/>
  <c r="A283" i="5"/>
  <c r="A275" i="5"/>
  <c r="A267" i="5"/>
  <c r="A259" i="5"/>
  <c r="A251" i="5"/>
  <c r="A156" i="5"/>
  <c r="A235" i="5"/>
  <c r="A111" i="5"/>
  <c r="A95" i="5"/>
  <c r="A228" i="5"/>
  <c r="A212" i="5"/>
  <c r="A192" i="5"/>
  <c r="A186" i="5"/>
  <c r="A161" i="5"/>
  <c r="A81" i="5"/>
  <c r="A73" i="5"/>
  <c r="A57" i="5"/>
  <c r="A500" i="5"/>
  <c r="A491" i="5"/>
  <c r="A482" i="5"/>
  <c r="A473" i="5"/>
  <c r="A442" i="5"/>
  <c r="A465" i="5"/>
  <c r="A433" i="5"/>
  <c r="A344" i="5"/>
  <c r="A304" i="5"/>
  <c r="A284" i="5"/>
  <c r="A268" i="5"/>
  <c r="A252" i="5"/>
  <c r="A456" i="5"/>
  <c r="A440" i="5"/>
  <c r="A378" i="5"/>
  <c r="A346" i="5"/>
  <c r="A504" i="5"/>
  <c r="A497" i="5"/>
  <c r="A492" i="5"/>
  <c r="A485" i="5"/>
  <c r="A478" i="5"/>
  <c r="A470" i="5"/>
  <c r="A450" i="5"/>
  <c r="A358" i="5"/>
  <c r="A441" i="5"/>
  <c r="A340" i="5"/>
  <c r="A316" i="5"/>
  <c r="A463" i="5"/>
  <c r="A447" i="5"/>
  <c r="A431" i="5"/>
  <c r="A365" i="5"/>
  <c r="A338" i="5"/>
  <c r="A322" i="5"/>
  <c r="A306" i="5"/>
  <c r="A290" i="5"/>
  <c r="A274" i="5"/>
  <c r="A258" i="5"/>
  <c r="A376" i="5"/>
  <c r="A360" i="5"/>
  <c r="A424" i="5"/>
  <c r="A420" i="5"/>
  <c r="A416" i="5"/>
  <c r="A412" i="5"/>
  <c r="A408" i="5"/>
  <c r="A404" i="5"/>
  <c r="A400" i="5"/>
  <c r="A392" i="5"/>
  <c r="A388" i="5"/>
  <c r="A384" i="5"/>
  <c r="A375" i="5"/>
  <c r="A359" i="5"/>
  <c r="A345" i="5"/>
  <c r="A337" i="5"/>
  <c r="A329" i="5"/>
  <c r="A321" i="5"/>
  <c r="A313" i="5"/>
  <c r="A305" i="5"/>
  <c r="A297" i="5"/>
  <c r="A289" i="5"/>
  <c r="A281" i="5"/>
  <c r="A273" i="5"/>
  <c r="A265" i="5"/>
  <c r="A257" i="5"/>
  <c r="A180" i="5"/>
  <c r="A158" i="5"/>
  <c r="A107" i="5"/>
  <c r="A91" i="5"/>
  <c r="A219" i="5"/>
  <c r="A211" i="5"/>
  <c r="A199" i="5"/>
  <c r="A195" i="5"/>
  <c r="A167" i="5"/>
  <c r="A135" i="5"/>
  <c r="A127" i="5"/>
  <c r="A74" i="5"/>
  <c r="A58" i="5"/>
  <c r="A87" i="5"/>
  <c r="A52" i="5"/>
  <c r="A41" i="5"/>
  <c r="A24" i="5"/>
  <c r="A484" i="5"/>
  <c r="A350" i="5"/>
  <c r="A489" i="5"/>
  <c r="A471" i="5"/>
  <c r="A461" i="5"/>
  <c r="A336" i="5"/>
  <c r="A280" i="5"/>
  <c r="A264" i="5"/>
  <c r="A248" i="5"/>
  <c r="A468" i="5"/>
  <c r="A436" i="5"/>
  <c r="A370" i="5"/>
  <c r="A234" i="5"/>
  <c r="A503" i="5"/>
  <c r="A496" i="5"/>
  <c r="A490" i="5"/>
  <c r="A483" i="5"/>
  <c r="A466" i="5"/>
  <c r="A438" i="5"/>
  <c r="A469" i="5"/>
  <c r="A437" i="5"/>
  <c r="A332" i="5"/>
  <c r="A308" i="5"/>
  <c r="A459" i="5"/>
  <c r="A443" i="5"/>
  <c r="A357" i="5"/>
  <c r="A334" i="5"/>
  <c r="A318" i="5"/>
  <c r="A302" i="5"/>
  <c r="A286" i="5"/>
  <c r="A270" i="5"/>
  <c r="A254" i="5"/>
  <c r="A238" i="5"/>
  <c r="A372" i="5"/>
  <c r="A356" i="5"/>
  <c r="A423" i="5"/>
  <c r="A419" i="5"/>
  <c r="A411" i="5"/>
  <c r="A407" i="5"/>
  <c r="A403" i="5"/>
  <c r="A395" i="5"/>
  <c r="A391" i="5"/>
  <c r="A387" i="5"/>
  <c r="A383" i="5"/>
  <c r="A371" i="5"/>
  <c r="A355" i="5"/>
  <c r="A343" i="5"/>
  <c r="A335" i="5"/>
  <c r="A327" i="5"/>
  <c r="A319" i="5"/>
  <c r="A311" i="5"/>
  <c r="A303" i="5"/>
  <c r="A295" i="5"/>
  <c r="A287" i="5"/>
  <c r="A279" i="5"/>
  <c r="A271" i="5"/>
  <c r="A263" i="5"/>
  <c r="A255" i="5"/>
  <c r="A172" i="5"/>
  <c r="A140" i="5"/>
  <c r="A101" i="5"/>
  <c r="A122" i="5"/>
  <c r="A187" i="5"/>
  <c r="A230" i="5"/>
  <c r="A222" i="5"/>
  <c r="A214" i="5"/>
  <c r="A210" i="5"/>
  <c r="A202" i="5"/>
  <c r="A165" i="5"/>
  <c r="A157" i="5"/>
  <c r="A133" i="5"/>
  <c r="A116" i="5"/>
  <c r="A86" i="5"/>
  <c r="A43" i="5"/>
  <c r="A38" i="5"/>
  <c r="A47" i="5"/>
  <c r="A37" i="5"/>
  <c r="A28" i="5"/>
  <c r="A27" i="5"/>
  <c r="A9" i="5"/>
  <c r="A505" i="5"/>
  <c r="A475" i="5"/>
  <c r="A499" i="5"/>
  <c r="A479" i="5"/>
  <c r="A434" i="5"/>
  <c r="A429" i="5"/>
  <c r="A296" i="5"/>
  <c r="A498" i="5"/>
  <c r="A486" i="5"/>
  <c r="A477" i="5"/>
  <c r="A454" i="5"/>
  <c r="A430" i="5"/>
  <c r="A453" i="5"/>
  <c r="A369" i="5"/>
  <c r="A324" i="5"/>
  <c r="A292" i="5"/>
  <c r="A276" i="5"/>
  <c r="A260" i="5"/>
  <c r="A464" i="5"/>
  <c r="A448" i="5"/>
  <c r="A432" i="5"/>
  <c r="A362" i="5"/>
  <c r="A502" i="5"/>
  <c r="A495" i="5"/>
  <c r="A488" i="5"/>
  <c r="A481" i="5"/>
  <c r="A474" i="5"/>
  <c r="A462" i="5"/>
  <c r="A457" i="5"/>
  <c r="A377" i="5"/>
  <c r="A328" i="5"/>
  <c r="A300" i="5"/>
  <c r="A455" i="5"/>
  <c r="A439" i="5"/>
  <c r="A381" i="5"/>
  <c r="A349" i="5"/>
  <c r="A330" i="5"/>
  <c r="A314" i="5"/>
  <c r="A298" i="5"/>
  <c r="A282" i="5"/>
  <c r="A266" i="5"/>
  <c r="A250" i="5"/>
  <c r="A368" i="5"/>
  <c r="A352" i="5"/>
  <c r="A426" i="5"/>
  <c r="A422" i="5"/>
  <c r="A418" i="5"/>
  <c r="A414" i="5"/>
  <c r="A410" i="5"/>
  <c r="A406" i="5"/>
  <c r="A402" i="5"/>
  <c r="A398" i="5"/>
  <c r="A394" i="5"/>
  <c r="A390" i="5"/>
  <c r="A386" i="5"/>
  <c r="A382" i="5"/>
  <c r="A367" i="5"/>
  <c r="A351" i="5"/>
  <c r="A341" i="5"/>
  <c r="A333" i="5"/>
  <c r="A325" i="5"/>
  <c r="A317" i="5"/>
  <c r="A309" i="5"/>
  <c r="A301" i="5"/>
  <c r="A293" i="5"/>
  <c r="A285" i="5"/>
  <c r="A277" i="5"/>
  <c r="A269" i="5"/>
  <c r="A261" i="5"/>
  <c r="A253" i="5"/>
  <c r="A132" i="5"/>
  <c r="A134" i="5"/>
  <c r="A117" i="5"/>
  <c r="A99" i="5"/>
  <c r="A205" i="5"/>
  <c r="A189" i="5"/>
  <c r="A179" i="5"/>
  <c r="A171" i="5"/>
  <c r="A147" i="5"/>
  <c r="A123" i="5"/>
  <c r="A98" i="5"/>
  <c r="A59" i="5"/>
  <c r="A46" i="5"/>
  <c r="A342" i="5"/>
  <c r="A326" i="5"/>
  <c r="A396" i="5"/>
  <c r="A94" i="5"/>
  <c r="A15" i="5"/>
  <c r="A394" i="4"/>
  <c r="A394" i="6" s="1"/>
  <c r="A480" i="4"/>
  <c r="A480" i="6" s="1"/>
  <c r="A73" i="4"/>
  <c r="A73" i="6" s="1"/>
  <c r="A251" i="4"/>
  <c r="A251" i="6" s="1"/>
  <c r="A410" i="4"/>
  <c r="A410" i="6" s="1"/>
  <c r="A129" i="4"/>
  <c r="A129" i="6" s="1"/>
  <c r="A35" i="4"/>
  <c r="A35" i="6" s="1"/>
  <c r="A502" i="4"/>
  <c r="A502" i="6" s="1"/>
  <c r="A445" i="4"/>
  <c r="A445" i="6" s="1"/>
  <c r="A330" i="4"/>
  <c r="A330" i="6" s="1"/>
  <c r="A85" i="4"/>
  <c r="A85" i="6" s="1"/>
  <c r="A477" i="4"/>
  <c r="A477" i="6" s="1"/>
  <c r="A24" i="4"/>
  <c r="A24" i="6" s="1"/>
  <c r="A347" i="4"/>
  <c r="A347" i="6" s="1"/>
  <c r="A319" i="4"/>
  <c r="A319" i="6" s="1"/>
  <c r="A505" i="4"/>
  <c r="A505" i="6" s="1"/>
  <c r="A249" i="4"/>
  <c r="A249" i="6" s="1"/>
  <c r="A385" i="4"/>
  <c r="A385" i="6" s="1"/>
  <c r="A408" i="4"/>
  <c r="A408" i="6" s="1"/>
  <c r="A353" i="4"/>
  <c r="A353" i="6" s="1"/>
  <c r="A495" i="4"/>
  <c r="A495" i="6" s="1"/>
  <c r="A54" i="4"/>
  <c r="A54" i="6" s="1"/>
  <c r="A130" i="4"/>
  <c r="A130" i="6" s="1"/>
  <c r="A348" i="4"/>
  <c r="A348" i="6" s="1"/>
  <c r="A110" i="4"/>
  <c r="A110" i="6" s="1"/>
  <c r="A228" i="4"/>
  <c r="A228" i="6" s="1"/>
  <c r="A459" i="4"/>
  <c r="A459" i="6" s="1"/>
  <c r="A396" i="4"/>
  <c r="A396" i="6" s="1"/>
  <c r="A43" i="4"/>
  <c r="A43" i="6" s="1"/>
  <c r="A286" i="4"/>
  <c r="A286" i="6" s="1"/>
  <c r="A447" i="4"/>
  <c r="A447" i="6" s="1"/>
  <c r="A432" i="4"/>
  <c r="A432" i="6" s="1"/>
  <c r="A412" i="4"/>
  <c r="A412" i="6" s="1"/>
  <c r="A231" i="4"/>
  <c r="A231" i="6" s="1"/>
  <c r="A235" i="4"/>
  <c r="A235" i="6" s="1"/>
  <c r="A298" i="4"/>
  <c r="A298" i="6" s="1"/>
  <c r="A446" i="4"/>
  <c r="A446" i="6" s="1"/>
  <c r="A98" i="4"/>
  <c r="A98" i="6" s="1"/>
  <c r="A493" i="4"/>
  <c r="A493" i="6" s="1"/>
  <c r="A155" i="4"/>
  <c r="A155" i="6" s="1"/>
  <c r="A478" i="4"/>
  <c r="A478" i="6" s="1"/>
  <c r="A59" i="4"/>
  <c r="A59" i="6" s="1"/>
  <c r="A44" i="4"/>
  <c r="A44" i="6" s="1"/>
  <c r="A239" i="4"/>
  <c r="A239" i="6" s="1"/>
  <c r="A352" i="4"/>
  <c r="A352" i="6" s="1"/>
  <c r="A378" i="4"/>
  <c r="A378" i="6" s="1"/>
  <c r="A342" i="4"/>
  <c r="A342" i="6" s="1"/>
  <c r="A149" i="4"/>
  <c r="A149" i="6" s="1"/>
  <c r="A430" i="4"/>
  <c r="A430" i="6" s="1"/>
  <c r="A97" i="4"/>
  <c r="A97" i="6" s="1"/>
  <c r="A169" i="4"/>
  <c r="A169" i="6" s="1"/>
  <c r="A171" i="4"/>
  <c r="A171" i="6" s="1"/>
  <c r="A370" i="4"/>
  <c r="A370" i="6" s="1"/>
  <c r="A308" i="4"/>
  <c r="A308" i="6" s="1"/>
  <c r="A321" i="4"/>
  <c r="A321" i="6" s="1"/>
  <c r="A496" i="4"/>
  <c r="A496" i="6" s="1"/>
  <c r="A256" i="4"/>
  <c r="A256" i="6" s="1"/>
  <c r="A160" i="4"/>
  <c r="A160" i="6" s="1"/>
  <c r="A259" i="4"/>
  <c r="A259" i="6" s="1"/>
  <c r="A142" i="4"/>
  <c r="A142" i="6" s="1"/>
  <c r="A300" i="4"/>
  <c r="A300" i="6" s="1"/>
  <c r="A12" i="4"/>
  <c r="A12" i="6" s="1"/>
  <c r="A140" i="4"/>
  <c r="A140" i="6" s="1"/>
  <c r="A193" i="4"/>
  <c r="A193" i="6" s="1"/>
  <c r="A512" i="4"/>
  <c r="A512" i="6" s="1"/>
  <c r="A315" i="4"/>
  <c r="A315" i="6" s="1"/>
  <c r="A506" i="4"/>
  <c r="A506" i="6" s="1"/>
  <c r="A60" i="4"/>
  <c r="A60" i="6" s="1"/>
  <c r="A5" i="4"/>
  <c r="A5" i="6" s="1"/>
  <c r="A267" i="4"/>
  <c r="A267" i="6" s="1"/>
  <c r="A88" i="4"/>
  <c r="A88" i="6" s="1"/>
  <c r="A504" i="4"/>
  <c r="A504" i="6" s="1"/>
  <c r="A173" i="4"/>
  <c r="A173" i="6" s="1"/>
  <c r="A104" i="4"/>
  <c r="A104" i="6" s="1"/>
  <c r="A305" i="4"/>
  <c r="A305" i="6" s="1"/>
  <c r="A360" i="4"/>
  <c r="A360" i="6" s="1"/>
  <c r="A464" i="4"/>
  <c r="A464" i="6" s="1"/>
  <c r="A33" i="4"/>
  <c r="A33" i="6" s="1"/>
  <c r="A182" i="4"/>
  <c r="A182" i="6" s="1"/>
  <c r="A461" i="4"/>
  <c r="A461" i="6" s="1"/>
  <c r="A178" i="4"/>
  <c r="A178" i="6" s="1"/>
  <c r="A58" i="4"/>
  <c r="A58" i="6" s="1"/>
  <c r="A266" i="4"/>
  <c r="A266" i="6" s="1"/>
  <c r="A113" i="4"/>
  <c r="A113" i="6" s="1"/>
  <c r="A490" i="4"/>
  <c r="A490" i="6" s="1"/>
  <c r="A250" i="4"/>
  <c r="A250" i="6" s="1"/>
  <c r="A191" i="4"/>
  <c r="A191" i="6" s="1"/>
  <c r="A126" i="4"/>
  <c r="A126" i="6" s="1"/>
  <c r="A354" i="4"/>
  <c r="A354" i="6" s="1"/>
  <c r="A49" i="4"/>
  <c r="A49" i="6" s="1"/>
  <c r="A229" i="4"/>
  <c r="A229" i="6" s="1"/>
  <c r="A340" i="4"/>
  <c r="A340" i="6" s="1"/>
  <c r="A116" i="4"/>
  <c r="A116" i="6" s="1"/>
  <c r="A14" i="4"/>
  <c r="A14" i="6" s="1"/>
  <c r="A456" i="4"/>
  <c r="A456" i="6" s="1"/>
  <c r="A463" i="4"/>
  <c r="A463" i="6" s="1"/>
  <c r="A474" i="4"/>
  <c r="A474" i="6" s="1"/>
  <c r="A159" i="4"/>
  <c r="A159" i="6" s="1"/>
  <c r="A223" i="4"/>
  <c r="A223" i="6" s="1"/>
  <c r="A449" i="4"/>
  <c r="A449" i="6" s="1"/>
  <c r="A71" i="4"/>
  <c r="A71" i="6" s="1"/>
  <c r="A428" i="4"/>
  <c r="A428" i="6" s="1"/>
  <c r="A172" i="4"/>
  <c r="A172" i="6" s="1"/>
  <c r="A199" i="4"/>
  <c r="A199" i="6" s="1"/>
  <c r="A426" i="4"/>
  <c r="A426" i="6" s="1"/>
  <c r="A316" i="4"/>
  <c r="A316" i="6" s="1"/>
  <c r="A248" i="4"/>
  <c r="A248" i="6" s="1"/>
  <c r="A201" i="4"/>
  <c r="A201" i="6" s="1"/>
  <c r="A458" i="4"/>
  <c r="A458" i="6" s="1"/>
  <c r="A289" i="4"/>
  <c r="A289" i="6" s="1"/>
  <c r="A135" i="4"/>
  <c r="A135" i="6" s="1"/>
  <c r="A299" i="4"/>
  <c r="A299" i="6" s="1"/>
  <c r="A350" i="4"/>
  <c r="A350" i="6" s="1"/>
  <c r="A183" i="4"/>
  <c r="A183" i="6" s="1"/>
  <c r="A483" i="4"/>
  <c r="A483" i="6" s="1"/>
  <c r="A165" i="4"/>
  <c r="A165" i="6" s="1"/>
  <c r="A143" i="4"/>
  <c r="A143" i="6" s="1"/>
  <c r="A269" i="4"/>
  <c r="A269" i="6" s="1"/>
  <c r="A139" i="4"/>
  <c r="A139" i="6" s="1"/>
  <c r="A157" i="4"/>
  <c r="A157" i="6" s="1"/>
  <c r="A170" i="4"/>
  <c r="A170" i="6" s="1"/>
  <c r="A293" i="4"/>
  <c r="A293" i="6" s="1"/>
  <c r="A379" i="4"/>
  <c r="A379" i="6" s="1"/>
  <c r="A345" i="4"/>
  <c r="A345" i="6" s="1"/>
  <c r="A261" i="4"/>
  <c r="A261" i="6" s="1"/>
  <c r="A481" i="4"/>
  <c r="A481" i="6" s="1"/>
  <c r="A433" i="4"/>
  <c r="A433" i="6" s="1"/>
  <c r="A91" i="4"/>
  <c r="A91" i="6" s="1"/>
  <c r="A389" i="4"/>
  <c r="A389" i="6" s="1"/>
  <c r="A227" i="4"/>
  <c r="A227" i="6" s="1"/>
  <c r="A205" i="4"/>
  <c r="A205" i="6" s="1"/>
  <c r="A74" i="4"/>
  <c r="A74" i="6" s="1"/>
  <c r="A294" i="4"/>
  <c r="A294" i="6" s="1"/>
  <c r="A351" i="4"/>
  <c r="A351" i="6" s="1"/>
  <c r="A62" i="4"/>
  <c r="A62" i="6" s="1"/>
  <c r="A368" i="4"/>
  <c r="A368" i="6" s="1"/>
  <c r="A146" i="4"/>
  <c r="A146" i="6" s="1"/>
  <c r="A211" i="4"/>
  <c r="A211" i="6" s="1"/>
  <c r="A28" i="4"/>
  <c r="A28" i="6" s="1"/>
  <c r="A31" i="4"/>
  <c r="A31" i="6" s="1"/>
  <c r="A18" i="4"/>
  <c r="A18" i="6" s="1"/>
  <c r="A246" i="4"/>
  <c r="A246" i="6" s="1"/>
  <c r="A404" i="4"/>
  <c r="A404" i="6" s="1"/>
  <c r="A244" i="4"/>
  <c r="A244" i="6" s="1"/>
  <c r="A468" i="4"/>
  <c r="A468" i="6" s="1"/>
  <c r="A123" i="4"/>
  <c r="A123" i="6" s="1"/>
  <c r="A213" i="4"/>
  <c r="A213" i="6" s="1"/>
  <c r="A84" i="4"/>
  <c r="A84" i="6" s="1"/>
  <c r="A124" i="4"/>
  <c r="A124" i="6" s="1"/>
  <c r="A387" i="4"/>
  <c r="A387" i="6" s="1"/>
  <c r="A363" i="4"/>
  <c r="A363" i="6" s="1"/>
  <c r="A371" i="4"/>
  <c r="A371" i="6" s="1"/>
  <c r="A486" i="4"/>
  <c r="A486" i="6" s="1"/>
  <c r="A306" i="4"/>
  <c r="A306" i="6" s="1"/>
  <c r="A181" i="4"/>
  <c r="A181" i="6" s="1"/>
  <c r="A427" i="4"/>
  <c r="A327" i="4"/>
  <c r="A327" i="6" s="1"/>
  <c r="A174" i="4"/>
  <c r="A174" i="6" s="1"/>
  <c r="A20" i="4"/>
  <c r="A20" i="6" s="1"/>
  <c r="A120" i="4"/>
  <c r="A120" i="6" s="1"/>
  <c r="A236" i="4"/>
  <c r="A236" i="6" s="1"/>
  <c r="A422" i="4"/>
  <c r="A422" i="6" s="1"/>
  <c r="A275" i="4"/>
  <c r="A275" i="6" s="1"/>
  <c r="A437" i="4"/>
  <c r="A437" i="6" s="1"/>
  <c r="A288" i="4"/>
  <c r="A288" i="6" s="1"/>
  <c r="A491" i="4"/>
  <c r="A491" i="6" s="1"/>
  <c r="A438" i="4"/>
  <c r="A438" i="6" s="1"/>
  <c r="A435" i="4"/>
  <c r="A435" i="6" s="1"/>
  <c r="A247" i="4"/>
  <c r="A247" i="6" s="1"/>
  <c r="A393" i="4"/>
  <c r="A393" i="6" s="1"/>
  <c r="A359" i="4"/>
  <c r="A359" i="6" s="1"/>
  <c r="A47" i="4"/>
  <c r="A47" i="6" s="1"/>
  <c r="A198" i="4"/>
  <c r="A198" i="6" s="1"/>
  <c r="A65" i="4"/>
  <c r="A65" i="6" s="1"/>
  <c r="A331" i="4"/>
  <c r="A331" i="6" s="1"/>
  <c r="A346" i="4"/>
  <c r="A346" i="6" s="1"/>
  <c r="A297" i="4"/>
  <c r="A297" i="6" s="1"/>
  <c r="A443" i="4"/>
  <c r="A443" i="6" s="1"/>
  <c r="A51" i="4"/>
  <c r="A51" i="6" s="1"/>
  <c r="A222" i="4"/>
  <c r="A222" i="6" s="1"/>
  <c r="A450" i="4"/>
  <c r="A450" i="6" s="1"/>
  <c r="A375" i="4"/>
  <c r="A375" i="6" s="1"/>
  <c r="A238" i="4"/>
  <c r="A238" i="6" s="1"/>
  <c r="A57" i="4"/>
  <c r="A57" i="6" s="1"/>
  <c r="A386" i="4"/>
  <c r="A386" i="6" s="1"/>
  <c r="A72" i="4"/>
  <c r="A72" i="6" s="1"/>
  <c r="A349" i="4"/>
  <c r="A349" i="6" s="1"/>
  <c r="A119" i="4"/>
  <c r="A119" i="6" s="1"/>
  <c r="A466" i="4"/>
  <c r="A466" i="6" s="1"/>
  <c r="A186" i="4"/>
  <c r="A186" i="6" s="1"/>
  <c r="A27" i="4"/>
  <c r="A27" i="6" s="1"/>
  <c r="A19" i="4"/>
  <c r="A19" i="6" s="1"/>
  <c r="A273" i="4"/>
  <c r="A273" i="6" s="1"/>
  <c r="A441" i="4"/>
  <c r="A441" i="6" s="1"/>
  <c r="A448" i="4"/>
  <c r="A448" i="6" s="1"/>
  <c r="A453" i="4"/>
  <c r="A453" i="6" s="1"/>
  <c r="A283" i="4"/>
  <c r="A283" i="6" s="1"/>
  <c r="A13" i="4"/>
  <c r="A13" i="6" s="1"/>
  <c r="A112" i="4"/>
  <c r="A112" i="6" s="1"/>
  <c r="A166" i="4"/>
  <c r="A166" i="6" s="1"/>
  <c r="A499" i="4"/>
  <c r="A499" i="6" s="1"/>
  <c r="A455" i="4"/>
  <c r="A455" i="6" s="1"/>
  <c r="A21" i="4"/>
  <c r="A21" i="6" s="1"/>
  <c r="A307" i="4"/>
  <c r="A307" i="6" s="1"/>
  <c r="A284" i="4"/>
  <c r="A284" i="6" s="1"/>
  <c r="A503" i="4"/>
  <c r="A503" i="6" s="1"/>
  <c r="A101" i="4"/>
  <c r="A101" i="6" s="1"/>
  <c r="A494" i="4"/>
  <c r="A494" i="6" s="1"/>
  <c r="A444" i="4"/>
  <c r="A444" i="6" s="1"/>
  <c r="A176" i="4"/>
  <c r="A176" i="6" s="1"/>
  <c r="A10" i="4"/>
  <c r="A10" i="6" s="1"/>
  <c r="A221" i="4"/>
  <c r="A221" i="6" s="1"/>
  <c r="A322" i="4"/>
  <c r="A322" i="6" s="1"/>
  <c r="A151" i="4"/>
  <c r="A151" i="6" s="1"/>
  <c r="A415" i="4"/>
  <c r="A415" i="6" s="1"/>
  <c r="A285" i="4"/>
  <c r="A285" i="6" s="1"/>
  <c r="A117" i="4"/>
  <c r="A117" i="6" s="1"/>
  <c r="A210" i="4"/>
  <c r="A210" i="6" s="1"/>
  <c r="A25" i="4"/>
  <c r="A25" i="6" s="1"/>
  <c r="A400" i="4"/>
  <c r="A400" i="6" s="1"/>
  <c r="A32" i="4"/>
  <c r="A32" i="6" s="1"/>
  <c r="A204" i="4"/>
  <c r="A204" i="6" s="1"/>
  <c r="A230" i="4"/>
  <c r="A230" i="6" s="1"/>
  <c r="A219" i="4"/>
  <c r="A219" i="6" s="1"/>
  <c r="A509" i="4"/>
  <c r="A509" i="6" s="1"/>
  <c r="A344" i="4"/>
  <c r="A344" i="6" s="1"/>
  <c r="A70" i="4"/>
  <c r="A70" i="6" s="1"/>
  <c r="A8" i="4"/>
  <c r="A8" i="6" s="1"/>
  <c r="A311" i="4"/>
  <c r="A311" i="6" s="1"/>
  <c r="A282" i="4"/>
  <c r="A282" i="6" s="1"/>
  <c r="A392" i="4"/>
  <c r="A392" i="6" s="1"/>
  <c r="A406" i="4"/>
  <c r="A406" i="6" s="1"/>
  <c r="A421" i="4"/>
  <c r="A421" i="6" s="1"/>
  <c r="A195" i="4"/>
  <c r="A195" i="6" s="1"/>
  <c r="A9" i="4"/>
  <c r="A9" i="6" s="1"/>
  <c r="A134" i="4"/>
  <c r="A134" i="6" s="1"/>
  <c r="A15" i="4"/>
  <c r="A15" i="6" s="1"/>
  <c r="A92" i="4"/>
  <c r="A92" i="6" s="1"/>
  <c r="A405" i="4"/>
  <c r="A405" i="6" s="1"/>
  <c r="A290" i="4"/>
  <c r="A290" i="6" s="1"/>
  <c r="A439" i="4"/>
  <c r="A439" i="6" s="1"/>
  <c r="A11" i="4"/>
  <c r="A11" i="6" s="1"/>
  <c r="A336" i="4"/>
  <c r="A336" i="6" s="1"/>
  <c r="A270" i="4"/>
  <c r="A270" i="6" s="1"/>
  <c r="A175" i="4"/>
  <c r="A175" i="6" s="1"/>
  <c r="A76" i="4"/>
  <c r="A76" i="6" s="1"/>
  <c r="A332" i="4"/>
  <c r="A332" i="6" s="1"/>
  <c r="A6" i="4"/>
  <c r="A6" i="6" s="1"/>
  <c r="A487" i="4"/>
  <c r="A487" i="6" s="1"/>
  <c r="A431" i="4"/>
  <c r="A431" i="6" s="1"/>
  <c r="A152" i="4"/>
  <c r="A152" i="6" s="1"/>
  <c r="A380" i="4"/>
  <c r="A380" i="6" s="1"/>
  <c r="A485" i="4"/>
  <c r="A485" i="6" s="1"/>
  <c r="A138" i="4"/>
  <c r="A138" i="6" s="1"/>
  <c r="A419" i="4"/>
  <c r="A419" i="6" s="1"/>
  <c r="A220" i="4"/>
  <c r="A220" i="6" s="1"/>
  <c r="A225" i="4"/>
  <c r="A225" i="6" s="1"/>
  <c r="A82" i="4"/>
  <c r="A82" i="6" s="1"/>
  <c r="A508" i="4"/>
  <c r="A508" i="6" s="1"/>
  <c r="A197" i="4"/>
  <c r="A197" i="6" s="1"/>
  <c r="A156" i="4"/>
  <c r="A156" i="6" s="1"/>
  <c r="A89" i="4"/>
  <c r="A89" i="6" s="1"/>
  <c r="A397" i="4"/>
  <c r="A397" i="6" s="1"/>
  <c r="A208" i="4"/>
  <c r="A208" i="6" s="1"/>
  <c r="A357" i="4"/>
  <c r="A357" i="6" s="1"/>
  <c r="A291" i="4"/>
  <c r="A291" i="6" s="1"/>
  <c r="A278" i="4"/>
  <c r="A278" i="6" s="1"/>
  <c r="A240" i="4"/>
  <c r="A240" i="6" s="1"/>
  <c r="A252" i="4"/>
  <c r="A252" i="6" s="1"/>
  <c r="A364" i="4"/>
  <c r="A364" i="6" s="1"/>
  <c r="A381" i="4"/>
  <c r="A381" i="6" s="1"/>
  <c r="A36" i="4"/>
  <c r="A36" i="6" s="1"/>
  <c r="A214" i="4"/>
  <c r="A214" i="6" s="1"/>
  <c r="A86" i="4"/>
  <c r="A86" i="6" s="1"/>
  <c r="A103" i="4"/>
  <c r="A103" i="6" s="1"/>
  <c r="A226" i="4"/>
  <c r="A226" i="6" s="1"/>
  <c r="A53" i="4"/>
  <c r="A53" i="6" s="1"/>
  <c r="A184" i="4"/>
  <c r="A184" i="6" s="1"/>
  <c r="A333" i="4"/>
  <c r="A333" i="6" s="1"/>
  <c r="A7" i="4"/>
  <c r="A7" i="6" s="1"/>
  <c r="A150" i="4"/>
  <c r="A150" i="6" s="1"/>
  <c r="A511" i="4"/>
  <c r="A511" i="6" s="1"/>
  <c r="A224" i="4"/>
  <c r="A224" i="6" s="1"/>
  <c r="A133" i="4"/>
  <c r="A133" i="6" s="1"/>
  <c r="A500" i="4"/>
  <c r="A500" i="6" s="1"/>
  <c r="A122" i="4"/>
  <c r="A122" i="6" s="1"/>
  <c r="A145" i="4"/>
  <c r="A145" i="6" s="1"/>
  <c r="A258" i="4"/>
  <c r="A258" i="6" s="1"/>
  <c r="A114" i="4"/>
  <c r="A114" i="6" s="1"/>
  <c r="A61" i="4"/>
  <c r="A61" i="6" s="1"/>
  <c r="A40" i="4"/>
  <c r="A40" i="6" s="1"/>
  <c r="A497" i="4"/>
  <c r="A497" i="6" s="1"/>
  <c r="A232" i="4"/>
  <c r="A232" i="6" s="1"/>
  <c r="A177" i="4"/>
  <c r="A177" i="6" s="1"/>
  <c r="A302" i="4"/>
  <c r="A302" i="6" s="1"/>
  <c r="A63" i="4"/>
  <c r="A63" i="6" s="1"/>
  <c r="A376" i="4"/>
  <c r="A376" i="6" s="1"/>
  <c r="A395" i="4"/>
  <c r="A395" i="6" s="1"/>
  <c r="A128" i="4"/>
  <c r="A128" i="6" s="1"/>
  <c r="A372" i="4"/>
  <c r="A372" i="6" s="1"/>
  <c r="A81" i="4"/>
  <c r="A81" i="6" s="1"/>
  <c r="A262" i="4"/>
  <c r="A262" i="6" s="1"/>
  <c r="A402" i="4"/>
  <c r="A402" i="6" s="1"/>
  <c r="A105" i="4"/>
  <c r="A105" i="6" s="1"/>
  <c r="A334" i="4"/>
  <c r="A334" i="6" s="1"/>
  <c r="A343" i="4"/>
  <c r="A343" i="6" s="1"/>
  <c r="A423" i="4"/>
  <c r="A423" i="6" s="1"/>
  <c r="A45" i="4"/>
  <c r="A45" i="6" s="1"/>
  <c r="A391" i="4"/>
  <c r="A391" i="6" s="1"/>
  <c r="A424" i="4"/>
  <c r="A424" i="6" s="1"/>
  <c r="A276" i="4"/>
  <c r="A276" i="6" s="1"/>
  <c r="A202" i="4"/>
  <c r="A202" i="6" s="1"/>
  <c r="A56" i="4"/>
  <c r="A56" i="6" s="1"/>
  <c r="A217" i="4"/>
  <c r="A217" i="6" s="1"/>
  <c r="A154" i="4"/>
  <c r="A154" i="6" s="1"/>
  <c r="A401" i="4"/>
  <c r="A401" i="6" s="1"/>
  <c r="A429" i="4"/>
  <c r="A429" i="6" s="1"/>
  <c r="A50" i="4"/>
  <c r="A50" i="6" s="1"/>
  <c r="A492" i="4"/>
  <c r="A492" i="6" s="1"/>
  <c r="A99" i="4"/>
  <c r="A99" i="6" s="1"/>
  <c r="A460" i="4"/>
  <c r="A460" i="6" s="1"/>
  <c r="A115" i="4"/>
  <c r="A115" i="6" s="1"/>
  <c r="A488" i="4"/>
  <c r="A488" i="6" s="1"/>
  <c r="A125" i="4"/>
  <c r="A125" i="6" s="1"/>
  <c r="A207" i="4"/>
  <c r="A207" i="6" s="1"/>
  <c r="A358" i="4"/>
  <c r="A358" i="6" s="1"/>
  <c r="A188" i="4"/>
  <c r="A188" i="6" s="1"/>
  <c r="A189" i="4"/>
  <c r="A189" i="6" s="1"/>
  <c r="A425" i="4"/>
  <c r="A425" i="6" s="1"/>
  <c r="A158" i="4"/>
  <c r="A158" i="6" s="1"/>
  <c r="A109" i="4"/>
  <c r="A109" i="6" s="1"/>
  <c r="A255" i="4"/>
  <c r="A255" i="6" s="1"/>
  <c r="A254" i="4"/>
  <c r="A254" i="6" s="1"/>
  <c r="A328" i="4"/>
  <c r="A328" i="6" s="1"/>
  <c r="A121" i="4"/>
  <c r="A121" i="6" s="1"/>
  <c r="A365" i="4"/>
  <c r="A365" i="6" s="1"/>
  <c r="A64" i="4"/>
  <c r="A64" i="6" s="1"/>
  <c r="A457" i="4"/>
  <c r="A457" i="6" s="1"/>
  <c r="A68" i="4"/>
  <c r="A68" i="6" s="1"/>
  <c r="A399" i="4"/>
  <c r="A399" i="6" s="1"/>
  <c r="A93" i="4"/>
  <c r="A93" i="6" s="1"/>
  <c r="A507" i="4"/>
  <c r="A507" i="6" s="1"/>
  <c r="A95" i="4"/>
  <c r="A95" i="6" s="1"/>
  <c r="A403" i="4"/>
  <c r="A403" i="6" s="1"/>
  <c r="A313" i="4"/>
  <c r="A313" i="6" s="1"/>
  <c r="A326" i="4"/>
  <c r="A326" i="6" s="1"/>
  <c r="A436" i="4"/>
  <c r="A436" i="6" s="1"/>
  <c r="A484" i="4"/>
  <c r="A484" i="6" s="1"/>
  <c r="A90" i="4"/>
  <c r="A90" i="6" s="1"/>
  <c r="A218" i="4"/>
  <c r="A218" i="6" s="1"/>
  <c r="A253" i="4"/>
  <c r="A253" i="6" s="1"/>
  <c r="A144" i="4"/>
  <c r="A144" i="6" s="1"/>
  <c r="A87" i="4"/>
  <c r="A87" i="6" s="1"/>
  <c r="A501" i="4"/>
  <c r="A501" i="6" s="1"/>
  <c r="A373" i="4"/>
  <c r="A373" i="6" s="1"/>
  <c r="A212" i="4"/>
  <c r="A212" i="6" s="1"/>
  <c r="A163" i="4"/>
  <c r="A163" i="6" s="1"/>
  <c r="A264" i="4"/>
  <c r="A264" i="6" s="1"/>
  <c r="A414" i="4"/>
  <c r="A414" i="6" s="1"/>
  <c r="A55" i="4"/>
  <c r="A55" i="6" s="1"/>
  <c r="A30" i="4"/>
  <c r="A30" i="6" s="1"/>
  <c r="A409" i="4"/>
  <c r="A409" i="6" s="1"/>
  <c r="A209" i="4"/>
  <c r="A209" i="6" s="1"/>
  <c r="A107" i="4"/>
  <c r="A107" i="6" s="1"/>
  <c r="A279" i="4"/>
  <c r="A279" i="6" s="1"/>
  <c r="A260" i="4"/>
  <c r="A260" i="6" s="1"/>
  <c r="A339" i="4"/>
  <c r="A339" i="6" s="1"/>
  <c r="A418" i="4"/>
  <c r="A418" i="6" s="1"/>
  <c r="A413" i="4"/>
  <c r="A413" i="6" s="1"/>
  <c r="A216" i="4"/>
  <c r="A216" i="6" s="1"/>
  <c r="A367" i="4"/>
  <c r="A367" i="6" s="1"/>
  <c r="A17" i="4"/>
  <c r="A17" i="6" s="1"/>
  <c r="A325" i="4"/>
  <c r="A325" i="6" s="1"/>
  <c r="A329" i="4"/>
  <c r="A329" i="6" s="1"/>
  <c r="A470" i="4"/>
  <c r="A470" i="6" s="1"/>
  <c r="A280" i="4"/>
  <c r="A280" i="6" s="1"/>
  <c r="A241" i="4"/>
  <c r="A241" i="6" s="1"/>
  <c r="A268" i="4"/>
  <c r="A268" i="6" s="1"/>
  <c r="A465" i="4"/>
  <c r="A465" i="6" s="1"/>
  <c r="A271" i="4"/>
  <c r="A271" i="6" s="1"/>
  <c r="A454" i="4"/>
  <c r="A454" i="6" s="1"/>
  <c r="A200" i="4"/>
  <c r="A200" i="6" s="1"/>
  <c r="A323" i="4"/>
  <c r="A323" i="6" s="1"/>
  <c r="A281" i="4"/>
  <c r="A281" i="6" s="1"/>
  <c r="A75" i="4"/>
  <c r="A75" i="6" s="1"/>
  <c r="A162" i="4"/>
  <c r="A162" i="6" s="1"/>
  <c r="A510" i="4"/>
  <c r="A510" i="6" s="1"/>
  <c r="A309" i="4"/>
  <c r="A309" i="6" s="1"/>
  <c r="A106" i="4"/>
  <c r="A106" i="6" s="1"/>
  <c r="A127" i="4"/>
  <c r="A127" i="6" s="1"/>
  <c r="A48" i="4"/>
  <c r="A48" i="6" s="1"/>
  <c r="A102" i="4"/>
  <c r="A102" i="6" s="1"/>
  <c r="A442" i="4"/>
  <c r="A442" i="6" s="1"/>
  <c r="A108" i="4"/>
  <c r="A108" i="6" s="1"/>
  <c r="A440" i="4"/>
  <c r="A440" i="6" s="1"/>
  <c r="A243" i="4"/>
  <c r="A243" i="6" s="1"/>
  <c r="A148" i="4"/>
  <c r="A148" i="6" s="1"/>
  <c r="A292" i="4"/>
  <c r="A292" i="6" s="1"/>
  <c r="A338" i="4"/>
  <c r="A338" i="6" s="1"/>
  <c r="A132" i="4"/>
  <c r="A132" i="6" s="1"/>
  <c r="A136" i="4"/>
  <c r="A136" i="6" s="1"/>
  <c r="A479" i="4"/>
  <c r="A479" i="6" s="1"/>
  <c r="A137" i="4"/>
  <c r="A137" i="6" s="1"/>
  <c r="A382" i="4"/>
  <c r="A382" i="6" s="1"/>
  <c r="A194" i="4"/>
  <c r="A194" i="6" s="1"/>
  <c r="A498" i="4"/>
  <c r="A498" i="6" s="1"/>
  <c r="A416" i="4"/>
  <c r="A416" i="6" s="1"/>
  <c r="A377" i="4"/>
  <c r="A377" i="6" s="1"/>
  <c r="A67" i="4"/>
  <c r="A67" i="6" s="1"/>
  <c r="A180" i="4"/>
  <c r="A180" i="6" s="1"/>
  <c r="A185" i="4"/>
  <c r="A185" i="6" s="1"/>
  <c r="A411" i="4"/>
  <c r="A411" i="6" s="1"/>
  <c r="A111" i="4"/>
  <c r="A111" i="6" s="1"/>
  <c r="A384" i="4"/>
  <c r="A384" i="6" s="1"/>
  <c r="A287" i="4"/>
  <c r="A287" i="6" s="1"/>
  <c r="A22" i="4"/>
  <c r="A22" i="6" s="1"/>
  <c r="A301" i="4"/>
  <c r="A301" i="6" s="1"/>
  <c r="A80" i="4"/>
  <c r="A80" i="6" s="1"/>
  <c r="A462" i="4"/>
  <c r="A462" i="6" s="1"/>
  <c r="A383" i="4"/>
  <c r="A383" i="6" s="1"/>
  <c r="A472" i="4"/>
  <c r="A472" i="6" s="1"/>
  <c r="A390" i="4"/>
  <c r="A390" i="6" s="1"/>
  <c r="A187" i="4"/>
  <c r="A187" i="6" s="1"/>
  <c r="A37" i="4"/>
  <c r="A37" i="6" s="1"/>
  <c r="A52" i="4"/>
  <c r="A52" i="6" s="1"/>
  <c r="A467" i="4"/>
  <c r="A467" i="6" s="1"/>
  <c r="A196" i="4"/>
  <c r="A196" i="6" s="1"/>
  <c r="A147" i="4"/>
  <c r="A147" i="6" s="1"/>
  <c r="A118" i="4"/>
  <c r="A118" i="6" s="1"/>
  <c r="A335" i="4"/>
  <c r="A335" i="6" s="1"/>
  <c r="A366" i="4"/>
  <c r="A366" i="6" s="1"/>
  <c r="A398" i="4"/>
  <c r="A398" i="6" s="1"/>
  <c r="A476" i="4"/>
  <c r="A476" i="6" s="1"/>
  <c r="A475" i="4"/>
  <c r="A475" i="6" s="1"/>
  <c r="A482" i="4"/>
  <c r="A482" i="6" s="1"/>
  <c r="A66" i="4"/>
  <c r="A66" i="6" s="1"/>
  <c r="A42" i="4"/>
  <c r="A42" i="6" s="1"/>
  <c r="A355" i="4"/>
  <c r="A355" i="6" s="1"/>
  <c r="A296" i="4"/>
  <c r="A296" i="6" s="1"/>
  <c r="A420" i="4"/>
  <c r="A420" i="6" s="1"/>
  <c r="A434" i="4"/>
  <c r="A434" i="6" s="1"/>
  <c r="A356" i="4"/>
  <c r="A356" i="6" s="1"/>
  <c r="A206" i="4"/>
  <c r="A206" i="6" s="1"/>
  <c r="A26" i="4"/>
  <c r="A26" i="6" s="1"/>
  <c r="A94" i="4"/>
  <c r="A94" i="6" s="1"/>
  <c r="A362" i="4"/>
  <c r="A362" i="6" s="1"/>
  <c r="A407" i="4"/>
  <c r="A407" i="6" s="1"/>
  <c r="A34" i="4"/>
  <c r="A34" i="6" s="1"/>
  <c r="A341" i="4"/>
  <c r="A341" i="6" s="1"/>
  <c r="A257" i="4"/>
  <c r="A257" i="6" s="1"/>
  <c r="A310" i="4"/>
  <c r="A310" i="6" s="1"/>
  <c r="A245" i="4"/>
  <c r="A245" i="6" s="1"/>
  <c r="A417" i="4"/>
  <c r="A417" i="6" s="1"/>
  <c r="A489" i="4"/>
  <c r="A489" i="6" s="1"/>
  <c r="A131" i="4"/>
  <c r="A131" i="6" s="1"/>
  <c r="A100" i="4"/>
  <c r="A100" i="6" s="1"/>
  <c r="A38" i="4"/>
  <c r="A38" i="6" s="1"/>
  <c r="A451" i="4"/>
  <c r="A451" i="6" s="1"/>
  <c r="A237" i="4"/>
  <c r="A237" i="6" s="1"/>
  <c r="A215" i="4"/>
  <c r="A215" i="6" s="1"/>
  <c r="A39" i="4"/>
  <c r="A39" i="6" s="1"/>
  <c r="A471" i="4"/>
  <c r="A471" i="6" s="1"/>
  <c r="A265" i="4"/>
  <c r="A265" i="6" s="1"/>
  <c r="A263" i="4"/>
  <c r="A263" i="6" s="1"/>
  <c r="A452" i="4"/>
  <c r="A452" i="6" s="1"/>
  <c r="A277" i="4"/>
  <c r="A277" i="6" s="1"/>
  <c r="A369" i="4"/>
  <c r="A369" i="6" s="1"/>
  <c r="A320" i="4"/>
  <c r="A320" i="6" s="1"/>
  <c r="A190" i="4"/>
  <c r="A190" i="6" s="1"/>
  <c r="A96" i="4"/>
  <c r="A96" i="6" s="1"/>
  <c r="A295" i="4"/>
  <c r="A295" i="6" s="1"/>
  <c r="A46" i="4"/>
  <c r="A46" i="6" s="1"/>
  <c r="A179" i="4"/>
  <c r="A179" i="6" s="1"/>
  <c r="A164" i="4"/>
  <c r="A164" i="6" s="1"/>
  <c r="A242" i="4"/>
  <c r="A242" i="6" s="1"/>
  <c r="A272" i="4"/>
  <c r="A272" i="6" s="1"/>
  <c r="A153" i="4"/>
  <c r="A153" i="6" s="1"/>
  <c r="A161" i="4"/>
  <c r="A161" i="6" s="1"/>
  <c r="A141" i="4"/>
  <c r="A141" i="6" s="1"/>
  <c r="A16" i="4"/>
  <c r="A16" i="6" s="1"/>
  <c r="A318" i="4"/>
  <c r="A318" i="6" s="1"/>
  <c r="A83" i="4"/>
  <c r="A83" i="6" s="1"/>
  <c r="A192" i="4"/>
  <c r="A192" i="6" s="1"/>
  <c r="A388" i="4"/>
  <c r="A388" i="6" s="1"/>
  <c r="A233" i="4"/>
  <c r="A233" i="6" s="1"/>
  <c r="A23" i="4"/>
  <c r="A23" i="6" s="1"/>
  <c r="A78" i="4"/>
  <c r="A78" i="6" s="1"/>
  <c r="A337" i="4"/>
  <c r="A337" i="6" s="1"/>
  <c r="A168" i="4"/>
  <c r="A168" i="6" s="1"/>
  <c r="A361" i="4"/>
  <c r="A361" i="6" s="1"/>
  <c r="A167" i="4"/>
  <c r="A167" i="6" s="1"/>
  <c r="A473" i="4"/>
  <c r="A473" i="6" s="1"/>
  <c r="A314" i="4"/>
  <c r="A314" i="6" s="1"/>
  <c r="A324" i="4"/>
  <c r="A324" i="6" s="1"/>
  <c r="A312" i="4"/>
  <c r="A312" i="6" s="1"/>
  <c r="A29" i="4"/>
  <c r="A29" i="6" s="1"/>
  <c r="A234" i="4"/>
  <c r="A234" i="6" s="1"/>
  <c r="A77" i="4"/>
  <c r="A77" i="6" s="1"/>
  <c r="A374" i="4"/>
  <c r="A374" i="6" s="1"/>
  <c r="A41" i="4"/>
  <c r="A41" i="6" s="1"/>
  <c r="A274" i="4"/>
  <c r="A274" i="6" s="1"/>
  <c r="A79" i="4"/>
  <c r="A79" i="6" s="1"/>
  <c r="A317" i="4"/>
  <c r="A317" i="6" s="1"/>
  <c r="A69" i="4"/>
  <c r="A69" i="6" s="1"/>
  <c r="A304" i="4"/>
  <c r="A304" i="6" s="1"/>
  <c r="A303" i="4"/>
  <c r="A303" i="6" s="1"/>
  <c r="A30" i="5"/>
  <c r="A427" i="6"/>
  <c r="A427" i="5"/>
  <c r="A203" i="6"/>
  <c r="A452" i="5"/>
  <c r="A476" i="5"/>
  <c r="A415" i="5"/>
  <c r="A399" i="5"/>
  <c r="A469" i="4"/>
  <c r="A469" i="6" s="1"/>
  <c r="A374" i="5"/>
  <c r="A131" i="5"/>
  <c r="A67" i="5"/>
  <c r="A54" i="5"/>
  <c r="A31" i="5"/>
  <c r="A16" i="5"/>
</calcChain>
</file>

<file path=xl/sharedStrings.xml><?xml version="1.0" encoding="utf-8"?>
<sst xmlns="http://schemas.openxmlformats.org/spreadsheetml/2006/main" count="6808" uniqueCount="1450">
  <si>
    <t>Ficha</t>
  </si>
  <si>
    <t>Nombre</t>
  </si>
  <si>
    <t>Apellido Paterno</t>
  </si>
  <si>
    <t>Apellido Materno</t>
  </si>
  <si>
    <t>Corto</t>
  </si>
  <si>
    <t>Alias</t>
  </si>
  <si>
    <t>ACTIVO</t>
  </si>
  <si>
    <t>CURP</t>
  </si>
  <si>
    <t>RFC</t>
  </si>
  <si>
    <t>CALLENO</t>
  </si>
  <si>
    <t>COLONIA</t>
  </si>
  <si>
    <t>CIUDAD</t>
  </si>
  <si>
    <t>ESTADO</t>
  </si>
  <si>
    <t>NACIONALIDAD</t>
  </si>
  <si>
    <t>EDOCIVIL</t>
  </si>
  <si>
    <t>SEXO</t>
  </si>
  <si>
    <t>FCAT</t>
  </si>
  <si>
    <t>FDEP</t>
  </si>
  <si>
    <t>FPLA</t>
  </si>
  <si>
    <t>FING</t>
  </si>
  <si>
    <t>RC</t>
  </si>
  <si>
    <t>RS</t>
  </si>
  <si>
    <t>AARON</t>
  </si>
  <si>
    <t>DE LEON</t>
  </si>
  <si>
    <t>COBOS</t>
  </si>
  <si>
    <t>AARON DE L. COBOS</t>
  </si>
  <si>
    <t>P</t>
  </si>
  <si>
    <t>S</t>
  </si>
  <si>
    <t>ADALID DE JESUS</t>
  </si>
  <si>
    <t>SALAS</t>
  </si>
  <si>
    <t>AGUILAR</t>
  </si>
  <si>
    <t>ADALID SALAS</t>
  </si>
  <si>
    <t>ADALID</t>
  </si>
  <si>
    <t>SAAA700722HSPLGD02</t>
  </si>
  <si>
    <t>SAAA700722499</t>
  </si>
  <si>
    <t xml:space="preserve">ALAN </t>
  </si>
  <si>
    <t>OVIEDO</t>
  </si>
  <si>
    <t>HERNANDEZ</t>
  </si>
  <si>
    <t>ALAN OVIEDO</t>
  </si>
  <si>
    <t>ALAN</t>
  </si>
  <si>
    <t>T</t>
  </si>
  <si>
    <t xml:space="preserve">ALBERTO </t>
  </si>
  <si>
    <t>GOMEZ</t>
  </si>
  <si>
    <t>ALCARAZ</t>
  </si>
  <si>
    <t>ALBERTO GOMEZ</t>
  </si>
  <si>
    <t>MARRAS</t>
  </si>
  <si>
    <t xml:space="preserve">ALBERTO  JORGE </t>
  </si>
  <si>
    <t>GAMEZ</t>
  </si>
  <si>
    <t xml:space="preserve"> FLORES</t>
  </si>
  <si>
    <t>ALBERTO J. GAMEZ</t>
  </si>
  <si>
    <t>ATA</t>
  </si>
  <si>
    <t>GAFA820830HSPMLL04</t>
  </si>
  <si>
    <t>GAFA820830CP4</t>
  </si>
  <si>
    <t>JESUS LEOS TORRES 111</t>
  </si>
  <si>
    <t>FRACC. SECC. 3 PETROLEROS</t>
  </si>
  <si>
    <t>ALTAMIRA</t>
  </si>
  <si>
    <t>TAMAULIPAS</t>
  </si>
  <si>
    <t>MEXICANA</t>
  </si>
  <si>
    <t>MASCULINO</t>
  </si>
  <si>
    <t>ALEJANDRO</t>
  </si>
  <si>
    <t>TURRUBIATES</t>
  </si>
  <si>
    <t>CARRIZALES</t>
  </si>
  <si>
    <t>ALEJANDRO TURRUBIATE</t>
  </si>
  <si>
    <t>TURRU</t>
  </si>
  <si>
    <t>BANDA</t>
  </si>
  <si>
    <t>ORTIZ</t>
  </si>
  <si>
    <t>ALEJANDRO ORTIZ</t>
  </si>
  <si>
    <t>CANO</t>
  </si>
  <si>
    <t xml:space="preserve">ALEJANDRO </t>
  </si>
  <si>
    <t>CASTILLO</t>
  </si>
  <si>
    <t>ALEJANDRO HERNANDEZ</t>
  </si>
  <si>
    <t>JEREZ</t>
  </si>
  <si>
    <t>ALEJANDRO BANDA</t>
  </si>
  <si>
    <t>RUIZ</t>
  </si>
  <si>
    <t>RANGEL</t>
  </si>
  <si>
    <t>ALEJANDRO RUIZ</t>
  </si>
  <si>
    <t>ALEX</t>
  </si>
  <si>
    <t xml:space="preserve">ALEJANDRO  REY </t>
  </si>
  <si>
    <t>ZAVALA</t>
  </si>
  <si>
    <t xml:space="preserve"> SALAS</t>
  </si>
  <si>
    <t>ALEJANDRO R. ZAVALA</t>
  </si>
  <si>
    <t>ALFREDO</t>
  </si>
  <si>
    <t>GUEVARA</t>
  </si>
  <si>
    <t>COMPEAN</t>
  </si>
  <si>
    <t>ALFREDO GUEVARA</t>
  </si>
  <si>
    <t xml:space="preserve">ALFREDO </t>
  </si>
  <si>
    <t>LOPEZ</t>
  </si>
  <si>
    <t>ANDRES</t>
  </si>
  <si>
    <t>VAZQUEZ</t>
  </si>
  <si>
    <t>RIOS</t>
  </si>
  <si>
    <t>ANDRES VAZQUEZ</t>
  </si>
  <si>
    <t>ANGEL</t>
  </si>
  <si>
    <t>AVILA</t>
  </si>
  <si>
    <t>RAGA</t>
  </si>
  <si>
    <t>ANGEL AVILA RAGA</t>
  </si>
  <si>
    <t xml:space="preserve">ANGEL </t>
  </si>
  <si>
    <t>GUTIERREZ</t>
  </si>
  <si>
    <t>JONGITUD</t>
  </si>
  <si>
    <t>ANGEL GUTIERREZ</t>
  </si>
  <si>
    <t>ANGEL FRANCISCO</t>
  </si>
  <si>
    <t>MALDONADO</t>
  </si>
  <si>
    <t>ANGEL FCO. ORTIZ</t>
  </si>
  <si>
    <t>ANTONIO</t>
  </si>
  <si>
    <t>ANTONIO TURRUBIATES</t>
  </si>
  <si>
    <t>ARMANDO</t>
  </si>
  <si>
    <t>ALVARADO</t>
  </si>
  <si>
    <t>ARMANDO ALVARADO</t>
  </si>
  <si>
    <t>PANZAS</t>
  </si>
  <si>
    <t>ARMANDO ANTONIO</t>
  </si>
  <si>
    <t>MONTES</t>
  </si>
  <si>
    <t>ARMANDO A. ALVARADO</t>
  </si>
  <si>
    <t>ARNULFO</t>
  </si>
  <si>
    <t>JIMENEZ</t>
  </si>
  <si>
    <t>CORONEL</t>
  </si>
  <si>
    <t>ARNULFO JIMENEZ</t>
  </si>
  <si>
    <t xml:space="preserve">ARTURO </t>
  </si>
  <si>
    <t>GATICA</t>
  </si>
  <si>
    <t>ARTURO COMPEAN</t>
  </si>
  <si>
    <t>BENITO</t>
  </si>
  <si>
    <t>VELAZQUEZ</t>
  </si>
  <si>
    <t>SANCHEZ</t>
  </si>
  <si>
    <t>BENITO VELAZQUEZ</t>
  </si>
  <si>
    <t>VESB630724HSPLNN18</t>
  </si>
  <si>
    <t>VESB630724LA1</t>
  </si>
  <si>
    <t>JALISCO 3010-2 NTE</t>
  </si>
  <si>
    <t>UNIDAD NACIONAL</t>
  </si>
  <si>
    <t>CD. MADERO</t>
  </si>
  <si>
    <t>CASADO</t>
  </si>
  <si>
    <t xml:space="preserve">CARLOS </t>
  </si>
  <si>
    <t>NIETO</t>
  </si>
  <si>
    <t>CORTEZ</t>
  </si>
  <si>
    <t>CARLOS NIETO</t>
  </si>
  <si>
    <t>CRUZ</t>
  </si>
  <si>
    <t>CARLOS NIETO C.</t>
  </si>
  <si>
    <t xml:space="preserve">CARLOS  FABIAN </t>
  </si>
  <si>
    <t>CARLOS F. GUTIERREZ</t>
  </si>
  <si>
    <t>GUNC880810HTSTXR03</t>
  </si>
  <si>
    <t>GUNC880810F87</t>
  </si>
  <si>
    <t xml:space="preserve">PERU 314 </t>
  </si>
  <si>
    <t>COL. AMERICAS</t>
  </si>
  <si>
    <t>TAMPICO</t>
  </si>
  <si>
    <t xml:space="preserve">CARLOS  JOVANNI </t>
  </si>
  <si>
    <t xml:space="preserve"> SAUCEDO</t>
  </si>
  <si>
    <t>JOVANNI GOMEZ</t>
  </si>
  <si>
    <t>JOVANNI</t>
  </si>
  <si>
    <t>CARLOS DANIEL</t>
  </si>
  <si>
    <t>FERRANT</t>
  </si>
  <si>
    <t>CARRILLO</t>
  </si>
  <si>
    <t>CARLOS FERRANT</t>
  </si>
  <si>
    <t xml:space="preserve">CHRISTIAN  OMAR </t>
  </si>
  <si>
    <t>MARTINEZ</t>
  </si>
  <si>
    <t xml:space="preserve"> CARRILLO</t>
  </si>
  <si>
    <t>CHRISTIAN MARTINEZ</t>
  </si>
  <si>
    <t>CHRISTIAN ALBERTO</t>
  </si>
  <si>
    <t>MENDEZ</t>
  </si>
  <si>
    <t>PIMIENTA</t>
  </si>
  <si>
    <t>CHRISTIAN MENDEZ</t>
  </si>
  <si>
    <t>PORRIS</t>
  </si>
  <si>
    <t xml:space="preserve">CIRO  RAUL </t>
  </si>
  <si>
    <t>TREJO</t>
  </si>
  <si>
    <t xml:space="preserve"> RIVERA</t>
  </si>
  <si>
    <t>CIRO TREJO</t>
  </si>
  <si>
    <t>DAVID</t>
  </si>
  <si>
    <t>RAMIREZ</t>
  </si>
  <si>
    <t>GUILLEN</t>
  </si>
  <si>
    <t>DAVID RAMIREZ</t>
  </si>
  <si>
    <t>GALLO</t>
  </si>
  <si>
    <t xml:space="preserve">DAVID </t>
  </si>
  <si>
    <t>MARIN</t>
  </si>
  <si>
    <t>PAZZI</t>
  </si>
  <si>
    <t>DAVID MARIN</t>
  </si>
  <si>
    <t>DIEGO ARMANDO</t>
  </si>
  <si>
    <t>DIEGO GUEVARA</t>
  </si>
  <si>
    <t>DIEGO</t>
  </si>
  <si>
    <t>GUCD870829HSPVMG05</t>
  </si>
  <si>
    <t>GUCD870829G5D</t>
  </si>
  <si>
    <t>AV. ORINATO NO. 1700</t>
  </si>
  <si>
    <t>EMILIO PORTES GIL</t>
  </si>
  <si>
    <t xml:space="preserve">EDGAR </t>
  </si>
  <si>
    <t>BAUTISTA</t>
  </si>
  <si>
    <t>PERALES</t>
  </si>
  <si>
    <t>EDGAR BAUTISTA</t>
  </si>
  <si>
    <t>BURRO BAUTISTA</t>
  </si>
  <si>
    <t xml:space="preserve">EDGAR  JAIR </t>
  </si>
  <si>
    <t xml:space="preserve"> ESCALANTE</t>
  </si>
  <si>
    <t>EDGAR J. VAZQUEZ</t>
  </si>
  <si>
    <t>EDGAR VAZQUEZ</t>
  </si>
  <si>
    <t xml:space="preserve">EDUARDO </t>
  </si>
  <si>
    <t>ZARAGOZA</t>
  </si>
  <si>
    <t>EDUARDO ZARAGOZA</t>
  </si>
  <si>
    <t>LALO</t>
  </si>
  <si>
    <t xml:space="preserve">EFREN  ARMANDO </t>
  </si>
  <si>
    <t>CASTRO</t>
  </si>
  <si>
    <t xml:space="preserve"> MATA</t>
  </si>
  <si>
    <t>EFREN CASTRO</t>
  </si>
  <si>
    <t>EFREN</t>
  </si>
  <si>
    <t>EMMANUEL</t>
  </si>
  <si>
    <t>MORATO</t>
  </si>
  <si>
    <t>EMMANUEL GAMEZ</t>
  </si>
  <si>
    <t xml:space="preserve">ERASMO </t>
  </si>
  <si>
    <t>ERASMO ORTIZ</t>
  </si>
  <si>
    <t>FABIAN</t>
  </si>
  <si>
    <t>CANTO</t>
  </si>
  <si>
    <t>FABIAN GUTIERREZ</t>
  </si>
  <si>
    <t xml:space="preserve">FAUSTINO </t>
  </si>
  <si>
    <t>GONZALEZ</t>
  </si>
  <si>
    <t>FAUSTINO CRUZ</t>
  </si>
  <si>
    <t>TINO CRUZ</t>
  </si>
  <si>
    <t xml:space="preserve">FEDERICO </t>
  </si>
  <si>
    <t>FEDERICO GAMEZ</t>
  </si>
  <si>
    <t>FEDERICO</t>
  </si>
  <si>
    <t>FELIPE DE JESUS</t>
  </si>
  <si>
    <t>ROMERO</t>
  </si>
  <si>
    <t>FELIPE DE J. LOPEZ</t>
  </si>
  <si>
    <t>FELIPE JOSE</t>
  </si>
  <si>
    <t>ROSALES</t>
  </si>
  <si>
    <t>DE LA HUERTA</t>
  </si>
  <si>
    <t>FELIPE ROSALES</t>
  </si>
  <si>
    <t>FERNANDO</t>
  </si>
  <si>
    <t>BALDERAS</t>
  </si>
  <si>
    <t>FERNANDO GONZALEZ</t>
  </si>
  <si>
    <t>FERNANDO JAVIER</t>
  </si>
  <si>
    <t>HAM</t>
  </si>
  <si>
    <t>RODRIGUEZ</t>
  </si>
  <si>
    <t>FERNANDO HAM</t>
  </si>
  <si>
    <t xml:space="preserve">FRANCISCO </t>
  </si>
  <si>
    <t>FRANCISCO CRUZ</t>
  </si>
  <si>
    <t>CUMF601004HVZRRR14</t>
  </si>
  <si>
    <t>CUMF6010046S5</t>
  </si>
  <si>
    <t>MIGUEL LERDO S/N</t>
  </si>
  <si>
    <t>COL. LOS MANGOS</t>
  </si>
  <si>
    <t xml:space="preserve">FRANCISCO  FABIAN </t>
  </si>
  <si>
    <t xml:space="preserve"> LEDEZMA</t>
  </si>
  <si>
    <t>FCO. FABIAN ORTIZ</t>
  </si>
  <si>
    <t xml:space="preserve">FRANCISCO  JAVIER </t>
  </si>
  <si>
    <t>GAONA</t>
  </si>
  <si>
    <t xml:space="preserve"> CASTILLO</t>
  </si>
  <si>
    <t>FCO. JAVIER GAONA</t>
  </si>
  <si>
    <t>EVELIO</t>
  </si>
  <si>
    <t>FRANCISCO JAVIER</t>
  </si>
  <si>
    <t>AMAYA</t>
  </si>
  <si>
    <t>LIZCANO</t>
  </si>
  <si>
    <t>JAVIER AMAYA</t>
  </si>
  <si>
    <t>DINO</t>
  </si>
  <si>
    <t xml:space="preserve">GALDO  FCO. </t>
  </si>
  <si>
    <t>CEPEDA</t>
  </si>
  <si>
    <t>GALDO DE LEON</t>
  </si>
  <si>
    <t>GALDO</t>
  </si>
  <si>
    <t xml:space="preserve">GONZALO </t>
  </si>
  <si>
    <t>GONZALO GOMEZ</t>
  </si>
  <si>
    <t>GONZALO</t>
  </si>
  <si>
    <t>GREGORIO</t>
  </si>
  <si>
    <t>ENRIQUEZ</t>
  </si>
  <si>
    <t>GREGORIO BANDA</t>
  </si>
  <si>
    <t>GOYITO BANDA</t>
  </si>
  <si>
    <t xml:space="preserve">GUSTAVO </t>
  </si>
  <si>
    <t>GARCIA</t>
  </si>
  <si>
    <t>GUERRERO</t>
  </si>
  <si>
    <t>GUSTAVO GARCIA</t>
  </si>
  <si>
    <t>GUSTAVO</t>
  </si>
  <si>
    <t>HECTOR</t>
  </si>
  <si>
    <t>HECTOR HERNANDEZ</t>
  </si>
  <si>
    <t>CAMAY</t>
  </si>
  <si>
    <t>HETH660724HSPRRC03</t>
  </si>
  <si>
    <t>HETH660724FC5</t>
  </si>
  <si>
    <t>ESQ. COLINAS S/N</t>
  </si>
  <si>
    <t>OBRERA</t>
  </si>
  <si>
    <t>EBANO</t>
  </si>
  <si>
    <t>SAN LUIS POTOSI</t>
  </si>
  <si>
    <t>HECTOR LEONEL</t>
  </si>
  <si>
    <t>ALVAREZ</t>
  </si>
  <si>
    <t>LEONEL ALVAREZ</t>
  </si>
  <si>
    <t xml:space="preserve">HILARIO </t>
  </si>
  <si>
    <t>QUINTERO</t>
  </si>
  <si>
    <t>HILARIO QUINTERO</t>
  </si>
  <si>
    <t>HILARIO</t>
  </si>
  <si>
    <t>HUGO BERNARDO</t>
  </si>
  <si>
    <t>CHI</t>
  </si>
  <si>
    <t>AYALA</t>
  </si>
  <si>
    <t>HUGO CHI</t>
  </si>
  <si>
    <t>HUMBERTO</t>
  </si>
  <si>
    <t>HUMBERTO RIOS</t>
  </si>
  <si>
    <t>TOPOLIN</t>
  </si>
  <si>
    <t xml:space="preserve">IGNACIO </t>
  </si>
  <si>
    <t xml:space="preserve">IRAN  J. </t>
  </si>
  <si>
    <t>ESPINOSA</t>
  </si>
  <si>
    <t>IRAN J. ESPINOSA</t>
  </si>
  <si>
    <t xml:space="preserve">ISRAEL </t>
  </si>
  <si>
    <t>MENDOZA</t>
  </si>
  <si>
    <t>ISRAEL HERNANDEZ</t>
  </si>
  <si>
    <t>ISRAEL HERANDEZ</t>
  </si>
  <si>
    <t>HEMI941012HTSRNS07</t>
  </si>
  <si>
    <t>HEMI9410128A2</t>
  </si>
  <si>
    <t>16 DE SEPTIEMBRE</t>
  </si>
  <si>
    <t>INDEPENDENCIA</t>
  </si>
  <si>
    <t xml:space="preserve">ISRAEL  E. </t>
  </si>
  <si>
    <t>ESCOBAR</t>
  </si>
  <si>
    <t xml:space="preserve"> MARTINEZ</t>
  </si>
  <si>
    <t>ISRAEL E. ESCOBAR</t>
  </si>
  <si>
    <t>ISRAEL ESCOBAR</t>
  </si>
  <si>
    <t>JAVIER</t>
  </si>
  <si>
    <t>PEREZ</t>
  </si>
  <si>
    <t>JAVIER GONZALEZ</t>
  </si>
  <si>
    <t xml:space="preserve">JAVIER </t>
  </si>
  <si>
    <t>JAVIER RAMIREZ</t>
  </si>
  <si>
    <t>GALLO JAVIER</t>
  </si>
  <si>
    <t>JESUS</t>
  </si>
  <si>
    <t>HUERTA</t>
  </si>
  <si>
    <t>JESUS HUERTA</t>
  </si>
  <si>
    <t>CHUY CHIRETA</t>
  </si>
  <si>
    <t xml:space="preserve">JESUS </t>
  </si>
  <si>
    <t>JUAREZ</t>
  </si>
  <si>
    <t>JESUS BANDA</t>
  </si>
  <si>
    <t>NEGRO BANDA</t>
  </si>
  <si>
    <t>JESUS ALEJANDRO</t>
  </si>
  <si>
    <t>JESUS AMAYA</t>
  </si>
  <si>
    <t>AALJ760930HSPMZS08</t>
  </si>
  <si>
    <t>AALJ760930511</t>
  </si>
  <si>
    <t>JOAQUIN</t>
  </si>
  <si>
    <t>TRUJILLO</t>
  </si>
  <si>
    <t>LARRAGA</t>
  </si>
  <si>
    <t>JOAQUIN TRUJILLO</t>
  </si>
  <si>
    <t>QUINE</t>
  </si>
  <si>
    <t>TULJ660527HVZRRQ03</t>
  </si>
  <si>
    <t>TULJ660527AR2</t>
  </si>
  <si>
    <t>FRANCISCO J. MUJICA #13</t>
  </si>
  <si>
    <t>ANTONIO BERMUDEZ</t>
  </si>
  <si>
    <t>JOAQUIN A.</t>
  </si>
  <si>
    <t>TONARELLI</t>
  </si>
  <si>
    <t>JOAQUIN A. TRUJILLO</t>
  </si>
  <si>
    <t>BAM BAM</t>
  </si>
  <si>
    <t>JORGE  GUILLERMO</t>
  </si>
  <si>
    <t>ZAMORA</t>
  </si>
  <si>
    <t xml:space="preserve"> NERI</t>
  </si>
  <si>
    <t>MEMO</t>
  </si>
  <si>
    <t xml:space="preserve">JORGE  RENE </t>
  </si>
  <si>
    <t xml:space="preserve"> PEREZ</t>
  </si>
  <si>
    <t>RENE ZAMORA</t>
  </si>
  <si>
    <t>JORGE ALBERTO</t>
  </si>
  <si>
    <t>DOMINGUEZ</t>
  </si>
  <si>
    <t>REYES</t>
  </si>
  <si>
    <t>JORGE DOMINGUEZ</t>
  </si>
  <si>
    <t>JORGE</t>
  </si>
  <si>
    <t>DORJ730602HTSMYR03</t>
  </si>
  <si>
    <t>DORJ730602JG1</t>
  </si>
  <si>
    <t>INDELPRO 309</t>
  </si>
  <si>
    <t>FRACC. CORREDOR INDUSTRIAL</t>
  </si>
  <si>
    <t>JORGE ODON</t>
  </si>
  <si>
    <t>JORGE O. RUIZ</t>
  </si>
  <si>
    <t>PAMPANO</t>
  </si>
  <si>
    <t xml:space="preserve">JOSE </t>
  </si>
  <si>
    <t>MARIANO</t>
  </si>
  <si>
    <t>ESCAMILLA</t>
  </si>
  <si>
    <t>MARIANO ESCAMILLA</t>
  </si>
  <si>
    <t>TOMAS</t>
  </si>
  <si>
    <t>CAMARGO</t>
  </si>
  <si>
    <t>JOSE CAMARGO</t>
  </si>
  <si>
    <t xml:space="preserve">JOSE  ALBERTO </t>
  </si>
  <si>
    <t xml:space="preserve"> DE LA CRUZ</t>
  </si>
  <si>
    <t>JOSE A. MARTINEZ</t>
  </si>
  <si>
    <t>ALBERTO MARTINEZ</t>
  </si>
  <si>
    <t xml:space="preserve">JOSE  EFRAIN </t>
  </si>
  <si>
    <t>ISIKA</t>
  </si>
  <si>
    <t xml:space="preserve"> P.</t>
  </si>
  <si>
    <t>JOSE E. ISIKA</t>
  </si>
  <si>
    <t xml:space="preserve">JOSE  IGNACIO </t>
  </si>
  <si>
    <t xml:space="preserve"> SERRATOS</t>
  </si>
  <si>
    <t>JOSE I. REYES</t>
  </si>
  <si>
    <t>NACHITO</t>
  </si>
  <si>
    <t xml:space="preserve">JOSE  LUIS </t>
  </si>
  <si>
    <t xml:space="preserve"> RODRIGUEZ</t>
  </si>
  <si>
    <t>JOSE . ZAVALA</t>
  </si>
  <si>
    <t>PEPE ZAVALA</t>
  </si>
  <si>
    <t xml:space="preserve"> CAMPOS</t>
  </si>
  <si>
    <t>JOSE L. MARTINEZ</t>
  </si>
  <si>
    <t xml:space="preserve">JOSE  MARIA </t>
  </si>
  <si>
    <t xml:space="preserve"> REYES</t>
  </si>
  <si>
    <t>JOSE M. ORTIZ</t>
  </si>
  <si>
    <t xml:space="preserve">JOSE  MIGUEL </t>
  </si>
  <si>
    <t>BIRAGHI</t>
  </si>
  <si>
    <t xml:space="preserve"> ZAPATA</t>
  </si>
  <si>
    <t>JOSE M. BIRAGHI</t>
  </si>
  <si>
    <t>JOSE ALEJANDRO</t>
  </si>
  <si>
    <t>MONTELLANO</t>
  </si>
  <si>
    <t>ALEJANDRO MONTELLANO</t>
  </si>
  <si>
    <t>VAMPIRO</t>
  </si>
  <si>
    <t>JOSE ALFREDO</t>
  </si>
  <si>
    <t>ALMAZAN</t>
  </si>
  <si>
    <t>ALFREDO MARTINEZ</t>
  </si>
  <si>
    <t>COCUNO</t>
  </si>
  <si>
    <t>ALFREDO MONTELLANO</t>
  </si>
  <si>
    <t>JOSE ANGEL</t>
  </si>
  <si>
    <t>QUINTANILLA</t>
  </si>
  <si>
    <t>AZUARA</t>
  </si>
  <si>
    <t>JOSE A. QUINTANILLA</t>
  </si>
  <si>
    <t>JOSE ANTONIO</t>
  </si>
  <si>
    <t>FLORES</t>
  </si>
  <si>
    <t>CAMPOS</t>
  </si>
  <si>
    <t>JOSE A. FLORES</t>
  </si>
  <si>
    <t>FOCA660808HVZLMN11</t>
  </si>
  <si>
    <t>FOCA660808AB7</t>
  </si>
  <si>
    <t>BAJA CALIFORNIA 1007</t>
  </si>
  <si>
    <t>NORTE TALLERES</t>
  </si>
  <si>
    <t xml:space="preserve">JOSE DE  JESUS </t>
  </si>
  <si>
    <t xml:space="preserve"> RUIZ</t>
  </si>
  <si>
    <t>JOSE DE J. GUTIERREZ</t>
  </si>
  <si>
    <t>CUCHILLIN</t>
  </si>
  <si>
    <t>JOSE DE JESUS</t>
  </si>
  <si>
    <t>ALARCON</t>
  </si>
  <si>
    <t>RAMOS</t>
  </si>
  <si>
    <t>JOSE DE J. ALARCON</t>
  </si>
  <si>
    <t>PEPE ALARCON</t>
  </si>
  <si>
    <t>JOSE FRANCISCO AXEL</t>
  </si>
  <si>
    <t>AXEL ORTIZ</t>
  </si>
  <si>
    <t>JOSE GAMALIEL</t>
  </si>
  <si>
    <t>GAMA</t>
  </si>
  <si>
    <t>JOSE GUADALUPE</t>
  </si>
  <si>
    <t>BECERRA</t>
  </si>
  <si>
    <t>JOSE GPE. GONZALEZ</t>
  </si>
  <si>
    <t>YUYE</t>
  </si>
  <si>
    <t>JOSE INES</t>
  </si>
  <si>
    <t xml:space="preserve">SALAS </t>
  </si>
  <si>
    <t>J. INES SALAS</t>
  </si>
  <si>
    <t>NEY</t>
  </si>
  <si>
    <t>SAMI670103HSOLRN02</t>
  </si>
  <si>
    <t>SAMI670103LA3</t>
  </si>
  <si>
    <t>JOSE ISABEL</t>
  </si>
  <si>
    <t>PEREA</t>
  </si>
  <si>
    <t>JOSE I. PEREA</t>
  </si>
  <si>
    <t>EL CUATE PEREA</t>
  </si>
  <si>
    <t>JOSE LUIS</t>
  </si>
  <si>
    <t>GRACIA</t>
  </si>
  <si>
    <t>GUZMAN</t>
  </si>
  <si>
    <t>JOSE L. GRACIA</t>
  </si>
  <si>
    <t>PEPE GRACIA</t>
  </si>
  <si>
    <t>GAGL850913HTSRZS0</t>
  </si>
  <si>
    <t>GAGL850913OJ7</t>
  </si>
  <si>
    <t>AV. CARRANZA 9</t>
  </si>
  <si>
    <t>ETIENNE</t>
  </si>
  <si>
    <t>PANUCO</t>
  </si>
  <si>
    <t>VERACRUZ</t>
  </si>
  <si>
    <t>JOSE RODRIGO</t>
  </si>
  <si>
    <t>RODRIGO SALAS</t>
  </si>
  <si>
    <t>RODRIGO</t>
  </si>
  <si>
    <t>JOSE WENCESLAO</t>
  </si>
  <si>
    <t>WENCESLAO GONZALEZ</t>
  </si>
  <si>
    <t>WENCE</t>
  </si>
  <si>
    <t>JUAN  DE DIOS</t>
  </si>
  <si>
    <t>JUAN DE D. PEREZ</t>
  </si>
  <si>
    <t>JUAN DE DIOS</t>
  </si>
  <si>
    <t xml:space="preserve">JUAN  FRANCISCO </t>
  </si>
  <si>
    <t xml:space="preserve"> BARBOSA</t>
  </si>
  <si>
    <t>FRANCISCO ORTIZ</t>
  </si>
  <si>
    <t>PAQUIRRIS</t>
  </si>
  <si>
    <t xml:space="preserve">JUAN  GILBERTO </t>
  </si>
  <si>
    <t xml:space="preserve"> GUERRERO</t>
  </si>
  <si>
    <t>GILBERTO GARCIA</t>
  </si>
  <si>
    <t>GAGJ630427HSPRRN05</t>
  </si>
  <si>
    <t>GAGJ630427AI2</t>
  </si>
  <si>
    <t xml:space="preserve"> GARCIA</t>
  </si>
  <si>
    <t>JUAN I. SALAS</t>
  </si>
  <si>
    <t>CHICHARO</t>
  </si>
  <si>
    <t xml:space="preserve">JUAN  OMAR </t>
  </si>
  <si>
    <t>TORRES</t>
  </si>
  <si>
    <t>JUAN O. TORRES</t>
  </si>
  <si>
    <t>JUAN TORRES</t>
  </si>
  <si>
    <t>JUAN ANTONIO</t>
  </si>
  <si>
    <t>ARMENDARIZ</t>
  </si>
  <si>
    <t>JUAN A. GOMEZ</t>
  </si>
  <si>
    <t>PATA</t>
  </si>
  <si>
    <t>JUAN FRANCISCO</t>
  </si>
  <si>
    <t>LINARES</t>
  </si>
  <si>
    <t>FRANCISCO LINARES</t>
  </si>
  <si>
    <t>PANCHITO</t>
  </si>
  <si>
    <t>LIOJ6907024NO</t>
  </si>
  <si>
    <t>JUAN MIGUEL</t>
  </si>
  <si>
    <t>GALLARDO</t>
  </si>
  <si>
    <t>MIGUEL GALLARDO R.</t>
  </si>
  <si>
    <t>PAISITA</t>
  </si>
  <si>
    <t>LEON PABLO</t>
  </si>
  <si>
    <t>CISNEROS</t>
  </si>
  <si>
    <t>PABLO ORTIZ</t>
  </si>
  <si>
    <t>PABLO</t>
  </si>
  <si>
    <t>DELGADO</t>
  </si>
  <si>
    <t>LEONARDO DELGADO</t>
  </si>
  <si>
    <t>LEONARDO</t>
  </si>
  <si>
    <t xml:space="preserve">LORENZO </t>
  </si>
  <si>
    <t>LORENZO HERNANDEZ</t>
  </si>
  <si>
    <t>LORENZO</t>
  </si>
  <si>
    <t xml:space="preserve">LUIS  DELFINO </t>
  </si>
  <si>
    <t xml:space="preserve"> ALARCON</t>
  </si>
  <si>
    <t>TYSON</t>
  </si>
  <si>
    <t>PIAL790919HSPMLS00</t>
  </si>
  <si>
    <t>PIAL790919P9A</t>
  </si>
  <si>
    <t>JUAN ALDAMA 717</t>
  </si>
  <si>
    <t>ALTAMIRA II</t>
  </si>
  <si>
    <t xml:space="preserve">LUIS  ERNESTO </t>
  </si>
  <si>
    <t xml:space="preserve"> PONCE</t>
  </si>
  <si>
    <t>LUIS E. REYES</t>
  </si>
  <si>
    <t>LUIS ANTONIO</t>
  </si>
  <si>
    <t>LUIS A. GUTIERREZ</t>
  </si>
  <si>
    <t>CUCHILLOS</t>
  </si>
  <si>
    <t>LUIS ARMANDO</t>
  </si>
  <si>
    <t>SANTACRUZ</t>
  </si>
  <si>
    <t>LUIS A. SANTACRUZ</t>
  </si>
  <si>
    <t>SARL821005HSPNMS05</t>
  </si>
  <si>
    <t>SARL821005JL3</t>
  </si>
  <si>
    <t>PENSADOR MEXICANO NO 45</t>
  </si>
  <si>
    <t>LAS AMERICAS</t>
  </si>
  <si>
    <t>LUIS MANUEL</t>
  </si>
  <si>
    <t>CASANOVA</t>
  </si>
  <si>
    <t>LUIS M. TORRES</t>
  </si>
  <si>
    <t>LUIS ROLANDO</t>
  </si>
  <si>
    <t>LUIS R. BANDA</t>
  </si>
  <si>
    <t>BILO</t>
  </si>
  <si>
    <t>BAML650126HSPNRS02</t>
  </si>
  <si>
    <t>BAML650126N22</t>
  </si>
  <si>
    <t>MANUEL ASDRUBAL</t>
  </si>
  <si>
    <t>MANUEL A. GAMEZ</t>
  </si>
  <si>
    <t>DUVA</t>
  </si>
  <si>
    <t xml:space="preserve">MARCO  ANTONIO </t>
  </si>
  <si>
    <t>MORALES</t>
  </si>
  <si>
    <t>MARCO A. MORALES</t>
  </si>
  <si>
    <t>MARCO ANTONIO</t>
  </si>
  <si>
    <t>SORIANO</t>
  </si>
  <si>
    <t>MARCO A. AVILA</t>
  </si>
  <si>
    <t>RAMBO</t>
  </si>
  <si>
    <t>MARCO RAFAEL</t>
  </si>
  <si>
    <t>RAFAEL JONGITUD</t>
  </si>
  <si>
    <t>RAFA JONGITUD</t>
  </si>
  <si>
    <t>MARGARITO</t>
  </si>
  <si>
    <t>RIVERA</t>
  </si>
  <si>
    <t>MARGARITO RIVERA</t>
  </si>
  <si>
    <t>MARGARO</t>
  </si>
  <si>
    <t xml:space="preserve">MARIO  A. </t>
  </si>
  <si>
    <t>SERNA</t>
  </si>
  <si>
    <t xml:space="preserve"> CEPEDA</t>
  </si>
  <si>
    <t>MARIO A. SERNA</t>
  </si>
  <si>
    <t>MARIO SERNA</t>
  </si>
  <si>
    <t>MARIO ERNESTO</t>
  </si>
  <si>
    <t>FORTUNA</t>
  </si>
  <si>
    <t>MARIO FORTUNA</t>
  </si>
  <si>
    <t xml:space="preserve">MARTIN </t>
  </si>
  <si>
    <t>PADRON</t>
  </si>
  <si>
    <t>MARTIN PADRON</t>
  </si>
  <si>
    <t xml:space="preserve">MARTIN  IGNACIO </t>
  </si>
  <si>
    <t xml:space="preserve"> M.</t>
  </si>
  <si>
    <t>MARTIN I. ZAMORA</t>
  </si>
  <si>
    <t>MARTIN ARMANDO</t>
  </si>
  <si>
    <t>CONSTANTINO</t>
  </si>
  <si>
    <t>MARTIN A. CONSTANTINO</t>
  </si>
  <si>
    <t>MANDISH</t>
  </si>
  <si>
    <t>COAM640922HSPNL408</t>
  </si>
  <si>
    <t>COAM640922IQ4</t>
  </si>
  <si>
    <t>BLVD. HERMENEGILDO J. A NO. 118</t>
  </si>
  <si>
    <t>INFONAVIT</t>
  </si>
  <si>
    <t xml:space="preserve">MIGUEL  ANGEL </t>
  </si>
  <si>
    <t>LEMUS</t>
  </si>
  <si>
    <t xml:space="preserve"> CERVANTES</t>
  </si>
  <si>
    <t>MIGUEL A. LEMUS</t>
  </si>
  <si>
    <t>MIGUEL ANGEL</t>
  </si>
  <si>
    <t>MIGUEL A. RODRIGUEZ</t>
  </si>
  <si>
    <t>LA COCA</t>
  </si>
  <si>
    <t>MIGUEL A. AVILA</t>
  </si>
  <si>
    <t>SABALITO</t>
  </si>
  <si>
    <t>MIGUEL AVILA</t>
  </si>
  <si>
    <t>MIGUELIN</t>
  </si>
  <si>
    <t xml:space="preserve">MOISES </t>
  </si>
  <si>
    <t>MOISES RIVERA</t>
  </si>
  <si>
    <t xml:space="preserve">NICOLAS </t>
  </si>
  <si>
    <t>JACKSON</t>
  </si>
  <si>
    <t>NICOLAS MENDOZA</t>
  </si>
  <si>
    <t>NICOLAS JACKSON</t>
  </si>
  <si>
    <t>NOE VAZQUEZ</t>
  </si>
  <si>
    <t>NOE</t>
  </si>
  <si>
    <t xml:space="preserve">OMAR  TADEO </t>
  </si>
  <si>
    <t>OMAR T. MARTINEZ</t>
  </si>
  <si>
    <t>OMAR T.</t>
  </si>
  <si>
    <t xml:space="preserve">OSCAR  OMAR </t>
  </si>
  <si>
    <t xml:space="preserve"> TONARELLI</t>
  </si>
  <si>
    <t>OMAR TRUJILLO</t>
  </si>
  <si>
    <t>OMAR</t>
  </si>
  <si>
    <t>TUTO940201HTSRNS00</t>
  </si>
  <si>
    <t>TUTO940201R74</t>
  </si>
  <si>
    <t>FRANCISCO J. MUJICA NO .12</t>
  </si>
  <si>
    <t>BERMUDEZ</t>
  </si>
  <si>
    <t>OSSMAN JAVIER</t>
  </si>
  <si>
    <t>OSSMAN GONZALEZ</t>
  </si>
  <si>
    <t>OSSMAN</t>
  </si>
  <si>
    <t xml:space="preserve">PEDRO  A. </t>
  </si>
  <si>
    <t xml:space="preserve"> LINARES</t>
  </si>
  <si>
    <t>PEDRO ARTURO</t>
  </si>
  <si>
    <t>PEDRO A. RIOS</t>
  </si>
  <si>
    <t>PIRRUS</t>
  </si>
  <si>
    <t>PEDRO DE JESUS</t>
  </si>
  <si>
    <t xml:space="preserve">ORTIZ </t>
  </si>
  <si>
    <t>PEDRO ORTIZ</t>
  </si>
  <si>
    <t>PERIQUIN</t>
  </si>
  <si>
    <t xml:space="preserve">RAFAEL  ENRIQUE </t>
  </si>
  <si>
    <t xml:space="preserve"> HERNANDEZ</t>
  </si>
  <si>
    <t>RAFAEL RIOS</t>
  </si>
  <si>
    <t>TAMBORA</t>
  </si>
  <si>
    <t>RIHR641122HTSSRF09</t>
  </si>
  <si>
    <t>RIHR641122L64</t>
  </si>
  <si>
    <t>AGUASCALIENTES 602</t>
  </si>
  <si>
    <t>COL. GUADALUPE</t>
  </si>
  <si>
    <t>RAFAEL SERGIO</t>
  </si>
  <si>
    <t>RAFAEL RAMIREZ</t>
  </si>
  <si>
    <t>GALLITO</t>
  </si>
  <si>
    <t>RENE</t>
  </si>
  <si>
    <t>TOVAR</t>
  </si>
  <si>
    <t>RENE LOPEZ</t>
  </si>
  <si>
    <t>RENE EDUARDO</t>
  </si>
  <si>
    <t>VARGAS</t>
  </si>
  <si>
    <t>RENE BALDERAS</t>
  </si>
  <si>
    <t>RENIS</t>
  </si>
  <si>
    <t xml:space="preserve">REY  DAVID </t>
  </si>
  <si>
    <t>REY DAVID MENDEZ</t>
  </si>
  <si>
    <t>TANITO</t>
  </si>
  <si>
    <t xml:space="preserve">RICARDO </t>
  </si>
  <si>
    <t>RICARDO FLORES</t>
  </si>
  <si>
    <t>ROSENDO</t>
  </si>
  <si>
    <t>MONTERRUBIO</t>
  </si>
  <si>
    <t>NAJERA</t>
  </si>
  <si>
    <t>ROSENDO MONTERUBIO</t>
  </si>
  <si>
    <t xml:space="preserve">ROSENDO  ALBERTO </t>
  </si>
  <si>
    <t xml:space="preserve"> MORALES</t>
  </si>
  <si>
    <t>ROSENDO A. MARTINEZ</t>
  </si>
  <si>
    <t>EL CARNAL</t>
  </si>
  <si>
    <t>RUBEN</t>
  </si>
  <si>
    <t>DURAN</t>
  </si>
  <si>
    <t>RUBEN DURAN</t>
  </si>
  <si>
    <t>RUBEN SANTACRUZ</t>
  </si>
  <si>
    <t>SALVADOR</t>
  </si>
  <si>
    <t>LUNA</t>
  </si>
  <si>
    <t>SALVADOR LUNA</t>
  </si>
  <si>
    <t xml:space="preserve">SERGIO </t>
  </si>
  <si>
    <t>MATA</t>
  </si>
  <si>
    <t>SERGIO BALDERAS</t>
  </si>
  <si>
    <t>CHECO BALDERAS</t>
  </si>
  <si>
    <t xml:space="preserve">SERGIO  LUIS </t>
  </si>
  <si>
    <t>MEDINA</t>
  </si>
  <si>
    <t>SERGIO MEDINA</t>
  </si>
  <si>
    <t>SERGIO OSIEL</t>
  </si>
  <si>
    <t>SERGIO PIMIENTA</t>
  </si>
  <si>
    <t>ING. PIMIENTA</t>
  </si>
  <si>
    <t>C</t>
  </si>
  <si>
    <t>SERVANDO</t>
  </si>
  <si>
    <t xml:space="preserve">SIXTO  RICARDO </t>
  </si>
  <si>
    <t>ROBLES</t>
  </si>
  <si>
    <t>SIXTO ROBLES</t>
  </si>
  <si>
    <t xml:space="preserve">TOMAS </t>
  </si>
  <si>
    <t>TOMAS MORALES</t>
  </si>
  <si>
    <t>TOMMY</t>
  </si>
  <si>
    <t xml:space="preserve">ULISES </t>
  </si>
  <si>
    <t>FRAGA</t>
  </si>
  <si>
    <t>ULISES FRAGA</t>
  </si>
  <si>
    <t xml:space="preserve">VALENTE </t>
  </si>
  <si>
    <t>VALENTE MEDINA</t>
  </si>
  <si>
    <t>VALENTE</t>
  </si>
  <si>
    <t xml:space="preserve">VICTOR  M. </t>
  </si>
  <si>
    <t xml:space="preserve"> LOPEZ</t>
  </si>
  <si>
    <t>VICTOR RIVERA</t>
  </si>
  <si>
    <t xml:space="preserve">VICTOR  V. </t>
  </si>
  <si>
    <t xml:space="preserve"> BANDA</t>
  </si>
  <si>
    <t>VICTOR V. SALAS</t>
  </si>
  <si>
    <t>BIBIS</t>
  </si>
  <si>
    <t>VICTOR MANUEL</t>
  </si>
  <si>
    <t>VICTOR M. GRACIA</t>
  </si>
  <si>
    <t>VICTOR MIGUEL</t>
  </si>
  <si>
    <t>OLVERA</t>
  </si>
  <si>
    <t>VICTOR M. OLVERA</t>
  </si>
  <si>
    <t>MICKEY</t>
  </si>
  <si>
    <t>MIGUEL GUEVARA</t>
  </si>
  <si>
    <t>GRILLO</t>
  </si>
  <si>
    <t>VICTOR CRUZ</t>
  </si>
  <si>
    <t>CABEZON</t>
  </si>
  <si>
    <t>JOSE JUAN</t>
  </si>
  <si>
    <t>JOSE J. ORTIZ</t>
  </si>
  <si>
    <t>MARCAS</t>
  </si>
  <si>
    <t>MARTIN C. MARTINEZ</t>
  </si>
  <si>
    <t>MARTINCILLO</t>
  </si>
  <si>
    <t>ISRAEL ALEJANDRO</t>
  </si>
  <si>
    <t>ZAPATA</t>
  </si>
  <si>
    <t>ISRAEL RIOS</t>
  </si>
  <si>
    <t>ISRA</t>
  </si>
  <si>
    <t>SERGIO LEONARDO</t>
  </si>
  <si>
    <t>DORIA</t>
  </si>
  <si>
    <t>JOSE A. DORIA</t>
  </si>
  <si>
    <t>CARITA DORIA</t>
  </si>
  <si>
    <t>DOGA780510HSPRRN02</t>
  </si>
  <si>
    <t>DOGA780510AH8</t>
  </si>
  <si>
    <t>EMILIANO ZAPATA 211 NTE</t>
  </si>
  <si>
    <t>AMPL. UNIDAD NACIONAL</t>
  </si>
  <si>
    <t>IZAGUIRRE</t>
  </si>
  <si>
    <t>FRANCISCO LINARES I.</t>
  </si>
  <si>
    <t>LIIF951214HSPNZR04</t>
  </si>
  <si>
    <t>LIIF951214R23</t>
  </si>
  <si>
    <t>CUAUHTEMOC 317</t>
  </si>
  <si>
    <t>RECREO</t>
  </si>
  <si>
    <t>ANGEL ABRAHAM</t>
  </si>
  <si>
    <t>ANGEL DE LEON</t>
  </si>
  <si>
    <t>LECA880126HSPNPN08</t>
  </si>
  <si>
    <t>LCA880126394</t>
  </si>
  <si>
    <t>JUSTO SIERRA NO. 25</t>
  </si>
  <si>
    <t>COL. 20 NOVIEMBRE</t>
  </si>
  <si>
    <t>DANIEL</t>
  </si>
  <si>
    <t>MAYORGA</t>
  </si>
  <si>
    <t>DANIEL MAYORGA</t>
  </si>
  <si>
    <t>MARD551226HTSYDN02</t>
  </si>
  <si>
    <t>MARD551226QG5</t>
  </si>
  <si>
    <t>EMILIO CASTAN G. 311</t>
  </si>
  <si>
    <t>2 DE JUNIO</t>
  </si>
  <si>
    <t>MAURO EDUARDO</t>
  </si>
  <si>
    <t>SANTOYO</t>
  </si>
  <si>
    <t>MAURO CRUZ</t>
  </si>
  <si>
    <t>MAURO</t>
  </si>
  <si>
    <t>CUSM771013HTS</t>
  </si>
  <si>
    <t>CUSM771013V46</t>
  </si>
  <si>
    <t>MIGUEL SIORDIA 237</t>
  </si>
  <si>
    <t>COL. DEFINO RESENDIZ</t>
  </si>
  <si>
    <t>JESUS ANGEL</t>
  </si>
  <si>
    <t>JESUS REYES</t>
  </si>
  <si>
    <t>CHUY REYES</t>
  </si>
  <si>
    <t>REAJ880217HTSYLS06</t>
  </si>
  <si>
    <t>REAJ8802172P7</t>
  </si>
  <si>
    <t>GUSTAVO CASTRO 141</t>
  </si>
  <si>
    <t>DELFINO RESENDIZ</t>
  </si>
  <si>
    <t>MARIA DEL SOCORRO</t>
  </si>
  <si>
    <t>ALTMANN</t>
  </si>
  <si>
    <t>MA. SOCORRO RODRIGUEZ</t>
  </si>
  <si>
    <t>COKITO</t>
  </si>
  <si>
    <t>ROAS680817MTSDLC02</t>
  </si>
  <si>
    <t>ROAS680817AI2</t>
  </si>
  <si>
    <t>SEPTIMA 118</t>
  </si>
  <si>
    <t>FRACC. PARAISO</t>
  </si>
  <si>
    <t>FEMENINO</t>
  </si>
  <si>
    <t>SERGIO</t>
  </si>
  <si>
    <t>CHAVEZ</t>
  </si>
  <si>
    <t>SERGIO GONZALEZ</t>
  </si>
  <si>
    <t>GOCS661115HSPNHR08</t>
  </si>
  <si>
    <t>GOCS661115EX8</t>
  </si>
  <si>
    <t>NARCIZO MENDOZA 221</t>
  </si>
  <si>
    <t>COL. INSURGENTES</t>
  </si>
  <si>
    <t>BENITO RUIZ</t>
  </si>
  <si>
    <t>RUZB610624122</t>
  </si>
  <si>
    <t>CAPITAN PEREZ 415</t>
  </si>
  <si>
    <t>COL. CENTRO</t>
  </si>
  <si>
    <t>BRENDA ELISA</t>
  </si>
  <si>
    <t>BRENDA SANCHEZ</t>
  </si>
  <si>
    <t>SAZB871007MSPNMR07</t>
  </si>
  <si>
    <t>SAZB87100771A</t>
  </si>
  <si>
    <t>MOCTEZUMA NO. 22</t>
  </si>
  <si>
    <t>DR. QUINTANAR</t>
  </si>
  <si>
    <t>SOLTERO</t>
  </si>
  <si>
    <t>ALDAIR</t>
  </si>
  <si>
    <t>NAPOLES</t>
  </si>
  <si>
    <t>NAEA890923HSPPNL07</t>
  </si>
  <si>
    <t>NAEA890923E78</t>
  </si>
  <si>
    <t>JALISCO NO. 30</t>
  </si>
  <si>
    <t>COL. OBRERA</t>
  </si>
  <si>
    <t>LUIS OMAR</t>
  </si>
  <si>
    <t>MIRELES</t>
  </si>
  <si>
    <t>LUIS O. RIVERA</t>
  </si>
  <si>
    <t>RIML760304HTSVRS09</t>
  </si>
  <si>
    <t>RIML760304I28</t>
  </si>
  <si>
    <t>M. AVILA CAMACHO NO . 302</t>
  </si>
  <si>
    <t>COL. VERGEL</t>
  </si>
  <si>
    <t>ROLANDO</t>
  </si>
  <si>
    <t>ROLANDO RODRIGUEZ</t>
  </si>
  <si>
    <t>ROOR610627HSPDRL00</t>
  </si>
  <si>
    <t>ROOR610627IZ4</t>
  </si>
  <si>
    <t>CERRO AZUL 54</t>
  </si>
  <si>
    <t>COL. ROGER GOMEZ</t>
  </si>
  <si>
    <t>CESAR</t>
  </si>
  <si>
    <t>CESAR SALAS</t>
  </si>
  <si>
    <t>SARC800918HTSLMS07</t>
  </si>
  <si>
    <t>SARC800918QZ2</t>
  </si>
  <si>
    <t xml:space="preserve">PROL. 16 DE SEPTIEMBRE </t>
  </si>
  <si>
    <t>ZONA CENTRO</t>
  </si>
  <si>
    <t>JULIA ESTELA</t>
  </si>
  <si>
    <t>JULIA SANCHEZ</t>
  </si>
  <si>
    <t>JULIA</t>
  </si>
  <si>
    <t>SACJ810723MTSNSL08</t>
  </si>
  <si>
    <t>SACJ810723K35</t>
  </si>
  <si>
    <t>PRIMERA PRIVADA 203</t>
  </si>
  <si>
    <t>JARDN 20 DE NOVIEMBRE</t>
  </si>
  <si>
    <t>EUSEBIO ALEJANDRO</t>
  </si>
  <si>
    <t>ORDAZ</t>
  </si>
  <si>
    <t>CUERVO</t>
  </si>
  <si>
    <t>EUSEBIO ORDAZ</t>
  </si>
  <si>
    <t>EUSEBIO</t>
  </si>
  <si>
    <t>OACE940602HTSRR07</t>
  </si>
  <si>
    <t>OACE940602618</t>
  </si>
  <si>
    <t>SOLEDAD 408</t>
  </si>
  <si>
    <t>DIANA LAURA R DE COLOSIO</t>
  </si>
  <si>
    <t>id</t>
  </si>
  <si>
    <t>number</t>
  </si>
  <si>
    <t>text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</si>
  <si>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</si>
  <si>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</si>
  <si>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</si>
  <si>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</si>
  <si>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</si>
  <si>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</si>
  <si>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</si>
  <si>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</si>
  <si>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</si>
  <si>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</si>
  <si>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</si>
  <si>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</si>
  <si>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</si>
  <si>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</si>
  <si>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</si>
  <si>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</si>
  <si>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</si>
  <si>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</si>
  <si>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RUZB610624HVZZ</t>
  </si>
  <si>
    <t>$this-&gt;insert ('{tbl}', array({values_array}));</t>
  </si>
  <si>
    <t>NULL</t>
  </si>
  <si>
    <t>MOHA740703F78</t>
  </si>
  <si>
    <t>SEXTA AVENIDA NO 112</t>
  </si>
  <si>
    <t>COL. ARENAL</t>
  </si>
  <si>
    <t>JUAN ROBERTO</t>
  </si>
  <si>
    <t>JUAN CHAVEZ</t>
  </si>
  <si>
    <t>CASJ790607HSPHNN00</t>
  </si>
  <si>
    <t>CASJ790607R34</t>
  </si>
  <si>
    <t>VICENTE GUERRERO 75</t>
  </si>
  <si>
    <t>ZASA740106HSPVLL01</t>
  </si>
  <si>
    <t>ZASA740106D22</t>
  </si>
  <si>
    <t>NICOLAS BRAVO NO. 2</t>
  </si>
  <si>
    <t>SAZS721023HVZNXR03</t>
  </si>
  <si>
    <t>SAZS7210235N1</t>
  </si>
  <si>
    <t>20 DE NOV. S/N</t>
  </si>
  <si>
    <t>TAMOS</t>
  </si>
  <si>
    <t>IGNACIO SALDA?A</t>
  </si>
  <si>
    <t>RICARDO</t>
  </si>
  <si>
    <t>RICARDO ORTIZ</t>
  </si>
  <si>
    <t>OIMR700330HSPRRC08</t>
  </si>
  <si>
    <t>OIMR700330</t>
  </si>
  <si>
    <t>ALICIA 406</t>
  </si>
  <si>
    <t>COL. SAN LUIS POTOSI</t>
  </si>
  <si>
    <t>CD VALLES</t>
  </si>
  <si>
    <t>MEGR771139HTSNRY06</t>
  </si>
  <si>
    <t>MEGR771130L61</t>
  </si>
  <si>
    <t xml:space="preserve">CONSTITUCION </t>
  </si>
  <si>
    <t>VICENTE INGUANZO</t>
  </si>
  <si>
    <t>CIAH640314HTSHYG05</t>
  </si>
  <si>
    <t>CIAH640314HQ9</t>
  </si>
  <si>
    <t>2 DE ENERO 1703</t>
  </si>
  <si>
    <t>COL. TAMAULIPAS</t>
  </si>
  <si>
    <t>MEXICANO</t>
  </si>
  <si>
    <t>HECTOR OTILIO</t>
  </si>
  <si>
    <t>OTILIO</t>
  </si>
  <si>
    <t>GOAH910909HTSNVC04</t>
  </si>
  <si>
    <t>GOAH910909BY8</t>
  </si>
  <si>
    <t xml:space="preserve">SAN LUIS </t>
  </si>
  <si>
    <t>NUEVO MEXICO</t>
  </si>
  <si>
    <t>ARTURO</t>
  </si>
  <si>
    <t>CAPILLA</t>
  </si>
  <si>
    <t>ARTURO PEREZ</t>
  </si>
  <si>
    <t>PECA870528HTSRPR04</t>
  </si>
  <si>
    <t>PECA870528TN4</t>
  </si>
  <si>
    <t>I ROMERO</t>
  </si>
  <si>
    <t xml:space="preserve">JUAN  INES </t>
  </si>
  <si>
    <t>FATU850914HTSRRL08</t>
  </si>
  <si>
    <t>FATU850914FV3</t>
  </si>
  <si>
    <t>LAURO RENDON NO. 131</t>
  </si>
  <si>
    <t>FRAC. CARLOS JIMENEZ</t>
  </si>
  <si>
    <t>ROAM580316HCHDLG01</t>
  </si>
  <si>
    <t>ROAM580316N37</t>
  </si>
  <si>
    <t>CHUCHA</t>
  </si>
  <si>
    <t>GIL</t>
  </si>
  <si>
    <t>GÜERO TORRES</t>
  </si>
  <si>
    <t>LEONEL</t>
  </si>
  <si>
    <t xml:space="preserve"> VILLASEÑOR</t>
  </si>
  <si>
    <t>LUIS D. PIMIENTA</t>
  </si>
  <si>
    <t>ALFREDO GUEVARA C.</t>
  </si>
  <si>
    <t>FEO</t>
  </si>
  <si>
    <t>MARTOS</t>
  </si>
  <si>
    <t>ZUÑIGA</t>
  </si>
  <si>
    <t>SERVANDO SANCHEZ</t>
  </si>
  <si>
    <t>SALDAÑA</t>
  </si>
  <si>
    <t>IGNACIO SALDAÑA</t>
  </si>
  <si>
    <t>PUCHA</t>
  </si>
  <si>
    <t>GALLINA</t>
  </si>
  <si>
    <t>CARREÑO</t>
  </si>
  <si>
    <t>PEDRO CARREÑO</t>
  </si>
  <si>
    <t>PANCITAS</t>
  </si>
  <si>
    <t>SERGIO VELAZQUEZ</t>
  </si>
  <si>
    <t>CHEQUILLO</t>
  </si>
  <si>
    <t>CHECO PELOS</t>
  </si>
  <si>
    <t>HECTOR OTILIO GLZ</t>
  </si>
  <si>
    <t>GUERO JAVIER</t>
  </si>
  <si>
    <t>CUATE GAMEZ</t>
  </si>
  <si>
    <t>SANTACRUZ LUIS</t>
  </si>
  <si>
    <t>CHINO</t>
  </si>
  <si>
    <t>ALDAIR NAPOLES</t>
  </si>
  <si>
    <t>J. GUILLERMO ZAMORA</t>
  </si>
  <si>
    <t>NUÑEZ</t>
  </si>
  <si>
    <t>CARLOS FABIAN</t>
  </si>
  <si>
    <t>AXEL</t>
  </si>
  <si>
    <t>DON TOÑO</t>
  </si>
  <si>
    <t>FRANCISCO SALVADOR</t>
  </si>
  <si>
    <t>GÜERO LINARES</t>
  </si>
  <si>
    <t>TOÑO CAMAY</t>
  </si>
  <si>
    <t>DEL ANGEL</t>
  </si>
  <si>
    <t>CUATE ORTIZ</t>
  </si>
  <si>
    <t>GAMALIEL HUERTA</t>
  </si>
  <si>
    <t>JUAN CARLOS</t>
  </si>
  <si>
    <t>PACHECHO</t>
  </si>
  <si>
    <t>JUAN C. PACHECO</t>
  </si>
  <si>
    <t>OMAR JIMENEZ</t>
  </si>
  <si>
    <t>JOSE NATIVIDAD</t>
  </si>
  <si>
    <t>OLLERVIDES</t>
  </si>
  <si>
    <t>NATIVIDAD OLLERVIDES</t>
  </si>
  <si>
    <t>NATI</t>
  </si>
  <si>
    <t>JUAN JAVIER</t>
  </si>
  <si>
    <t>JUAN J. DURAN</t>
  </si>
  <si>
    <t>DURAN JAVIER</t>
  </si>
  <si>
    <t>CERDA</t>
  </si>
  <si>
    <t>JOSE J. CERDA</t>
  </si>
  <si>
    <t>JORGE BONIFACIO</t>
  </si>
  <si>
    <t>JORGE CASTILLO</t>
  </si>
  <si>
    <t>LIC. CASTILLO</t>
  </si>
  <si>
    <t>JAIME</t>
  </si>
  <si>
    <t>MERAZ</t>
  </si>
  <si>
    <t>JAIME MERAZ</t>
  </si>
  <si>
    <t>LUIS ARTURO</t>
  </si>
  <si>
    <t>AMADOR</t>
  </si>
  <si>
    <t>LUIS A. AMADOR</t>
  </si>
  <si>
    <t>LUIS AMADOR</t>
  </si>
  <si>
    <t>RIVAS</t>
  </si>
  <si>
    <t>JOSE A. MORATO</t>
  </si>
  <si>
    <t>SAMUEL RICARDO</t>
  </si>
  <si>
    <t>CARETA</t>
  </si>
  <si>
    <t xml:space="preserve">SAMUEL R. MORALES </t>
  </si>
  <si>
    <t>ING CARETA</t>
  </si>
  <si>
    <t>JOSE GILDARDO</t>
  </si>
  <si>
    <t>BONILLA</t>
  </si>
  <si>
    <t>GILDARDO BONILLA</t>
  </si>
  <si>
    <t>GILDARDO</t>
  </si>
  <si>
    <t>FRANCISCO JOEL</t>
  </si>
  <si>
    <t>FRANCISCO GUZMAN</t>
  </si>
  <si>
    <t>OSCAR JUAREZ</t>
  </si>
  <si>
    <t>PALE</t>
  </si>
  <si>
    <t>ERICK ALEJANDRO</t>
  </si>
  <si>
    <t>ERICK RAMIREZ</t>
  </si>
  <si>
    <t>ERICK</t>
  </si>
  <si>
    <t>EDGAR RICARDO</t>
  </si>
  <si>
    <t>EDGAR CRUZ</t>
  </si>
  <si>
    <t>HECTORIN</t>
  </si>
  <si>
    <t>NARCISO FAUSTINO</t>
  </si>
  <si>
    <t>OLGUIN</t>
  </si>
  <si>
    <t>NARCISO OLGUIN</t>
  </si>
  <si>
    <t>ERNESTO</t>
  </si>
  <si>
    <t>CASTILLA</t>
  </si>
  <si>
    <t>ERNESTO GARCIA</t>
  </si>
  <si>
    <t>ERNETSO</t>
  </si>
  <si>
    <t>ALFONSO JAVIER</t>
  </si>
  <si>
    <t>URRUTIA</t>
  </si>
  <si>
    <t>PEDRAZA</t>
  </si>
  <si>
    <t>ALFONSO URRUTIA</t>
  </si>
  <si>
    <t>ALFONSO</t>
  </si>
  <si>
    <t>NARCISO</t>
  </si>
  <si>
    <t>VALDEZ</t>
  </si>
  <si>
    <t>NARCISO CRUZ</t>
  </si>
  <si>
    <t>JUAN MANUEL</t>
  </si>
  <si>
    <t>JUAN M. GOMEZ</t>
  </si>
  <si>
    <t>JUAN</t>
  </si>
  <si>
    <t>OROZCO</t>
  </si>
  <si>
    <t>OMAR OROZCO</t>
  </si>
  <si>
    <t>JUAN C. SANCHEZ</t>
  </si>
  <si>
    <t>JUAN SANCHEZ</t>
  </si>
  <si>
    <t>JOVANY ALBERTO</t>
  </si>
  <si>
    <t>JOVANY RODRIGUEZ</t>
  </si>
  <si>
    <t>JOVANY</t>
  </si>
  <si>
    <t>JUAN RAMON</t>
  </si>
  <si>
    <t>RICO</t>
  </si>
  <si>
    <t>JUAN R. RICO</t>
  </si>
  <si>
    <t>EDGAR FRANCISCO</t>
  </si>
  <si>
    <t>EDGAR GOMEZ</t>
  </si>
  <si>
    <t>EDGARIN</t>
  </si>
  <si>
    <t>JORGE EDUARDO</t>
  </si>
  <si>
    <t>JORGE LOPEZ</t>
  </si>
  <si>
    <t>PALILLO</t>
  </si>
  <si>
    <t>ERENDIRA</t>
  </si>
  <si>
    <t>ERENDIRA RUIZ</t>
  </si>
  <si>
    <t>PAMPANA</t>
  </si>
  <si>
    <t>REYNA GUADALUPE</t>
  </si>
  <si>
    <t>REYNA ORTIZ</t>
  </si>
  <si>
    <t>REYNA</t>
  </si>
  <si>
    <t>DELIA MARIA</t>
  </si>
  <si>
    <t>RITA AIMEE</t>
  </si>
  <si>
    <t>RITA SALAS</t>
  </si>
  <si>
    <t>NORMA</t>
  </si>
  <si>
    <t>MERCADO</t>
  </si>
  <si>
    <t>NORMA SORIANO</t>
  </si>
  <si>
    <t>AQUINO</t>
  </si>
  <si>
    <t>LUIS ALVAREZ</t>
  </si>
  <si>
    <t>JUAN PABLO</t>
  </si>
  <si>
    <t>JUAN PABLO ORTIZ</t>
  </si>
  <si>
    <t>ORLANDO</t>
  </si>
  <si>
    <t>ORLANDO RUIZ</t>
  </si>
  <si>
    <t>SERGIO GABRIEL</t>
  </si>
  <si>
    <t>GUARDIOLA</t>
  </si>
  <si>
    <t>SERGIO HUERTA</t>
  </si>
  <si>
    <t>HIRAM</t>
  </si>
  <si>
    <t>ALONSO</t>
  </si>
  <si>
    <t>HIRAM ALONSO</t>
  </si>
  <si>
    <t>ALEXIS</t>
  </si>
  <si>
    <t>ALEXIS LOPES</t>
  </si>
  <si>
    <t>RAFAEL JESUS</t>
  </si>
  <si>
    <t>ALBA</t>
  </si>
  <si>
    <t>RAFAEL ALBA</t>
  </si>
  <si>
    <t>VIDAL</t>
  </si>
  <si>
    <t>JORGE DEL ANGEL</t>
  </si>
  <si>
    <t>ALEMAN</t>
  </si>
  <si>
    <t>DAVID MALDONADO</t>
  </si>
  <si>
    <t>BRAVO</t>
  </si>
  <si>
    <t>MIGUEL A. ALVAREZ</t>
  </si>
  <si>
    <t>HIGINIO</t>
  </si>
  <si>
    <t>ALMAGUER</t>
  </si>
  <si>
    <t>HIGINIO ALMAGUER</t>
  </si>
  <si>
    <t>OSCAR ORLANDO</t>
  </si>
  <si>
    <t>ECHEVERRIA</t>
  </si>
  <si>
    <t>OSCAR ECHEVERRIA</t>
  </si>
  <si>
    <t>JORGE FILIBERTO</t>
  </si>
  <si>
    <t>RESENDIZ</t>
  </si>
  <si>
    <t>FILIBERTO RESENDIZ</t>
  </si>
  <si>
    <t>FILBERTO RESENDIZ</t>
  </si>
  <si>
    <t>CARLOS ENRIQUE</t>
  </si>
  <si>
    <t>CARLOS ALARCON</t>
  </si>
  <si>
    <t>CALI</t>
  </si>
  <si>
    <t>TAPIA</t>
  </si>
  <si>
    <t>ALEJANDRO TAPIA</t>
  </si>
  <si>
    <t>PAULINO</t>
  </si>
  <si>
    <t>PAULINO SANCHEZ</t>
  </si>
  <si>
    <t>ANGEL ADRIAN</t>
  </si>
  <si>
    <t>DE LA TORRE</t>
  </si>
  <si>
    <t>ANGEL DE LA TORRE</t>
  </si>
  <si>
    <t>EDUARDO SALVADOR</t>
  </si>
  <si>
    <t>EDUARDO RIVAS</t>
  </si>
  <si>
    <t>EDGAR ELADIO</t>
  </si>
  <si>
    <t>VIDALES</t>
  </si>
  <si>
    <t>EDGAR VIDALES</t>
  </si>
  <si>
    <t>JOSE EDUARDO</t>
  </si>
  <si>
    <t>ORTA</t>
  </si>
  <si>
    <t>EDUARDO ORTA</t>
  </si>
  <si>
    <t>EVARISTO</t>
  </si>
  <si>
    <t>BENITEZ</t>
  </si>
  <si>
    <t>EVARISTO BENITEZ</t>
  </si>
  <si>
    <t>LUIS G.</t>
  </si>
  <si>
    <t>LUIS RIVERA</t>
  </si>
  <si>
    <t>JESUS RODOLFO</t>
  </si>
  <si>
    <t>RODOLFO RIVAS</t>
  </si>
  <si>
    <t>n</t>
  </si>
  <si>
    <t>AALA690823</t>
  </si>
  <si>
    <t>PASM641111</t>
  </si>
  <si>
    <t>JOJM751227HSRNNR01</t>
  </si>
  <si>
    <t>JOJM751227CL7</t>
  </si>
  <si>
    <t>SARR741123HSPNMB09</t>
  </si>
  <si>
    <t>SARR741123M14</t>
  </si>
  <si>
    <t>TOCL731117HSPRSS07</t>
  </si>
  <si>
    <t>TOCL731117B87</t>
  </si>
  <si>
    <t>RIVH770531HSPSLM00</t>
  </si>
  <si>
    <t>RIVH7705319H0</t>
  </si>
  <si>
    <t>GURL781111</t>
  </si>
  <si>
    <t>GAGV760324HTSRZC19</t>
  </si>
  <si>
    <t>GAGV760324JV0</t>
  </si>
  <si>
    <t>ALMH740223</t>
  </si>
  <si>
    <t>RAGD770923</t>
  </si>
  <si>
    <t>GOPO790712HVZNRS06</t>
  </si>
  <si>
    <t>GOPO7907128Z1</t>
  </si>
  <si>
    <t>GARJ841020HTSLZN05</t>
  </si>
  <si>
    <t>GARJ8410207T6</t>
  </si>
  <si>
    <t>AIRA750704HSPVGN02</t>
  </si>
  <si>
    <t>AIRA750704UL6</t>
  </si>
  <si>
    <t>RURJ820216HTSZMR00</t>
  </si>
  <si>
    <t>RURJ820216</t>
  </si>
  <si>
    <t>GUCA821101HSPVML07</t>
  </si>
  <si>
    <t>GUCA821101J3A</t>
  </si>
  <si>
    <t>AV. ORNATO 1700</t>
  </si>
  <si>
    <t>COL. PORTES GIL TAMAULIPAS</t>
  </si>
  <si>
    <t>DUAR720610</t>
  </si>
  <si>
    <t>LECA720412HTSNBR03</t>
  </si>
  <si>
    <t>LECA720412HPA</t>
  </si>
  <si>
    <t>ZAMM720208HSPMRR01</t>
  </si>
  <si>
    <t>ZAMM720208Q94</t>
  </si>
  <si>
    <t>AMAZONAS 24</t>
  </si>
  <si>
    <t>FRACC. VALLE DORADO</t>
  </si>
  <si>
    <t>OILP840917</t>
  </si>
  <si>
    <t>GURJ800909HTSTZS17</t>
  </si>
  <si>
    <t>GURJ800909GU3</t>
  </si>
  <si>
    <t>C-5 NO. 238</t>
  </si>
  <si>
    <t>FRACC ARBOLEDAS</t>
  </si>
  <si>
    <t>OIMJ800625HSPRLN06</t>
  </si>
  <si>
    <t>OIMJ800625SH0</t>
  </si>
  <si>
    <t>JICA861028</t>
  </si>
  <si>
    <t>OEAV830912HSPLRC06</t>
  </si>
  <si>
    <t>OEAV830912UX7</t>
  </si>
  <si>
    <t>CUGV710831HSPRNC00</t>
  </si>
  <si>
    <t>CUGV710831EY2</t>
  </si>
  <si>
    <t>GAFM811006</t>
  </si>
  <si>
    <t>AANA890904HSPLNR08</t>
  </si>
  <si>
    <t>AAMA890904S33</t>
  </si>
  <si>
    <t>ONCE ESQUINA CON CALLE 16 S/N</t>
  </si>
  <si>
    <t>COL. SOLIDARIDAD</t>
  </si>
  <si>
    <t>VECS870910HSPLRR01</t>
  </si>
  <si>
    <t>VECS870910830</t>
  </si>
  <si>
    <t>JALISCO</t>
  </si>
  <si>
    <t>RAGS790504HSPMLR06</t>
  </si>
  <si>
    <t>RAGS790504BK6</t>
  </si>
  <si>
    <t>PRIVADA COLIMA NO. 214 INT.</t>
  </si>
  <si>
    <t>MEXICO</t>
  </si>
  <si>
    <t>GOAJ82084HSPMRN04</t>
  </si>
  <si>
    <t>GOAJ820814C27</t>
  </si>
  <si>
    <t>GORW811002HTSNMN01</t>
  </si>
  <si>
    <t>GORW711002QG8</t>
  </si>
  <si>
    <t>GOPJ820821HTSNRV08</t>
  </si>
  <si>
    <t>GOPJ820821CB7</t>
  </si>
  <si>
    <t>NARANJOS NO. 80</t>
  </si>
  <si>
    <t>ROGER GOMEZ</t>
  </si>
  <si>
    <t>GAME800409HTSMRM05</t>
  </si>
  <si>
    <t>GAME800409PR3</t>
  </si>
  <si>
    <t>FOGM840121HTSRRR09</t>
  </si>
  <si>
    <t>FOGM840121</t>
  </si>
  <si>
    <t>AIRM880425HTSVNG01</t>
  </si>
  <si>
    <t>AIRM880425HL9</t>
  </si>
  <si>
    <t>ZANJ940606HTSMRR05</t>
  </si>
  <si>
    <t>ZANJ9406066X8</t>
  </si>
  <si>
    <t>SAN LUIS NO. 1114</t>
  </si>
  <si>
    <t>COL. NUEVO MEXICO</t>
  </si>
  <si>
    <t>SAGJ900607HSPLRN01</t>
  </si>
  <si>
    <t>SAGJ900607FK7</t>
  </si>
  <si>
    <t>JOSE JUAN ZAMORA #117</t>
  </si>
  <si>
    <t>OIHA860724HTSVRL04</t>
  </si>
  <si>
    <t>OIHA860724EY5</t>
  </si>
  <si>
    <t>PUERTO ACAPULCO 200</t>
  </si>
  <si>
    <t>FRACC LOS CEDROS</t>
  </si>
  <si>
    <t>COMM940507HTSNRR00</t>
  </si>
  <si>
    <t>COMM940507GPA</t>
  </si>
  <si>
    <t>MEPC910306HTSNMH00</t>
  </si>
  <si>
    <t>MEPC910306</t>
  </si>
  <si>
    <t>RIZI951028HTSSPS03</t>
  </si>
  <si>
    <t>RIZI951028</t>
  </si>
  <si>
    <t>OISF960319HTSRNR01</t>
  </si>
  <si>
    <t>OISF960319NP1</t>
  </si>
  <si>
    <t>MOHA730112</t>
  </si>
  <si>
    <t>GUCF691026HTSTNB06</t>
  </si>
  <si>
    <t>GUGF691026SV8</t>
  </si>
  <si>
    <t>HETA720818HSPRRN06</t>
  </si>
  <si>
    <t>HETA720818</t>
  </si>
  <si>
    <t>LAZARO CARDENAS 109</t>
  </si>
  <si>
    <t>COL. AVIACION</t>
  </si>
  <si>
    <t>RIPM581017HSPVRR04</t>
  </si>
  <si>
    <t>RIPM581017QD0</t>
  </si>
  <si>
    <t>GOBG541212HSPNCD00</t>
  </si>
  <si>
    <t>GOBG5412125W0</t>
  </si>
  <si>
    <t>HUMG740803</t>
  </si>
  <si>
    <t>GULM710831</t>
  </si>
  <si>
    <t>JICO940824HSPMRM00</t>
  </si>
  <si>
    <t>JICO940824M53</t>
  </si>
  <si>
    <t>PRIVADA FCO. ZARCO S/N</t>
  </si>
  <si>
    <t>DUAJ690917HVZRLN02</t>
  </si>
  <si>
    <t>DUAJ690917MM2</t>
  </si>
  <si>
    <t>IGNACIO MANUEL ALTAMIRANO NO. 5</t>
  </si>
  <si>
    <t>COL. LAS AMERICAS</t>
  </si>
  <si>
    <t>CESJ750428HTSRLN05</t>
  </si>
  <si>
    <t>CESJ750428336</t>
  </si>
  <si>
    <t xml:space="preserve">LEON 707 PTE. ALTOS ESQ. ORIZABA </t>
  </si>
  <si>
    <t>MIGUEL HIDALGO</t>
  </si>
  <si>
    <t>CASJ690924HTSSLR06</t>
  </si>
  <si>
    <t>CASJ69092414A</t>
  </si>
  <si>
    <t>5 DE MAYO 1108 NTE. A.D. 1</t>
  </si>
  <si>
    <t>COL. VICENTE GUERRERO</t>
  </si>
  <si>
    <t>MERJ670430HSPRYM03</t>
  </si>
  <si>
    <t>MERJ670430UK9</t>
  </si>
  <si>
    <t>PRIV. SOL. 904 EDIF. II, DEPTO 10</t>
  </si>
  <si>
    <t>AAAL940927HTSMLS04</t>
  </si>
  <si>
    <t>AAAL940927BR5</t>
  </si>
  <si>
    <t>LAZARO CARDENAS 714</t>
  </si>
  <si>
    <t>FRACC. ALTAMIRA II</t>
  </si>
  <si>
    <t>MORA760709HSPRVN05</t>
  </si>
  <si>
    <t>MORA760709GR0</t>
  </si>
  <si>
    <t xml:space="preserve">MELCHOR OCAMPO S/N </t>
  </si>
  <si>
    <t>JUAO630429HSPRLS02</t>
  </si>
  <si>
    <t>JUAO6304292B0</t>
  </si>
  <si>
    <t>CUCE880804HSPRRD09</t>
  </si>
  <si>
    <t>CUCE880804IP5</t>
  </si>
  <si>
    <t>HESH931218HTSRNC08</t>
  </si>
  <si>
    <t>HESH9312189S9</t>
  </si>
  <si>
    <t>LAZARO CARDENAS S/N</t>
  </si>
  <si>
    <t>GACE710722HTSRSR04</t>
  </si>
  <si>
    <t>GACE710722</t>
  </si>
  <si>
    <t>CAOBA #28</t>
  </si>
  <si>
    <t>FRACC. ARBOLEDAS</t>
  </si>
  <si>
    <t>UUPA721222HTSRDL08</t>
  </si>
  <si>
    <t>UUPA721222EP4</t>
  </si>
  <si>
    <t>CUVN600303HTSRLR08</t>
  </si>
  <si>
    <t>CUVN600303JI0</t>
  </si>
  <si>
    <t>CASA S/N</t>
  </si>
  <si>
    <t>CHIJOL 17</t>
  </si>
  <si>
    <t>GOMJ670407HTSMRN07</t>
  </si>
  <si>
    <t>20 DE NOVIEMBRE</t>
  </si>
  <si>
    <t>ARBOLEDAS</t>
  </si>
  <si>
    <t>RARJ760924HTSMCN05</t>
  </si>
  <si>
    <t>NAYARIT # 202</t>
  </si>
  <si>
    <t>LOTJ731213HTSPRR08</t>
  </si>
  <si>
    <t>LOTJ731213TA5</t>
  </si>
  <si>
    <t>PRIV. VALLES DE CATABRIA #119</t>
  </si>
  <si>
    <t>FRACC. VALLES DE ESPAÑA</t>
  </si>
  <si>
    <t>LUGO800330HSPZNR02</t>
  </si>
  <si>
    <t>AEVJ8803304HSPNDR04</t>
  </si>
  <si>
    <t>ZACATECAS 1515</t>
  </si>
  <si>
    <t>LEON F. GUAL</t>
  </si>
  <si>
    <t>EEE0731014HTSCSS03</t>
  </si>
  <si>
    <t>EEE07310148B9</t>
  </si>
  <si>
    <t>GRACIANO SANCHEZ #3</t>
  </si>
  <si>
    <t>REMJ791120HSPSRR07</t>
  </si>
  <si>
    <t>REMJ791120PD6</t>
  </si>
  <si>
    <t>2DA. PRIV. JUSTO SIERRA NO. 16</t>
  </si>
  <si>
    <t>PETROLERA</t>
  </si>
  <si>
    <t>AARC841105HTSLMR03</t>
  </si>
  <si>
    <t>LAZARO CARDENAS #714</t>
  </si>
  <si>
    <t>FRAC. ALTAMIRA II</t>
  </si>
  <si>
    <t>TARA831027HTSPML05</t>
  </si>
  <si>
    <t>TARA83102Q7QB4</t>
  </si>
  <si>
    <t>DICHA NUM. 35</t>
  </si>
  <si>
    <t>TOLA810619HTSRPN04</t>
  </si>
  <si>
    <t>TOLA810619EK5</t>
  </si>
  <si>
    <t>DIVISION DEL NORTE 111</t>
  </si>
  <si>
    <t>APLICACIÓN UNIDAD NACIONAL</t>
  </si>
  <si>
    <t>ME</t>
  </si>
  <si>
    <t>RIRE790407HTSVYD19</t>
  </si>
  <si>
    <t>RIRE790407Q29</t>
  </si>
  <si>
    <t>REFORMA #4</t>
  </si>
  <si>
    <t>BESE940605HSPNLV01</t>
  </si>
  <si>
    <t>BESE9406055GYA</t>
  </si>
  <si>
    <t>QUINTA NO. 502-C</t>
  </si>
  <si>
    <t>ENRIQUE CARDENAS RODRIGUEZ</t>
  </si>
  <si>
    <t>TEL</t>
  </si>
  <si>
    <t>EMAIL</t>
  </si>
  <si>
    <t>clave_trab</t>
  </si>
  <si>
    <t>_FILA</t>
  </si>
  <si>
    <t>fec_inicio</t>
  </si>
  <si>
    <t>fec_termino</t>
  </si>
  <si>
    <t>req_cobertura</t>
  </si>
  <si>
    <t>docs</t>
  </si>
  <si>
    <t>Create</t>
  </si>
  <si>
    <t>CREATE TABLE IF NOT EXISTS {tbl} () ENGINE=InnoDB DEFAULT CHARACTER SET=utf8 COLLATE=utf8_spanish_ci;</t>
  </si>
  <si>
    <t>TYPE</t>
  </si>
  <si>
    <t>SIZE</t>
  </si>
  <si>
    <t>PK</t>
  </si>
  <si>
    <t>INDEX</t>
  </si>
  <si>
    <t>MOD</t>
  </si>
  <si>
    <t>INT</t>
  </si>
  <si>
    <t>UNSIGNED</t>
  </si>
  <si>
    <t>FK</t>
  </si>
  <si>
    <t>FTABLE</t>
  </si>
  <si>
    <t>FFLD</t>
  </si>
  <si>
    <t>clave</t>
  </si>
  <si>
    <t>Base de datos</t>
  </si>
  <si>
    <t>syslog</t>
  </si>
  <si>
    <t>FOREIGN</t>
  </si>
  <si>
    <t>CONSTRUCT</t>
  </si>
  <si>
    <t>CONSTRAINT</t>
  </si>
  <si>
    <t>TINYINT</t>
  </si>
  <si>
    <t>DATE</t>
  </si>
  <si>
    <t>TEXT</t>
  </si>
  <si>
    <t>DEF</t>
  </si>
  <si>
    <t>Lista definiciones de campos</t>
  </si>
  <si>
    <t>fec_reanuda</t>
  </si>
  <si>
    <t>obs</t>
  </si>
  <si>
    <t>clave_tipo</t>
  </si>
  <si>
    <t>CHAR</t>
  </si>
  <si>
    <t>COS</t>
  </si>
  <si>
    <t>CAC</t>
  </si>
  <si>
    <t>CURSO DE CAPACITACION</t>
  </si>
  <si>
    <t>INCAPACIDAD</t>
  </si>
  <si>
    <t>VAO</t>
  </si>
  <si>
    <t>12-12 F-05637014</t>
  </si>
  <si>
    <t>VACACIONES SEG. 12-12 FOLIO 05637014</t>
  </si>
  <si>
    <t>12-59 10021 DEL 09-06-2017</t>
  </si>
  <si>
    <t>VACACIONES</t>
  </si>
  <si>
    <t>12-1 05660566</t>
  </si>
  <si>
    <t>INST. CAPAC. OPERADOR ESP. EQ. MEC. GRUA 12-12 5674156/17</t>
  </si>
  <si>
    <t>INSTRUCTOR DE CURSO</t>
  </si>
  <si>
    <t>CURSO MODULAR CAP. OP ESP. EQ. MEC. GRUA</t>
  </si>
  <si>
    <t>PERMISO ECONOMICO</t>
  </si>
  <si>
    <t>COA</t>
  </si>
  <si>
    <t>COMISION A SAN MARTIN TEXMELUCAN</t>
  </si>
  <si>
    <t>VACACIONES POSPUESTAS</t>
  </si>
  <si>
    <t>CURSO 28160</t>
  </si>
  <si>
    <t>12-1 05679403</t>
  </si>
  <si>
    <t>VACACIONES CONF. CL. 142 CCTV CICLO 16.07.2016/15.07.2017</t>
  </si>
  <si>
    <t>12-1 05679672</t>
  </si>
  <si>
    <t>VACACIONES CICLO 12.07.2016/11.07.2017</t>
  </si>
  <si>
    <t>A POZA RICA - ENTREGA DE DOCUMENTACION</t>
  </si>
  <si>
    <t>A SAN MARTIN TEX., PUEBLA POR MATERIAL QUIMICO</t>
  </si>
  <si>
    <t>FOLIO 1181 26/06/2017</t>
  </si>
  <si>
    <t>12-1 05674451</t>
  </si>
  <si>
    <t>12-1 05688649</t>
  </si>
  <si>
    <t>CICLO VACACIONAL</t>
  </si>
  <si>
    <t>PER. EC. CL. 150 SEG. FOLIO 5691063</t>
  </si>
  <si>
    <t>12-1 0567913</t>
  </si>
  <si>
    <t>ECONOMICO</t>
  </si>
  <si>
    <t>SAN MARTIN TEXMELUCAN, POR REACTIVOS QUIMICOS</t>
  </si>
  <si>
    <t>12-1 05686832</t>
  </si>
  <si>
    <t>12-1 05683110</t>
  </si>
  <si>
    <t>CURSO "BRIGADAS DE PRIMEROS AUXILIO"</t>
  </si>
  <si>
    <t>12-12-1 05707127</t>
  </si>
  <si>
    <t>12- 05692380</t>
  </si>
  <si>
    <t xml:space="preserve">VACACIONES </t>
  </si>
  <si>
    <t>12-1 05689664</t>
  </si>
  <si>
    <t>VACCIONES ANTICIPADAS</t>
  </si>
  <si>
    <t>12-1 05707087</t>
  </si>
  <si>
    <t>12-12 05696728</t>
  </si>
  <si>
    <t>PERMISO RENUNCIABLE</t>
  </si>
  <si>
    <t>ASIST. AL MEDICO CL. 103</t>
  </si>
  <si>
    <t>12-1 05706221</t>
  </si>
  <si>
    <t>12-12 05676959 DEL 20.06.2017</t>
  </si>
  <si>
    <t>INCAPACIDAD MEDICA</t>
  </si>
  <si>
    <t>CURSO DE CAPACITACION 28257</t>
  </si>
  <si>
    <t>12-12 0575552</t>
  </si>
  <si>
    <t>12-12 05755499</t>
  </si>
  <si>
    <t>12-12 05755530</t>
  </si>
  <si>
    <t>CURSO DE CAPATICACION 28257</t>
  </si>
  <si>
    <t>A POZA RICA - DOCUMENTACION</t>
  </si>
  <si>
    <t>CURSO DE CAPACITACION BRIGADAS DE BUSQUEDA Y RESCATE</t>
  </si>
  <si>
    <t>CURSO BASICO DE SEGURIDAD</t>
  </si>
  <si>
    <t>CURSO DE CAPACITACION 28256 BRIGADAS PRIMEROS AUXILIOS</t>
  </si>
  <si>
    <t>CURSO DE CAPACITACION 27154 BRIGADAS CI</t>
  </si>
  <si>
    <t>CURSO 28261 (ANALISIS DE SEGURIDAD EN EL TRABAJO)</t>
  </si>
  <si>
    <t>12-10 951</t>
  </si>
  <si>
    <t>LABORATORIO</t>
  </si>
  <si>
    <t>CURSO EQUIPO PESADO</t>
  </si>
  <si>
    <t>CURSO MANEJO A LA DEFENSIVA</t>
  </si>
  <si>
    <t>CURSO TRANSP. DE CARGA</t>
  </si>
  <si>
    <t>CURSO CLAVE 28234</t>
  </si>
  <si>
    <t>VAJ</t>
  </si>
  <si>
    <t>PRE JUBILATORIAS</t>
  </si>
  <si>
    <t>COMISIONADO A TUXPAN-COBOS</t>
  </si>
  <si>
    <t>JUB</t>
  </si>
  <si>
    <t>JUBILACION</t>
  </si>
  <si>
    <t>CURSO "ANALISIS DE SEG. EN EL TRABAJO"</t>
  </si>
  <si>
    <t>FUNCIONARIO SINDICAL</t>
  </si>
  <si>
    <t>cac</t>
  </si>
  <si>
    <t>A TERMINAL MARITIMA COBOS, TUXPAN</t>
  </si>
  <si>
    <t>A POZA RICA TRANSP. FUNCIONARIOS</t>
  </si>
  <si>
    <t>COMSIONADO A SAN MARTIN TEX</t>
  </si>
  <si>
    <t>VACACIONES 1</t>
  </si>
  <si>
    <t>VACACIONES hasta el 5/01/2018</t>
  </si>
  <si>
    <t xml:space="preserve">PERMISO </t>
  </si>
  <si>
    <t>A POZA RICA</t>
  </si>
  <si>
    <t>FALTA DESCONOCIDA</t>
  </si>
  <si>
    <t>VACACIONES, REANUDA 29.12.2017 02.ENE-18 0007</t>
  </si>
  <si>
    <t>PERMISO</t>
  </si>
  <si>
    <t>VACACIONES 2</t>
  </si>
  <si>
    <t>PERMISO RENUNCIABLE CL.147</t>
  </si>
  <si>
    <t>AUSENCIA DESCONOCIDA</t>
  </si>
  <si>
    <t>A POZA RICA POR REACTIVOS QUIMICOS</t>
  </si>
  <si>
    <t>A POZA RICA - TRANSPORTE DIVERSO</t>
  </si>
  <si>
    <t>PERMISO ECONOMICO OF. SIND. 6047</t>
  </si>
  <si>
    <t>VACACIONES F-700695222001</t>
  </si>
  <si>
    <t>A POZA RICA X DOCUMENTOS</t>
  </si>
  <si>
    <t>A POZA RICA X TUBERIA</t>
  </si>
  <si>
    <t>A POZA RICA EN RECORRIDO DE RUTAS</t>
  </si>
  <si>
    <t>A POZA RICA POR MOBILIARIO</t>
  </si>
  <si>
    <t>A POZA RICA X MOV. EQ. PM-1421</t>
  </si>
  <si>
    <t>COMISION A POZA RICA X MOV. EQ. PM-1421</t>
  </si>
  <si>
    <t>COMISION A SAN MARTIN TEX., PUEBLA POR MATERIAL QUIMICO</t>
  </si>
  <si>
    <t>COM. A SAN MARTIN TEX., PUEBLA POR REACTIVOS QUIMICOS</t>
  </si>
  <si>
    <t>COM. A POZA RICA X MOV. EQ. 1431</t>
  </si>
  <si>
    <t>COM. A POZA RICA X DOCS.</t>
  </si>
  <si>
    <t>COM. A CERRO AZUL X MOV. EQUIPO</t>
  </si>
  <si>
    <t>COM A POZA RICA X DOCS</t>
  </si>
  <si>
    <t>COM. A SAN MARTIN TEX., PUEBLA POR MATERIAL QUIMICO</t>
  </si>
  <si>
    <t>COM. A POZA RICA X TAMBORES</t>
  </si>
  <si>
    <t>CURSO "BASICO DE SEGURIDAD"</t>
  </si>
  <si>
    <t>COM. A AGUA DULCE</t>
  </si>
  <si>
    <t>COM. A SOTO LA MARINA, TAMPS</t>
  </si>
  <si>
    <t>COM. A CATALINA, PUEBLA</t>
  </si>
  <si>
    <t>COM. A POZA RICA X REACTIVOS QUIMICOS</t>
  </si>
  <si>
    <t>12-17-3 11162</t>
  </si>
  <si>
    <t>COM. A POZA RICA LLEVANDO DRILL</t>
  </si>
  <si>
    <t>DESCANSO CORRIDO POR CURSO</t>
  </si>
  <si>
    <t>COM. A SAN MARTIN TEX.</t>
  </si>
  <si>
    <t>COM. A EBANO EN 15633</t>
  </si>
  <si>
    <t>COM. A SAN MARTIN</t>
  </si>
  <si>
    <t>12-12 730583332001</t>
  </si>
  <si>
    <t>VACACIONES PRE JUBILATORIAS</t>
  </si>
  <si>
    <t>12-1 725216092001</t>
  </si>
  <si>
    <t>VACACIONES CL. 142 CICLO 19.03.2017/2018</t>
  </si>
  <si>
    <t>COM. A SAN MARTIN TEXMELUCAN</t>
  </si>
  <si>
    <t>COM. A POZA RICA X DOCUMENTACION</t>
  </si>
  <si>
    <t>CLAUSULA 103 - EXAMENES MEDICOS</t>
  </si>
  <si>
    <t>COM. A POZA RICA X LUBRICANTES</t>
  </si>
  <si>
    <t>COM. A POZA RICA TRANSP. TUBERIA</t>
  </si>
  <si>
    <t>DDP</t>
  </si>
  <si>
    <t>A DISPOSICION DE PERSONAL</t>
  </si>
  <si>
    <t>COM. A TANCOCO, PACAEB MOV. DE TBP</t>
  </si>
  <si>
    <t>COM. POZA RICA X CAMBIO. EQ. 1431</t>
  </si>
  <si>
    <t>REANUDA 09.06.2018 12-1 745552572001</t>
  </si>
  <si>
    <t>COM. A POZA RICA</t>
  </si>
  <si>
    <t>AMPL. DE COM. A POZA RICA EN CAMBIO DE EQUIPO</t>
  </si>
  <si>
    <t>COM. A POZA RICA LLEVANDO EQUIPO DE COMPUTO</t>
  </si>
  <si>
    <t>CURSO DE OPERADOR. EQ. PESADO</t>
  </si>
  <si>
    <t>REANUDA 31.05.2018 12-124</t>
  </si>
  <si>
    <t>COM. A SAN MARTN TEXMELUCAN</t>
  </si>
  <si>
    <t>COM. A EBANO X MOV. TBP</t>
  </si>
  <si>
    <t>COM. A POZA RICA X DOCS</t>
  </si>
  <si>
    <t>X CURSO. MANEJO Y TRANSP.MATLS. PELIGROSOS</t>
  </si>
  <si>
    <t>X CURSO MANIOBRAS E IZAJE</t>
  </si>
  <si>
    <t>X COM. A SAN MARTIN TEXMELUCAN</t>
  </si>
  <si>
    <t>X INCAPACIDAD MEDICA</t>
  </si>
  <si>
    <t>COM. A POZA RICA POR LUBRICANTES</t>
  </si>
  <si>
    <t>COM. A POXA RICA X DOCS</t>
  </si>
  <si>
    <t>X CURSO MANEJO A LA DEFENSIVA</t>
  </si>
  <si>
    <t>FALTA</t>
  </si>
  <si>
    <t>12-1 757314172001</t>
  </si>
  <si>
    <t>COM. A POZA RICA (TRANSP. TUBERIA)</t>
  </si>
  <si>
    <t>COM. A EBANO (REUB. TANQUE UPV)</t>
  </si>
  <si>
    <t>12-124 14.06.2018</t>
  </si>
  <si>
    <t>12-124 15.06.2018</t>
  </si>
  <si>
    <t>CLAUSULA POR PATERNIDAD</t>
  </si>
  <si>
    <t>COM. A CD. VICTORIA</t>
  </si>
  <si>
    <t>CURSO DE MANEJO A LA DEFENSIVA</t>
  </si>
  <si>
    <t>INSTRUCTOR CURSO MANEJO A LA DEFENSIVA EN EBANO</t>
  </si>
  <si>
    <t>COM. A EBANO</t>
  </si>
  <si>
    <t>DISPOSICION DE PERSONAL</t>
  </si>
  <si>
    <t>12-1 779216312001 REANUDA 26-07-2018</t>
  </si>
  <si>
    <t>12-1 779449242001</t>
  </si>
  <si>
    <t>COM. A CADEREYTA Y POZA RICA</t>
  </si>
  <si>
    <t>COM. A EBANO P/TRANSP. UNIDADES A DESINCORPORAR</t>
  </si>
  <si>
    <t>COM. A POZA RICA TRANSP. TABLEROS ELECT.</t>
  </si>
  <si>
    <t>date</t>
  </si>
  <si>
    <t>id_plaza</t>
  </si>
  <si>
    <t>rh_trab</t>
  </si>
  <si>
    <t>rh_plaza</t>
  </si>
  <si>
    <t>rh_ausencia_tipo</t>
  </si>
  <si>
    <t>rh_ausencia</t>
  </si>
  <si>
    <t/>
  </si>
  <si>
    <t>COMISION SINDICAL</t>
  </si>
  <si>
    <t>CL119</t>
  </si>
  <si>
    <t>???</t>
  </si>
  <si>
    <t>pee</t>
  </si>
  <si>
    <t>CURSO DE CAPAPCITACION</t>
  </si>
  <si>
    <t>PMT</t>
  </si>
  <si>
    <t>PERMUTA A PLAZA DE VIGILANTE EN EBANO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</si>
</sst>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14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TBL" displayName="T_TBL" ref="A7:X54" totalsRowShown="0" tableBorderDxfId="22">
  <tableColumns count="24">
    <tableColumn id="1" xr3:uid="{00000000-0010-0000-0000-000001000000}" name="CAMPOS" dataDxfId="21"/>
    <tableColumn id="2" xr3:uid="{00000000-0010-0000-0000-000002000000}" name="TIPO"/>
    <tableColumn id="3" xr3:uid="{00000000-0010-0000-0000-000003000000}" name="HABILITADO"/>
    <tableColumn id="12" xr3:uid="{98EF2144-116B-4A93-8DFA-56C61BE1D123}" name="TYPE" dataDxfId="20"/>
    <tableColumn id="16" xr3:uid="{B73C624B-6958-4E3B-9BD5-0D10B13A877F}" name="MOD" dataDxfId="19"/>
    <tableColumn id="13" xr3:uid="{0F7735EF-55A4-4504-817C-8ECDCED10EAE}" name="SIZE" dataDxfId="18"/>
    <tableColumn id="20" xr3:uid="{731C62E1-EAE2-449E-BD56-C0D60A2FFE47}" name="NULL" dataDxfId="17"/>
    <tableColumn id="24" xr3:uid="{0346D0BA-0889-43E9-BA31-C099BB73776E}" name="DEF" dataDxfId="16"/>
    <tableColumn id="14" xr3:uid="{6DE5CE54-DF46-42BF-9C7F-CEF05D4FD8C3}" name="PK" dataDxfId="15"/>
    <tableColumn id="23" xr3:uid="{BB7152E3-D004-47A9-8BF1-6FB398E7A4BB}" name="CONSTRAINT" dataDxfId="14"/>
    <tableColumn id="15" xr3:uid="{4C00AC38-0FF0-4187-816F-175B8A6E5A1A}" name="INDEX" dataDxfId="13"/>
    <tableColumn id="18" xr3:uid="{1972942F-6E92-4F3F-850D-20FC9A4941E2}" name="FTABLE" dataDxfId="12"/>
    <tableColumn id="19" xr3:uid="{B303AFA8-6977-4637-88B0-F99154C76E87}" name="FFLD" dataDxfId="11"/>
    <tableColumn id="4" xr3:uid="{00000000-0010-0000-0000-000004000000}" name="STATUS" dataDxfId="10">
      <calculatedColumnFormula>IF(T_TBL[[#This Row],[CAMPOS]]="", "", IF(AND(C8=1, A8&lt;&gt;""),TRUE, FALSE))</calculatedColumnFormula>
    </tableColumn>
    <tableColumn id="5" xr3:uid="{00000000-0010-0000-0000-000005000000}" name="COLNUM" dataDxfId="9">
      <calculatedColumnFormula>IF(NOT(ISNUMBER(O7)), IF(T_TBL[[#This Row],[CAMPOS]]&lt;&gt;"", 1, ""), IF(T_TBL[[#This Row],[CAMPOS]]&lt;&gt;"", O7+1, ""))</calculatedColumnFormula>
    </tableColumn>
    <tableColumn id="10" xr3:uid="{00000000-0010-0000-0000-00000A000000}" name="LASTFLD" dataDxfId="8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xr3:uid="{00000000-0010-0000-0000-000006000000}" name="FLDTMPL" dataDxfId="7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xr3:uid="{00000000-0010-0000-0000-000007000000}" name="FLD" dataDxfId="6">
      <calculatedColumnFormula>IF(T_TBL[[#This Row],[STATUS]]=TRUE, IF(T_TBL[[#This Row],[LASTFLD]]=FALSE, T_TBL[[#This Row],[CAMPOS]]&amp;", ", T_TBL[[#This Row],[CAMPOS]]), "")</calculatedColumnFormula>
    </tableColumn>
    <tableColumn id="9" xr3:uid="{00000000-0010-0000-0000-000009000000}" name="FLDLIST" dataDxfId="5">
      <calculatedColumnFormula>IF(LEN(T_TBL[[#This Row],[FLD]])&gt;0, IF(T_TBL[[#This Row],[COLNUM]]=1, T_TBL[[#This Row],[FLD]], S7&amp;T_TBL[[#This Row],[FLD]]), IF(T_TBL[[#This Row],[COLNUM]]=1, "", S7))</calculatedColumnFormula>
    </tableColumn>
    <tableColumn id="11" xr3:uid="{00000000-0010-0000-0000-00000B000000}" name="VLLIST" dataDxfId="4">
      <calculatedColumnFormula>IF(LEN(T_TBL[[#This Row],[FLDTMPL]])&gt;0, IF(T_TBL[[#This Row],[COLNUM]]=1, T_TBL[[#This Row],[FLDTMPL]], T7&amp;T_TBL[[#This Row],[FLDTMPL]]), IF(T_TBL[[#This Row],[COLNUM]]=1, "", T7))</calculatedColumnFormula>
    </tableColumn>
    <tableColumn id="8" xr3:uid="{D004A110-FB90-4B53-8FFD-2EC86289BAD5}" name="_FILA" dataDxfId="3">
      <calculatedColumnFormula>IF(ISNUMBER(U7), U7+1, 1)</calculatedColumnFormula>
    </tableColumn>
    <tableColumn id="17" xr3:uid="{5833390F-A1DA-427B-A91F-E193813E51B7}" name="FK" dataDxfId="2">
      <calculatedColumnFormula>IF(AND(T_TBL[[#This Row],[FTABLE]]&lt;&gt;"", T_TBL[[#This Row],[FFLD]]&lt;&gt;""), 1, IF(T_TBL[[#This Row],[CAMPOS]]&lt;&gt;"", 0, ""))</calculatedColumnFormula>
    </tableColumn>
    <tableColumn id="21" xr3:uid="{FF2ABADB-6F80-44EC-A2DC-60B1941616E7}" name="FOREIGN" dataDxfId="1">
      <calculatedColumnFormula>IF(T_TBL[[#This Row],[FK]]=1, CONCATENATE("FOREIGN KEY ", T_TBL[[#This Row],[CAMPOS]], " REFERENCES ",IF($B$2&lt;&gt;"", $B$2 &amp; ".", ""), T_TBL[[#This Row],[FTABLE]], "(", T_TBL[[#This Row],[FFLD]], ")", " ON DELETE CASCADE ON UPDATE NO ACTION"), "")</calculatedColumnFormula>
    </tableColumn>
    <tableColumn id="22" xr3:uid="{16A9751E-B867-4D85-BBAB-7EFDD946D2D6}" name="CONSTRUCT" dataDxfId="0">
      <calculatedColumnFormula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"/>
  <sheetViews>
    <sheetView workbookViewId="0">
      <selection activeCell="Q9" sqref="Q9"/>
    </sheetView>
  </sheetViews>
  <sheetFormatPr baseColWidth="10" defaultRowHeight="15" x14ac:dyDescent="0.25"/>
  <cols>
    <col min="1" max="1" width="14.85546875" customWidth="1"/>
    <col min="3" max="3" width="11.7109375" bestFit="1" customWidth="1"/>
    <col min="4" max="4" width="9.5703125" bestFit="1" customWidth="1"/>
    <col min="5" max="5" width="25.85546875" customWidth="1"/>
    <col min="6" max="6" width="4.5703125" bestFit="1" customWidth="1"/>
    <col min="7" max="7" width="5.5703125" bestFit="1" customWidth="1"/>
    <col min="8" max="8" width="12.42578125" customWidth="1"/>
    <col min="9" max="9" width="3.28515625" bestFit="1" customWidth="1"/>
    <col min="10" max="10" width="12.42578125" bestFit="1" customWidth="1"/>
    <col min="11" max="11" width="6.42578125" bestFit="1" customWidth="1"/>
    <col min="12" max="12" width="13.28515625" bestFit="1" customWidth="1"/>
    <col min="13" max="13" width="10.85546875" customWidth="1"/>
    <col min="14" max="14" width="11.85546875" customWidth="1"/>
    <col min="15" max="15" width="14.7109375" customWidth="1"/>
    <col min="16" max="16" width="11.85546875" bestFit="1" customWidth="1"/>
    <col min="17" max="17" width="17.42578125" customWidth="1"/>
    <col min="18" max="18" width="14.7109375" customWidth="1"/>
    <col min="19" max="19" width="8.7109375" customWidth="1"/>
    <col min="20" max="20" width="8.85546875" customWidth="1"/>
    <col min="21" max="21" width="11.5703125" customWidth="1"/>
    <col min="22" max="22" width="8" customWidth="1"/>
    <col min="23" max="23" width="10.85546875" customWidth="1"/>
    <col min="24" max="24" width="26.7109375" customWidth="1"/>
    <col min="25" max="25" width="5.5703125" customWidth="1"/>
  </cols>
  <sheetData>
    <row r="1" spans="1:27" ht="15.75" x14ac:dyDescent="0.25">
      <c r="A1" s="15" t="s">
        <v>801</v>
      </c>
      <c r="G1" s="9"/>
      <c r="H1" s="9"/>
    </row>
    <row r="2" spans="1:27" ht="15.75" x14ac:dyDescent="0.25">
      <c r="A2" s="6" t="s">
        <v>1262</v>
      </c>
      <c r="B2" s="22" t="s">
        <v>1263</v>
      </c>
      <c r="C2" s="22"/>
    </row>
    <row r="3" spans="1:27" ht="18.75" x14ac:dyDescent="0.25">
      <c r="A3" s="6" t="s">
        <v>805</v>
      </c>
      <c r="B3" s="20" t="s">
        <v>1441</v>
      </c>
      <c r="C3" s="21"/>
      <c r="O3" s="14" t="str">
        <f>IF(B2&lt;&gt;"", CONCATENATE(B2, ".", B3), B3)</f>
        <v>syslog.rh_ausencia</v>
      </c>
    </row>
    <row r="4" spans="1:27" hidden="1" x14ac:dyDescent="0.25">
      <c r="A4" s="6" t="s">
        <v>808</v>
      </c>
      <c r="B4" s="8">
        <f>COUNTA(T_TBL[CAMPOS])</f>
        <v>10</v>
      </c>
    </row>
    <row r="5" spans="1:27" hidden="1" x14ac:dyDescent="0.25">
      <c r="A5" s="6" t="s">
        <v>811</v>
      </c>
      <c r="B5" s="8">
        <f>MATCH(1, T_TBL[HABILITADO], 1)</f>
        <v>10</v>
      </c>
    </row>
    <row r="6" spans="1:27" x14ac:dyDescent="0.25">
      <c r="B6" s="8"/>
    </row>
    <row r="7" spans="1:27" x14ac:dyDescent="0.25">
      <c r="A7" t="s">
        <v>397</v>
      </c>
      <c r="B7" t="s">
        <v>802</v>
      </c>
      <c r="C7" t="s">
        <v>803</v>
      </c>
      <c r="D7" t="s">
        <v>1251</v>
      </c>
      <c r="E7" t="s">
        <v>1255</v>
      </c>
      <c r="F7" t="s">
        <v>1252</v>
      </c>
      <c r="G7" t="s">
        <v>819</v>
      </c>
      <c r="H7" t="s">
        <v>1270</v>
      </c>
      <c r="I7" t="s">
        <v>1253</v>
      </c>
      <c r="J7" t="s">
        <v>1266</v>
      </c>
      <c r="K7" t="s">
        <v>1254</v>
      </c>
      <c r="L7" t="s">
        <v>1259</v>
      </c>
      <c r="M7" t="s">
        <v>1260</v>
      </c>
      <c r="N7" t="s">
        <v>804</v>
      </c>
      <c r="O7" t="s">
        <v>806</v>
      </c>
      <c r="P7" t="s">
        <v>812</v>
      </c>
      <c r="Q7" t="s">
        <v>807</v>
      </c>
      <c r="R7" t="s">
        <v>809</v>
      </c>
      <c r="S7" t="s">
        <v>810</v>
      </c>
      <c r="T7" t="s">
        <v>813</v>
      </c>
      <c r="U7" t="s">
        <v>1244</v>
      </c>
      <c r="V7" t="s">
        <v>1258</v>
      </c>
      <c r="W7" t="s">
        <v>1264</v>
      </c>
      <c r="X7" t="s">
        <v>1265</v>
      </c>
      <c r="Z7" s="6" t="s">
        <v>799</v>
      </c>
    </row>
    <row r="8" spans="1:27" x14ac:dyDescent="0.25">
      <c r="A8" s="1" t="s">
        <v>796</v>
      </c>
      <c r="B8" s="17" t="s">
        <v>797</v>
      </c>
      <c r="C8" s="17">
        <v>0</v>
      </c>
      <c r="D8" s="18" t="s">
        <v>1256</v>
      </c>
      <c r="E8" s="18" t="s">
        <v>1257</v>
      </c>
      <c r="F8" s="18"/>
      <c r="G8" s="18"/>
      <c r="H8" s="18"/>
      <c r="I8" s="18">
        <v>1</v>
      </c>
      <c r="J8" s="18"/>
      <c r="K8" s="18"/>
      <c r="L8" s="18"/>
      <c r="M8" s="18"/>
      <c r="N8" s="2" t="b">
        <f>IF(T_TBL[[#This Row],[CAMPOS]]="", "", IF(AND(C8=1, A8&lt;&gt;""),TRUE, FALSE))</f>
        <v>0</v>
      </c>
      <c r="O8">
        <f>IF(NOT(ISNUMBER(O7)), IF(T_TBL[[#This Row],[CAMPOS]]&lt;&gt;"", 1, ""), IF(T_TBL[[#This Row],[CAMPOS]]&lt;&gt;"", O7+1, ""))</f>
        <v>1</v>
      </c>
      <c r="P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8" t="str">
        <f>IF(T_TBL[[#This Row],[STATUS]]=TRUE, IF(T_TBL[[#This Row],[LASTFLD]]=FALSE, T_TBL[[#This Row],[CAMPOS]]&amp;", ", T_TBL[[#This Row],[CAMPOS]]), "")</f>
        <v/>
      </c>
      <c r="S8" t="str">
        <f>IF(LEN(T_TBL[[#This Row],[FLD]])&gt;0, IF(T_TBL[[#This Row],[COLNUM]]=1, T_TBL[[#This Row],[FLD]], S7&amp;T_TBL[[#This Row],[FLD]]), IF(T_TBL[[#This Row],[COLNUM]]=1, "", S7))</f>
        <v/>
      </c>
      <c r="T8" t="str">
        <f>IF(LEN(T_TBL[[#This Row],[FLDTMPL]])&gt;0, IF(T_TBL[[#This Row],[COLNUM]]=1, T_TBL[[#This Row],[FLDTMPL]], T7&amp;T_TBL[[#This Row],[FLDTMPL]]), IF(T_TBL[[#This Row],[COLNUM]]=1, "", T7))</f>
        <v/>
      </c>
      <c r="U8" s="10">
        <f t="shared" ref="U8:U54" si="0">IF(ISNUMBER(U7), U7+1, 1)</f>
        <v>1</v>
      </c>
      <c r="V8" s="16">
        <f>IF(AND(T_TBL[[#This Row],[FTABLE]]&lt;&gt;"", T_TBL[[#This Row],[FFLD]]&lt;&gt;""), 1, IF(T_TBL[[#This Row],[CAMPOS]]&lt;&gt;"", 0, ""))</f>
        <v>0</v>
      </c>
      <c r="W8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Z8" t="str">
        <f ca="1">INDEX(T_TBL[],B4,MATCH("FLDLIST",T_TBL[#Headers],0))</f>
        <v>clave_trab, id_plaza, clave_tipo, fec_inicio, fec_termino, fec_reanuda, req_cobertura, docs, obs</v>
      </c>
    </row>
    <row r="9" spans="1:27" x14ac:dyDescent="0.25">
      <c r="A9" s="3" t="s">
        <v>1243</v>
      </c>
      <c r="B9" s="19" t="s">
        <v>797</v>
      </c>
      <c r="C9" s="19">
        <v>1</v>
      </c>
      <c r="D9" s="18" t="s">
        <v>1256</v>
      </c>
      <c r="E9" s="18" t="s">
        <v>1257</v>
      </c>
      <c r="F9" s="18"/>
      <c r="G9" s="18"/>
      <c r="H9" s="18"/>
      <c r="I9" s="18"/>
      <c r="J9" s="18">
        <v>1</v>
      </c>
      <c r="K9" s="18">
        <v>1</v>
      </c>
      <c r="L9" s="18" t="s">
        <v>1438</v>
      </c>
      <c r="M9" s="18" t="s">
        <v>1261</v>
      </c>
      <c r="N9" s="5" t="b">
        <f>IF(T_TBL[[#This Row],[CAMPOS]]="", "", IF(AND(C9=1, A9&lt;&gt;""),TRUE, FALSE))</f>
        <v>1</v>
      </c>
      <c r="O9">
        <f>IF(NOT(ISNUMBER(O8)), IF(T_TBL[[#This Row],[CAMPOS]]&lt;&gt;"", 1, ""), IF(T_TBL[[#This Row],[CAMPOS]]&lt;&gt;"", O8+1, ""))</f>
        <v>2</v>
      </c>
      <c r="P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clave_trab, </v>
      </c>
      <c r="R9" t="str">
        <f ca="1">IF(T_TBL[[#This Row],[STATUS]]=TRUE, IF(T_TBL[[#This Row],[LASTFLD]]=FALSE, T_TBL[[#This Row],[CAMPOS]]&amp;", ", T_TBL[[#This Row],[CAMPOS]]), "")</f>
        <v xml:space="preserve">clave_trab, </v>
      </c>
      <c r="S9" t="str">
        <f ca="1">IF(LEN(T_TBL[[#This Row],[FLD]])&gt;0, IF(T_TBL[[#This Row],[COLNUM]]=1, T_TBL[[#This Row],[FLD]], S8&amp;T_TBL[[#This Row],[FLD]]), IF(T_TBL[[#This Row],[COLNUM]]=1, "", S8))</f>
        <v xml:space="preserve">clave_trab, </v>
      </c>
      <c r="T9" s="10" t="str">
        <f ca="1">IF(LEN(T_TBL[[#This Row],[FLDTMPL]])&gt;0, IF(T_TBL[[#This Row],[COLNUM]]=1, T_TBL[[#This Row],[FLDTMPL]], T8&amp;T_TBL[[#This Row],[FLDTMPL]]), IF(T_TBL[[#This Row],[COLNUM]]=1, "", T8))</f>
        <v xml:space="preserve">clave_trab, </v>
      </c>
      <c r="U9" s="10">
        <f t="shared" si="0"/>
        <v>2</v>
      </c>
      <c r="V9" s="16">
        <f>IF(AND(T_TBL[[#This Row],[FTABLE]]&lt;&gt;"", T_TBL[[#This Row],[FFLD]]&lt;&gt;""), 1, IF(T_TBL[[#This Row],[CAMPOS]]&lt;&gt;"", 0, ""))</f>
        <v>1</v>
      </c>
      <c r="W9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>FOREIGN KEY clave_trab REFERENCES syslog.rh_trab(clave) ON DELETE CASCADE ON UPDATE NO ACTION</v>
      </c>
      <c r="X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clave_trab INT UNSIGNED NOT NULL</v>
      </c>
      <c r="Y9" s="10"/>
    </row>
    <row r="10" spans="1:27" x14ac:dyDescent="0.25">
      <c r="A10" s="3" t="s">
        <v>1437</v>
      </c>
      <c r="B10" s="19" t="s">
        <v>797</v>
      </c>
      <c r="C10" s="19">
        <v>1</v>
      </c>
      <c r="D10" s="18" t="s">
        <v>1256</v>
      </c>
      <c r="E10" s="18" t="s">
        <v>1257</v>
      </c>
      <c r="F10" s="18"/>
      <c r="G10" s="18"/>
      <c r="H10" s="18"/>
      <c r="I10" s="18"/>
      <c r="J10" s="18">
        <v>1</v>
      </c>
      <c r="K10" s="18"/>
      <c r="L10" s="18" t="s">
        <v>1439</v>
      </c>
      <c r="M10" s="18" t="s">
        <v>796</v>
      </c>
      <c r="N10" s="5" t="b">
        <f>IF(T_TBL[[#This Row],[CAMPOS]]="", "", IF(AND(C10=1, A10&lt;&gt;""),TRUE, FALSE))</f>
        <v>1</v>
      </c>
      <c r="O10">
        <f>IF(NOT(ISNUMBER(O9)), IF(T_TBL[[#This Row],[CAMPOS]]&lt;&gt;"", 1, ""), IF(T_TBL[[#This Row],[CAMPOS]]&lt;&gt;"", O9+1, ""))</f>
        <v>3</v>
      </c>
      <c r="P10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0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id_plaza, </v>
      </c>
      <c r="R10" t="str">
        <f ca="1">IF(T_TBL[[#This Row],[STATUS]]=TRUE, IF(T_TBL[[#This Row],[LASTFLD]]=FALSE, T_TBL[[#This Row],[CAMPOS]]&amp;", ", T_TBL[[#This Row],[CAMPOS]]), "")</f>
        <v xml:space="preserve">id_plaza, </v>
      </c>
      <c r="S10" t="str">
        <f ca="1">IF(LEN(T_TBL[[#This Row],[FLD]])&gt;0, IF(T_TBL[[#This Row],[COLNUM]]=1, T_TBL[[#This Row],[FLD]], S9&amp;T_TBL[[#This Row],[FLD]]), IF(T_TBL[[#This Row],[COLNUM]]=1, "", S9))</f>
        <v xml:space="preserve">clave_trab, id_plaza, </v>
      </c>
      <c r="T10" s="10" t="str">
        <f ca="1">IF(LEN(T_TBL[[#This Row],[FLDTMPL]])&gt;0, IF(T_TBL[[#This Row],[COLNUM]]=1, T_TBL[[#This Row],[FLDTMPL]], T9&amp;T_TBL[[#This Row],[FLDTMPL]]), IF(T_TBL[[#This Row],[COLNUM]]=1, "", T9))</f>
        <v xml:space="preserve">clave_trab, id_plaza, </v>
      </c>
      <c r="U10" s="10">
        <f t="shared" si="0"/>
        <v>3</v>
      </c>
      <c r="V10" s="16">
        <f>IF(AND(T_TBL[[#This Row],[FTABLE]]&lt;&gt;"", T_TBL[[#This Row],[FFLD]]&lt;&gt;""), 1, IF(T_TBL[[#This Row],[CAMPOS]]&lt;&gt;"", 0, ""))</f>
        <v>1</v>
      </c>
      <c r="W10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>FOREIGN KEY id_plaza REFERENCES syslog.rh_plaza(id) ON DELETE CASCADE ON UPDATE NO ACTION</v>
      </c>
      <c r="X1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id_plaza INT UNSIGNED NOT NULL</v>
      </c>
      <c r="Y10" s="10"/>
    </row>
    <row r="11" spans="1:27" x14ac:dyDescent="0.25">
      <c r="A11" s="3" t="s">
        <v>1274</v>
      </c>
      <c r="B11" s="19" t="s">
        <v>798</v>
      </c>
      <c r="C11" s="19">
        <v>1</v>
      </c>
      <c r="D11" s="18" t="s">
        <v>1275</v>
      </c>
      <c r="E11" s="18"/>
      <c r="F11" s="18">
        <v>3</v>
      </c>
      <c r="G11" s="18"/>
      <c r="H11" s="18"/>
      <c r="I11" s="18"/>
      <c r="J11" s="18">
        <v>1</v>
      </c>
      <c r="K11" s="18"/>
      <c r="L11" s="18" t="s">
        <v>1440</v>
      </c>
      <c r="M11" s="18" t="s">
        <v>1261</v>
      </c>
      <c r="N11" s="5" t="b">
        <f>IF(T_TBL[[#This Row],[CAMPOS]]="", "", IF(AND(C11=1, A11&lt;&gt;""),TRUE, FALSE))</f>
        <v>1</v>
      </c>
      <c r="O11">
        <f>IF(NOT(ISNUMBER(O10)), IF(T_TBL[[#This Row],[CAMPOS]]&lt;&gt;"", 1, ""), IF(T_TBL[[#This Row],[CAMPOS]]&lt;&gt;"", O10+1, ""))</f>
        <v>4</v>
      </c>
      <c r="P11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1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'clave_tipo', </v>
      </c>
      <c r="R11" t="str">
        <f ca="1">IF(T_TBL[[#This Row],[STATUS]]=TRUE, IF(T_TBL[[#This Row],[LASTFLD]]=FALSE, T_TBL[[#This Row],[CAMPOS]]&amp;", ", T_TBL[[#This Row],[CAMPOS]]), "")</f>
        <v xml:space="preserve">clave_tipo, </v>
      </c>
      <c r="S11" t="str">
        <f ca="1">IF(LEN(T_TBL[[#This Row],[FLD]])&gt;0, IF(T_TBL[[#This Row],[COLNUM]]=1, T_TBL[[#This Row],[FLD]], S10&amp;T_TBL[[#This Row],[FLD]]), IF(T_TBL[[#This Row],[COLNUM]]=1, "", S10))</f>
        <v xml:space="preserve">clave_trab, id_plaza, clave_tipo, </v>
      </c>
      <c r="T11" s="10" t="str">
        <f ca="1">IF(LEN(T_TBL[[#This Row],[FLDTMPL]])&gt;0, IF(T_TBL[[#This Row],[COLNUM]]=1, T_TBL[[#This Row],[FLDTMPL]], T10&amp;T_TBL[[#This Row],[FLDTMPL]]), IF(T_TBL[[#This Row],[COLNUM]]=1, "", T10))</f>
        <v xml:space="preserve">clave_trab, id_plaza, 'clave_tipo', </v>
      </c>
      <c r="U11" s="10">
        <f t="shared" si="0"/>
        <v>4</v>
      </c>
      <c r="V11" s="16">
        <f>IF(AND(T_TBL[[#This Row],[FTABLE]]&lt;&gt;"", T_TBL[[#This Row],[FFLD]]&lt;&gt;""), 1, IF(T_TBL[[#This Row],[CAMPOS]]&lt;&gt;"", 0, ""))</f>
        <v>1</v>
      </c>
      <c r="W11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>FOREIGN KEY clave_tipo REFERENCES syslog.rh_ausencia_tipo(clave) ON DELETE CASCADE ON UPDATE NO ACTION</v>
      </c>
      <c r="X1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clave_tipo CHAR(3)  NOT NULL</v>
      </c>
      <c r="Y11" s="10"/>
      <c r="Z11" s="6" t="s">
        <v>800</v>
      </c>
    </row>
    <row r="12" spans="1:27" x14ac:dyDescent="0.25">
      <c r="A12" s="3" t="s">
        <v>1245</v>
      </c>
      <c r="B12" s="19" t="s">
        <v>1436</v>
      </c>
      <c r="C12" s="19">
        <v>1</v>
      </c>
      <c r="D12" s="18" t="s">
        <v>1268</v>
      </c>
      <c r="E12" s="18"/>
      <c r="F12" s="18"/>
      <c r="G12" s="18"/>
      <c r="H12" s="18"/>
      <c r="I12" s="18"/>
      <c r="J12" s="18"/>
      <c r="K12" s="18"/>
      <c r="L12" s="18"/>
      <c r="M12" s="18"/>
      <c r="N12" s="5" t="b">
        <f>IF(T_TBL[[#This Row],[CAMPOS]]="", "", IF(AND(C12=1, A12&lt;&gt;""),TRUE, FALSE))</f>
        <v>1</v>
      </c>
      <c r="O12">
        <f>IF(NOT(ISNUMBER(O11)), IF(T_TBL[[#This Row],[CAMPOS]]&lt;&gt;"", 1, ""), IF(T_TBL[[#This Row],[CAMPOS]]&lt;&gt;"", O11+1, ""))</f>
        <v>5</v>
      </c>
      <c r="P12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2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'fec_inicio', </v>
      </c>
      <c r="R12" t="str">
        <f ca="1">IF(T_TBL[[#This Row],[STATUS]]=TRUE, IF(T_TBL[[#This Row],[LASTFLD]]=FALSE, T_TBL[[#This Row],[CAMPOS]]&amp;", ", T_TBL[[#This Row],[CAMPOS]]), "")</f>
        <v xml:space="preserve">fec_inicio, </v>
      </c>
      <c r="S12" t="str">
        <f ca="1">IF(LEN(T_TBL[[#This Row],[FLD]])&gt;0, IF(T_TBL[[#This Row],[COLNUM]]=1, T_TBL[[#This Row],[FLD]], S11&amp;T_TBL[[#This Row],[FLD]]), IF(T_TBL[[#This Row],[COLNUM]]=1, "", S11))</f>
        <v xml:space="preserve">clave_trab, id_plaza, clave_tipo, fec_inicio, </v>
      </c>
      <c r="T12" s="10" t="str">
        <f ca="1">IF(LEN(T_TBL[[#This Row],[FLDTMPL]])&gt;0, IF(T_TBL[[#This Row],[COLNUM]]=1, T_TBL[[#This Row],[FLDTMPL]], T11&amp;T_TBL[[#This Row],[FLDTMPL]]), IF(T_TBL[[#This Row],[COLNUM]]=1, "", T11))</f>
        <v xml:space="preserve">clave_trab, id_plaza, 'clave_tipo', 'fec_inicio', </v>
      </c>
      <c r="U12" s="10">
        <f t="shared" si="0"/>
        <v>5</v>
      </c>
      <c r="V12" s="16">
        <f>IF(AND(T_TBL[[#This Row],[FTABLE]]&lt;&gt;"", T_TBL[[#This Row],[FFLD]]&lt;&gt;""), 1, IF(T_TBL[[#This Row],[CAMPOS]]&lt;&gt;"", 0, ""))</f>
        <v>0</v>
      </c>
      <c r="W12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2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fec_inicio DATE  NOT NULL</v>
      </c>
      <c r="Y12" s="10"/>
      <c r="Z12" t="str">
        <f ca="1">INDEX(T_TBL[],B4,MATCH("VLLIST",T_TBL[#Headers],0))</f>
        <v>clave_trab, id_plaza, 'clave_tipo', 'fec_inicio', 'fec_termino', 'fec_reanuda', req_cobertura, 'docs', 'obs'</v>
      </c>
    </row>
    <row r="13" spans="1:27" x14ac:dyDescent="0.25">
      <c r="A13" s="3" t="s">
        <v>1246</v>
      </c>
      <c r="B13" s="19" t="s">
        <v>1436</v>
      </c>
      <c r="C13" s="19">
        <v>1</v>
      </c>
      <c r="D13" s="18" t="s">
        <v>1268</v>
      </c>
      <c r="E13" s="18"/>
      <c r="F13" s="18"/>
      <c r="G13" s="18"/>
      <c r="H13" s="18"/>
      <c r="I13" s="18"/>
      <c r="J13" s="18"/>
      <c r="K13" s="18"/>
      <c r="L13" s="18"/>
      <c r="M13" s="18"/>
      <c r="N13" s="5" t="b">
        <f>IF(T_TBL[[#This Row],[CAMPOS]]="", "", IF(AND(C13=1, A13&lt;&gt;""),TRUE, FALSE))</f>
        <v>1</v>
      </c>
      <c r="O13">
        <f>IF(NOT(ISNUMBER(O12)), IF(T_TBL[[#This Row],[CAMPOS]]&lt;&gt;"", 1, ""), IF(T_TBL[[#This Row],[CAMPOS]]&lt;&gt;"", O12+1, ""))</f>
        <v>6</v>
      </c>
      <c r="P13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3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'fec_termino', </v>
      </c>
      <c r="R13" t="str">
        <f ca="1">IF(T_TBL[[#This Row],[STATUS]]=TRUE, IF(T_TBL[[#This Row],[LASTFLD]]=FALSE, T_TBL[[#This Row],[CAMPOS]]&amp;", ", T_TBL[[#This Row],[CAMPOS]]), "")</f>
        <v xml:space="preserve">fec_termino, </v>
      </c>
      <c r="S13" t="str">
        <f ca="1">IF(LEN(T_TBL[[#This Row],[FLD]])&gt;0, IF(T_TBL[[#This Row],[COLNUM]]=1, T_TBL[[#This Row],[FLD]], S12&amp;T_TBL[[#This Row],[FLD]]), IF(T_TBL[[#This Row],[COLNUM]]=1, "", S12))</f>
        <v xml:space="preserve">clave_trab, id_plaza, clave_tipo, fec_inicio, fec_termino, </v>
      </c>
      <c r="T13" s="10" t="str">
        <f ca="1">IF(LEN(T_TBL[[#This Row],[FLDTMPL]])&gt;0, IF(T_TBL[[#This Row],[COLNUM]]=1, T_TBL[[#This Row],[FLDTMPL]], T12&amp;T_TBL[[#This Row],[FLDTMPL]]), IF(T_TBL[[#This Row],[COLNUM]]=1, "", T12))</f>
        <v xml:space="preserve">clave_trab, id_plaza, 'clave_tipo', 'fec_inicio', 'fec_termino', </v>
      </c>
      <c r="U13" s="10">
        <f t="shared" si="0"/>
        <v>6</v>
      </c>
      <c r="V13" s="16">
        <f>IF(AND(T_TBL[[#This Row],[FTABLE]]&lt;&gt;"", T_TBL[[#This Row],[FFLD]]&lt;&gt;""), 1, IF(T_TBL[[#This Row],[CAMPOS]]&lt;&gt;"", 0, ""))</f>
        <v>0</v>
      </c>
      <c r="W13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fec_termino DATE  NOT NULL</v>
      </c>
      <c r="Y13" s="10"/>
    </row>
    <row r="14" spans="1:27" x14ac:dyDescent="0.25">
      <c r="A14" s="3" t="s">
        <v>1272</v>
      </c>
      <c r="B14" s="19" t="s">
        <v>1436</v>
      </c>
      <c r="C14" s="19">
        <v>1</v>
      </c>
      <c r="D14" s="18" t="s">
        <v>1268</v>
      </c>
      <c r="E14" s="18"/>
      <c r="F14" s="18"/>
      <c r="G14" s="18">
        <v>1</v>
      </c>
      <c r="H14" s="23" t="s">
        <v>819</v>
      </c>
      <c r="I14" s="18"/>
      <c r="J14" s="18"/>
      <c r="K14" s="18"/>
      <c r="L14" s="18"/>
      <c r="M14" s="18"/>
      <c r="N14" s="5" t="b">
        <f>IF(T_TBL[[#This Row],[CAMPOS]]="", "", IF(AND(C14=1, A14&lt;&gt;""),TRUE, FALSE))</f>
        <v>1</v>
      </c>
      <c r="O14">
        <f>IF(NOT(ISNUMBER(O13)), IF(T_TBL[[#This Row],[CAMPOS]]&lt;&gt;"", 1, ""), IF(T_TBL[[#This Row],[CAMPOS]]&lt;&gt;"", O13+1, ""))</f>
        <v>7</v>
      </c>
      <c r="P14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4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'fec_reanuda', </v>
      </c>
      <c r="R14" t="str">
        <f ca="1">IF(T_TBL[[#This Row],[STATUS]]=TRUE, IF(T_TBL[[#This Row],[LASTFLD]]=FALSE, T_TBL[[#This Row],[CAMPOS]]&amp;", ", T_TBL[[#This Row],[CAMPOS]]), "")</f>
        <v xml:space="preserve">fec_reanuda, </v>
      </c>
      <c r="S14" t="str">
        <f ca="1">IF(LEN(T_TBL[[#This Row],[FLD]])&gt;0, IF(T_TBL[[#This Row],[COLNUM]]=1, T_TBL[[#This Row],[FLD]], S13&amp;T_TBL[[#This Row],[FLD]]), IF(T_TBL[[#This Row],[COLNUM]]=1, "", S13))</f>
        <v xml:space="preserve">clave_trab, id_plaza, clave_tipo, fec_inicio, fec_termino, fec_reanuda, </v>
      </c>
      <c r="T14" s="10" t="str">
        <f ca="1">IF(LEN(T_TBL[[#This Row],[FLDTMPL]])&gt;0, IF(T_TBL[[#This Row],[COLNUM]]=1, T_TBL[[#This Row],[FLDTMPL]], T13&amp;T_TBL[[#This Row],[FLDTMPL]]), IF(T_TBL[[#This Row],[COLNUM]]=1, "", T13))</f>
        <v xml:space="preserve">clave_trab, id_plaza, 'clave_tipo', 'fec_inicio', 'fec_termino', 'fec_reanuda', </v>
      </c>
      <c r="U14" s="10">
        <f t="shared" si="0"/>
        <v>7</v>
      </c>
      <c r="V14" s="16">
        <f>IF(AND(T_TBL[[#This Row],[FTABLE]]&lt;&gt;"", T_TBL[[#This Row],[FFLD]]&lt;&gt;""), 1, IF(T_TBL[[#This Row],[CAMPOS]]&lt;&gt;"", 0, ""))</f>
        <v>0</v>
      </c>
      <c r="W14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fec_reanuda DATE  NULL DEFAULT 'NULL'</v>
      </c>
      <c r="Y14" s="10"/>
    </row>
    <row r="15" spans="1:27" x14ac:dyDescent="0.25">
      <c r="A15" s="3" t="s">
        <v>1247</v>
      </c>
      <c r="B15" s="19" t="s">
        <v>797</v>
      </c>
      <c r="C15" s="19">
        <v>1</v>
      </c>
      <c r="D15" s="18" t="s">
        <v>1267</v>
      </c>
      <c r="E15" s="18"/>
      <c r="F15" s="18">
        <v>1</v>
      </c>
      <c r="G15" s="18"/>
      <c r="H15" s="18">
        <v>1</v>
      </c>
      <c r="I15" s="18"/>
      <c r="J15" s="18"/>
      <c r="K15" s="18"/>
      <c r="L15" s="18"/>
      <c r="M15" s="18"/>
      <c r="N15" s="5" t="b">
        <f>IF(T_TBL[[#This Row],[CAMPOS]]="", "", IF(AND(C15=1, A15&lt;&gt;""),TRUE, FALSE))</f>
        <v>1</v>
      </c>
      <c r="O15">
        <f>IF(NOT(ISNUMBER(O14)), IF(T_TBL[[#This Row],[CAMPOS]]&lt;&gt;"", 1, ""), IF(T_TBL[[#This Row],[CAMPOS]]&lt;&gt;"", O14+1, ""))</f>
        <v>8</v>
      </c>
      <c r="P15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5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req_cobertura, </v>
      </c>
      <c r="R15" t="str">
        <f ca="1">IF(T_TBL[[#This Row],[STATUS]]=TRUE, IF(T_TBL[[#This Row],[LASTFLD]]=FALSE, T_TBL[[#This Row],[CAMPOS]]&amp;", ", T_TBL[[#This Row],[CAMPOS]]), "")</f>
        <v xml:space="preserve">req_cobertura, </v>
      </c>
      <c r="S15" t="str">
        <f ca="1">IF(LEN(T_TBL[[#This Row],[FLD]])&gt;0, IF(T_TBL[[#This Row],[COLNUM]]=1, T_TBL[[#This Row],[FLD]], S14&amp;T_TBL[[#This Row],[FLD]]), IF(T_TBL[[#This Row],[COLNUM]]=1, "", S14))</f>
        <v xml:space="preserve">clave_trab, id_plaza, clave_tipo, fec_inicio, fec_termino, fec_reanuda, req_cobertura, </v>
      </c>
      <c r="T15" s="10" t="str">
        <f ca="1">IF(LEN(T_TBL[[#This Row],[FLDTMPL]])&gt;0, IF(T_TBL[[#This Row],[COLNUM]]=1, T_TBL[[#This Row],[FLDTMPL]], T14&amp;T_TBL[[#This Row],[FLDTMPL]]), IF(T_TBL[[#This Row],[COLNUM]]=1, "", T14))</f>
        <v xml:space="preserve">clave_trab, id_plaza, 'clave_tipo', 'fec_inicio', 'fec_termino', 'fec_reanuda', req_cobertura, </v>
      </c>
      <c r="U15" s="10">
        <f t="shared" si="0"/>
        <v>8</v>
      </c>
      <c r="V15" s="16">
        <f>IF(AND(T_TBL[[#This Row],[FTABLE]]&lt;&gt;"", T_TBL[[#This Row],[FFLD]]&lt;&gt;""), 1, IF(T_TBL[[#This Row],[CAMPOS]]&lt;&gt;"", 0, ""))</f>
        <v>0</v>
      </c>
      <c r="W15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5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req_cobertura TINYINT(1)  NOT NULL DEFAULT 1</v>
      </c>
      <c r="Y15" s="10"/>
      <c r="Z15" t="s">
        <v>814</v>
      </c>
    </row>
    <row r="16" spans="1:27" x14ac:dyDescent="0.25">
      <c r="A16" s="3" t="s">
        <v>1248</v>
      </c>
      <c r="B16" s="19" t="s">
        <v>798</v>
      </c>
      <c r="C16" s="19">
        <v>1</v>
      </c>
      <c r="D16" s="18" t="s">
        <v>1269</v>
      </c>
      <c r="E16" s="18"/>
      <c r="F16" s="18"/>
      <c r="G16" s="18">
        <v>1</v>
      </c>
      <c r="H16" s="18"/>
      <c r="I16" s="18"/>
      <c r="J16" s="18"/>
      <c r="K16" s="18"/>
      <c r="L16" s="18"/>
      <c r="M16" s="18"/>
      <c r="N16" s="5" t="b">
        <f>IF(T_TBL[[#This Row],[CAMPOS]]="", "", IF(AND(C16=1, A16&lt;&gt;""),TRUE, FALSE))</f>
        <v>1</v>
      </c>
      <c r="O16">
        <f>IF(NOT(ISNUMBER(O15)), IF(T_TBL[[#This Row],[CAMPOS]]&lt;&gt;"", 1, ""), IF(T_TBL[[#This Row],[CAMPOS]]&lt;&gt;"", O15+1, ""))</f>
        <v>9</v>
      </c>
      <c r="P16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6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'docs', </v>
      </c>
      <c r="R16" t="str">
        <f ca="1">IF(T_TBL[[#This Row],[STATUS]]=TRUE, IF(T_TBL[[#This Row],[LASTFLD]]=FALSE, T_TBL[[#This Row],[CAMPOS]]&amp;", ", T_TBL[[#This Row],[CAMPOS]]), "")</f>
        <v xml:space="preserve">docs, </v>
      </c>
      <c r="S16" t="str">
        <f ca="1">IF(LEN(T_TBL[[#This Row],[FLD]])&gt;0, IF(T_TBL[[#This Row],[COLNUM]]=1, T_TBL[[#This Row],[FLD]], S15&amp;T_TBL[[#This Row],[FLD]]), IF(T_TBL[[#This Row],[COLNUM]]=1, "", S15))</f>
        <v xml:space="preserve">clave_trab, id_plaza, clave_tipo, fec_inicio, fec_termino, fec_reanuda, req_cobertura, docs, </v>
      </c>
      <c r="T16" s="10" t="str">
        <f ca="1">IF(LEN(T_TBL[[#This Row],[FLDTMPL]])&gt;0, IF(T_TBL[[#This Row],[COLNUM]]=1, T_TBL[[#This Row],[FLDTMPL]], T15&amp;T_TBL[[#This Row],[FLDTMPL]]), IF(T_TBL[[#This Row],[COLNUM]]=1, "", T15))</f>
        <v xml:space="preserve">clave_trab, id_plaza, 'clave_tipo', 'fec_inicio', 'fec_termino', 'fec_reanuda', req_cobertura, 'docs', </v>
      </c>
      <c r="U16" s="10">
        <f t="shared" si="0"/>
        <v>9</v>
      </c>
      <c r="V16" s="16">
        <f>IF(AND(T_TBL[[#This Row],[FTABLE]]&lt;&gt;"", T_TBL[[#This Row],[FFLD]]&lt;&gt;""), 1, IF(T_TBL[[#This Row],[CAMPOS]]&lt;&gt;"", 0, ""))</f>
        <v>0</v>
      </c>
      <c r="W16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6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docs TEXT  NULL</v>
      </c>
      <c r="Y16" s="10"/>
      <c r="Z16" s="7" t="s">
        <v>815</v>
      </c>
      <c r="AA16" t="s">
        <v>816</v>
      </c>
    </row>
    <row r="17" spans="1:27" x14ac:dyDescent="0.25">
      <c r="A17" s="3" t="s">
        <v>1273</v>
      </c>
      <c r="B17" s="19" t="s">
        <v>798</v>
      </c>
      <c r="C17" s="19">
        <v>1</v>
      </c>
      <c r="D17" s="18" t="s">
        <v>1269</v>
      </c>
      <c r="E17" s="18"/>
      <c r="F17" s="18"/>
      <c r="G17" s="18">
        <v>1</v>
      </c>
      <c r="H17" s="18"/>
      <c r="I17" s="18"/>
      <c r="J17" s="18"/>
      <c r="K17" s="18"/>
      <c r="L17" s="18"/>
      <c r="M17" s="18"/>
      <c r="N17" s="5" t="b">
        <f>IF(T_TBL[[#This Row],[CAMPOS]]="", "", IF(AND(C17=1, A17&lt;&gt;""),TRUE, FALSE))</f>
        <v>1</v>
      </c>
      <c r="O17">
        <f>IF(NOT(ISNUMBER(O16)), IF(T_TBL[[#This Row],[CAMPOS]]&lt;&gt;"", 1, ""), IF(T_TBL[[#This Row],[CAMPOS]]&lt;&gt;"", O16+1, ""))</f>
        <v>10</v>
      </c>
      <c r="P17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Q17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'obs'</v>
      </c>
      <c r="R17" t="str">
        <f ca="1">IF(T_TBL[[#This Row],[STATUS]]=TRUE, IF(T_TBL[[#This Row],[LASTFLD]]=FALSE, T_TBL[[#This Row],[CAMPOS]]&amp;", ", T_TBL[[#This Row],[CAMPOS]]), "")</f>
        <v>obs</v>
      </c>
      <c r="S17" t="str">
        <f ca="1">IF(LEN(T_TBL[[#This Row],[FLD]])&gt;0, IF(T_TBL[[#This Row],[COLNUM]]=1, T_TBL[[#This Row],[FLD]], S16&amp;T_TBL[[#This Row],[FLD]]), IF(T_TBL[[#This Row],[COLNUM]]=1, "", S16))</f>
        <v>clave_trab, id_plaza, clave_tipo, fec_inicio, fec_termino, fec_reanuda, req_cobertura, docs, obs</v>
      </c>
      <c r="T17" s="10" t="str">
        <f ca="1">IF(LEN(T_TBL[[#This Row],[FLDTMPL]])&gt;0, IF(T_TBL[[#This Row],[COLNUM]]=1, T_TBL[[#This Row],[FLDTMPL]], T16&amp;T_TBL[[#This Row],[FLDTMPL]]), IF(T_TBL[[#This Row],[COLNUM]]=1, "", T16))</f>
        <v>clave_trab, id_plaza, 'clave_tipo', 'fec_inicio', 'fec_termino', 'fec_reanuda', req_cobertura, 'docs', 'obs'</v>
      </c>
      <c r="U17" s="10">
        <f t="shared" si="0"/>
        <v>10</v>
      </c>
      <c r="V17" s="16">
        <f>IF(AND(T_TBL[[#This Row],[FTABLE]]&lt;&gt;"", T_TBL[[#This Row],[FFLD]]&lt;&gt;""), 1, IF(T_TBL[[#This Row],[CAMPOS]]&lt;&gt;"", 0, ""))</f>
        <v>0</v>
      </c>
      <c r="W17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7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obs TEXT  NULL</v>
      </c>
      <c r="Y17" s="10"/>
      <c r="Z17" s="7" t="s">
        <v>1249</v>
      </c>
      <c r="AA17" t="s">
        <v>1250</v>
      </c>
    </row>
    <row r="18" spans="1:27" x14ac:dyDescent="0.25">
      <c r="A18" s="3"/>
      <c r="B18" s="4"/>
      <c r="C18" s="4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5" t="str">
        <f>IF(T_TBL[[#This Row],[CAMPOS]]="", "", IF(AND(C18=1, A18&lt;&gt;""),TRUE, FALSE))</f>
        <v/>
      </c>
      <c r="O18" t="str">
        <f>IF(NOT(ISNUMBER(O17)), IF(T_TBL[[#This Row],[CAMPOS]]&lt;&gt;"", 1, ""), IF(T_TBL[[#This Row],[CAMPOS]]&lt;&gt;"", O17+1, ""))</f>
        <v/>
      </c>
      <c r="P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18" t="str">
        <f>IF(T_TBL[[#This Row],[STATUS]]=TRUE, IF(T_TBL[[#This Row],[LASTFLD]]=FALSE, T_TBL[[#This Row],[CAMPOS]]&amp;", ", T_TBL[[#This Row],[CAMPOS]]), "")</f>
        <v/>
      </c>
      <c r="S18" t="str">
        <f ca="1">IF(LEN(T_TBL[[#This Row],[FLD]])&gt;0, IF(T_TBL[[#This Row],[COLNUM]]=1, T_TBL[[#This Row],[FLD]], S17&amp;T_TBL[[#This Row],[FLD]]), IF(T_TBL[[#This Row],[COLNUM]]=1, "", S17))</f>
        <v>clave_trab, id_plaza, clave_tipo, fec_inicio, fec_termino, fec_reanuda, req_cobertura, docs, obs</v>
      </c>
      <c r="T18" s="10" t="str">
        <f ca="1">IF(LEN(T_TBL[[#This Row],[FLDTMPL]])&gt;0, IF(T_TBL[[#This Row],[COLNUM]]=1, T_TBL[[#This Row],[FLDTMPL]], T17&amp;T_TBL[[#This Row],[FLDTMPL]]), IF(T_TBL[[#This Row],[COLNUM]]=1, "", T17))</f>
        <v>clave_trab, id_plaza, 'clave_tipo', 'fec_inicio', 'fec_termino', 'fec_reanuda', req_cobertura, 'docs', 'obs'</v>
      </c>
      <c r="U18" s="10">
        <f t="shared" si="0"/>
        <v>11</v>
      </c>
      <c r="V18" s="16" t="str">
        <f>IF(AND(T_TBL[[#This Row],[FTABLE]]&lt;&gt;"", T_TBL[[#This Row],[FFLD]]&lt;&gt;""), 1, IF(T_TBL[[#This Row],[CAMPOS]]&lt;&gt;"", 0, ""))</f>
        <v/>
      </c>
      <c r="W18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18" s="10"/>
    </row>
    <row r="19" spans="1:27" x14ac:dyDescent="0.25">
      <c r="A19" s="3"/>
      <c r="B19" s="4"/>
      <c r="C19" s="4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5" t="str">
        <f>IF(T_TBL[[#This Row],[CAMPOS]]="", "", IF(AND(C19=1, A19&lt;&gt;""),TRUE, FALSE))</f>
        <v/>
      </c>
      <c r="O19" t="str">
        <f>IF(NOT(ISNUMBER(O18)), IF(T_TBL[[#This Row],[CAMPOS]]&lt;&gt;"", 1, ""), IF(T_TBL[[#This Row],[CAMPOS]]&lt;&gt;"", O18+1, ""))</f>
        <v/>
      </c>
      <c r="P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19" t="str">
        <f>IF(T_TBL[[#This Row],[STATUS]]=TRUE, IF(T_TBL[[#This Row],[LASTFLD]]=FALSE, T_TBL[[#This Row],[CAMPOS]]&amp;", ", T_TBL[[#This Row],[CAMPOS]]), "")</f>
        <v/>
      </c>
      <c r="S19" t="str">
        <f ca="1">IF(LEN(T_TBL[[#This Row],[FLD]])&gt;0, IF(T_TBL[[#This Row],[COLNUM]]=1, T_TBL[[#This Row],[FLD]], S18&amp;T_TBL[[#This Row],[FLD]]), IF(T_TBL[[#This Row],[COLNUM]]=1, "", S18))</f>
        <v>clave_trab, id_plaza, clave_tipo, fec_inicio, fec_termino, fec_reanuda, req_cobertura, docs, obs</v>
      </c>
      <c r="T19" s="10" t="str">
        <f ca="1">IF(LEN(T_TBL[[#This Row],[FLDTMPL]])&gt;0, IF(T_TBL[[#This Row],[COLNUM]]=1, T_TBL[[#This Row],[FLDTMPL]], T18&amp;T_TBL[[#This Row],[FLDTMPL]]), IF(T_TBL[[#This Row],[COLNUM]]=1, "", T18))</f>
        <v>clave_trab, id_plaza, 'clave_tipo', 'fec_inicio', 'fec_termino', 'fec_reanuda', req_cobertura, 'docs', 'obs'</v>
      </c>
      <c r="U19" s="10">
        <f t="shared" si="0"/>
        <v>12</v>
      </c>
      <c r="V19" s="16" t="str">
        <f>IF(AND(T_TBL[[#This Row],[FTABLE]]&lt;&gt;"", T_TBL[[#This Row],[FFLD]]&lt;&gt;""), 1, IF(T_TBL[[#This Row],[CAMPOS]]&lt;&gt;"", 0, ""))</f>
        <v/>
      </c>
      <c r="W19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19" s="10"/>
      <c r="Z19" t="s">
        <v>1271</v>
      </c>
    </row>
    <row r="20" spans="1:27" x14ac:dyDescent="0.25">
      <c r="A20" s="3"/>
      <c r="B20" s="4"/>
      <c r="C20" s="4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5" t="str">
        <f>IF(T_TBL[[#This Row],[CAMPOS]]="", "", IF(AND(C20=1, A20&lt;&gt;""),TRUE, FALSE))</f>
        <v/>
      </c>
      <c r="O20" t="str">
        <f>IF(NOT(ISNUMBER(O19)), IF(T_TBL[[#This Row],[CAMPOS]]&lt;&gt;"", 1, ""), IF(T_TBL[[#This Row],[CAMPOS]]&lt;&gt;"", O19+1, ""))</f>
        <v/>
      </c>
      <c r="P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0" t="str">
        <f>IF(T_TBL[[#This Row],[STATUS]]=TRUE, IF(T_TBL[[#This Row],[LASTFLD]]=FALSE, T_TBL[[#This Row],[CAMPOS]]&amp;", ", T_TBL[[#This Row],[CAMPOS]]), "")</f>
        <v/>
      </c>
      <c r="S20" t="str">
        <f ca="1">IF(LEN(T_TBL[[#This Row],[FLD]])&gt;0, IF(T_TBL[[#This Row],[COLNUM]]=1, T_TBL[[#This Row],[FLD]], S19&amp;T_TBL[[#This Row],[FLD]]), IF(T_TBL[[#This Row],[COLNUM]]=1, "", S19))</f>
        <v>clave_trab, id_plaza, clave_tipo, fec_inicio, fec_termino, fec_reanuda, req_cobertura, docs, obs</v>
      </c>
      <c r="T20" s="10" t="str">
        <f ca="1">IF(LEN(T_TBL[[#This Row],[FLDTMPL]])&gt;0, IF(T_TBL[[#This Row],[COLNUM]]=1, T_TBL[[#This Row],[FLDTMPL]], T19&amp;T_TBL[[#This Row],[FLDTMPL]]), IF(T_TBL[[#This Row],[COLNUM]]=1, "", T19))</f>
        <v>clave_trab, id_plaza, 'clave_tipo', 'fec_inicio', 'fec_termino', 'fec_reanuda', req_cobertura, 'docs', 'obs'</v>
      </c>
      <c r="U20" s="10">
        <f t="shared" si="0"/>
        <v>13</v>
      </c>
      <c r="V20" s="16" t="str">
        <f>IF(AND(T_TBL[[#This Row],[FTABLE]]&lt;&gt;"", T_TBL[[#This Row],[FFLD]]&lt;&gt;""), 1, IF(T_TBL[[#This Row],[CAMPOS]]&lt;&gt;"", 0, ""))</f>
        <v/>
      </c>
      <c r="W20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0" s="10"/>
      <c r="AA20" t="str">
        <f>CONCATENATE(IF(U8&lt;=NUMCAMPOS, IF(C8=1, X8 &amp; IF(U8&lt;NUMCAMPOS, ", ", ""), ""), ""),  IF(U9&lt;=NUMCAMPOS, IF(C9=1, X9 &amp; IF(U9&lt;NUMCAMPOS, ", ", ""), ""), ""), IF(U10&lt;=NUMCAMPOS, IF(C10=1, X10 &amp; IF(U10&lt;NUMCAMPOS, ", ", ""), ""), ""), IF(U11&lt;=NUMCAMPOS, IF(C11=1, X11 &amp; IF(U11&lt;NUMCAMPOS, ", ", ""), ""), ""), IF(U12&lt;=NUMCAMPOS, IF(C12=1, X12&amp; IF(U12&lt;NUMCAMPOS, ", ", ""), ""), ""), IF(U13&lt;=NUMCAMPOS, IF(C13=1, X13 &amp; IF(U13&lt;NUMCAMPOS, ", ", ""), ""), ""), IF(U14&lt;=NUMCAMPOS, IF(C14=1, X14 &amp; IF(U14&lt;NUMCAMPOS, ", ", ""), ""), ""), IF(U15&lt;=NUMCAMPOS, IF(C15=1, X15&amp; IF(U15&lt;NUMCAMPOS, ", ", ""), ""), ""), IF(U16&lt;=NUMCAMPOS, IF(C16=1, X16&amp; IF(U16&lt;NUMCAMPOS, ", ", ""), ""), ""), IF(U17&lt;=NUMCAMPOS, IF(C17=1, X17 &amp; IF(U17&lt;NUMCAMPOS, ", ", ""), ""), ""), IF(U18&lt;=NUMCAMPOS, IF(C18=1, X18 &amp; IF(U18&lt;NUMCAMPOS, ", ", ""), ""), ""),  IF(U19&lt;=NUMCAMPOS, IF(C19=1, X19 &amp; IF(U19&lt;NUMCAMPOS, ", ", ""), ""), ""),  IF(U20&lt;=NUMCAMPOS, IF(C20=1, X20 &amp; IF(U20&lt;NUMCAMPOS, ", ", ""), ""), ""),  IF(U21&lt;=NUMCAMPOS, IF(C21=1, X21 &amp; IF(U21&lt;NUMCAMPOS, ", ", ""), ""), ""), IF(U22&lt;=NUMCAMPOS, IF(C22=1, X22 &amp; IF(U22&lt;NUMCAMPOS, ", ", ""), ""), ""), IF(U23&lt;=NUMCAMPOS, IF(C23=1, X23 &amp; IF(U23&lt;NUMCAMPOS, ", ", ""), ""), ""), IF(U24&lt;=NUMCAMPOS, IF(C24=1, X24 &amp; IF(U24&lt;NUMCAMPOS, ", ", ""), ""), ""), IF(U25&lt;=NUMCAMPOS, IF(C25=1, X25 &amp; IF(U25&lt;NUMCAMPOS, ", ", ""), ""), ""), IF(U26&lt;=NUMCAMPOS, IF(C26=1, X26 &amp; IF(U26&lt;NUMCAMPOS, ", ", ""), ""), ""), IF(U27&lt;=NUMCAMPOS, IF(C27=1, X27 &amp; IF(U27&lt;NUMCAMPOS, ", ", ""), ""), ""), IF(U28&lt;=NUMCAMPOS, IF(C28=1, X28 &amp; IF(U28&lt;NUMCAMPOS, ", ", ""), ""), ""), IF(U29&lt;=NUMCAMPOS, IF(C29=1, X29 &amp; IF(U29&lt;NUMCAMPOS, ", ", ""), ""), ""), IF(U30&lt;=NUMCAMPOS, IF(C30=1, X30 &amp; IF(U30&lt;NUMCAMPOS, ", ", ""), ""), ""), IF(U31&lt;=NUMCAMPOS, IF(C31=1, X31 &amp; IF(U31&lt;NUMCAMPOS, ", ", ""), ""), ""), IF(U32&lt;=NUMCAMPOS, IF(C32=1, X32 &amp; IF(U32&lt;NUMCAMPOS, ", ", ""), ""), ""), IF(U33&lt;=NUMCAMPOS, IF(C33=1, X33 &amp; IF(U33&lt;NUMCAMPOS, ", ", ""), ""), ""), IF(U34&lt;=NUMCAMPOS, IF(C34=1, X34 &amp; IF(U34&lt;NUMCAMPOS, ", ", ""), ""), ""), IF(U35&lt;=NUMCAMPOS, IF(C35=1, X35 &amp; IF(U35&lt;NUMCAMPOS, ", ", ""), ""), ""))</f>
        <v>clave_trab INT UNSIGNED NOT NULL, id_plaza INT UNSIGNED NOT NULL, clave_tipo CHAR(3)  NOT NULL, fec_inicio DATE  NOT NULL, fec_termino DATE  NOT NULL, fec_reanuda DATE  NULL DEFAULT 'NULL', req_cobertura TINYINT(1)  NOT NULL DEFAULT 1, docs TEXT  NULL, obs TEXT  NULL</v>
      </c>
    </row>
    <row r="21" spans="1:27" x14ac:dyDescent="0.25">
      <c r="A21" s="3"/>
      <c r="B21" s="4"/>
      <c r="C21" s="4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5" t="str">
        <f>IF(T_TBL[[#This Row],[CAMPOS]]="", "", IF(AND(C21=1, A21&lt;&gt;""),TRUE, FALSE))</f>
        <v/>
      </c>
      <c r="O21" t="str">
        <f>IF(NOT(ISNUMBER(O20)), IF(T_TBL[[#This Row],[CAMPOS]]&lt;&gt;"", 1, ""), IF(T_TBL[[#This Row],[CAMPOS]]&lt;&gt;"", O20+1, ""))</f>
        <v/>
      </c>
      <c r="P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1" t="str">
        <f>IF(T_TBL[[#This Row],[STATUS]]=TRUE, IF(T_TBL[[#This Row],[LASTFLD]]=FALSE, T_TBL[[#This Row],[CAMPOS]]&amp;", ", T_TBL[[#This Row],[CAMPOS]]), "")</f>
        <v/>
      </c>
      <c r="S21" t="str">
        <f ca="1">IF(LEN(T_TBL[[#This Row],[FLD]])&gt;0, IF(T_TBL[[#This Row],[COLNUM]]=1, T_TBL[[#This Row],[FLD]], S20&amp;T_TBL[[#This Row],[FLD]]), IF(T_TBL[[#This Row],[COLNUM]]=1, "", S20))</f>
        <v>clave_trab, id_plaza, clave_tipo, fec_inicio, fec_termino, fec_reanuda, req_cobertura, docs, obs</v>
      </c>
      <c r="T21" s="10" t="str">
        <f ca="1">IF(LEN(T_TBL[[#This Row],[FLDTMPL]])&gt;0, IF(T_TBL[[#This Row],[COLNUM]]=1, T_TBL[[#This Row],[FLDTMPL]], T20&amp;T_TBL[[#This Row],[FLDTMPL]]), IF(T_TBL[[#This Row],[COLNUM]]=1, "", T20))</f>
        <v>clave_trab, id_plaza, 'clave_tipo', 'fec_inicio', 'fec_termino', 'fec_reanuda', req_cobertura, 'docs', 'obs'</v>
      </c>
      <c r="U21" s="10">
        <f t="shared" si="0"/>
        <v>14</v>
      </c>
      <c r="V21" s="16" t="str">
        <f>IF(AND(T_TBL[[#This Row],[FTABLE]]&lt;&gt;"", T_TBL[[#This Row],[FFLD]]&lt;&gt;""), 1, IF(T_TBL[[#This Row],[CAMPOS]]&lt;&gt;"", 0, ""))</f>
        <v/>
      </c>
      <c r="W21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1" s="10"/>
      <c r="AA21" t="str">
        <f>CONCATENATE(
IF(U8&lt;=NUMCAMPOS, IF(C8=1, CONCATENATE(IF(I8=1, "PRIMARY KEY(" &amp; A8 &amp; ")" &amp; IF(U8&lt;NUMCAMPOS, ", ", " "), ""), IF(K8=1, " INDEX IDX_" &amp; A8 &amp; "(" &amp; A8 &amp; " ASC)" &amp; IF(U8&lt;NUMCAMPOS, ", ", " "), ""), IF(J8=1, "CONSTRAINT FK_" &amp; A8 &amp; " " &amp; W8 &amp; IF(U8&lt;NUMCAMPOS, ", ", " "), "")), ""), ""),
IF(U9&lt;=NUMCAMPOS, IF(C9=1, CONCATENATE(IF(I9=1, "PRIMARY KEY(" &amp; A9 &amp; ")" &amp; IF(U9&lt;NUMCAMPOS, ", ", " "), ""), IF(K9=1, " INDEX IDX_" &amp; A9 &amp; "(" &amp; A9 &amp; " ASC)"&amp; IF(U9&lt;NUMCAMPOS, ", ", " "), ""), IF(J9=1, "CONSTRAINT FK_" &amp; A9 &amp; " " &amp; W9 &amp; IF(U9&lt;NUMCAMPOS, ", ", " "), "")), ""), ""),
IF(U10&lt;=NUMCAMPOS, IF(C10=1, CONCATENATE(IF(I10=1, "PRIMARY KEY(" &amp; A10 &amp; ")" &amp; IF(U10&lt;NUMCAMPOS, ", ", " "), ""), IF(K10=1, " INDEX IDX_" &amp; A10 &amp; "(" &amp; A10 &amp; " ASC)"&amp; IF(U10&lt;NUMCAMPOS, ", ", " "), ""), IF(J10=1, "CONSTRAINT FK_" &amp; A10 &amp; " " &amp; W10 &amp; IF(U10&lt;NUMCAMPOS, ", ", " "), "")), ""), ""),
IF(U11&lt;=NUMCAMPOS, IF(C11=1, CONCATENATE(IF(I11=1, "PRIMARY KEY(" &amp; A11 &amp; ")" &amp; IF(U11&lt;NUMCAMPOS, ", ", " "), ""), IF(K11=1, " INDEX IDX_" &amp; A11 &amp; "(" &amp; A11 &amp; " ASC)"&amp; IF(U11&lt;NUMCAMPOS, ", ", " "), ""), IF(J11=1, "CONSTRAINT FK_" &amp; A11 &amp; " " &amp; W11 &amp; IF(U11&lt;NUMCAMPOS, ", ", " "), "")), ""), ""),
IF(U12&lt;=NUMCAMPOS, IF(C12=1, CONCATENATE(IF(I12=1, "PRIMARY KEY(" &amp; A12 &amp; ")" &amp; IF(U12&lt;NUMCAMPOS, ", ", " "), ""), IF(K12=1, " INDEX IDX_" &amp; A12 &amp; "(" &amp; A12 &amp; " ASC)"&amp; IF(U12&lt;NUMCAMPOS, ", ", " "), ""), IF(J12=1, "CONSTRAINT FK_" &amp; A12 &amp; " " &amp; W12 &amp; IF(U12&lt;NUMCAMPOS, ", ", " "), "")), ""), ""),
)</f>
        <v xml:space="preserve"> INDEX IDX_clave_trab(clave_trab ASC), CONSTRAINT FK_clave_trab FOREIGN KEY clave_trab REFERENCES syslog.rh_trab(clave) ON DELETE CASCADE ON UPDATE NO ACTION, CONSTRAINT FK_id_plaza FOREIGN KEY id_plaza REFERENCES syslog.rh_plaza(id) ON DELETE CASCADE ON UPDATE NO ACTION, CONSTRAINT FK_clave_tipo FOREIGN KEY clave_tipo REFERENCES syslog.rh_ausencia_tipo(clave) ON DELETE CASCADE ON UPDATE NO ACTION, </v>
      </c>
    </row>
    <row r="22" spans="1:27" x14ac:dyDescent="0.25">
      <c r="A22" s="3"/>
      <c r="B22" s="4"/>
      <c r="C22" s="4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5" t="str">
        <f>IF(T_TBL[[#This Row],[CAMPOS]]="", "", IF(AND(C22=1, A22&lt;&gt;""),TRUE, FALSE))</f>
        <v/>
      </c>
      <c r="O22" t="str">
        <f>IF(NOT(ISNUMBER(O21)), IF(T_TBL[[#This Row],[CAMPOS]]&lt;&gt;"", 1, ""), IF(T_TBL[[#This Row],[CAMPOS]]&lt;&gt;"", O21+1, ""))</f>
        <v/>
      </c>
      <c r="P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2" t="str">
        <f>IF(T_TBL[[#This Row],[STATUS]]=TRUE, IF(T_TBL[[#This Row],[LASTFLD]]=FALSE, T_TBL[[#This Row],[CAMPOS]]&amp;", ", T_TBL[[#This Row],[CAMPOS]]), "")</f>
        <v/>
      </c>
      <c r="S22" s="11" t="str">
        <f ca="1">IF(LEN(T_TBL[[#This Row],[FLD]])&gt;0, IF(T_TBL[[#This Row],[COLNUM]]=1, T_TBL[[#This Row],[FLD]], S21&amp;T_TBL[[#This Row],[FLD]]), IF(T_TBL[[#This Row],[COLNUM]]=1, "", S21))</f>
        <v>clave_trab, id_plaza, clave_tipo, fec_inicio, fec_termino, fec_reanuda, req_cobertura, docs, obs</v>
      </c>
      <c r="T22" s="12" t="str">
        <f ca="1">IF(LEN(T_TBL[[#This Row],[FLDTMPL]])&gt;0, IF(T_TBL[[#This Row],[COLNUM]]=1, T_TBL[[#This Row],[FLDTMPL]], T21&amp;T_TBL[[#This Row],[FLDTMPL]]), IF(T_TBL[[#This Row],[COLNUM]]=1, "", T21))</f>
        <v>clave_trab, id_plaza, 'clave_tipo', 'fec_inicio', 'fec_termino', 'fec_reanuda', req_cobertura, 'docs', 'obs'</v>
      </c>
      <c r="U22" s="12">
        <f t="shared" si="0"/>
        <v>15</v>
      </c>
      <c r="V22" s="16" t="str">
        <f>IF(AND(T_TBL[[#This Row],[FTABLE]]&lt;&gt;"", T_TBL[[#This Row],[FFLD]]&lt;&gt;""), 1, IF(T_TBL[[#This Row],[CAMPOS]]&lt;&gt;"", 0, ""))</f>
        <v/>
      </c>
      <c r="W22" s="12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2" s="12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2" s="12"/>
      <c r="AA22" t="str">
        <f>TRIM(AA21)</f>
        <v>INDEX IDX_clave_trab(clave_trab ASC), CONSTRAINT FK_clave_trab FOREIGN KEY clave_trab REFERENCES syslog.rh_trab(clave) ON DELETE CASCADE ON UPDATE NO ACTION, CONSTRAINT FK_id_plaza FOREIGN KEY id_plaza REFERENCES syslog.rh_plaza(id) ON DELETE CASCADE ON UPDATE NO ACTION, CONSTRAINT FK_clave_tipo FOREIGN KEY clave_tipo REFERENCES syslog.rh_ausencia_tipo(clave) ON DELETE CASCADE ON UPDATE NO ACTION,</v>
      </c>
    </row>
    <row r="23" spans="1:27" x14ac:dyDescent="0.25">
      <c r="A23" s="3"/>
      <c r="B23" s="4"/>
      <c r="C23" s="4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5" t="str">
        <f>IF(T_TBL[[#This Row],[CAMPOS]]="", "", IF(AND(C23=1, A23&lt;&gt;""),TRUE, FALSE))</f>
        <v/>
      </c>
      <c r="O23" t="str">
        <f>IF(NOT(ISNUMBER(O22)), IF(T_TBL[[#This Row],[CAMPOS]]&lt;&gt;"", 1, ""), IF(T_TBL[[#This Row],[CAMPOS]]&lt;&gt;"", O22+1, ""))</f>
        <v/>
      </c>
      <c r="P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3" t="str">
        <f>IF(T_TBL[[#This Row],[STATUS]]=TRUE, IF(T_TBL[[#This Row],[LASTFLD]]=FALSE, T_TBL[[#This Row],[CAMPOS]]&amp;", ", T_TBL[[#This Row],[CAMPOS]]), "")</f>
        <v/>
      </c>
      <c r="S23" t="str">
        <f ca="1">IF(LEN(T_TBL[[#This Row],[FLD]])&gt;0, IF(T_TBL[[#This Row],[COLNUM]]=1, T_TBL[[#This Row],[FLD]], S22&amp;T_TBL[[#This Row],[FLD]]), IF(T_TBL[[#This Row],[COLNUM]]=1, "", S22))</f>
        <v>clave_trab, id_plaza, clave_tipo, fec_inicio, fec_termino, fec_reanuda, req_cobertura, docs, obs</v>
      </c>
      <c r="T23" s="10" t="str">
        <f ca="1">IF(LEN(T_TBL[[#This Row],[FLDTMPL]])&gt;0, IF(T_TBL[[#This Row],[COLNUM]]=1, T_TBL[[#This Row],[FLDTMPL]], T22&amp;T_TBL[[#This Row],[FLDTMPL]]), IF(T_TBL[[#This Row],[COLNUM]]=1, "", T22))</f>
        <v>clave_trab, id_plaza, 'clave_tipo', 'fec_inicio', 'fec_termino', 'fec_reanuda', req_cobertura, 'docs', 'obs'</v>
      </c>
      <c r="U23" s="10">
        <f t="shared" si="0"/>
        <v>16</v>
      </c>
      <c r="V23" s="16" t="str">
        <f>IF(AND(T_TBL[[#This Row],[FTABLE]]&lt;&gt;"", T_TBL[[#This Row],[FFLD]]&lt;&gt;""), 1, IF(T_TBL[[#This Row],[CAMPOS]]&lt;&gt;"", 0, ""))</f>
        <v/>
      </c>
      <c r="W23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3" s="10"/>
      <c r="AA23" t="str">
        <f>IF(RIGHT(AA22, 1)=",", MID(AA22, 1, LEN(AA22)-1), AA22)</f>
        <v>INDEX IDX_clave_trab(clave_trab ASC), CONSTRAINT FK_clave_trab FOREIGN KEY clave_trab REFERENCES syslog.rh_trab(clave) ON DELETE CASCADE ON UPDATE NO ACTION, CONSTRAINT FK_id_plaza FOREIGN KEY id_plaza REFERENCES syslog.rh_plaza(id) ON DELETE CASCADE ON UPDATE NO ACTION, CONSTRAINT FK_clave_tipo FOREIGN KEY clave_tipo REFERENCES syslog.rh_ausencia_tipo(clave) ON DELETE CASCADE ON UPDATE NO ACTION</v>
      </c>
    </row>
    <row r="24" spans="1:27" x14ac:dyDescent="0.25">
      <c r="A24" s="3"/>
      <c r="B24" s="4"/>
      <c r="C24" s="4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5" t="str">
        <f>IF(T_TBL[[#This Row],[CAMPOS]]="", "", IF(AND(C24=1, A24&lt;&gt;""),TRUE, FALSE))</f>
        <v/>
      </c>
      <c r="O24" t="str">
        <f>IF(NOT(ISNUMBER(O23)), IF(T_TBL[[#This Row],[CAMPOS]]&lt;&gt;"", 1, ""), IF(T_TBL[[#This Row],[CAMPOS]]&lt;&gt;"", O23+1, ""))</f>
        <v/>
      </c>
      <c r="P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4" t="str">
        <f>IF(T_TBL[[#This Row],[STATUS]]=TRUE, IF(T_TBL[[#This Row],[LASTFLD]]=FALSE, T_TBL[[#This Row],[CAMPOS]]&amp;", ", T_TBL[[#This Row],[CAMPOS]]), "")</f>
        <v/>
      </c>
      <c r="S24" t="str">
        <f ca="1">IF(LEN(T_TBL[[#This Row],[FLD]])&gt;0, IF(T_TBL[[#This Row],[COLNUM]]=1, T_TBL[[#This Row],[FLD]], S23&amp;T_TBL[[#This Row],[FLD]]), IF(T_TBL[[#This Row],[COLNUM]]=1, "", S23))</f>
        <v>clave_trab, id_plaza, clave_tipo, fec_inicio, fec_termino, fec_reanuda, req_cobertura, docs, obs</v>
      </c>
      <c r="T24" s="10" t="str">
        <f ca="1">IF(LEN(T_TBL[[#This Row],[FLDTMPL]])&gt;0, IF(T_TBL[[#This Row],[COLNUM]]=1, T_TBL[[#This Row],[FLDTMPL]], T23&amp;T_TBL[[#This Row],[FLDTMPL]]), IF(T_TBL[[#This Row],[COLNUM]]=1, "", T23))</f>
        <v>clave_trab, id_plaza, 'clave_tipo', 'fec_inicio', 'fec_termino', 'fec_reanuda', req_cobertura, 'docs', 'obs'</v>
      </c>
      <c r="U24" s="10">
        <f t="shared" si="0"/>
        <v>17</v>
      </c>
      <c r="V24" s="16" t="str">
        <f>IF(AND(T_TBL[[#This Row],[FTABLE]]&lt;&gt;"", T_TBL[[#This Row],[FFLD]]&lt;&gt;""), 1, IF(T_TBL[[#This Row],[CAMPOS]]&lt;&gt;"", 0, ""))</f>
        <v/>
      </c>
      <c r="W24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4" s="10"/>
    </row>
    <row r="25" spans="1:27" x14ac:dyDescent="0.25">
      <c r="A25" s="3"/>
      <c r="B25" s="4"/>
      <c r="C25" s="4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5" t="str">
        <f>IF(T_TBL[[#This Row],[CAMPOS]]="", "", IF(AND(C25=1, A25&lt;&gt;""),TRUE, FALSE))</f>
        <v/>
      </c>
      <c r="O25" t="str">
        <f>IF(NOT(ISNUMBER(O24)), IF(T_TBL[[#This Row],[CAMPOS]]&lt;&gt;"", 1, ""), IF(T_TBL[[#This Row],[CAMPOS]]&lt;&gt;"", O24+1, ""))</f>
        <v/>
      </c>
      <c r="P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5" t="str">
        <f>IF(T_TBL[[#This Row],[STATUS]]=TRUE, IF(T_TBL[[#This Row],[LASTFLD]]=FALSE, T_TBL[[#This Row],[CAMPOS]]&amp;", ", T_TBL[[#This Row],[CAMPOS]]), "")</f>
        <v/>
      </c>
      <c r="S25" t="str">
        <f ca="1">IF(LEN(T_TBL[[#This Row],[FLD]])&gt;0, IF(T_TBL[[#This Row],[COLNUM]]=1, T_TBL[[#This Row],[FLD]], S24&amp;T_TBL[[#This Row],[FLD]]), IF(T_TBL[[#This Row],[COLNUM]]=1, "", S24))</f>
        <v>clave_trab, id_plaza, clave_tipo, fec_inicio, fec_termino, fec_reanuda, req_cobertura, docs, obs</v>
      </c>
      <c r="T25" s="10" t="str">
        <f ca="1">IF(LEN(T_TBL[[#This Row],[FLDTMPL]])&gt;0, IF(T_TBL[[#This Row],[COLNUM]]=1, T_TBL[[#This Row],[FLDTMPL]], T24&amp;T_TBL[[#This Row],[FLDTMPL]]), IF(T_TBL[[#This Row],[COLNUM]]=1, "", T24))</f>
        <v>clave_trab, id_plaza, 'clave_tipo', 'fec_inicio', 'fec_termino', 'fec_reanuda', req_cobertura, 'docs', 'obs'</v>
      </c>
      <c r="U25" s="10">
        <f t="shared" si="0"/>
        <v>18</v>
      </c>
      <c r="V25" s="16" t="str">
        <f>IF(AND(T_TBL[[#This Row],[FTABLE]]&lt;&gt;"", T_TBL[[#This Row],[FFLD]]&lt;&gt;""), 1, IF(T_TBL[[#This Row],[CAMPOS]]&lt;&gt;"", 0, ""))</f>
        <v/>
      </c>
      <c r="W25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5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5" s="10"/>
    </row>
    <row r="26" spans="1:27" x14ac:dyDescent="0.25">
      <c r="A26" s="3"/>
      <c r="B26" s="4"/>
      <c r="C26" s="4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5" t="str">
        <f>IF(T_TBL[[#This Row],[CAMPOS]]="", "", IF(AND(C26=1, A26&lt;&gt;""),TRUE, FALSE))</f>
        <v/>
      </c>
      <c r="O26" t="str">
        <f>IF(NOT(ISNUMBER(O25)), IF(T_TBL[[#This Row],[CAMPOS]]&lt;&gt;"", 1, ""), IF(T_TBL[[#This Row],[CAMPOS]]&lt;&gt;"", O25+1, ""))</f>
        <v/>
      </c>
      <c r="P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6" t="str">
        <f>IF(T_TBL[[#This Row],[STATUS]]=TRUE, IF(T_TBL[[#This Row],[LASTFLD]]=FALSE, T_TBL[[#This Row],[CAMPOS]]&amp;", ", T_TBL[[#This Row],[CAMPOS]]), "")</f>
        <v/>
      </c>
      <c r="S26" t="str">
        <f ca="1">IF(LEN(T_TBL[[#This Row],[FLD]])&gt;0, IF(T_TBL[[#This Row],[COLNUM]]=1, T_TBL[[#This Row],[FLD]], S25&amp;T_TBL[[#This Row],[FLD]]), IF(T_TBL[[#This Row],[COLNUM]]=1, "", S25))</f>
        <v>clave_trab, id_plaza, clave_tipo, fec_inicio, fec_termino, fec_reanuda, req_cobertura, docs, obs</v>
      </c>
      <c r="T26" s="10" t="str">
        <f ca="1">IF(LEN(T_TBL[[#This Row],[FLDTMPL]])&gt;0, IF(T_TBL[[#This Row],[COLNUM]]=1, T_TBL[[#This Row],[FLDTMPL]], T25&amp;T_TBL[[#This Row],[FLDTMPL]]), IF(T_TBL[[#This Row],[COLNUM]]=1, "", T25))</f>
        <v>clave_trab, id_plaza, 'clave_tipo', 'fec_inicio', 'fec_termino', 'fec_reanuda', req_cobertura, 'docs', 'obs'</v>
      </c>
      <c r="U26" s="10">
        <f t="shared" si="0"/>
        <v>19</v>
      </c>
      <c r="V26" s="16" t="str">
        <f>IF(AND(T_TBL[[#This Row],[FTABLE]]&lt;&gt;"", T_TBL[[#This Row],[FFLD]]&lt;&gt;""), 1, IF(T_TBL[[#This Row],[CAMPOS]]&lt;&gt;"", 0, ""))</f>
        <v/>
      </c>
      <c r="W26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6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6" s="10"/>
    </row>
    <row r="27" spans="1:27" x14ac:dyDescent="0.25">
      <c r="A27" s="3"/>
      <c r="B27" s="4"/>
      <c r="C27" s="4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5" t="str">
        <f>IF(T_TBL[[#This Row],[CAMPOS]]="", "", IF(AND(C27=1, A27&lt;&gt;""),TRUE, FALSE))</f>
        <v/>
      </c>
      <c r="O27" t="str">
        <f>IF(NOT(ISNUMBER(O26)), IF(T_TBL[[#This Row],[CAMPOS]]&lt;&gt;"", 1, ""), IF(T_TBL[[#This Row],[CAMPOS]]&lt;&gt;"", O26+1, ""))</f>
        <v/>
      </c>
      <c r="P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7" t="str">
        <f>IF(T_TBL[[#This Row],[STATUS]]=TRUE, IF(T_TBL[[#This Row],[LASTFLD]]=FALSE, T_TBL[[#This Row],[CAMPOS]]&amp;", ", T_TBL[[#This Row],[CAMPOS]]), "")</f>
        <v/>
      </c>
      <c r="S27" t="str">
        <f ca="1">IF(LEN(T_TBL[[#This Row],[FLD]])&gt;0, IF(T_TBL[[#This Row],[COLNUM]]=1, T_TBL[[#This Row],[FLD]], S26&amp;T_TBL[[#This Row],[FLD]]), IF(T_TBL[[#This Row],[COLNUM]]=1, "", S26))</f>
        <v>clave_trab, id_plaza, clave_tipo, fec_inicio, fec_termino, fec_reanuda, req_cobertura, docs, obs</v>
      </c>
      <c r="T27" s="10" t="str">
        <f ca="1">IF(LEN(T_TBL[[#This Row],[FLDTMPL]])&gt;0, IF(T_TBL[[#This Row],[COLNUM]]=1, T_TBL[[#This Row],[FLDTMPL]], T26&amp;T_TBL[[#This Row],[FLDTMPL]]), IF(T_TBL[[#This Row],[COLNUM]]=1, "", T26))</f>
        <v>clave_trab, id_plaza, 'clave_tipo', 'fec_inicio', 'fec_termino', 'fec_reanuda', req_cobertura, 'docs', 'obs'</v>
      </c>
      <c r="U27" s="10">
        <f t="shared" si="0"/>
        <v>20</v>
      </c>
      <c r="V27" s="16" t="str">
        <f>IF(AND(T_TBL[[#This Row],[FTABLE]]&lt;&gt;"", T_TBL[[#This Row],[FFLD]]&lt;&gt;""), 1, IF(T_TBL[[#This Row],[CAMPOS]]&lt;&gt;"", 0, ""))</f>
        <v/>
      </c>
      <c r="W27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7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7" s="10"/>
    </row>
    <row r="28" spans="1:27" x14ac:dyDescent="0.25">
      <c r="A28" s="3"/>
      <c r="B28" s="4"/>
      <c r="C28" s="4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5" t="str">
        <f>IF(T_TBL[[#This Row],[CAMPOS]]="", "", IF(AND(C28=1, A28&lt;&gt;""),TRUE, FALSE))</f>
        <v/>
      </c>
      <c r="O28" t="str">
        <f>IF(NOT(ISNUMBER(O27)), IF(T_TBL[[#This Row],[CAMPOS]]&lt;&gt;"", 1, ""), IF(T_TBL[[#This Row],[CAMPOS]]&lt;&gt;"", O27+1, ""))</f>
        <v/>
      </c>
      <c r="P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8" t="str">
        <f>IF(T_TBL[[#This Row],[STATUS]]=TRUE, IF(T_TBL[[#This Row],[LASTFLD]]=FALSE, T_TBL[[#This Row],[CAMPOS]]&amp;", ", T_TBL[[#This Row],[CAMPOS]]), "")</f>
        <v/>
      </c>
      <c r="S28" t="str">
        <f ca="1">IF(LEN(T_TBL[[#This Row],[FLD]])&gt;0, IF(T_TBL[[#This Row],[COLNUM]]=1, T_TBL[[#This Row],[FLD]], S27&amp;T_TBL[[#This Row],[FLD]]), IF(T_TBL[[#This Row],[COLNUM]]=1, "", S27))</f>
        <v>clave_trab, id_plaza, clave_tipo, fec_inicio, fec_termino, fec_reanuda, req_cobertura, docs, obs</v>
      </c>
      <c r="T28" s="10" t="str">
        <f ca="1">IF(LEN(T_TBL[[#This Row],[FLDTMPL]])&gt;0, IF(T_TBL[[#This Row],[COLNUM]]=1, T_TBL[[#This Row],[FLDTMPL]], T27&amp;T_TBL[[#This Row],[FLDTMPL]]), IF(T_TBL[[#This Row],[COLNUM]]=1, "", T27))</f>
        <v>clave_trab, id_plaza, 'clave_tipo', 'fec_inicio', 'fec_termino', 'fec_reanuda', req_cobertura, 'docs', 'obs'</v>
      </c>
      <c r="U28" s="10">
        <f t="shared" si="0"/>
        <v>21</v>
      </c>
      <c r="V28" s="16" t="str">
        <f>IF(AND(T_TBL[[#This Row],[FTABLE]]&lt;&gt;"", T_TBL[[#This Row],[FFLD]]&lt;&gt;""), 1, IF(T_TBL[[#This Row],[CAMPOS]]&lt;&gt;"", 0, ""))</f>
        <v/>
      </c>
      <c r="W28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8" s="10"/>
    </row>
    <row r="29" spans="1:27" x14ac:dyDescent="0.25">
      <c r="A29" s="3"/>
      <c r="B29" s="4"/>
      <c r="C29" s="4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5" t="str">
        <f>IF(T_TBL[[#This Row],[CAMPOS]]="", "", IF(AND(C29=1, A29&lt;&gt;""),TRUE, FALSE))</f>
        <v/>
      </c>
      <c r="O29" t="str">
        <f>IF(NOT(ISNUMBER(O28)), IF(T_TBL[[#This Row],[CAMPOS]]&lt;&gt;"", 1, ""), IF(T_TBL[[#This Row],[CAMPOS]]&lt;&gt;"", O28+1, ""))</f>
        <v/>
      </c>
      <c r="P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9" t="str">
        <f>IF(T_TBL[[#This Row],[STATUS]]=TRUE, IF(T_TBL[[#This Row],[LASTFLD]]=FALSE, T_TBL[[#This Row],[CAMPOS]]&amp;", ", T_TBL[[#This Row],[CAMPOS]]), "")</f>
        <v/>
      </c>
      <c r="S29" t="str">
        <f ca="1">IF(LEN(T_TBL[[#This Row],[FLD]])&gt;0, IF(T_TBL[[#This Row],[COLNUM]]=1, T_TBL[[#This Row],[FLD]], S28&amp;T_TBL[[#This Row],[FLD]]), IF(T_TBL[[#This Row],[COLNUM]]=1, "", S28))</f>
        <v>clave_trab, id_plaza, clave_tipo, fec_inicio, fec_termino, fec_reanuda, req_cobertura, docs, obs</v>
      </c>
      <c r="T29" s="10" t="str">
        <f ca="1">IF(LEN(T_TBL[[#This Row],[FLDTMPL]])&gt;0, IF(T_TBL[[#This Row],[COLNUM]]=1, T_TBL[[#This Row],[FLDTMPL]], T28&amp;T_TBL[[#This Row],[FLDTMPL]]), IF(T_TBL[[#This Row],[COLNUM]]=1, "", T28))</f>
        <v>clave_trab, id_plaza, 'clave_tipo', 'fec_inicio', 'fec_termino', 'fec_reanuda', req_cobertura, 'docs', 'obs'</v>
      </c>
      <c r="U29" s="10">
        <f t="shared" si="0"/>
        <v>22</v>
      </c>
      <c r="V29" s="16" t="str">
        <f>IF(AND(T_TBL[[#This Row],[FTABLE]]&lt;&gt;"", T_TBL[[#This Row],[FFLD]]&lt;&gt;""), 1, IF(T_TBL[[#This Row],[CAMPOS]]&lt;&gt;"", 0, ""))</f>
        <v/>
      </c>
      <c r="W29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9" s="10"/>
    </row>
    <row r="30" spans="1:27" x14ac:dyDescent="0.25">
      <c r="A30" s="3"/>
      <c r="B30" s="4"/>
      <c r="C30" s="4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5" t="str">
        <f>IF(T_TBL[[#This Row],[CAMPOS]]="", "", IF(AND(C30=1, A30&lt;&gt;""),TRUE, FALSE))</f>
        <v/>
      </c>
      <c r="O30" t="str">
        <f>IF(NOT(ISNUMBER(O29)), IF(T_TBL[[#This Row],[CAMPOS]]&lt;&gt;"", 1, ""), IF(T_TBL[[#This Row],[CAMPOS]]&lt;&gt;"", O29+1, ""))</f>
        <v/>
      </c>
      <c r="P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0" t="str">
        <f>IF(T_TBL[[#This Row],[STATUS]]=TRUE, IF(T_TBL[[#This Row],[LASTFLD]]=FALSE, T_TBL[[#This Row],[CAMPOS]]&amp;", ", T_TBL[[#This Row],[CAMPOS]]), "")</f>
        <v/>
      </c>
      <c r="S30" t="str">
        <f ca="1">IF(LEN(T_TBL[[#This Row],[FLD]])&gt;0, IF(T_TBL[[#This Row],[COLNUM]]=1, T_TBL[[#This Row],[FLD]], S29&amp;T_TBL[[#This Row],[FLD]]), IF(T_TBL[[#This Row],[COLNUM]]=1, "", S29))</f>
        <v>clave_trab, id_plaza, clave_tipo, fec_inicio, fec_termino, fec_reanuda, req_cobertura, docs, obs</v>
      </c>
      <c r="T30" s="10" t="str">
        <f ca="1">IF(LEN(T_TBL[[#This Row],[FLDTMPL]])&gt;0, IF(T_TBL[[#This Row],[COLNUM]]=1, T_TBL[[#This Row],[FLDTMPL]], T29&amp;T_TBL[[#This Row],[FLDTMPL]]), IF(T_TBL[[#This Row],[COLNUM]]=1, "", T29))</f>
        <v>clave_trab, id_plaza, 'clave_tipo', 'fec_inicio', 'fec_termino', 'fec_reanuda', req_cobertura, 'docs', 'obs'</v>
      </c>
      <c r="U30" s="10">
        <f t="shared" si="0"/>
        <v>23</v>
      </c>
      <c r="V30" s="16" t="str">
        <f>IF(AND(T_TBL[[#This Row],[FTABLE]]&lt;&gt;"", T_TBL[[#This Row],[FFLD]]&lt;&gt;""), 1, IF(T_TBL[[#This Row],[CAMPOS]]&lt;&gt;"", 0, ""))</f>
        <v/>
      </c>
      <c r="W30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0" s="10"/>
    </row>
    <row r="31" spans="1:27" x14ac:dyDescent="0.25">
      <c r="A31" s="3"/>
      <c r="B31" s="4"/>
      <c r="C31" s="4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5" t="str">
        <f>IF(T_TBL[[#This Row],[CAMPOS]]="", "", IF(AND(C31=1, A31&lt;&gt;""),TRUE, FALSE))</f>
        <v/>
      </c>
      <c r="O31" t="str">
        <f>IF(NOT(ISNUMBER(O30)), IF(T_TBL[[#This Row],[CAMPOS]]&lt;&gt;"", 1, ""), IF(T_TBL[[#This Row],[CAMPOS]]&lt;&gt;"", O30+1, ""))</f>
        <v/>
      </c>
      <c r="P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1" t="str">
        <f>IF(T_TBL[[#This Row],[STATUS]]=TRUE, IF(T_TBL[[#This Row],[LASTFLD]]=FALSE, T_TBL[[#This Row],[CAMPOS]]&amp;", ", T_TBL[[#This Row],[CAMPOS]]), "")</f>
        <v/>
      </c>
      <c r="S31" t="str">
        <f ca="1">IF(LEN(T_TBL[[#This Row],[FLD]])&gt;0, IF(T_TBL[[#This Row],[COLNUM]]=1, T_TBL[[#This Row],[FLD]], S30&amp;T_TBL[[#This Row],[FLD]]), IF(T_TBL[[#This Row],[COLNUM]]=1, "", S30))</f>
        <v>clave_trab, id_plaza, clave_tipo, fec_inicio, fec_termino, fec_reanuda, req_cobertura, docs, obs</v>
      </c>
      <c r="T31" s="10" t="str">
        <f ca="1">IF(LEN(T_TBL[[#This Row],[FLDTMPL]])&gt;0, IF(T_TBL[[#This Row],[COLNUM]]=1, T_TBL[[#This Row],[FLDTMPL]], T30&amp;T_TBL[[#This Row],[FLDTMPL]]), IF(T_TBL[[#This Row],[COLNUM]]=1, "", T30))</f>
        <v>clave_trab, id_plaza, 'clave_tipo', 'fec_inicio', 'fec_termino', 'fec_reanuda', req_cobertura, 'docs', 'obs'</v>
      </c>
      <c r="U31" s="10">
        <f t="shared" si="0"/>
        <v>24</v>
      </c>
      <c r="V31" s="16" t="str">
        <f>IF(AND(T_TBL[[#This Row],[FTABLE]]&lt;&gt;"", T_TBL[[#This Row],[FFLD]]&lt;&gt;""), 1, IF(T_TBL[[#This Row],[CAMPOS]]&lt;&gt;"", 0, ""))</f>
        <v/>
      </c>
      <c r="W31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1" s="10"/>
    </row>
    <row r="32" spans="1:27" x14ac:dyDescent="0.25">
      <c r="A32" s="3"/>
      <c r="B32" s="4"/>
      <c r="C32" s="4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5" t="str">
        <f>IF(T_TBL[[#This Row],[CAMPOS]]="", "", IF(AND(C32=1, A32&lt;&gt;""),TRUE, FALSE))</f>
        <v/>
      </c>
      <c r="O32" t="str">
        <f>IF(NOT(ISNUMBER(O31)), IF(T_TBL[[#This Row],[CAMPOS]]&lt;&gt;"", 1, ""), IF(T_TBL[[#This Row],[CAMPOS]]&lt;&gt;"", O31+1, ""))</f>
        <v/>
      </c>
      <c r="P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2" t="str">
        <f>IF(T_TBL[[#This Row],[STATUS]]=TRUE, IF(T_TBL[[#This Row],[LASTFLD]]=FALSE, T_TBL[[#This Row],[CAMPOS]]&amp;", ", T_TBL[[#This Row],[CAMPOS]]), "")</f>
        <v/>
      </c>
      <c r="S32" t="str">
        <f ca="1">IF(LEN(T_TBL[[#This Row],[FLD]])&gt;0, IF(T_TBL[[#This Row],[COLNUM]]=1, T_TBL[[#This Row],[FLD]], S31&amp;T_TBL[[#This Row],[FLD]]), IF(T_TBL[[#This Row],[COLNUM]]=1, "", S31))</f>
        <v>clave_trab, id_plaza, clave_tipo, fec_inicio, fec_termino, fec_reanuda, req_cobertura, docs, obs</v>
      </c>
      <c r="T32" s="10" t="str">
        <f ca="1">IF(LEN(T_TBL[[#This Row],[FLDTMPL]])&gt;0, IF(T_TBL[[#This Row],[COLNUM]]=1, T_TBL[[#This Row],[FLDTMPL]], T31&amp;T_TBL[[#This Row],[FLDTMPL]]), IF(T_TBL[[#This Row],[COLNUM]]=1, "", T31))</f>
        <v>clave_trab, id_plaza, 'clave_tipo', 'fec_inicio', 'fec_termino', 'fec_reanuda', req_cobertura, 'docs', 'obs'</v>
      </c>
      <c r="U32" s="10">
        <f t="shared" si="0"/>
        <v>25</v>
      </c>
      <c r="V32" s="16" t="str">
        <f>IF(AND(T_TBL[[#This Row],[FTABLE]]&lt;&gt;"", T_TBL[[#This Row],[FFLD]]&lt;&gt;""), 1, IF(T_TBL[[#This Row],[CAMPOS]]&lt;&gt;"", 0, ""))</f>
        <v/>
      </c>
      <c r="W32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2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2" s="10"/>
    </row>
    <row r="33" spans="1:25" x14ac:dyDescent="0.25">
      <c r="A33" s="3"/>
      <c r="B33" s="4"/>
      <c r="C33" s="4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5" t="str">
        <f>IF(T_TBL[[#This Row],[CAMPOS]]="", "", IF(AND(C33=1, A33&lt;&gt;""),TRUE, FALSE))</f>
        <v/>
      </c>
      <c r="O33" t="str">
        <f>IF(NOT(ISNUMBER(O32)), IF(T_TBL[[#This Row],[CAMPOS]]&lt;&gt;"", 1, ""), IF(T_TBL[[#This Row],[CAMPOS]]&lt;&gt;"", O32+1, ""))</f>
        <v/>
      </c>
      <c r="P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3" t="str">
        <f>IF(T_TBL[[#This Row],[STATUS]]=TRUE, IF(T_TBL[[#This Row],[LASTFLD]]=FALSE, T_TBL[[#This Row],[CAMPOS]]&amp;", ", T_TBL[[#This Row],[CAMPOS]]), "")</f>
        <v/>
      </c>
      <c r="S33" t="str">
        <f ca="1">IF(LEN(T_TBL[[#This Row],[FLD]])&gt;0, IF(T_TBL[[#This Row],[COLNUM]]=1, T_TBL[[#This Row],[FLD]], S32&amp;T_TBL[[#This Row],[FLD]]), IF(T_TBL[[#This Row],[COLNUM]]=1, "", S32))</f>
        <v>clave_trab, id_plaza, clave_tipo, fec_inicio, fec_termino, fec_reanuda, req_cobertura, docs, obs</v>
      </c>
      <c r="T33" s="10" t="str">
        <f ca="1">IF(LEN(T_TBL[[#This Row],[FLDTMPL]])&gt;0, IF(T_TBL[[#This Row],[COLNUM]]=1, T_TBL[[#This Row],[FLDTMPL]], T32&amp;T_TBL[[#This Row],[FLDTMPL]]), IF(T_TBL[[#This Row],[COLNUM]]=1, "", T32))</f>
        <v>clave_trab, id_plaza, 'clave_tipo', 'fec_inicio', 'fec_termino', 'fec_reanuda', req_cobertura, 'docs', 'obs'</v>
      </c>
      <c r="U33" s="10">
        <f t="shared" si="0"/>
        <v>26</v>
      </c>
      <c r="V33" s="16" t="str">
        <f>IF(AND(T_TBL[[#This Row],[FTABLE]]&lt;&gt;"", T_TBL[[#This Row],[FFLD]]&lt;&gt;""), 1, IF(T_TBL[[#This Row],[CAMPOS]]&lt;&gt;"", 0, ""))</f>
        <v/>
      </c>
      <c r="W33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3" s="10"/>
    </row>
    <row r="34" spans="1:25" x14ac:dyDescent="0.25">
      <c r="A34" s="3"/>
      <c r="B34" s="4"/>
      <c r="C34" s="4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5" t="str">
        <f>IF(T_TBL[[#This Row],[CAMPOS]]="", "", IF(AND(C34=1, A34&lt;&gt;""),TRUE, FALSE))</f>
        <v/>
      </c>
      <c r="O34" t="str">
        <f>IF(NOT(ISNUMBER(O33)), IF(T_TBL[[#This Row],[CAMPOS]]&lt;&gt;"", 1, ""), IF(T_TBL[[#This Row],[CAMPOS]]&lt;&gt;"", O33+1, ""))</f>
        <v/>
      </c>
      <c r="P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4" t="str">
        <f>IF(T_TBL[[#This Row],[STATUS]]=TRUE, IF(T_TBL[[#This Row],[LASTFLD]]=FALSE, T_TBL[[#This Row],[CAMPOS]]&amp;", ", T_TBL[[#This Row],[CAMPOS]]), "")</f>
        <v/>
      </c>
      <c r="S34" t="str">
        <f ca="1">IF(LEN(T_TBL[[#This Row],[FLD]])&gt;0, IF(T_TBL[[#This Row],[COLNUM]]=1, T_TBL[[#This Row],[FLD]], S33&amp;T_TBL[[#This Row],[FLD]]), IF(T_TBL[[#This Row],[COLNUM]]=1, "", S33))</f>
        <v>clave_trab, id_plaza, clave_tipo, fec_inicio, fec_termino, fec_reanuda, req_cobertura, docs, obs</v>
      </c>
      <c r="T34" s="10" t="str">
        <f ca="1">IF(LEN(T_TBL[[#This Row],[FLDTMPL]])&gt;0, IF(T_TBL[[#This Row],[COLNUM]]=1, T_TBL[[#This Row],[FLDTMPL]], T33&amp;T_TBL[[#This Row],[FLDTMPL]]), IF(T_TBL[[#This Row],[COLNUM]]=1, "", T33))</f>
        <v>clave_trab, id_plaza, 'clave_tipo', 'fec_inicio', 'fec_termino', 'fec_reanuda', req_cobertura, 'docs', 'obs'</v>
      </c>
      <c r="U34" s="10">
        <f t="shared" si="0"/>
        <v>27</v>
      </c>
      <c r="V34" s="16" t="str">
        <f>IF(AND(T_TBL[[#This Row],[FTABLE]]&lt;&gt;"", T_TBL[[#This Row],[FFLD]]&lt;&gt;""), 1, IF(T_TBL[[#This Row],[CAMPOS]]&lt;&gt;"", 0, ""))</f>
        <v/>
      </c>
      <c r="W34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4" s="10"/>
    </row>
    <row r="35" spans="1:25" x14ac:dyDescent="0.25">
      <c r="A35" s="3"/>
      <c r="B35" s="4"/>
      <c r="C35" s="4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5" t="str">
        <f>IF(T_TBL[[#This Row],[CAMPOS]]="", "", IF(AND(C35=1, A35&lt;&gt;""),TRUE, FALSE))</f>
        <v/>
      </c>
      <c r="O35" t="str">
        <f>IF(NOT(ISNUMBER(O34)), IF(T_TBL[[#This Row],[CAMPOS]]&lt;&gt;"", 1, ""), IF(T_TBL[[#This Row],[CAMPOS]]&lt;&gt;"", O34+1, ""))</f>
        <v/>
      </c>
      <c r="P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5" t="str">
        <f>IF(T_TBL[[#This Row],[STATUS]]=TRUE, IF(T_TBL[[#This Row],[LASTFLD]]=FALSE, T_TBL[[#This Row],[CAMPOS]]&amp;", ", T_TBL[[#This Row],[CAMPOS]]), "")</f>
        <v/>
      </c>
      <c r="S35" t="str">
        <f ca="1">IF(LEN(T_TBL[[#This Row],[FLD]])&gt;0, IF(T_TBL[[#This Row],[COLNUM]]=1, T_TBL[[#This Row],[FLD]], S34&amp;T_TBL[[#This Row],[FLD]]), IF(T_TBL[[#This Row],[COLNUM]]=1, "", S34))</f>
        <v>clave_trab, id_plaza, clave_tipo, fec_inicio, fec_termino, fec_reanuda, req_cobertura, docs, obs</v>
      </c>
      <c r="T35" s="10" t="str">
        <f ca="1">IF(LEN(T_TBL[[#This Row],[FLDTMPL]])&gt;0, IF(T_TBL[[#This Row],[COLNUM]]=1, T_TBL[[#This Row],[FLDTMPL]], T34&amp;T_TBL[[#This Row],[FLDTMPL]]), IF(T_TBL[[#This Row],[COLNUM]]=1, "", T34))</f>
        <v>clave_trab, id_plaza, 'clave_tipo', 'fec_inicio', 'fec_termino', 'fec_reanuda', req_cobertura, 'docs', 'obs'</v>
      </c>
      <c r="U35" s="10">
        <f t="shared" si="0"/>
        <v>28</v>
      </c>
      <c r="V35" s="16" t="str">
        <f>IF(AND(T_TBL[[#This Row],[FTABLE]]&lt;&gt;"", T_TBL[[#This Row],[FFLD]]&lt;&gt;""), 1, IF(T_TBL[[#This Row],[CAMPOS]]&lt;&gt;"", 0, ""))</f>
        <v/>
      </c>
      <c r="W35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5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5" s="10"/>
    </row>
    <row r="36" spans="1:25" x14ac:dyDescent="0.25">
      <c r="A36" s="3"/>
      <c r="B36" s="4"/>
      <c r="C36" s="4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5" t="str">
        <f>IF(T_TBL[[#This Row],[CAMPOS]]="", "", IF(AND(C36=1, A36&lt;&gt;""),TRUE, FALSE))</f>
        <v/>
      </c>
      <c r="O36" t="str">
        <f>IF(NOT(ISNUMBER(O35)), IF(T_TBL[[#This Row],[CAMPOS]]&lt;&gt;"", 1, ""), IF(T_TBL[[#This Row],[CAMPOS]]&lt;&gt;"", O35+1, ""))</f>
        <v/>
      </c>
      <c r="P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6" t="str">
        <f>IF(T_TBL[[#This Row],[STATUS]]=TRUE, IF(T_TBL[[#This Row],[LASTFLD]]=FALSE, T_TBL[[#This Row],[CAMPOS]]&amp;", ", T_TBL[[#This Row],[CAMPOS]]), "")</f>
        <v/>
      </c>
      <c r="S36" t="str">
        <f ca="1">IF(LEN(T_TBL[[#This Row],[FLD]])&gt;0, IF(T_TBL[[#This Row],[COLNUM]]=1, T_TBL[[#This Row],[FLD]], S35&amp;T_TBL[[#This Row],[FLD]]), IF(T_TBL[[#This Row],[COLNUM]]=1, "", S35))</f>
        <v>clave_trab, id_plaza, clave_tipo, fec_inicio, fec_termino, fec_reanuda, req_cobertura, docs, obs</v>
      </c>
      <c r="T36" s="10" t="str">
        <f ca="1">IF(LEN(T_TBL[[#This Row],[FLDTMPL]])&gt;0, IF(T_TBL[[#This Row],[COLNUM]]=1, T_TBL[[#This Row],[FLDTMPL]], T35&amp;T_TBL[[#This Row],[FLDTMPL]]), IF(T_TBL[[#This Row],[COLNUM]]=1, "", T35))</f>
        <v>clave_trab, id_plaza, 'clave_tipo', 'fec_inicio', 'fec_termino', 'fec_reanuda', req_cobertura, 'docs', 'obs'</v>
      </c>
      <c r="U36" s="10">
        <f t="shared" si="0"/>
        <v>29</v>
      </c>
      <c r="V36" s="16" t="str">
        <f>IF(AND(T_TBL[[#This Row],[FTABLE]]&lt;&gt;"", T_TBL[[#This Row],[FFLD]]&lt;&gt;""), 1, IF(T_TBL[[#This Row],[CAMPOS]]&lt;&gt;"", 0, ""))</f>
        <v/>
      </c>
      <c r="W36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6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6" s="10"/>
    </row>
    <row r="37" spans="1:25" x14ac:dyDescent="0.25">
      <c r="A37" s="3"/>
      <c r="B37" s="4"/>
      <c r="C37" s="4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5" t="str">
        <f>IF(T_TBL[[#This Row],[CAMPOS]]="", "", IF(AND(C37=1, A37&lt;&gt;""),TRUE, FALSE))</f>
        <v/>
      </c>
      <c r="O37" t="str">
        <f>IF(NOT(ISNUMBER(O36)), IF(T_TBL[[#This Row],[CAMPOS]]&lt;&gt;"", 1, ""), IF(T_TBL[[#This Row],[CAMPOS]]&lt;&gt;"", O36+1, ""))</f>
        <v/>
      </c>
      <c r="P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7" t="str">
        <f>IF(T_TBL[[#This Row],[STATUS]]=TRUE, IF(T_TBL[[#This Row],[LASTFLD]]=FALSE, T_TBL[[#This Row],[CAMPOS]]&amp;", ", T_TBL[[#This Row],[CAMPOS]]), "")</f>
        <v/>
      </c>
      <c r="S37" t="str">
        <f ca="1">IF(LEN(T_TBL[[#This Row],[FLD]])&gt;0, IF(T_TBL[[#This Row],[COLNUM]]=1, T_TBL[[#This Row],[FLD]], S36&amp;T_TBL[[#This Row],[FLD]]), IF(T_TBL[[#This Row],[COLNUM]]=1, "", S36))</f>
        <v>clave_trab, id_plaza, clave_tipo, fec_inicio, fec_termino, fec_reanuda, req_cobertura, docs, obs</v>
      </c>
      <c r="T37" s="10" t="str">
        <f ca="1">IF(LEN(T_TBL[[#This Row],[FLDTMPL]])&gt;0, IF(T_TBL[[#This Row],[COLNUM]]=1, T_TBL[[#This Row],[FLDTMPL]], T36&amp;T_TBL[[#This Row],[FLDTMPL]]), IF(T_TBL[[#This Row],[COLNUM]]=1, "", T36))</f>
        <v>clave_trab, id_plaza, 'clave_tipo', 'fec_inicio', 'fec_termino', 'fec_reanuda', req_cobertura, 'docs', 'obs'</v>
      </c>
      <c r="U37" s="10">
        <f t="shared" si="0"/>
        <v>30</v>
      </c>
      <c r="V37" s="16" t="str">
        <f>IF(AND(T_TBL[[#This Row],[FTABLE]]&lt;&gt;"", T_TBL[[#This Row],[FFLD]]&lt;&gt;""), 1, IF(T_TBL[[#This Row],[CAMPOS]]&lt;&gt;"", 0, ""))</f>
        <v/>
      </c>
      <c r="W37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7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7" s="10"/>
    </row>
    <row r="38" spans="1:25" x14ac:dyDescent="0.25">
      <c r="A38" s="3"/>
      <c r="B38" s="4"/>
      <c r="C38" s="4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5" t="str">
        <f>IF(T_TBL[[#This Row],[CAMPOS]]="", "", IF(AND(C38=1, A38&lt;&gt;""),TRUE, FALSE))</f>
        <v/>
      </c>
      <c r="O38" t="str">
        <f>IF(NOT(ISNUMBER(O37)), IF(T_TBL[[#This Row],[CAMPOS]]&lt;&gt;"", 1, ""), IF(T_TBL[[#This Row],[CAMPOS]]&lt;&gt;"", O37+1, ""))</f>
        <v/>
      </c>
      <c r="P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8" t="str">
        <f>IF(T_TBL[[#This Row],[STATUS]]=TRUE, IF(T_TBL[[#This Row],[LASTFLD]]=FALSE, T_TBL[[#This Row],[CAMPOS]]&amp;", ", T_TBL[[#This Row],[CAMPOS]]), "")</f>
        <v/>
      </c>
      <c r="S38" t="str">
        <f ca="1">IF(LEN(T_TBL[[#This Row],[FLD]])&gt;0, IF(T_TBL[[#This Row],[COLNUM]]=1, T_TBL[[#This Row],[FLD]], S37&amp;T_TBL[[#This Row],[FLD]]), IF(T_TBL[[#This Row],[COLNUM]]=1, "", S37))</f>
        <v>clave_trab, id_plaza, clave_tipo, fec_inicio, fec_termino, fec_reanuda, req_cobertura, docs, obs</v>
      </c>
      <c r="T38" s="10" t="str">
        <f ca="1">IF(LEN(T_TBL[[#This Row],[FLDTMPL]])&gt;0, IF(T_TBL[[#This Row],[COLNUM]]=1, T_TBL[[#This Row],[FLDTMPL]], T37&amp;T_TBL[[#This Row],[FLDTMPL]]), IF(T_TBL[[#This Row],[COLNUM]]=1, "", T37))</f>
        <v>clave_trab, id_plaza, 'clave_tipo', 'fec_inicio', 'fec_termino', 'fec_reanuda', req_cobertura, 'docs', 'obs'</v>
      </c>
      <c r="U38" s="10">
        <f t="shared" si="0"/>
        <v>31</v>
      </c>
      <c r="V38" s="16" t="str">
        <f>IF(AND(T_TBL[[#This Row],[FTABLE]]&lt;&gt;"", T_TBL[[#This Row],[FFLD]]&lt;&gt;""), 1, IF(T_TBL[[#This Row],[CAMPOS]]&lt;&gt;"", 0, ""))</f>
        <v/>
      </c>
      <c r="W38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8" s="10"/>
    </row>
    <row r="39" spans="1:25" x14ac:dyDescent="0.25">
      <c r="A39" s="3"/>
      <c r="B39" s="4"/>
      <c r="C39" s="4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5" t="str">
        <f>IF(T_TBL[[#This Row],[CAMPOS]]="", "", IF(AND(C39=1, A39&lt;&gt;""),TRUE, FALSE))</f>
        <v/>
      </c>
      <c r="O39" t="str">
        <f>IF(NOT(ISNUMBER(O38)), IF(T_TBL[[#This Row],[CAMPOS]]&lt;&gt;"", 1, ""), IF(T_TBL[[#This Row],[CAMPOS]]&lt;&gt;"", O38+1, ""))</f>
        <v/>
      </c>
      <c r="P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9" t="str">
        <f>IF(T_TBL[[#This Row],[STATUS]]=TRUE, IF(T_TBL[[#This Row],[LASTFLD]]=FALSE, T_TBL[[#This Row],[CAMPOS]]&amp;", ", T_TBL[[#This Row],[CAMPOS]]), "")</f>
        <v/>
      </c>
      <c r="S39" t="str">
        <f ca="1">IF(LEN(T_TBL[[#This Row],[FLD]])&gt;0, IF(T_TBL[[#This Row],[COLNUM]]=1, T_TBL[[#This Row],[FLD]], S38&amp;T_TBL[[#This Row],[FLD]]), IF(T_TBL[[#This Row],[COLNUM]]=1, "", S38))</f>
        <v>clave_trab, id_plaza, clave_tipo, fec_inicio, fec_termino, fec_reanuda, req_cobertura, docs, obs</v>
      </c>
      <c r="T39" s="10" t="str">
        <f ca="1">IF(LEN(T_TBL[[#This Row],[FLDTMPL]])&gt;0, IF(T_TBL[[#This Row],[COLNUM]]=1, T_TBL[[#This Row],[FLDTMPL]], T38&amp;T_TBL[[#This Row],[FLDTMPL]]), IF(T_TBL[[#This Row],[COLNUM]]=1, "", T38))</f>
        <v>clave_trab, id_plaza, 'clave_tipo', 'fec_inicio', 'fec_termino', 'fec_reanuda', req_cobertura, 'docs', 'obs'</v>
      </c>
      <c r="U39" s="10">
        <f t="shared" si="0"/>
        <v>32</v>
      </c>
      <c r="V39" s="16" t="str">
        <f>IF(AND(T_TBL[[#This Row],[FTABLE]]&lt;&gt;"", T_TBL[[#This Row],[FFLD]]&lt;&gt;""), 1, IF(T_TBL[[#This Row],[CAMPOS]]&lt;&gt;"", 0, ""))</f>
        <v/>
      </c>
      <c r="W39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9" s="10"/>
    </row>
    <row r="40" spans="1:25" x14ac:dyDescent="0.25">
      <c r="A40" s="3"/>
      <c r="B40" s="4"/>
      <c r="C40" s="4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5" t="str">
        <f>IF(T_TBL[[#This Row],[CAMPOS]]="", "", IF(AND(C40=1, A40&lt;&gt;""),TRUE, FALSE))</f>
        <v/>
      </c>
      <c r="O40" t="str">
        <f>IF(NOT(ISNUMBER(O39)), IF(T_TBL[[#This Row],[CAMPOS]]&lt;&gt;"", 1, ""), IF(T_TBL[[#This Row],[CAMPOS]]&lt;&gt;"", O39+1, ""))</f>
        <v/>
      </c>
      <c r="P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0" t="str">
        <f>IF(T_TBL[[#This Row],[STATUS]]=TRUE, IF(T_TBL[[#This Row],[LASTFLD]]=FALSE, T_TBL[[#This Row],[CAMPOS]]&amp;", ", T_TBL[[#This Row],[CAMPOS]]), "")</f>
        <v/>
      </c>
      <c r="S40" t="str">
        <f ca="1">IF(LEN(T_TBL[[#This Row],[FLD]])&gt;0, IF(T_TBL[[#This Row],[COLNUM]]=1, T_TBL[[#This Row],[FLD]], S39&amp;T_TBL[[#This Row],[FLD]]), IF(T_TBL[[#This Row],[COLNUM]]=1, "", S39))</f>
        <v>clave_trab, id_plaza, clave_tipo, fec_inicio, fec_termino, fec_reanuda, req_cobertura, docs, obs</v>
      </c>
      <c r="T40" s="10" t="str">
        <f ca="1">IF(LEN(T_TBL[[#This Row],[FLDTMPL]])&gt;0, IF(T_TBL[[#This Row],[COLNUM]]=1, T_TBL[[#This Row],[FLDTMPL]], T39&amp;T_TBL[[#This Row],[FLDTMPL]]), IF(T_TBL[[#This Row],[COLNUM]]=1, "", T39))</f>
        <v>clave_trab, id_plaza, 'clave_tipo', 'fec_inicio', 'fec_termino', 'fec_reanuda', req_cobertura, 'docs', 'obs'</v>
      </c>
      <c r="U40" s="10">
        <f t="shared" si="0"/>
        <v>33</v>
      </c>
      <c r="V40" s="16" t="str">
        <f>IF(AND(T_TBL[[#This Row],[FTABLE]]&lt;&gt;"", T_TBL[[#This Row],[FFLD]]&lt;&gt;""), 1, IF(T_TBL[[#This Row],[CAMPOS]]&lt;&gt;"", 0, ""))</f>
        <v/>
      </c>
      <c r="W40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0" s="10"/>
    </row>
    <row r="41" spans="1:25" x14ac:dyDescent="0.25">
      <c r="A41" s="3"/>
      <c r="B41" s="4"/>
      <c r="C41" s="4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5" t="str">
        <f>IF(T_TBL[[#This Row],[CAMPOS]]="", "", IF(AND(C41=1, A41&lt;&gt;""),TRUE, FALSE))</f>
        <v/>
      </c>
      <c r="O41" t="str">
        <f>IF(NOT(ISNUMBER(O40)), IF(T_TBL[[#This Row],[CAMPOS]]&lt;&gt;"", 1, ""), IF(T_TBL[[#This Row],[CAMPOS]]&lt;&gt;"", O40+1, ""))</f>
        <v/>
      </c>
      <c r="P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1" t="str">
        <f>IF(T_TBL[[#This Row],[STATUS]]=TRUE, IF(T_TBL[[#This Row],[LASTFLD]]=FALSE, T_TBL[[#This Row],[CAMPOS]]&amp;", ", T_TBL[[#This Row],[CAMPOS]]), "")</f>
        <v/>
      </c>
      <c r="S41" t="str">
        <f ca="1">IF(LEN(T_TBL[[#This Row],[FLD]])&gt;0, IF(T_TBL[[#This Row],[COLNUM]]=1, T_TBL[[#This Row],[FLD]], S40&amp;T_TBL[[#This Row],[FLD]]), IF(T_TBL[[#This Row],[COLNUM]]=1, "", S40))</f>
        <v>clave_trab, id_plaza, clave_tipo, fec_inicio, fec_termino, fec_reanuda, req_cobertura, docs, obs</v>
      </c>
      <c r="T41" s="10" t="str">
        <f ca="1">IF(LEN(T_TBL[[#This Row],[FLDTMPL]])&gt;0, IF(T_TBL[[#This Row],[COLNUM]]=1, T_TBL[[#This Row],[FLDTMPL]], T40&amp;T_TBL[[#This Row],[FLDTMPL]]), IF(T_TBL[[#This Row],[COLNUM]]=1, "", T40))</f>
        <v>clave_trab, id_plaza, 'clave_tipo', 'fec_inicio', 'fec_termino', 'fec_reanuda', req_cobertura, 'docs', 'obs'</v>
      </c>
      <c r="U41" s="10">
        <f t="shared" si="0"/>
        <v>34</v>
      </c>
      <c r="V41" s="16" t="str">
        <f>IF(AND(T_TBL[[#This Row],[FTABLE]]&lt;&gt;"", T_TBL[[#This Row],[FFLD]]&lt;&gt;""), 1, IF(T_TBL[[#This Row],[CAMPOS]]&lt;&gt;"", 0, ""))</f>
        <v/>
      </c>
      <c r="W41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1" s="10"/>
    </row>
    <row r="42" spans="1:25" x14ac:dyDescent="0.25">
      <c r="A42" s="3"/>
      <c r="B42" s="4"/>
      <c r="C42" s="4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5" t="str">
        <f>IF(T_TBL[[#This Row],[CAMPOS]]="", "", IF(AND(C42=1, A42&lt;&gt;""),TRUE, FALSE))</f>
        <v/>
      </c>
      <c r="O42" t="str">
        <f>IF(NOT(ISNUMBER(O41)), IF(T_TBL[[#This Row],[CAMPOS]]&lt;&gt;"", 1, ""), IF(T_TBL[[#This Row],[CAMPOS]]&lt;&gt;"", O41+1, ""))</f>
        <v/>
      </c>
      <c r="P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2" t="str">
        <f>IF(T_TBL[[#This Row],[STATUS]]=TRUE, IF(T_TBL[[#This Row],[LASTFLD]]=FALSE, T_TBL[[#This Row],[CAMPOS]]&amp;", ", T_TBL[[#This Row],[CAMPOS]]), "")</f>
        <v/>
      </c>
      <c r="S42" t="str">
        <f ca="1">IF(LEN(T_TBL[[#This Row],[FLD]])&gt;0, IF(T_TBL[[#This Row],[COLNUM]]=1, T_TBL[[#This Row],[FLD]], S41&amp;T_TBL[[#This Row],[FLD]]), IF(T_TBL[[#This Row],[COLNUM]]=1, "", S41))</f>
        <v>clave_trab, id_plaza, clave_tipo, fec_inicio, fec_termino, fec_reanuda, req_cobertura, docs, obs</v>
      </c>
      <c r="T42" s="10" t="str">
        <f ca="1">IF(LEN(T_TBL[[#This Row],[FLDTMPL]])&gt;0, IF(T_TBL[[#This Row],[COLNUM]]=1, T_TBL[[#This Row],[FLDTMPL]], T41&amp;T_TBL[[#This Row],[FLDTMPL]]), IF(T_TBL[[#This Row],[COLNUM]]=1, "", T41))</f>
        <v>clave_trab, id_plaza, 'clave_tipo', 'fec_inicio', 'fec_termino', 'fec_reanuda', req_cobertura, 'docs', 'obs'</v>
      </c>
      <c r="U42" s="10">
        <f t="shared" si="0"/>
        <v>35</v>
      </c>
      <c r="V42" s="16" t="str">
        <f>IF(AND(T_TBL[[#This Row],[FTABLE]]&lt;&gt;"", T_TBL[[#This Row],[FFLD]]&lt;&gt;""), 1, IF(T_TBL[[#This Row],[CAMPOS]]&lt;&gt;"", 0, ""))</f>
        <v/>
      </c>
      <c r="W42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2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2" s="10"/>
    </row>
    <row r="43" spans="1:25" x14ac:dyDescent="0.25">
      <c r="A43" s="3"/>
      <c r="B43" s="4"/>
      <c r="C43" s="4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5" t="str">
        <f>IF(T_TBL[[#This Row],[CAMPOS]]="", "", IF(AND(C43=1, A43&lt;&gt;""),TRUE, FALSE))</f>
        <v/>
      </c>
      <c r="O43" t="str">
        <f>IF(NOT(ISNUMBER(O42)), IF(T_TBL[[#This Row],[CAMPOS]]&lt;&gt;"", 1, ""), IF(T_TBL[[#This Row],[CAMPOS]]&lt;&gt;"", O42+1, ""))</f>
        <v/>
      </c>
      <c r="P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3" t="str">
        <f>IF(T_TBL[[#This Row],[STATUS]]=TRUE, IF(T_TBL[[#This Row],[LASTFLD]]=FALSE, T_TBL[[#This Row],[CAMPOS]]&amp;", ", T_TBL[[#This Row],[CAMPOS]]), "")</f>
        <v/>
      </c>
      <c r="S43" t="str">
        <f ca="1">IF(LEN(T_TBL[[#This Row],[FLD]])&gt;0, IF(T_TBL[[#This Row],[COLNUM]]=1, T_TBL[[#This Row],[FLD]], S42&amp;T_TBL[[#This Row],[FLD]]), IF(T_TBL[[#This Row],[COLNUM]]=1, "", S42))</f>
        <v>clave_trab, id_plaza, clave_tipo, fec_inicio, fec_termino, fec_reanuda, req_cobertura, docs, obs</v>
      </c>
      <c r="T43" s="10" t="str">
        <f ca="1">IF(LEN(T_TBL[[#This Row],[FLDTMPL]])&gt;0, IF(T_TBL[[#This Row],[COLNUM]]=1, T_TBL[[#This Row],[FLDTMPL]], T42&amp;T_TBL[[#This Row],[FLDTMPL]]), IF(T_TBL[[#This Row],[COLNUM]]=1, "", T42))</f>
        <v>clave_trab, id_plaza, 'clave_tipo', 'fec_inicio', 'fec_termino', 'fec_reanuda', req_cobertura, 'docs', 'obs'</v>
      </c>
      <c r="U43" s="10">
        <f t="shared" si="0"/>
        <v>36</v>
      </c>
      <c r="V43" s="16" t="str">
        <f>IF(AND(T_TBL[[#This Row],[FTABLE]]&lt;&gt;"", T_TBL[[#This Row],[FFLD]]&lt;&gt;""), 1, IF(T_TBL[[#This Row],[CAMPOS]]&lt;&gt;"", 0, ""))</f>
        <v/>
      </c>
      <c r="W43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3" s="10"/>
    </row>
    <row r="44" spans="1:25" x14ac:dyDescent="0.25">
      <c r="A44" s="3"/>
      <c r="B44" s="4"/>
      <c r="C44" s="4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5" t="str">
        <f>IF(T_TBL[[#This Row],[CAMPOS]]="", "", IF(AND(C44=1, A44&lt;&gt;""),TRUE, FALSE))</f>
        <v/>
      </c>
      <c r="O44" t="str">
        <f>IF(NOT(ISNUMBER(O43)), IF(T_TBL[[#This Row],[CAMPOS]]&lt;&gt;"", 1, ""), IF(T_TBL[[#This Row],[CAMPOS]]&lt;&gt;"", O43+1, ""))</f>
        <v/>
      </c>
      <c r="P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4" t="str">
        <f>IF(T_TBL[[#This Row],[STATUS]]=TRUE, IF(T_TBL[[#This Row],[LASTFLD]]=FALSE, T_TBL[[#This Row],[CAMPOS]]&amp;", ", T_TBL[[#This Row],[CAMPOS]]), "")</f>
        <v/>
      </c>
      <c r="S44" t="str">
        <f ca="1">IF(LEN(T_TBL[[#This Row],[FLD]])&gt;0, IF(T_TBL[[#This Row],[COLNUM]]=1, T_TBL[[#This Row],[FLD]], S43&amp;T_TBL[[#This Row],[FLD]]), IF(T_TBL[[#This Row],[COLNUM]]=1, "", S43))</f>
        <v>clave_trab, id_plaza, clave_tipo, fec_inicio, fec_termino, fec_reanuda, req_cobertura, docs, obs</v>
      </c>
      <c r="T44" s="10" t="str">
        <f ca="1">IF(LEN(T_TBL[[#This Row],[FLDTMPL]])&gt;0, IF(T_TBL[[#This Row],[COLNUM]]=1, T_TBL[[#This Row],[FLDTMPL]], T43&amp;T_TBL[[#This Row],[FLDTMPL]]), IF(T_TBL[[#This Row],[COLNUM]]=1, "", T43))</f>
        <v>clave_trab, id_plaza, 'clave_tipo', 'fec_inicio', 'fec_termino', 'fec_reanuda', req_cobertura, 'docs', 'obs'</v>
      </c>
      <c r="U44" s="10">
        <f t="shared" si="0"/>
        <v>37</v>
      </c>
      <c r="V44" s="16" t="str">
        <f>IF(AND(T_TBL[[#This Row],[FTABLE]]&lt;&gt;"", T_TBL[[#This Row],[FFLD]]&lt;&gt;""), 1, IF(T_TBL[[#This Row],[CAMPOS]]&lt;&gt;"", 0, ""))</f>
        <v/>
      </c>
      <c r="W44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4" s="10"/>
    </row>
    <row r="45" spans="1:25" x14ac:dyDescent="0.25">
      <c r="A45" s="3"/>
      <c r="B45" s="4"/>
      <c r="C45" s="4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5" t="str">
        <f>IF(T_TBL[[#This Row],[CAMPOS]]="", "", IF(AND(C45=1, A45&lt;&gt;""),TRUE, FALSE))</f>
        <v/>
      </c>
      <c r="O45" t="str">
        <f>IF(NOT(ISNUMBER(O44)), IF(T_TBL[[#This Row],[CAMPOS]]&lt;&gt;"", 1, ""), IF(T_TBL[[#This Row],[CAMPOS]]&lt;&gt;"", O44+1, ""))</f>
        <v/>
      </c>
      <c r="P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5" t="str">
        <f>IF(T_TBL[[#This Row],[STATUS]]=TRUE, IF(T_TBL[[#This Row],[LASTFLD]]=FALSE, T_TBL[[#This Row],[CAMPOS]]&amp;", ", T_TBL[[#This Row],[CAMPOS]]), "")</f>
        <v/>
      </c>
      <c r="S45" t="str">
        <f ca="1">IF(LEN(T_TBL[[#This Row],[FLD]])&gt;0, IF(T_TBL[[#This Row],[COLNUM]]=1, T_TBL[[#This Row],[FLD]], S44&amp;T_TBL[[#This Row],[FLD]]), IF(T_TBL[[#This Row],[COLNUM]]=1, "", S44))</f>
        <v>clave_trab, id_plaza, clave_tipo, fec_inicio, fec_termino, fec_reanuda, req_cobertura, docs, obs</v>
      </c>
      <c r="T45" s="10" t="str">
        <f ca="1">IF(LEN(T_TBL[[#This Row],[FLDTMPL]])&gt;0, IF(T_TBL[[#This Row],[COLNUM]]=1, T_TBL[[#This Row],[FLDTMPL]], T44&amp;T_TBL[[#This Row],[FLDTMPL]]), IF(T_TBL[[#This Row],[COLNUM]]=1, "", T44))</f>
        <v>clave_trab, id_plaza, 'clave_tipo', 'fec_inicio', 'fec_termino', 'fec_reanuda', req_cobertura, 'docs', 'obs'</v>
      </c>
      <c r="U45" s="10">
        <f t="shared" si="0"/>
        <v>38</v>
      </c>
      <c r="V45" s="16" t="str">
        <f>IF(AND(T_TBL[[#This Row],[FTABLE]]&lt;&gt;"", T_TBL[[#This Row],[FFLD]]&lt;&gt;""), 1, IF(T_TBL[[#This Row],[CAMPOS]]&lt;&gt;"", 0, ""))</f>
        <v/>
      </c>
      <c r="W45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5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5" s="10"/>
    </row>
    <row r="46" spans="1:25" x14ac:dyDescent="0.25">
      <c r="A46" s="3"/>
      <c r="B46" s="4"/>
      <c r="C46" s="4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5" t="str">
        <f>IF(T_TBL[[#This Row],[CAMPOS]]="", "", IF(AND(C46=1, A46&lt;&gt;""),TRUE, FALSE))</f>
        <v/>
      </c>
      <c r="O46" t="str">
        <f>IF(NOT(ISNUMBER(O45)), IF(T_TBL[[#This Row],[CAMPOS]]&lt;&gt;"", 1, ""), IF(T_TBL[[#This Row],[CAMPOS]]&lt;&gt;"", O45+1, ""))</f>
        <v/>
      </c>
      <c r="P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6" t="str">
        <f>IF(T_TBL[[#This Row],[STATUS]]=TRUE, IF(T_TBL[[#This Row],[LASTFLD]]=FALSE, T_TBL[[#This Row],[CAMPOS]]&amp;", ", T_TBL[[#This Row],[CAMPOS]]), "")</f>
        <v/>
      </c>
      <c r="S46" t="str">
        <f ca="1">IF(LEN(T_TBL[[#This Row],[FLD]])&gt;0, IF(T_TBL[[#This Row],[COLNUM]]=1, T_TBL[[#This Row],[FLD]], S45&amp;T_TBL[[#This Row],[FLD]]), IF(T_TBL[[#This Row],[COLNUM]]=1, "", S45))</f>
        <v>clave_trab, id_plaza, clave_tipo, fec_inicio, fec_termino, fec_reanuda, req_cobertura, docs, obs</v>
      </c>
      <c r="T46" s="10" t="str">
        <f ca="1">IF(LEN(T_TBL[[#This Row],[FLDTMPL]])&gt;0, IF(T_TBL[[#This Row],[COLNUM]]=1, T_TBL[[#This Row],[FLDTMPL]], T45&amp;T_TBL[[#This Row],[FLDTMPL]]), IF(T_TBL[[#This Row],[COLNUM]]=1, "", T45))</f>
        <v>clave_trab, id_plaza, 'clave_tipo', 'fec_inicio', 'fec_termino', 'fec_reanuda', req_cobertura, 'docs', 'obs'</v>
      </c>
      <c r="U46" s="10">
        <f t="shared" si="0"/>
        <v>39</v>
      </c>
      <c r="V46" s="16" t="str">
        <f>IF(AND(T_TBL[[#This Row],[FTABLE]]&lt;&gt;"", T_TBL[[#This Row],[FFLD]]&lt;&gt;""), 1, IF(T_TBL[[#This Row],[CAMPOS]]&lt;&gt;"", 0, ""))</f>
        <v/>
      </c>
      <c r="W46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6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6" s="10"/>
    </row>
    <row r="47" spans="1:25" x14ac:dyDescent="0.25">
      <c r="A47" s="3"/>
      <c r="B47" s="4"/>
      <c r="C47" s="4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5" t="str">
        <f>IF(T_TBL[[#This Row],[CAMPOS]]="", "", IF(AND(C47=1, A47&lt;&gt;""),TRUE, FALSE))</f>
        <v/>
      </c>
      <c r="O47" t="str">
        <f>IF(NOT(ISNUMBER(O46)), IF(T_TBL[[#This Row],[CAMPOS]]&lt;&gt;"", 1, ""), IF(T_TBL[[#This Row],[CAMPOS]]&lt;&gt;"", O46+1, ""))</f>
        <v/>
      </c>
      <c r="P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7" t="str">
        <f>IF(T_TBL[[#This Row],[STATUS]]=TRUE, IF(T_TBL[[#This Row],[LASTFLD]]=FALSE, T_TBL[[#This Row],[CAMPOS]]&amp;", ", T_TBL[[#This Row],[CAMPOS]]), "")</f>
        <v/>
      </c>
      <c r="S47" t="str">
        <f ca="1">IF(LEN(T_TBL[[#This Row],[FLD]])&gt;0, IF(T_TBL[[#This Row],[COLNUM]]=1, T_TBL[[#This Row],[FLD]], S46&amp;T_TBL[[#This Row],[FLD]]), IF(T_TBL[[#This Row],[COLNUM]]=1, "", S46))</f>
        <v>clave_trab, id_plaza, clave_tipo, fec_inicio, fec_termino, fec_reanuda, req_cobertura, docs, obs</v>
      </c>
      <c r="T47" s="10" t="str">
        <f ca="1">IF(LEN(T_TBL[[#This Row],[FLDTMPL]])&gt;0, IF(T_TBL[[#This Row],[COLNUM]]=1, T_TBL[[#This Row],[FLDTMPL]], T46&amp;T_TBL[[#This Row],[FLDTMPL]]), IF(T_TBL[[#This Row],[COLNUM]]=1, "", T46))</f>
        <v>clave_trab, id_plaza, 'clave_tipo', 'fec_inicio', 'fec_termino', 'fec_reanuda', req_cobertura, 'docs', 'obs'</v>
      </c>
      <c r="U47" s="10">
        <f t="shared" si="0"/>
        <v>40</v>
      </c>
      <c r="V47" s="16" t="str">
        <f>IF(AND(T_TBL[[#This Row],[FTABLE]]&lt;&gt;"", T_TBL[[#This Row],[FFLD]]&lt;&gt;""), 1, IF(T_TBL[[#This Row],[CAMPOS]]&lt;&gt;"", 0, ""))</f>
        <v/>
      </c>
      <c r="W47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7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7" s="10"/>
    </row>
    <row r="48" spans="1:25" x14ac:dyDescent="0.25">
      <c r="A48" s="3"/>
      <c r="B48" s="4"/>
      <c r="C48" s="4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5" t="str">
        <f>IF(T_TBL[[#This Row],[CAMPOS]]="", "", IF(AND(C48=1, A48&lt;&gt;""),TRUE, FALSE))</f>
        <v/>
      </c>
      <c r="O48" t="str">
        <f>IF(NOT(ISNUMBER(O47)), IF(T_TBL[[#This Row],[CAMPOS]]&lt;&gt;"", 1, ""), IF(T_TBL[[#This Row],[CAMPOS]]&lt;&gt;"", O47+1, ""))</f>
        <v/>
      </c>
      <c r="P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8" t="str">
        <f>IF(T_TBL[[#This Row],[STATUS]]=TRUE, IF(T_TBL[[#This Row],[LASTFLD]]=FALSE, T_TBL[[#This Row],[CAMPOS]]&amp;", ", T_TBL[[#This Row],[CAMPOS]]), "")</f>
        <v/>
      </c>
      <c r="S48" t="str">
        <f ca="1">IF(LEN(T_TBL[[#This Row],[FLD]])&gt;0, IF(T_TBL[[#This Row],[COLNUM]]=1, T_TBL[[#This Row],[FLD]], S47&amp;T_TBL[[#This Row],[FLD]]), IF(T_TBL[[#This Row],[COLNUM]]=1, "", S47))</f>
        <v>clave_trab, id_plaza, clave_tipo, fec_inicio, fec_termino, fec_reanuda, req_cobertura, docs, obs</v>
      </c>
      <c r="T48" s="10" t="str">
        <f ca="1">IF(LEN(T_TBL[[#This Row],[FLDTMPL]])&gt;0, IF(T_TBL[[#This Row],[COLNUM]]=1, T_TBL[[#This Row],[FLDTMPL]], T47&amp;T_TBL[[#This Row],[FLDTMPL]]), IF(T_TBL[[#This Row],[COLNUM]]=1, "", T47))</f>
        <v>clave_trab, id_plaza, 'clave_tipo', 'fec_inicio', 'fec_termino', 'fec_reanuda', req_cobertura, 'docs', 'obs'</v>
      </c>
      <c r="U48" s="10">
        <f t="shared" si="0"/>
        <v>41</v>
      </c>
      <c r="V48" s="16" t="str">
        <f>IF(AND(T_TBL[[#This Row],[FTABLE]]&lt;&gt;"", T_TBL[[#This Row],[FFLD]]&lt;&gt;""), 1, IF(T_TBL[[#This Row],[CAMPOS]]&lt;&gt;"", 0, ""))</f>
        <v/>
      </c>
      <c r="W48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8" s="10"/>
    </row>
    <row r="49" spans="1:25" x14ac:dyDescent="0.25">
      <c r="A49" s="3"/>
      <c r="B49" s="4"/>
      <c r="C49" s="4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5" t="str">
        <f>IF(T_TBL[[#This Row],[CAMPOS]]="", "", IF(AND(C49=1, A49&lt;&gt;""),TRUE, FALSE))</f>
        <v/>
      </c>
      <c r="O49" t="str">
        <f>IF(NOT(ISNUMBER(O48)), IF(T_TBL[[#This Row],[CAMPOS]]&lt;&gt;"", 1, ""), IF(T_TBL[[#This Row],[CAMPOS]]&lt;&gt;"", O48+1, ""))</f>
        <v/>
      </c>
      <c r="P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9" t="str">
        <f>IF(T_TBL[[#This Row],[STATUS]]=TRUE, IF(T_TBL[[#This Row],[LASTFLD]]=FALSE, T_TBL[[#This Row],[CAMPOS]]&amp;", ", T_TBL[[#This Row],[CAMPOS]]), "")</f>
        <v/>
      </c>
      <c r="S49" t="str">
        <f ca="1">IF(LEN(T_TBL[[#This Row],[FLD]])&gt;0, IF(T_TBL[[#This Row],[COLNUM]]=1, T_TBL[[#This Row],[FLD]], S48&amp;T_TBL[[#This Row],[FLD]]), IF(T_TBL[[#This Row],[COLNUM]]=1, "", S48))</f>
        <v>clave_trab, id_plaza, clave_tipo, fec_inicio, fec_termino, fec_reanuda, req_cobertura, docs, obs</v>
      </c>
      <c r="T49" s="10" t="str">
        <f ca="1">IF(LEN(T_TBL[[#This Row],[FLDTMPL]])&gt;0, IF(T_TBL[[#This Row],[COLNUM]]=1, T_TBL[[#This Row],[FLDTMPL]], T48&amp;T_TBL[[#This Row],[FLDTMPL]]), IF(T_TBL[[#This Row],[COLNUM]]=1, "", T48))</f>
        <v>clave_trab, id_plaza, 'clave_tipo', 'fec_inicio', 'fec_termino', 'fec_reanuda', req_cobertura, 'docs', 'obs'</v>
      </c>
      <c r="U49" s="10">
        <f t="shared" si="0"/>
        <v>42</v>
      </c>
      <c r="V49" s="16" t="str">
        <f>IF(AND(T_TBL[[#This Row],[FTABLE]]&lt;&gt;"", T_TBL[[#This Row],[FFLD]]&lt;&gt;""), 1, IF(T_TBL[[#This Row],[CAMPOS]]&lt;&gt;"", 0, ""))</f>
        <v/>
      </c>
      <c r="W49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9" s="10"/>
    </row>
    <row r="50" spans="1:25" x14ac:dyDescent="0.25">
      <c r="A50" s="3"/>
      <c r="B50" s="4"/>
      <c r="C50" s="4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5" t="str">
        <f>IF(T_TBL[[#This Row],[CAMPOS]]="", "", IF(AND(C50=1, A50&lt;&gt;""),TRUE, FALSE))</f>
        <v/>
      </c>
      <c r="O50" t="str">
        <f>IF(NOT(ISNUMBER(O49)), IF(T_TBL[[#This Row],[CAMPOS]]&lt;&gt;"", 1, ""), IF(T_TBL[[#This Row],[CAMPOS]]&lt;&gt;"", O49+1, ""))</f>
        <v/>
      </c>
      <c r="P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0" t="str">
        <f>IF(T_TBL[[#This Row],[STATUS]]=TRUE, IF(T_TBL[[#This Row],[LASTFLD]]=FALSE, T_TBL[[#This Row],[CAMPOS]]&amp;", ", T_TBL[[#This Row],[CAMPOS]]), "")</f>
        <v/>
      </c>
      <c r="S50" t="str">
        <f ca="1">IF(LEN(T_TBL[[#This Row],[FLD]])&gt;0, IF(T_TBL[[#This Row],[COLNUM]]=1, T_TBL[[#This Row],[FLD]], S49&amp;T_TBL[[#This Row],[FLD]]), IF(T_TBL[[#This Row],[COLNUM]]=1, "", S49))</f>
        <v>clave_trab, id_plaza, clave_tipo, fec_inicio, fec_termino, fec_reanuda, req_cobertura, docs, obs</v>
      </c>
      <c r="T50" s="10" t="str">
        <f ca="1">IF(LEN(T_TBL[[#This Row],[FLDTMPL]])&gt;0, IF(T_TBL[[#This Row],[COLNUM]]=1, T_TBL[[#This Row],[FLDTMPL]], T49&amp;T_TBL[[#This Row],[FLDTMPL]]), IF(T_TBL[[#This Row],[COLNUM]]=1, "", T49))</f>
        <v>clave_trab, id_plaza, 'clave_tipo', 'fec_inicio', 'fec_termino', 'fec_reanuda', req_cobertura, 'docs', 'obs'</v>
      </c>
      <c r="U50" s="10">
        <f t="shared" si="0"/>
        <v>43</v>
      </c>
      <c r="V50" s="16" t="str">
        <f>IF(AND(T_TBL[[#This Row],[FTABLE]]&lt;&gt;"", T_TBL[[#This Row],[FFLD]]&lt;&gt;""), 1, IF(T_TBL[[#This Row],[CAMPOS]]&lt;&gt;"", 0, ""))</f>
        <v/>
      </c>
      <c r="W50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5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0" s="10"/>
    </row>
    <row r="51" spans="1:25" x14ac:dyDescent="0.25">
      <c r="A51" s="3"/>
      <c r="B51" s="4"/>
      <c r="C51" s="4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5" t="str">
        <f>IF(T_TBL[[#This Row],[CAMPOS]]="", "", IF(AND(C51=1, A51&lt;&gt;""),TRUE, FALSE))</f>
        <v/>
      </c>
      <c r="O51" t="str">
        <f>IF(NOT(ISNUMBER(O50)), IF(T_TBL[[#This Row],[CAMPOS]]&lt;&gt;"", 1, ""), IF(T_TBL[[#This Row],[CAMPOS]]&lt;&gt;"", O50+1, ""))</f>
        <v/>
      </c>
      <c r="P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1" t="str">
        <f>IF(T_TBL[[#This Row],[STATUS]]=TRUE, IF(T_TBL[[#This Row],[LASTFLD]]=FALSE, T_TBL[[#This Row],[CAMPOS]]&amp;", ", T_TBL[[#This Row],[CAMPOS]]), "")</f>
        <v/>
      </c>
      <c r="S51" t="str">
        <f ca="1">IF(LEN(T_TBL[[#This Row],[FLD]])&gt;0, IF(T_TBL[[#This Row],[COLNUM]]=1, T_TBL[[#This Row],[FLD]], S50&amp;T_TBL[[#This Row],[FLD]]), IF(T_TBL[[#This Row],[COLNUM]]=1, "", S50))</f>
        <v>clave_trab, id_plaza, clave_tipo, fec_inicio, fec_termino, fec_reanuda, req_cobertura, docs, obs</v>
      </c>
      <c r="T51" s="10" t="str">
        <f ca="1">IF(LEN(T_TBL[[#This Row],[FLDTMPL]])&gt;0, IF(T_TBL[[#This Row],[COLNUM]]=1, T_TBL[[#This Row],[FLDTMPL]], T50&amp;T_TBL[[#This Row],[FLDTMPL]]), IF(T_TBL[[#This Row],[COLNUM]]=1, "", T50))</f>
        <v>clave_trab, id_plaza, 'clave_tipo', 'fec_inicio', 'fec_termino', 'fec_reanuda', req_cobertura, 'docs', 'obs'</v>
      </c>
      <c r="U51" s="10">
        <f t="shared" si="0"/>
        <v>44</v>
      </c>
      <c r="V51" s="16" t="str">
        <f>IF(AND(T_TBL[[#This Row],[FTABLE]]&lt;&gt;"", T_TBL[[#This Row],[FFLD]]&lt;&gt;""), 1, IF(T_TBL[[#This Row],[CAMPOS]]&lt;&gt;"", 0, ""))</f>
        <v/>
      </c>
      <c r="W51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5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1" s="10"/>
    </row>
    <row r="52" spans="1:25" x14ac:dyDescent="0.25">
      <c r="A52" s="3"/>
      <c r="B52" s="4"/>
      <c r="C52" s="4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5" t="str">
        <f>IF(T_TBL[[#This Row],[CAMPOS]]="", "", IF(AND(C52=1, A52&lt;&gt;""),TRUE, FALSE))</f>
        <v/>
      </c>
      <c r="O52" t="str">
        <f>IF(NOT(ISNUMBER(O51)), IF(T_TBL[[#This Row],[CAMPOS]]&lt;&gt;"", 1, ""), IF(T_TBL[[#This Row],[CAMPOS]]&lt;&gt;"", O51+1, ""))</f>
        <v/>
      </c>
      <c r="P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2" t="str">
        <f>IF(T_TBL[[#This Row],[STATUS]]=TRUE, IF(T_TBL[[#This Row],[LASTFLD]]=FALSE, T_TBL[[#This Row],[CAMPOS]]&amp;", ", T_TBL[[#This Row],[CAMPOS]]), "")</f>
        <v/>
      </c>
      <c r="S52" t="str">
        <f ca="1">IF(LEN(T_TBL[[#This Row],[FLD]])&gt;0, IF(T_TBL[[#This Row],[COLNUM]]=1, T_TBL[[#This Row],[FLD]], S51&amp;T_TBL[[#This Row],[FLD]]), IF(T_TBL[[#This Row],[COLNUM]]=1, "", S51))</f>
        <v>clave_trab, id_plaza, clave_tipo, fec_inicio, fec_termino, fec_reanuda, req_cobertura, docs, obs</v>
      </c>
      <c r="T52" s="10" t="str">
        <f ca="1">IF(LEN(T_TBL[[#This Row],[FLDTMPL]])&gt;0, IF(T_TBL[[#This Row],[COLNUM]]=1, T_TBL[[#This Row],[FLDTMPL]], T51&amp;T_TBL[[#This Row],[FLDTMPL]]), IF(T_TBL[[#This Row],[COLNUM]]=1, "", T51))</f>
        <v>clave_trab, id_plaza, 'clave_tipo', 'fec_inicio', 'fec_termino', 'fec_reanuda', req_cobertura, 'docs', 'obs'</v>
      </c>
      <c r="U52" s="10">
        <f t="shared" si="0"/>
        <v>45</v>
      </c>
      <c r="V52" s="16" t="str">
        <f>IF(AND(T_TBL[[#This Row],[FTABLE]]&lt;&gt;"", T_TBL[[#This Row],[FFLD]]&lt;&gt;""), 1, IF(T_TBL[[#This Row],[CAMPOS]]&lt;&gt;"", 0, ""))</f>
        <v/>
      </c>
      <c r="W52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52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2" s="10"/>
    </row>
    <row r="53" spans="1:25" x14ac:dyDescent="0.25">
      <c r="A53" s="3"/>
      <c r="B53" s="4"/>
      <c r="C53" s="4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5" t="str">
        <f>IF(T_TBL[[#This Row],[CAMPOS]]="", "", IF(AND(C53=1, A53&lt;&gt;""),TRUE, FALSE))</f>
        <v/>
      </c>
      <c r="O53" t="str">
        <f>IF(NOT(ISNUMBER(O52)), IF(T_TBL[[#This Row],[CAMPOS]]&lt;&gt;"", 1, ""), IF(T_TBL[[#This Row],[CAMPOS]]&lt;&gt;"", O52+1, ""))</f>
        <v/>
      </c>
      <c r="P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3" t="str">
        <f>IF(T_TBL[[#This Row],[STATUS]]=TRUE, IF(T_TBL[[#This Row],[LASTFLD]]=FALSE, T_TBL[[#This Row],[CAMPOS]]&amp;", ", T_TBL[[#This Row],[CAMPOS]]), "")</f>
        <v/>
      </c>
      <c r="S53" t="str">
        <f ca="1">IF(LEN(T_TBL[[#This Row],[FLD]])&gt;0, IF(T_TBL[[#This Row],[COLNUM]]=1, T_TBL[[#This Row],[FLD]], S52&amp;T_TBL[[#This Row],[FLD]]), IF(T_TBL[[#This Row],[COLNUM]]=1, "", S52))</f>
        <v>clave_trab, id_plaza, clave_tipo, fec_inicio, fec_termino, fec_reanuda, req_cobertura, docs, obs</v>
      </c>
      <c r="T53" s="10" t="str">
        <f ca="1">IF(LEN(T_TBL[[#This Row],[FLDTMPL]])&gt;0, IF(T_TBL[[#This Row],[COLNUM]]=1, T_TBL[[#This Row],[FLDTMPL]], T52&amp;T_TBL[[#This Row],[FLDTMPL]]), IF(T_TBL[[#This Row],[COLNUM]]=1, "", T52))</f>
        <v>clave_trab, id_plaza, 'clave_tipo', 'fec_inicio', 'fec_termino', 'fec_reanuda', req_cobertura, 'docs', 'obs'</v>
      </c>
      <c r="U53" s="10">
        <f t="shared" si="0"/>
        <v>46</v>
      </c>
      <c r="V53" s="16" t="str">
        <f>IF(AND(T_TBL[[#This Row],[FTABLE]]&lt;&gt;"", T_TBL[[#This Row],[FFLD]]&lt;&gt;""), 1, IF(T_TBL[[#This Row],[CAMPOS]]&lt;&gt;"", 0, ""))</f>
        <v/>
      </c>
      <c r="W53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5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3" s="10"/>
    </row>
    <row r="54" spans="1:25" x14ac:dyDescent="0.25">
      <c r="A54" s="3"/>
      <c r="B54" s="4"/>
      <c r="C54" s="4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5" t="str">
        <f>IF(T_TBL[[#This Row],[CAMPOS]]="", "", IF(AND(C54=1, A54&lt;&gt;""),TRUE, FALSE))</f>
        <v/>
      </c>
      <c r="O54" t="str">
        <f>IF(NOT(ISNUMBER(O53)), IF(T_TBL[[#This Row],[CAMPOS]]&lt;&gt;"", 1, ""), IF(T_TBL[[#This Row],[CAMPOS]]&lt;&gt;"", O53+1, ""))</f>
        <v/>
      </c>
      <c r="P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4" t="str">
        <f>IF(T_TBL[[#This Row],[STATUS]]=TRUE, IF(T_TBL[[#This Row],[LASTFLD]]=FALSE, T_TBL[[#This Row],[CAMPOS]]&amp;", ", T_TBL[[#This Row],[CAMPOS]]), "")</f>
        <v/>
      </c>
      <c r="S54" t="str">
        <f ca="1">IF(LEN(T_TBL[[#This Row],[FLD]])&gt;0, IF(T_TBL[[#This Row],[COLNUM]]=1, T_TBL[[#This Row],[FLD]], S53&amp;T_TBL[[#This Row],[FLD]]), IF(T_TBL[[#This Row],[COLNUM]]=1, "", S53))</f>
        <v>clave_trab, id_plaza, clave_tipo, fec_inicio, fec_termino, fec_reanuda, req_cobertura, docs, obs</v>
      </c>
      <c r="T54" s="10" t="str">
        <f ca="1">IF(LEN(T_TBL[[#This Row],[FLDTMPL]])&gt;0, IF(T_TBL[[#This Row],[COLNUM]]=1, T_TBL[[#This Row],[FLDTMPL]], T53&amp;T_TBL[[#This Row],[FLDTMPL]]), IF(T_TBL[[#This Row],[COLNUM]]=1, "", T53))</f>
        <v>clave_trab, id_plaza, 'clave_tipo', 'fec_inicio', 'fec_termino', 'fec_reanuda', req_cobertura, 'docs', 'obs'</v>
      </c>
      <c r="U54" s="10">
        <f t="shared" si="0"/>
        <v>47</v>
      </c>
      <c r="V54" s="16" t="str">
        <f>IF(AND(T_TBL[[#This Row],[FTABLE]]&lt;&gt;"", T_TBL[[#This Row],[FFLD]]&lt;&gt;""), 1, IF(T_TBL[[#This Row],[CAMPOS]]&lt;&gt;"", 0, ""))</f>
        <v/>
      </c>
      <c r="W54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5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4" s="10"/>
    </row>
  </sheetData>
  <mergeCells count="2">
    <mergeCell ref="B3:C3"/>
    <mergeCell ref="B2:C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66"/>
  <sheetViews>
    <sheetView workbookViewId="0">
      <selection activeCell="A5" sqref="A5"/>
    </sheetView>
  </sheetViews>
  <sheetFormatPr baseColWidth="10" defaultRowHeight="15" x14ac:dyDescent="0.25"/>
  <cols>
    <col min="1" max="1" width="11.85546875" bestFit="1" customWidth="1"/>
    <col min="2" max="2" width="15.7109375" customWidth="1"/>
    <col min="3" max="3" width="14.7109375" customWidth="1"/>
    <col min="4" max="4" width="17.7109375" customWidth="1"/>
    <col min="5" max="5" width="12.42578125" bestFit="1" customWidth="1"/>
    <col min="6" max="6" width="13.42578125" bestFit="1" customWidth="1"/>
    <col min="7" max="8" width="16.28515625" bestFit="1" customWidth="1"/>
    <col min="9" max="9" width="14" customWidth="1"/>
    <col min="10" max="10" width="17.28515625" customWidth="1"/>
    <col min="23" max="23" width="10.7109375" bestFit="1" customWidth="1"/>
    <col min="24" max="25" width="5.5703125" bestFit="1" customWidth="1"/>
  </cols>
  <sheetData>
    <row r="1" spans="1:25" x14ac:dyDescent="0.25">
      <c r="A1" s="7">
        <f>COUNTA(A5:A1000)+4</f>
        <v>766</v>
      </c>
    </row>
    <row r="3" spans="1:25" ht="18.75" customHeight="1" x14ac:dyDescent="0.25">
      <c r="A3" s="8">
        <f t="array" aca="1" ref="A3" ca="1">MATCH(1, (T_TBL[CAMPOS]&lt;&gt;"")*(NUMCAMPOS&gt;=COLUMN())*(T_TBL[STATUS]=TRUE)*(T_TBL[_FILA]&gt;(IF(COLUMN()=1, 0, INDIRECT("F3C" &amp; COLUMN()-1, FALSE)))), 0)</f>
        <v>2</v>
      </c>
      <c r="B3" s="8">
        <f t="array" aca="1" ref="B3" ca="1">MATCH(1, (T_TBL[CAMPOS]&lt;&gt;"")*(NUMCAMPOS&gt;=COLUMN())*(T_TBL[STATUS]=TRUE)*(T_TBL[_FILA]&gt;(IF(COLUMN()=1, 0, INDIRECT("F3C" &amp; COLUMN()-1, FALSE)))), 0)</f>
        <v>3</v>
      </c>
      <c r="C3" s="8">
        <f t="array" aca="1" ref="C3" ca="1">MATCH(1, (T_TBL[CAMPOS]&lt;&gt;"")*(NUMCAMPOS&gt;=COLUMN())*(T_TBL[STATUS]=TRUE)*(T_TBL[_FILA]&gt;(IF(COLUMN()=1, 0, INDIRECT("F3C" &amp; COLUMN()-1, FALSE)))), 0)</f>
        <v>4</v>
      </c>
      <c r="D3" s="8">
        <f t="array" aca="1" ref="D3" ca="1">MATCH(1, (T_TBL[CAMPOS]&lt;&gt;"")*(NUMCAMPOS&gt;=COLUMN())*(T_TBL[STATUS]=TRUE)*(T_TBL[_FILA]&gt;(IF(COLUMN()=1, 0, INDIRECT("F3C" &amp; COLUMN()-1, FALSE)))), 0)</f>
        <v>5</v>
      </c>
      <c r="E3" s="8">
        <f t="array" aca="1" ref="E3" ca="1">MATCH(1, (T_TBL[CAMPOS]&lt;&gt;"")*(NUMCAMPOS&gt;=COLUMN())*(T_TBL[STATUS]=TRUE)*(T_TBL[_FILA]&gt;(IF(COLUMN()=1, 0, INDIRECT("F3C" &amp; COLUMN()-1, FALSE)))), 0)</f>
        <v>6</v>
      </c>
      <c r="F3" s="8">
        <f t="array" aca="1" ref="F3" ca="1">MATCH(1, (T_TBL[CAMPOS]&lt;&gt;"")*(NUMCAMPOS&gt;=COLUMN())*(T_TBL[STATUS]=TRUE)*(T_TBL[_FILA]&gt;(IF(COLUMN()=1, 0, INDIRECT("F3C" &amp; COLUMN()-1, FALSE)))), 0)</f>
        <v>7</v>
      </c>
      <c r="G3" s="8">
        <f t="array" aca="1" ref="G3" ca="1">MATCH(1, (T_TBL[CAMPOS]&lt;&gt;"")*(NUMCAMPOS&gt;=COLUMN())*(T_TBL[STATUS]=TRUE)*(T_TBL[_FILA]&gt;(IF(COLUMN()=1, 0, INDIRECT("F3C" &amp; COLUMN()-1, FALSE)))), 0)</f>
        <v>8</v>
      </c>
      <c r="H3" s="8">
        <f t="array" aca="1" ref="H3" ca="1">MATCH(1, (T_TBL[CAMPOS]&lt;&gt;"")*(NUMCAMPOS&gt;=COLUMN())*(T_TBL[STATUS]=TRUE)*(T_TBL[_FILA]&gt;(IF(COLUMN()=1, 0, INDIRECT("F3C" &amp; COLUMN()-1, FALSE)))), 0)</f>
        <v>9</v>
      </c>
      <c r="I3" s="8">
        <f t="array" aca="1" ref="I3" ca="1">MATCH(1, (T_TBL[CAMPOS]&lt;&gt;"")*(NUMCAMPOS&gt;=COLUMN())*(T_TBL[STATUS]=TRUE)*(T_TBL[_FILA]&gt;(IF(COLUMN()=1, 0, INDIRECT("F3C" &amp; COLUMN()-1, FALSE)))), 0)</f>
        <v>10</v>
      </c>
      <c r="J3" s="8" t="e">
        <f t="array" aca="1" ref="J3" ca="1">MATCH(1, (T_TBL[CAMPOS]&lt;&gt;"")*(NUMCAMPOS&gt;=COLUMN())*(T_TBL[STATUS]=TRUE)*(T_TBL[_FILA]&gt;(IF(COLUMN()=1, 0, INDIRECT("F3C" &amp; COLUMN()-1, FALSE)))), 0)</f>
        <v>#N/A</v>
      </c>
      <c r="K3" s="8" t="e">
        <f t="array" aca="1" ref="K3" ca="1">MATCH(1, (T_TBL[CAMPOS]&lt;&gt;"")*(NUMCAMPOS&gt;=COLUMN())*(T_TBL[STATUS]=TRUE)*(T_TBL[_FILA]&gt;(IF(COLUMN()=1, 0, INDIRECT("F3C" &amp; COLUMN()-1, FALSE)))), 0)</f>
        <v>#N/A</v>
      </c>
      <c r="L3" s="8" t="e">
        <f t="array" aca="1" ref="L3" ca="1">MATCH(1, (T_TBL[CAMPOS]&lt;&gt;"")*(NUMCAMPOS&gt;=COLUMN())*(T_TBL[STATUS]=TRUE)*(T_TBL[_FILA]&gt;(IF(COLUMN()=1, 0, INDIRECT("F3C" &amp; COLUMN()-1, FALSE)))), 0)</f>
        <v>#N/A</v>
      </c>
      <c r="M3" s="8" t="e">
        <f t="array" aca="1" ref="M3" ca="1">MATCH(1, (T_TBL[CAMPOS]&lt;&gt;"")*(NUMCAMPOS&gt;=COLUMN())*(T_TBL[STATUS]=TRUE)*(T_TBL[_FILA]&gt;(IF(COLUMN()=1, 0, INDIRECT("F3C" &amp; COLUMN()-1, FALSE)))), 0)</f>
        <v>#N/A</v>
      </c>
      <c r="N3" s="8" t="e">
        <f t="array" aca="1" ref="N3" ca="1">MATCH(1, (T_TBL[CAMPOS]&lt;&gt;"")*(NUMCAMPOS&gt;=COLUMN())*(T_TBL[STATUS]=TRUE)*(T_TBL[_FILA]&gt;(IF(COLUMN()=1, 0, INDIRECT("F3C" &amp; COLUMN()-1, FALSE)))), 0)</f>
        <v>#N/A</v>
      </c>
      <c r="O3" s="8" t="e">
        <f t="array" aca="1" ref="O3" ca="1">MATCH(1, (T_TBL[CAMPOS]&lt;&gt;"")*(NUMCAMPOS&gt;=COLUMN())*(T_TBL[STATUS]=TRUE)*(T_TBL[_FILA]&gt;(IF(COLUMN()=1, 0, INDIRECT("F3C" &amp; COLUMN()-1, FALSE)))), 0)</f>
        <v>#N/A</v>
      </c>
      <c r="P3" s="8" t="e">
        <f t="array" aca="1" ref="P3" ca="1">MATCH(1, (T_TBL[CAMPOS]&lt;&gt;"")*(NUMCAMPOS&gt;=COLUMN())*(T_TBL[STATUS]=TRUE)*(T_TBL[_FILA]&gt;(IF(COLUMN()=1, 0, INDIRECT("F3C" &amp; COLUMN()-1, FALSE)))), 0)</f>
        <v>#N/A</v>
      </c>
      <c r="Q3" s="8" t="e">
        <f t="array" aca="1" ref="Q3" ca="1">MATCH(1, (T_TBL[CAMPOS]&lt;&gt;"")*(NUMCAMPOS&gt;=COLUMN())*(T_TBL[STATUS]=TRUE)*(T_TBL[_FILA]&gt;(IF(COLUMN()=1, 0, INDIRECT("F3C" &amp; COLUMN()-1, FALSE)))), 0)</f>
        <v>#N/A</v>
      </c>
      <c r="R3" s="8" t="e">
        <f t="array" aca="1" ref="R3" ca="1">MATCH(1, (T_TBL[CAMPOS]&lt;&gt;"")*(NUMCAMPOS&gt;=COLUMN())*(T_TBL[STATUS]=TRUE)*(T_TBL[_FILA]&gt;(IF(COLUMN()=1, 0, INDIRECT("F3C" &amp; COLUMN()-1, FALSE)))), 0)</f>
        <v>#N/A</v>
      </c>
      <c r="S3" s="8" t="e">
        <f t="array" aca="1" ref="S3" ca="1">MATCH(1, (T_TBL[CAMPOS]&lt;&gt;"")*(NUMCAMPOS&gt;=COLUMN())*(T_TBL[STATUS]=TRUE)*(T_TBL[_FILA]&gt;(IF(COLUMN()=1, 0, INDIRECT("F3C" &amp; COLUMN()-1, FALSE)))), 0)</f>
        <v>#N/A</v>
      </c>
      <c r="T3" s="8" t="e">
        <f t="array" aca="1" ref="T3" ca="1">MATCH(1, (T_TBL[CAMPOS]&lt;&gt;"")*(NUMCAMPOS&gt;=COLUMN())*(T_TBL[STATUS]=TRUE)*(T_TBL[_FILA]&gt;(IF(COLUMN()=1, 0, INDIRECT("F3C" &amp; COLUMN()-1, FALSE)))), 0)</f>
        <v>#N/A</v>
      </c>
      <c r="U3" s="8" t="e">
        <f t="array" aca="1" ref="U3" ca="1">MATCH(1, (T_TBL[CAMPOS]&lt;&gt;"")*(NUMCAMPOS&gt;=COLUMN())*(T_TBL[STATUS]=TRUE)*(T_TBL[_FILA]&gt;(IF(COLUMN()=1, 0, INDIRECT("F3C" &amp; COLUMN()-1, FALSE)))), 0)</f>
        <v>#N/A</v>
      </c>
      <c r="V3" s="8" t="e">
        <f t="array" aca="1" ref="V3" ca="1">MATCH(1, (T_TBL[CAMPOS]&lt;&gt;"")*(NUMCAMPOS&gt;=COLUMN())*(T_TBL[STATUS]=TRUE)*(T_TBL[_FILA]&gt;(IF(COLUMN()=1, 0, INDIRECT("F3C" &amp; COLUMN()-1, FALSE)))), 0)</f>
        <v>#N/A</v>
      </c>
      <c r="W3" s="8" t="e">
        <f t="array" aca="1" ref="W3" ca="1">MATCH(1, (T_TBL[CAMPOS]&lt;&gt;"")*(NUMCAMPOS&gt;=COLUMN())*(T_TBL[STATUS]=TRUE)*(T_TBL[_FILA]&gt;(IF(COLUMN()=1, 0, INDIRECT("F3C" &amp; COLUMN()-1, FALSE)))), 0)</f>
        <v>#N/A</v>
      </c>
      <c r="X3" s="8" t="e">
        <f t="array" aca="1" ref="X3" ca="1">MATCH(1, (T_TBL[CAMPOS]&lt;&gt;"")*(NUMCAMPOS&gt;=COLUMN())*(T_TBL[STATUS]=TRUE)*(T_TBL[_FILA]&gt;(IF(COLUMN()=1, 0, INDIRECT("F3C" &amp; COLUMN()-1, FALSE)))), 0)</f>
        <v>#N/A</v>
      </c>
      <c r="Y3" s="8" t="e">
        <f t="array" aca="1" ref="Y3" ca="1">MATCH(1, (T_TBL[CAMPOS]&lt;&gt;"")*(NUMCAMPOS&gt;=COLUMN())*(T_TBL[STATUS]=TRUE)*(T_TBL[_FILA]&gt;(IF(COLUMN()=1, 0, INDIRECT("F3C" &amp; COLUMN()-1, FALSE)))), 0)</f>
        <v>#N/A</v>
      </c>
    </row>
    <row r="4" spans="1:25" x14ac:dyDescent="0.25">
      <c r="A4" t="str">
        <f ca="1">IF(ISNA(A3), "", UPPER(INDIRECT("Estructura!F" &amp; ROW(T_TBL[#Headers])+A3 &amp; "C1", FALSE)))</f>
        <v>CLAVE_TRAB</v>
      </c>
      <c r="B4" t="str">
        <f ca="1">IF(ISNA(B3), "", UPPER(INDIRECT("Estructura!F" &amp; ROW(T_TBL[#Headers])+B3 &amp; "C1", FALSE)))</f>
        <v>ID_PLAZA</v>
      </c>
      <c r="C4" t="str">
        <f ca="1">IF(ISNA(C3), "", UPPER(INDIRECT("Estructura!F" &amp; ROW(T_TBL[#Headers])+C3 &amp; "C1", FALSE)))</f>
        <v>CLAVE_TIPO</v>
      </c>
      <c r="D4" t="str">
        <f ca="1">IF(ISNA(D3), "", UPPER(INDIRECT("Estructura!F" &amp; ROW(T_TBL[#Headers])+D3 &amp; "C1", FALSE)))</f>
        <v>FEC_INICIO</v>
      </c>
      <c r="E4" t="str">
        <f ca="1">IF(ISNA(E3), "", UPPER(INDIRECT("Estructura!F" &amp; ROW(T_TBL[#Headers])+E3 &amp; "C1", FALSE)))</f>
        <v>FEC_TERMINO</v>
      </c>
      <c r="F4" t="str">
        <f ca="1">IF(ISNA(F3), "", UPPER(INDIRECT("Estructura!F" &amp; ROW(T_TBL[#Headers])+F3 &amp; "C1", FALSE)))</f>
        <v>FEC_REANUDA</v>
      </c>
      <c r="G4" t="str">
        <f ca="1">IF(ISNA(G3), "", UPPER(INDIRECT("Estructura!F" &amp; ROW(T_TBL[#Headers])+G3 &amp; "C1", FALSE)))</f>
        <v>REQ_COBERTURA</v>
      </c>
      <c r="H4" t="str">
        <f ca="1">IF(ISNA(H3), "", UPPER(INDIRECT("Estructura!F" &amp; ROW(T_TBL[#Headers])+H3 &amp; "C1", FALSE)))</f>
        <v>DOCS</v>
      </c>
      <c r="I4" t="str">
        <f ca="1">IF(ISNA(I3), "", UPPER(INDIRECT("Estructura!F" &amp; ROW(T_TBL[#Headers])+I3 &amp; "C1", FALSE)))</f>
        <v>OBS</v>
      </c>
      <c r="J4" t="str">
        <f ca="1">IF(ISNA(J3), "", UPPER(INDIRECT("Estructura!F" &amp; ROW(T_TBL[#Headers])+J3 &amp; "C1", FALSE)))</f>
        <v/>
      </c>
      <c r="K4" t="str">
        <f ca="1">IF(ISNA(K3), "", UPPER(INDIRECT("Estructura!F" &amp; ROW(T_TBL[#Headers])+K3 &amp; "C1", FALSE)))</f>
        <v/>
      </c>
      <c r="L4" t="str">
        <f ca="1">IF(ISNA(L3), "", UPPER(INDIRECT("Estructura!F" &amp; ROW(T_TBL[#Headers])+L3 &amp; "C1", FALSE)))</f>
        <v/>
      </c>
      <c r="M4" t="str">
        <f ca="1">IF(ISNA(M3), "", UPPER(INDIRECT("Estructura!F" &amp; ROW(T_TBL[#Headers])+M3 &amp; "C1", FALSE)))</f>
        <v/>
      </c>
      <c r="N4" t="str">
        <f ca="1">IF(ISNA(N3), "", UPPER(INDIRECT("Estructura!F" &amp; ROW(T_TBL[#Headers])+N3 &amp; "C1", FALSE)))</f>
        <v/>
      </c>
      <c r="O4" t="str">
        <f ca="1">IF(ISNA(O3), "", UPPER(INDIRECT("Estructura!F" &amp; ROW(T_TBL[#Headers])+O3 &amp; "C1", FALSE)))</f>
        <v/>
      </c>
      <c r="P4" t="str">
        <f ca="1">IF(ISNA(P3), "", UPPER(INDIRECT("Estructura!F" &amp; ROW(T_TBL[#Headers])+P3 &amp; "C1", FALSE)))</f>
        <v/>
      </c>
      <c r="Q4" t="str">
        <f ca="1">IF(ISNA(Q3), "", UPPER(INDIRECT("Estructura!F" &amp; ROW(T_TBL[#Headers])+Q3 &amp; "C1", FALSE)))</f>
        <v/>
      </c>
      <c r="R4" t="str">
        <f ca="1">IF(ISNA(R3), "", UPPER(INDIRECT("Estructura!F" &amp; ROW(T_TBL[#Headers])+R3 &amp; "C1", FALSE)))</f>
        <v/>
      </c>
      <c r="S4" t="str">
        <f ca="1">IF(ISNA(S3), "", UPPER(INDIRECT("Estructura!F" &amp; ROW(T_TBL[#Headers])+S3 &amp; "C1", FALSE)))</f>
        <v/>
      </c>
      <c r="T4" t="str">
        <f ca="1">IF(ISNA(T3), "", UPPER(INDIRECT("Estructura!F" &amp; ROW(T_TBL[#Headers])+T3 &amp; "C1", FALSE)))</f>
        <v/>
      </c>
      <c r="U4" t="str">
        <f ca="1">IF(ISNA(U3), "", UPPER(INDIRECT("Estructura!F" &amp; ROW(T_TBL[#Headers])+U3 &amp; "C1", FALSE)))</f>
        <v/>
      </c>
      <c r="V4" t="str">
        <f ca="1">IF(ISNA(V3), "", UPPER(INDIRECT("Estructura!F" &amp; ROW(T_TBL[#Headers])+V3 &amp; "C1", FALSE)))</f>
        <v/>
      </c>
      <c r="W4" t="str">
        <f ca="1">IF(ISNA(W3), "", UPPER(INDIRECT("Estructura!F" &amp; ROW(T_TBL[#Headers])+W3 &amp; "C1", FALSE)))</f>
        <v/>
      </c>
      <c r="X4" t="str">
        <f ca="1">IF(ISNA(X3), "", UPPER(INDIRECT("Estructura!F" &amp; ROW(T_TBL[#Headers])+X3 &amp; "C1", FALSE)))</f>
        <v/>
      </c>
      <c r="Y4" t="str">
        <f ca="1">IF(ISNA(Y3), "", UPPER(INDIRECT("Estructura!F" &amp; ROW(T_TBL[#Headers])+Y3 &amp; "C1", FALSE)))</f>
        <v/>
      </c>
    </row>
    <row r="5" spans="1:25" x14ac:dyDescent="0.25">
      <c r="A5">
        <v>150851</v>
      </c>
      <c r="B5">
        <v>1</v>
      </c>
      <c r="C5" t="s">
        <v>1276</v>
      </c>
      <c r="D5" s="13">
        <v>42736</v>
      </c>
      <c r="E5" s="13">
        <v>43051</v>
      </c>
      <c r="G5" t="b">
        <v>1</v>
      </c>
      <c r="H5" t="s">
        <v>1442</v>
      </c>
      <c r="I5" t="s">
        <v>1443</v>
      </c>
      <c r="W5" s="13"/>
    </row>
    <row r="6" spans="1:25" x14ac:dyDescent="0.25">
      <c r="A6">
        <v>200953</v>
      </c>
      <c r="B6">
        <v>1</v>
      </c>
      <c r="C6" t="s">
        <v>1277</v>
      </c>
      <c r="D6" s="13">
        <v>42905</v>
      </c>
      <c r="E6" s="13">
        <v>42910</v>
      </c>
      <c r="G6" t="b">
        <v>1</v>
      </c>
      <c r="H6" t="s">
        <v>1442</v>
      </c>
      <c r="I6" t="s">
        <v>1278</v>
      </c>
      <c r="W6" s="13"/>
    </row>
    <row r="7" spans="1:25" x14ac:dyDescent="0.25">
      <c r="A7">
        <v>434039</v>
      </c>
      <c r="B7">
        <v>6</v>
      </c>
      <c r="C7">
        <v>104</v>
      </c>
      <c r="D7" s="13">
        <v>42891</v>
      </c>
      <c r="E7" s="13">
        <v>42918</v>
      </c>
      <c r="G7" t="b">
        <v>1</v>
      </c>
      <c r="H7" t="s">
        <v>1442</v>
      </c>
      <c r="I7" t="s">
        <v>1279</v>
      </c>
      <c r="W7" s="13"/>
    </row>
    <row r="8" spans="1:25" x14ac:dyDescent="0.25">
      <c r="A8">
        <v>419041</v>
      </c>
      <c r="B8">
        <v>9</v>
      </c>
      <c r="C8" t="s">
        <v>1280</v>
      </c>
      <c r="D8" s="13">
        <v>42893</v>
      </c>
      <c r="E8" s="13">
        <v>42927</v>
      </c>
      <c r="G8" t="b">
        <v>1</v>
      </c>
      <c r="H8" t="s">
        <v>1281</v>
      </c>
      <c r="I8" t="s">
        <v>1282</v>
      </c>
      <c r="W8" s="13"/>
    </row>
    <row r="9" spans="1:25" x14ac:dyDescent="0.25">
      <c r="A9">
        <v>633190</v>
      </c>
      <c r="B9">
        <v>10</v>
      </c>
      <c r="C9" t="s">
        <v>1280</v>
      </c>
      <c r="D9" s="13">
        <v>42896</v>
      </c>
      <c r="E9" s="13">
        <v>42930</v>
      </c>
      <c r="G9" t="b">
        <v>1</v>
      </c>
      <c r="H9" t="s">
        <v>1283</v>
      </c>
      <c r="I9" t="s">
        <v>1284</v>
      </c>
      <c r="W9" s="13"/>
    </row>
    <row r="10" spans="1:25" x14ac:dyDescent="0.25">
      <c r="A10">
        <v>511424</v>
      </c>
      <c r="B10">
        <v>18</v>
      </c>
      <c r="C10" t="s">
        <v>1280</v>
      </c>
      <c r="D10" s="13">
        <v>42898</v>
      </c>
      <c r="E10" s="13">
        <v>42921</v>
      </c>
      <c r="G10" t="b">
        <v>1</v>
      </c>
      <c r="H10" t="s">
        <v>1285</v>
      </c>
      <c r="I10" t="s">
        <v>1284</v>
      </c>
      <c r="W10" s="13"/>
    </row>
    <row r="11" spans="1:25" x14ac:dyDescent="0.25">
      <c r="A11">
        <v>204126</v>
      </c>
      <c r="B11">
        <v>8</v>
      </c>
      <c r="C11" t="s">
        <v>1277</v>
      </c>
      <c r="D11" s="13">
        <v>42905</v>
      </c>
      <c r="E11" s="13">
        <v>42932</v>
      </c>
      <c r="G11" t="b">
        <v>1</v>
      </c>
      <c r="H11" t="s">
        <v>1286</v>
      </c>
      <c r="I11" t="s">
        <v>1287</v>
      </c>
      <c r="W11" s="13"/>
    </row>
    <row r="12" spans="1:25" x14ac:dyDescent="0.25">
      <c r="A12">
        <v>582776</v>
      </c>
      <c r="B12">
        <v>34</v>
      </c>
      <c r="C12" t="s">
        <v>1277</v>
      </c>
      <c r="D12" s="13">
        <v>42905</v>
      </c>
      <c r="E12" s="13">
        <v>42932</v>
      </c>
      <c r="G12" t="b">
        <v>1</v>
      </c>
      <c r="H12" t="s">
        <v>1288</v>
      </c>
      <c r="I12" t="s">
        <v>1278</v>
      </c>
      <c r="W12" s="13"/>
    </row>
    <row r="13" spans="1:25" x14ac:dyDescent="0.25">
      <c r="A13">
        <v>333892</v>
      </c>
      <c r="B13">
        <v>11</v>
      </c>
      <c r="C13" t="s">
        <v>1277</v>
      </c>
      <c r="D13" s="13">
        <v>42905</v>
      </c>
      <c r="E13" s="13">
        <v>42932</v>
      </c>
      <c r="G13" t="b">
        <v>1</v>
      </c>
      <c r="H13" t="s">
        <v>1442</v>
      </c>
      <c r="I13" t="s">
        <v>1278</v>
      </c>
      <c r="W13" s="13"/>
    </row>
    <row r="14" spans="1:25" x14ac:dyDescent="0.25">
      <c r="A14">
        <v>203376</v>
      </c>
      <c r="B14">
        <v>7</v>
      </c>
      <c r="C14" t="s">
        <v>1277</v>
      </c>
      <c r="D14" s="13">
        <v>42905</v>
      </c>
      <c r="E14" s="13">
        <v>42932</v>
      </c>
      <c r="G14" t="b">
        <v>1</v>
      </c>
      <c r="H14" t="s">
        <v>1442</v>
      </c>
      <c r="I14" t="s">
        <v>1278</v>
      </c>
      <c r="W14" s="13"/>
    </row>
    <row r="15" spans="1:25" x14ac:dyDescent="0.25">
      <c r="A15">
        <v>313919</v>
      </c>
      <c r="B15">
        <v>6</v>
      </c>
      <c r="C15">
        <v>150</v>
      </c>
      <c r="D15" s="13">
        <v>42912</v>
      </c>
      <c r="E15" s="13">
        <v>42912</v>
      </c>
      <c r="G15" t="b">
        <v>1</v>
      </c>
      <c r="H15" t="s">
        <v>1442</v>
      </c>
      <c r="I15" t="s">
        <v>1289</v>
      </c>
      <c r="W15" s="13"/>
    </row>
    <row r="16" spans="1:25" x14ac:dyDescent="0.25">
      <c r="A16">
        <v>307452</v>
      </c>
      <c r="B16">
        <v>9</v>
      </c>
      <c r="C16" t="s">
        <v>1290</v>
      </c>
      <c r="D16" s="13">
        <v>42911</v>
      </c>
      <c r="E16" s="13">
        <v>42917</v>
      </c>
      <c r="G16" t="b">
        <v>1</v>
      </c>
      <c r="H16" t="s">
        <v>1442</v>
      </c>
      <c r="I16" t="s">
        <v>1291</v>
      </c>
      <c r="W16" s="13"/>
    </row>
    <row r="17" spans="1:23" x14ac:dyDescent="0.25">
      <c r="A17">
        <v>539767</v>
      </c>
      <c r="B17">
        <v>28</v>
      </c>
      <c r="C17" t="s">
        <v>1290</v>
      </c>
      <c r="D17" s="13">
        <v>42911</v>
      </c>
      <c r="E17" s="13">
        <v>42917</v>
      </c>
      <c r="G17" t="b">
        <v>1</v>
      </c>
      <c r="H17" t="s">
        <v>1442</v>
      </c>
      <c r="I17" t="s">
        <v>1291</v>
      </c>
      <c r="W17" s="13"/>
    </row>
    <row r="18" spans="1:23" x14ac:dyDescent="0.25">
      <c r="A18">
        <v>452405</v>
      </c>
      <c r="B18">
        <v>66</v>
      </c>
      <c r="C18" t="s">
        <v>1280</v>
      </c>
      <c r="D18" s="13">
        <v>42912</v>
      </c>
      <c r="E18" s="13">
        <v>42921</v>
      </c>
      <c r="G18" t="b">
        <v>1</v>
      </c>
      <c r="H18" t="s">
        <v>1442</v>
      </c>
      <c r="I18" t="s">
        <v>1292</v>
      </c>
      <c r="W18" s="13"/>
    </row>
    <row r="19" spans="1:23" x14ac:dyDescent="0.25">
      <c r="A19">
        <v>426226</v>
      </c>
      <c r="B19">
        <v>24</v>
      </c>
      <c r="C19" t="s">
        <v>1277</v>
      </c>
      <c r="D19" s="13">
        <v>42905</v>
      </c>
      <c r="E19" s="13">
        <v>42917</v>
      </c>
      <c r="G19" t="b">
        <v>1</v>
      </c>
      <c r="H19" t="s">
        <v>1442</v>
      </c>
      <c r="I19" t="s">
        <v>1293</v>
      </c>
      <c r="W19" s="13"/>
    </row>
    <row r="20" spans="1:23" x14ac:dyDescent="0.25">
      <c r="A20">
        <v>549473</v>
      </c>
      <c r="B20">
        <v>40</v>
      </c>
      <c r="C20" t="s">
        <v>1277</v>
      </c>
      <c r="D20" s="13">
        <v>42905</v>
      </c>
      <c r="E20" s="13">
        <v>42932</v>
      </c>
      <c r="G20" t="b">
        <v>1</v>
      </c>
      <c r="H20" t="s">
        <v>1442</v>
      </c>
      <c r="I20" t="s">
        <v>1293</v>
      </c>
      <c r="W20" s="13"/>
    </row>
    <row r="21" spans="1:23" x14ac:dyDescent="0.25">
      <c r="A21">
        <v>517366</v>
      </c>
      <c r="B21">
        <v>57</v>
      </c>
      <c r="C21" t="s">
        <v>1277</v>
      </c>
      <c r="D21" s="13">
        <v>42905</v>
      </c>
      <c r="E21" s="13">
        <v>42932</v>
      </c>
      <c r="G21" t="b">
        <v>1</v>
      </c>
      <c r="H21" t="s">
        <v>1442</v>
      </c>
      <c r="I21" t="s">
        <v>1293</v>
      </c>
      <c r="W21" s="13"/>
    </row>
    <row r="22" spans="1:23" x14ac:dyDescent="0.25">
      <c r="A22">
        <v>315758</v>
      </c>
      <c r="B22">
        <v>62</v>
      </c>
      <c r="C22" t="s">
        <v>1277</v>
      </c>
      <c r="D22" s="13">
        <v>42905</v>
      </c>
      <c r="E22" s="13">
        <v>42932</v>
      </c>
      <c r="G22" t="b">
        <v>1</v>
      </c>
      <c r="H22" t="s">
        <v>1442</v>
      </c>
      <c r="I22" t="s">
        <v>1293</v>
      </c>
      <c r="W22" s="13"/>
    </row>
    <row r="23" spans="1:23" x14ac:dyDescent="0.25">
      <c r="A23">
        <v>557767</v>
      </c>
      <c r="B23">
        <v>59</v>
      </c>
      <c r="C23" t="s">
        <v>1280</v>
      </c>
      <c r="D23" s="13">
        <v>42928</v>
      </c>
      <c r="E23" s="13">
        <v>42951</v>
      </c>
      <c r="G23" t="b">
        <v>1</v>
      </c>
      <c r="H23" t="s">
        <v>1294</v>
      </c>
      <c r="I23" t="s">
        <v>1295</v>
      </c>
      <c r="W23" s="13"/>
    </row>
    <row r="24" spans="1:23" x14ac:dyDescent="0.25">
      <c r="A24">
        <v>681065</v>
      </c>
      <c r="B24">
        <v>67</v>
      </c>
      <c r="C24" t="s">
        <v>1280</v>
      </c>
      <c r="D24" s="13">
        <v>42926</v>
      </c>
      <c r="E24" s="13">
        <v>42960</v>
      </c>
      <c r="G24" t="b">
        <v>1</v>
      </c>
      <c r="H24" t="s">
        <v>1296</v>
      </c>
      <c r="I24" t="s">
        <v>1297</v>
      </c>
      <c r="W24" s="13"/>
    </row>
    <row r="25" spans="1:23" x14ac:dyDescent="0.25">
      <c r="A25">
        <v>500095</v>
      </c>
      <c r="B25">
        <v>64</v>
      </c>
      <c r="C25" t="s">
        <v>1290</v>
      </c>
      <c r="D25" s="13">
        <v>42913</v>
      </c>
      <c r="E25" s="13">
        <v>42915</v>
      </c>
      <c r="G25" t="b">
        <v>0</v>
      </c>
      <c r="H25" t="s">
        <v>1442</v>
      </c>
      <c r="I25" t="s">
        <v>1298</v>
      </c>
      <c r="W25" s="13"/>
    </row>
    <row r="26" spans="1:23" x14ac:dyDescent="0.25">
      <c r="A26">
        <v>490746</v>
      </c>
      <c r="B26">
        <v>14</v>
      </c>
      <c r="C26" t="s">
        <v>1290</v>
      </c>
      <c r="D26" s="13">
        <v>42911</v>
      </c>
      <c r="E26" s="13">
        <v>42917</v>
      </c>
      <c r="G26" t="b">
        <v>0</v>
      </c>
      <c r="H26" t="s">
        <v>1442</v>
      </c>
      <c r="I26" t="s">
        <v>1299</v>
      </c>
      <c r="W26" s="13"/>
    </row>
    <row r="27" spans="1:23" x14ac:dyDescent="0.25">
      <c r="A27">
        <v>502171</v>
      </c>
      <c r="B27">
        <v>31</v>
      </c>
      <c r="C27" t="s">
        <v>1290</v>
      </c>
      <c r="D27" s="13">
        <v>42911</v>
      </c>
      <c r="E27" s="13">
        <v>42917</v>
      </c>
      <c r="G27" t="b">
        <v>0</v>
      </c>
      <c r="H27" t="s">
        <v>1442</v>
      </c>
      <c r="I27" t="s">
        <v>1299</v>
      </c>
      <c r="W27" s="13"/>
    </row>
    <row r="28" spans="1:23" x14ac:dyDescent="0.25">
      <c r="A28">
        <v>466603</v>
      </c>
      <c r="B28">
        <v>69</v>
      </c>
      <c r="C28">
        <v>150</v>
      </c>
      <c r="D28" s="13">
        <v>42916</v>
      </c>
      <c r="E28" s="13">
        <v>42916</v>
      </c>
      <c r="G28" t="b">
        <v>1</v>
      </c>
      <c r="H28" t="s">
        <v>1300</v>
      </c>
      <c r="I28" t="s">
        <v>1289</v>
      </c>
      <c r="W28" s="13"/>
    </row>
    <row r="29" spans="1:23" x14ac:dyDescent="0.25">
      <c r="A29">
        <v>466603</v>
      </c>
      <c r="B29">
        <v>69</v>
      </c>
      <c r="C29">
        <v>150</v>
      </c>
      <c r="D29" s="13">
        <v>42919</v>
      </c>
      <c r="E29" s="13">
        <v>42919</v>
      </c>
      <c r="G29" t="b">
        <v>1</v>
      </c>
      <c r="H29" t="s">
        <v>1300</v>
      </c>
      <c r="I29" t="s">
        <v>1289</v>
      </c>
      <c r="W29" s="13"/>
    </row>
    <row r="30" spans="1:23" x14ac:dyDescent="0.25">
      <c r="A30">
        <v>466603</v>
      </c>
      <c r="B30">
        <v>69</v>
      </c>
      <c r="C30">
        <v>150</v>
      </c>
      <c r="D30" s="13">
        <v>42923</v>
      </c>
      <c r="E30" s="13">
        <v>42923</v>
      </c>
      <c r="G30" t="b">
        <v>1</v>
      </c>
      <c r="H30" t="s">
        <v>1300</v>
      </c>
      <c r="I30" t="s">
        <v>1289</v>
      </c>
      <c r="W30" s="13"/>
    </row>
    <row r="31" spans="1:23" x14ac:dyDescent="0.25">
      <c r="A31">
        <v>388176</v>
      </c>
      <c r="B31">
        <v>58</v>
      </c>
      <c r="C31" t="s">
        <v>1277</v>
      </c>
      <c r="D31" s="13">
        <v>42905</v>
      </c>
      <c r="E31" s="13">
        <v>42932</v>
      </c>
      <c r="G31" t="b">
        <v>1</v>
      </c>
      <c r="H31" t="s">
        <v>1442</v>
      </c>
      <c r="I31" t="s">
        <v>1293</v>
      </c>
      <c r="W31" s="13"/>
    </row>
    <row r="32" spans="1:23" x14ac:dyDescent="0.25">
      <c r="A32">
        <v>386444</v>
      </c>
      <c r="B32">
        <v>52</v>
      </c>
      <c r="C32" t="s">
        <v>1280</v>
      </c>
      <c r="D32" s="13">
        <v>42928</v>
      </c>
      <c r="E32" s="13">
        <v>42962</v>
      </c>
      <c r="G32" t="b">
        <v>1</v>
      </c>
      <c r="H32" t="s">
        <v>1301</v>
      </c>
      <c r="I32" t="s">
        <v>1292</v>
      </c>
      <c r="W32" s="13"/>
    </row>
    <row r="33" spans="1:23" x14ac:dyDescent="0.25">
      <c r="A33">
        <v>307452</v>
      </c>
      <c r="B33">
        <v>9</v>
      </c>
      <c r="C33" t="s">
        <v>1290</v>
      </c>
      <c r="D33" s="13">
        <v>42919</v>
      </c>
      <c r="E33" s="13">
        <v>42925</v>
      </c>
      <c r="G33" t="b">
        <v>1</v>
      </c>
      <c r="H33" t="s">
        <v>1442</v>
      </c>
      <c r="I33" t="s">
        <v>1299</v>
      </c>
      <c r="W33" s="13"/>
    </row>
    <row r="34" spans="1:23" x14ac:dyDescent="0.25">
      <c r="A34">
        <v>502171</v>
      </c>
      <c r="B34">
        <v>31</v>
      </c>
      <c r="C34" t="s">
        <v>1290</v>
      </c>
      <c r="D34" s="13">
        <v>42919</v>
      </c>
      <c r="E34" s="13">
        <v>42925</v>
      </c>
      <c r="G34" t="b">
        <v>1</v>
      </c>
      <c r="H34" t="s">
        <v>1442</v>
      </c>
      <c r="I34" t="s">
        <v>1299</v>
      </c>
      <c r="W34" s="13"/>
    </row>
    <row r="35" spans="1:23" x14ac:dyDescent="0.25">
      <c r="A35">
        <v>426226</v>
      </c>
      <c r="B35">
        <v>24</v>
      </c>
      <c r="C35" t="s">
        <v>1277</v>
      </c>
      <c r="D35" s="13">
        <v>42918</v>
      </c>
      <c r="E35" s="13">
        <v>42932</v>
      </c>
      <c r="G35" t="b">
        <v>1</v>
      </c>
      <c r="H35" t="s">
        <v>1442</v>
      </c>
      <c r="I35" t="s">
        <v>1293</v>
      </c>
      <c r="W35" s="13"/>
    </row>
    <row r="36" spans="1:23" x14ac:dyDescent="0.25">
      <c r="A36">
        <v>434039</v>
      </c>
      <c r="B36">
        <v>6</v>
      </c>
      <c r="C36">
        <v>150</v>
      </c>
      <c r="D36" s="13">
        <v>42919</v>
      </c>
      <c r="E36" s="13">
        <v>42922</v>
      </c>
      <c r="G36" t="b">
        <v>1</v>
      </c>
      <c r="H36" t="s">
        <v>1442</v>
      </c>
      <c r="I36" t="s">
        <v>1289</v>
      </c>
      <c r="W36" s="13"/>
    </row>
    <row r="37" spans="1:23" x14ac:dyDescent="0.25">
      <c r="A37">
        <v>566173</v>
      </c>
      <c r="B37">
        <v>58</v>
      </c>
      <c r="C37" t="s">
        <v>1280</v>
      </c>
      <c r="D37" s="13">
        <v>42918</v>
      </c>
      <c r="E37" s="13">
        <v>42931</v>
      </c>
      <c r="G37" t="b">
        <v>1</v>
      </c>
      <c r="H37" t="s">
        <v>1442</v>
      </c>
      <c r="I37" t="s">
        <v>1284</v>
      </c>
      <c r="W37" s="13"/>
    </row>
    <row r="38" spans="1:23" x14ac:dyDescent="0.25">
      <c r="A38">
        <v>588783</v>
      </c>
      <c r="B38">
        <v>7</v>
      </c>
      <c r="C38" t="s">
        <v>1290</v>
      </c>
      <c r="D38" s="13">
        <v>42920</v>
      </c>
      <c r="E38" s="13">
        <v>42923</v>
      </c>
      <c r="G38" t="b">
        <v>0</v>
      </c>
      <c r="H38" t="s">
        <v>1442</v>
      </c>
      <c r="I38" t="s">
        <v>1299</v>
      </c>
      <c r="W38" s="13"/>
    </row>
    <row r="39" spans="1:23" x14ac:dyDescent="0.25">
      <c r="A39">
        <v>539767</v>
      </c>
      <c r="B39">
        <v>28</v>
      </c>
      <c r="C39" t="s">
        <v>1290</v>
      </c>
      <c r="D39" s="13">
        <v>42920</v>
      </c>
      <c r="E39" s="13">
        <v>42923</v>
      </c>
      <c r="G39" t="b">
        <v>0</v>
      </c>
      <c r="H39" t="s">
        <v>1442</v>
      </c>
      <c r="I39" t="s">
        <v>1299</v>
      </c>
      <c r="W39" s="13"/>
    </row>
    <row r="40" spans="1:23" x14ac:dyDescent="0.25">
      <c r="A40">
        <v>465378</v>
      </c>
      <c r="B40">
        <v>49</v>
      </c>
      <c r="C40" t="s">
        <v>1280</v>
      </c>
      <c r="D40" s="13">
        <v>42926</v>
      </c>
      <c r="E40" s="13">
        <v>42960</v>
      </c>
      <c r="G40" t="b">
        <v>1</v>
      </c>
      <c r="H40" t="s">
        <v>1302</v>
      </c>
      <c r="I40" t="s">
        <v>1303</v>
      </c>
      <c r="W40" s="13"/>
    </row>
    <row r="41" spans="1:23" x14ac:dyDescent="0.25">
      <c r="A41">
        <v>600316</v>
      </c>
      <c r="B41">
        <v>35</v>
      </c>
      <c r="C41">
        <v>150</v>
      </c>
      <c r="D41" s="13">
        <v>42919</v>
      </c>
      <c r="E41" s="13">
        <v>42921</v>
      </c>
      <c r="G41" t="b">
        <v>1</v>
      </c>
      <c r="H41" t="s">
        <v>1304</v>
      </c>
      <c r="I41" t="s">
        <v>1289</v>
      </c>
      <c r="W41" s="13"/>
    </row>
    <row r="42" spans="1:23" x14ac:dyDescent="0.25">
      <c r="A42">
        <v>395224</v>
      </c>
      <c r="B42">
        <v>51</v>
      </c>
      <c r="C42" t="s">
        <v>1280</v>
      </c>
      <c r="D42" s="13">
        <v>42926</v>
      </c>
      <c r="E42" s="13">
        <v>42960</v>
      </c>
      <c r="G42" t="b">
        <v>1</v>
      </c>
      <c r="H42" t="s">
        <v>1305</v>
      </c>
      <c r="I42" t="s">
        <v>1303</v>
      </c>
      <c r="W42" s="13"/>
    </row>
    <row r="43" spans="1:23" x14ac:dyDescent="0.25">
      <c r="A43">
        <v>434039</v>
      </c>
      <c r="B43">
        <v>6</v>
      </c>
      <c r="C43">
        <v>104</v>
      </c>
      <c r="D43" s="13">
        <v>42923</v>
      </c>
      <c r="E43" s="13">
        <v>42944</v>
      </c>
      <c r="G43" t="b">
        <v>1</v>
      </c>
      <c r="H43" t="s">
        <v>1442</v>
      </c>
      <c r="I43" t="s">
        <v>1279</v>
      </c>
      <c r="W43" s="13"/>
    </row>
    <row r="44" spans="1:23" x14ac:dyDescent="0.25">
      <c r="A44">
        <v>321084</v>
      </c>
      <c r="B44">
        <v>54</v>
      </c>
      <c r="C44">
        <v>150</v>
      </c>
      <c r="D44" s="13">
        <v>42923</v>
      </c>
      <c r="E44" s="13">
        <v>42923</v>
      </c>
      <c r="G44" t="b">
        <v>1</v>
      </c>
      <c r="H44" t="s">
        <v>1442</v>
      </c>
      <c r="I44" t="s">
        <v>1306</v>
      </c>
      <c r="W44" s="13"/>
    </row>
    <row r="45" spans="1:23" x14ac:dyDescent="0.25">
      <c r="A45">
        <v>502171</v>
      </c>
      <c r="B45">
        <v>31</v>
      </c>
      <c r="C45" t="s">
        <v>1290</v>
      </c>
      <c r="D45" s="13">
        <v>42926</v>
      </c>
      <c r="E45" s="13">
        <v>42927</v>
      </c>
      <c r="G45" t="b">
        <v>1</v>
      </c>
      <c r="H45" t="s">
        <v>1442</v>
      </c>
      <c r="I45" t="s">
        <v>1307</v>
      </c>
      <c r="W45" s="13"/>
    </row>
    <row r="46" spans="1:23" x14ac:dyDescent="0.25">
      <c r="A46">
        <v>539767</v>
      </c>
      <c r="B46">
        <v>28</v>
      </c>
      <c r="C46" t="s">
        <v>1290</v>
      </c>
      <c r="D46" s="13">
        <v>42927</v>
      </c>
      <c r="E46" s="13">
        <v>42932</v>
      </c>
      <c r="G46" t="b">
        <v>1</v>
      </c>
      <c r="H46" t="s">
        <v>1442</v>
      </c>
      <c r="I46" t="s">
        <v>1307</v>
      </c>
      <c r="W46" s="13"/>
    </row>
    <row r="47" spans="1:23" x14ac:dyDescent="0.25">
      <c r="A47">
        <v>318478</v>
      </c>
      <c r="B47">
        <v>25</v>
      </c>
      <c r="C47" t="s">
        <v>1280</v>
      </c>
      <c r="D47" s="13">
        <v>42926</v>
      </c>
      <c r="E47" s="13">
        <v>42960</v>
      </c>
      <c r="G47" t="b">
        <v>1</v>
      </c>
      <c r="H47" t="s">
        <v>1308</v>
      </c>
      <c r="I47" t="s">
        <v>1303</v>
      </c>
      <c r="W47" s="13"/>
    </row>
    <row r="48" spans="1:23" x14ac:dyDescent="0.25">
      <c r="A48">
        <v>588783</v>
      </c>
      <c r="B48">
        <v>7</v>
      </c>
      <c r="C48" t="s">
        <v>1290</v>
      </c>
      <c r="D48" s="13">
        <v>42927</v>
      </c>
      <c r="E48" s="13">
        <v>42930</v>
      </c>
      <c r="G48" t="b">
        <v>0</v>
      </c>
      <c r="H48" t="s">
        <v>1442</v>
      </c>
      <c r="I48" t="s">
        <v>1299</v>
      </c>
      <c r="W48" s="13"/>
    </row>
    <row r="49" spans="1:23" x14ac:dyDescent="0.25">
      <c r="A49">
        <v>466911</v>
      </c>
      <c r="B49">
        <v>27</v>
      </c>
      <c r="C49" t="s">
        <v>1290</v>
      </c>
      <c r="D49" s="13">
        <v>42927</v>
      </c>
      <c r="E49" s="13">
        <v>42930</v>
      </c>
      <c r="G49" t="b">
        <v>0</v>
      </c>
      <c r="H49" t="s">
        <v>1442</v>
      </c>
      <c r="I49" t="s">
        <v>1299</v>
      </c>
      <c r="W49" s="13"/>
    </row>
    <row r="50" spans="1:23" x14ac:dyDescent="0.25">
      <c r="A50">
        <v>482433</v>
      </c>
      <c r="B50">
        <v>17</v>
      </c>
      <c r="C50" t="s">
        <v>1280</v>
      </c>
      <c r="D50" s="13">
        <v>42930</v>
      </c>
      <c r="E50" s="13">
        <v>42953</v>
      </c>
      <c r="G50" t="b">
        <v>1</v>
      </c>
      <c r="H50" t="s">
        <v>1309</v>
      </c>
      <c r="I50" t="s">
        <v>1303</v>
      </c>
      <c r="W50" s="13"/>
    </row>
    <row r="51" spans="1:23" x14ac:dyDescent="0.25">
      <c r="A51">
        <v>500095</v>
      </c>
      <c r="B51">
        <v>64</v>
      </c>
      <c r="C51" t="s">
        <v>1290</v>
      </c>
      <c r="D51" s="13">
        <v>42927</v>
      </c>
      <c r="E51" s="13">
        <v>42929</v>
      </c>
      <c r="G51" t="b">
        <v>0</v>
      </c>
      <c r="H51" t="s">
        <v>1442</v>
      </c>
      <c r="I51" t="s">
        <v>1298</v>
      </c>
      <c r="W51" s="13"/>
    </row>
    <row r="52" spans="1:23" x14ac:dyDescent="0.25">
      <c r="A52">
        <v>600316</v>
      </c>
      <c r="B52">
        <v>35</v>
      </c>
      <c r="C52" t="s">
        <v>1290</v>
      </c>
      <c r="D52" s="13">
        <v>42928</v>
      </c>
      <c r="E52" s="13">
        <v>42932</v>
      </c>
      <c r="G52" t="b">
        <v>1</v>
      </c>
      <c r="H52" t="s">
        <v>1442</v>
      </c>
      <c r="I52" t="s">
        <v>1299</v>
      </c>
      <c r="W52" s="13"/>
    </row>
    <row r="53" spans="1:23" x14ac:dyDescent="0.25">
      <c r="A53">
        <v>466603</v>
      </c>
      <c r="B53">
        <v>69</v>
      </c>
      <c r="C53" t="s">
        <v>1277</v>
      </c>
      <c r="D53" s="13">
        <v>42927</v>
      </c>
      <c r="E53" s="13">
        <v>42930</v>
      </c>
      <c r="G53" t="b">
        <v>1</v>
      </c>
      <c r="H53" t="s">
        <v>1442</v>
      </c>
      <c r="I53" t="s">
        <v>1310</v>
      </c>
      <c r="W53" s="13"/>
    </row>
    <row r="54" spans="1:23" x14ac:dyDescent="0.25">
      <c r="A54">
        <v>891095</v>
      </c>
      <c r="B54">
        <v>34</v>
      </c>
      <c r="C54" t="s">
        <v>1277</v>
      </c>
      <c r="D54" s="13">
        <v>42927</v>
      </c>
      <c r="E54" s="13">
        <v>42930</v>
      </c>
      <c r="G54" t="b">
        <v>1</v>
      </c>
      <c r="H54" t="s">
        <v>1442</v>
      </c>
      <c r="I54" t="s">
        <v>1310</v>
      </c>
      <c r="W54" s="13"/>
    </row>
    <row r="55" spans="1:23" x14ac:dyDescent="0.25">
      <c r="A55">
        <v>307452</v>
      </c>
      <c r="B55">
        <v>18</v>
      </c>
      <c r="C55" t="s">
        <v>1290</v>
      </c>
      <c r="D55" s="13">
        <v>42926</v>
      </c>
      <c r="E55" s="13">
        <v>42932</v>
      </c>
      <c r="G55" t="b">
        <v>0</v>
      </c>
      <c r="H55" t="s">
        <v>1442</v>
      </c>
      <c r="I55" t="s">
        <v>1299</v>
      </c>
      <c r="W55" s="13"/>
    </row>
    <row r="56" spans="1:23" x14ac:dyDescent="0.25">
      <c r="A56">
        <v>490746</v>
      </c>
      <c r="B56">
        <v>14</v>
      </c>
      <c r="C56" t="s">
        <v>1290</v>
      </c>
      <c r="D56" s="13">
        <v>42928</v>
      </c>
      <c r="E56" s="13">
        <v>42932</v>
      </c>
      <c r="G56" t="b">
        <v>0</v>
      </c>
      <c r="H56" t="s">
        <v>1442</v>
      </c>
      <c r="I56" t="s">
        <v>1299</v>
      </c>
      <c r="W56" s="13"/>
    </row>
    <row r="57" spans="1:23" x14ac:dyDescent="0.25">
      <c r="A57">
        <v>523990</v>
      </c>
      <c r="B57">
        <v>52</v>
      </c>
      <c r="C57" t="s">
        <v>1280</v>
      </c>
      <c r="D57" s="13">
        <v>42935</v>
      </c>
      <c r="E57" s="13">
        <v>42946</v>
      </c>
      <c r="G57" t="b">
        <v>1</v>
      </c>
      <c r="H57" t="s">
        <v>1311</v>
      </c>
      <c r="I57" t="s">
        <v>1292</v>
      </c>
      <c r="W57" s="13"/>
    </row>
    <row r="58" spans="1:23" x14ac:dyDescent="0.25">
      <c r="A58">
        <v>307452</v>
      </c>
      <c r="B58">
        <v>18</v>
      </c>
      <c r="C58" t="s">
        <v>1280</v>
      </c>
      <c r="D58" s="13">
        <v>42933</v>
      </c>
      <c r="E58" s="13">
        <v>42967</v>
      </c>
      <c r="G58" t="b">
        <v>1</v>
      </c>
      <c r="H58" t="s">
        <v>1442</v>
      </c>
      <c r="I58" t="s">
        <v>1284</v>
      </c>
      <c r="W58" s="13"/>
    </row>
    <row r="59" spans="1:23" x14ac:dyDescent="0.25">
      <c r="A59">
        <v>205891</v>
      </c>
      <c r="B59">
        <v>5</v>
      </c>
      <c r="C59" t="s">
        <v>1280</v>
      </c>
      <c r="D59" s="13">
        <v>42939</v>
      </c>
      <c r="E59" s="13">
        <v>42973</v>
      </c>
      <c r="G59" t="b">
        <v>1</v>
      </c>
      <c r="H59" t="s">
        <v>1312</v>
      </c>
      <c r="I59" t="s">
        <v>1313</v>
      </c>
      <c r="W59" s="13"/>
    </row>
    <row r="60" spans="1:23" x14ac:dyDescent="0.25">
      <c r="A60">
        <v>312224</v>
      </c>
      <c r="B60">
        <v>21</v>
      </c>
      <c r="C60" t="s">
        <v>1280</v>
      </c>
      <c r="D60" s="13">
        <v>42939</v>
      </c>
      <c r="E60" s="13">
        <v>42973</v>
      </c>
      <c r="G60" t="b">
        <v>1</v>
      </c>
      <c r="H60" t="s">
        <v>1314</v>
      </c>
      <c r="I60" t="s">
        <v>1315</v>
      </c>
      <c r="W60" s="13"/>
    </row>
    <row r="61" spans="1:23" x14ac:dyDescent="0.25">
      <c r="A61">
        <v>435741</v>
      </c>
      <c r="B61">
        <v>13</v>
      </c>
      <c r="C61">
        <v>150</v>
      </c>
      <c r="D61" s="13">
        <v>42934</v>
      </c>
      <c r="E61" s="13">
        <v>42934</v>
      </c>
      <c r="G61" t="b">
        <v>1</v>
      </c>
      <c r="H61" t="s">
        <v>1442</v>
      </c>
      <c r="I61" t="s">
        <v>1306</v>
      </c>
      <c r="W61" s="13"/>
    </row>
    <row r="62" spans="1:23" x14ac:dyDescent="0.25">
      <c r="A62">
        <v>600316</v>
      </c>
      <c r="B62">
        <v>35</v>
      </c>
      <c r="C62" t="s">
        <v>1280</v>
      </c>
      <c r="D62" s="13">
        <v>42947</v>
      </c>
      <c r="E62" s="13">
        <v>42970</v>
      </c>
      <c r="G62" t="b">
        <v>1</v>
      </c>
      <c r="H62" t="s">
        <v>1316</v>
      </c>
      <c r="I62" t="s">
        <v>1284</v>
      </c>
      <c r="W62" s="13"/>
    </row>
    <row r="63" spans="1:23" x14ac:dyDescent="0.25">
      <c r="A63">
        <v>511701</v>
      </c>
      <c r="B63">
        <v>65</v>
      </c>
      <c r="C63">
        <v>147</v>
      </c>
      <c r="D63" s="13">
        <v>42942</v>
      </c>
      <c r="E63" s="13">
        <v>42948</v>
      </c>
      <c r="G63" t="b">
        <v>1</v>
      </c>
      <c r="H63" t="s">
        <v>1317</v>
      </c>
      <c r="I63" t="s">
        <v>1318</v>
      </c>
      <c r="W63" s="13"/>
    </row>
    <row r="64" spans="1:23" x14ac:dyDescent="0.25">
      <c r="A64">
        <v>204126</v>
      </c>
      <c r="B64">
        <v>8</v>
      </c>
      <c r="C64">
        <v>103</v>
      </c>
      <c r="D64" s="13">
        <v>42935</v>
      </c>
      <c r="E64" s="13">
        <v>42935</v>
      </c>
      <c r="G64" t="b">
        <v>1</v>
      </c>
      <c r="H64" t="s">
        <v>1442</v>
      </c>
      <c r="I64" t="s">
        <v>1319</v>
      </c>
      <c r="W64" s="13"/>
    </row>
    <row r="65" spans="1:23" x14ac:dyDescent="0.25">
      <c r="A65">
        <v>652482</v>
      </c>
      <c r="B65">
        <v>56</v>
      </c>
      <c r="C65">
        <v>103</v>
      </c>
      <c r="D65" s="13">
        <v>42936</v>
      </c>
      <c r="E65" s="13">
        <v>42936</v>
      </c>
      <c r="G65" t="b">
        <v>1</v>
      </c>
      <c r="H65" t="s">
        <v>1442</v>
      </c>
      <c r="I65" t="s">
        <v>1319</v>
      </c>
      <c r="W65" s="13"/>
    </row>
    <row r="66" spans="1:23" x14ac:dyDescent="0.25">
      <c r="A66">
        <v>814911</v>
      </c>
      <c r="B66">
        <v>42</v>
      </c>
      <c r="C66" t="s">
        <v>1280</v>
      </c>
      <c r="D66" s="13">
        <v>42935</v>
      </c>
      <c r="E66" s="13">
        <v>42969</v>
      </c>
      <c r="G66" t="b">
        <v>1</v>
      </c>
      <c r="H66" t="s">
        <v>1320</v>
      </c>
      <c r="I66" t="s">
        <v>1292</v>
      </c>
      <c r="W66" s="13"/>
    </row>
    <row r="67" spans="1:23" x14ac:dyDescent="0.25">
      <c r="A67">
        <v>369907</v>
      </c>
      <c r="B67">
        <v>61</v>
      </c>
      <c r="C67">
        <v>103</v>
      </c>
      <c r="D67" s="13">
        <v>42937</v>
      </c>
      <c r="E67" s="13">
        <v>42937</v>
      </c>
      <c r="G67" t="b">
        <v>1</v>
      </c>
      <c r="H67" t="s">
        <v>1442</v>
      </c>
      <c r="I67" t="s">
        <v>1319</v>
      </c>
      <c r="W67" s="13"/>
    </row>
    <row r="68" spans="1:23" x14ac:dyDescent="0.25">
      <c r="A68">
        <v>633190</v>
      </c>
      <c r="B68">
        <v>10</v>
      </c>
      <c r="C68" t="s">
        <v>1290</v>
      </c>
      <c r="D68" s="13">
        <v>42936</v>
      </c>
      <c r="E68" s="13">
        <v>42939</v>
      </c>
      <c r="G68" t="b">
        <v>1</v>
      </c>
      <c r="H68" t="s">
        <v>1442</v>
      </c>
      <c r="I68" t="s">
        <v>1299</v>
      </c>
      <c r="W68" s="13"/>
    </row>
    <row r="69" spans="1:23" x14ac:dyDescent="0.25">
      <c r="A69">
        <v>426226</v>
      </c>
      <c r="B69">
        <v>24</v>
      </c>
      <c r="C69" t="s">
        <v>1290</v>
      </c>
      <c r="D69" s="13">
        <v>42936</v>
      </c>
      <c r="E69" s="13">
        <v>42939</v>
      </c>
      <c r="G69" t="b">
        <v>1</v>
      </c>
      <c r="H69" t="s">
        <v>1442</v>
      </c>
      <c r="I69" t="s">
        <v>1299</v>
      </c>
      <c r="W69" s="13"/>
    </row>
    <row r="70" spans="1:23" x14ac:dyDescent="0.25">
      <c r="A70">
        <v>502171</v>
      </c>
      <c r="B70">
        <v>31</v>
      </c>
      <c r="C70" t="s">
        <v>1280</v>
      </c>
      <c r="D70" s="13">
        <v>42931</v>
      </c>
      <c r="E70" s="13">
        <v>42954</v>
      </c>
      <c r="G70" t="b">
        <v>1</v>
      </c>
      <c r="H70" t="s">
        <v>1321</v>
      </c>
      <c r="I70" t="s">
        <v>1284</v>
      </c>
      <c r="W70" s="13"/>
    </row>
    <row r="71" spans="1:23" x14ac:dyDescent="0.25">
      <c r="A71">
        <v>210154</v>
      </c>
      <c r="B71">
        <v>4</v>
      </c>
      <c r="C71">
        <v>104</v>
      </c>
      <c r="D71" s="13">
        <v>42975</v>
      </c>
      <c r="E71" s="13">
        <v>42991</v>
      </c>
      <c r="G71" t="b">
        <v>1</v>
      </c>
      <c r="H71">
        <v>60769542</v>
      </c>
      <c r="I71" t="s">
        <v>1322</v>
      </c>
      <c r="W71" s="13"/>
    </row>
    <row r="72" spans="1:23" x14ac:dyDescent="0.25">
      <c r="A72">
        <v>369907</v>
      </c>
      <c r="B72">
        <v>61</v>
      </c>
      <c r="C72" t="s">
        <v>1280</v>
      </c>
      <c r="D72" s="13">
        <v>42975</v>
      </c>
      <c r="E72" s="13">
        <v>43002</v>
      </c>
      <c r="G72" t="b">
        <v>1</v>
      </c>
      <c r="H72" t="s">
        <v>1442</v>
      </c>
      <c r="I72" t="s">
        <v>1284</v>
      </c>
      <c r="W72" s="13"/>
    </row>
    <row r="73" spans="1:23" x14ac:dyDescent="0.25">
      <c r="A73">
        <v>567997</v>
      </c>
      <c r="B73">
        <v>61</v>
      </c>
      <c r="C73" t="s">
        <v>1277</v>
      </c>
      <c r="D73" s="13">
        <v>42977</v>
      </c>
      <c r="E73" s="13">
        <v>42980</v>
      </c>
      <c r="G73" t="b">
        <v>1</v>
      </c>
      <c r="H73" t="s">
        <v>1442</v>
      </c>
      <c r="I73" t="s">
        <v>1323</v>
      </c>
      <c r="W73" s="13"/>
    </row>
    <row r="74" spans="1:23" x14ac:dyDescent="0.25">
      <c r="A74">
        <v>434039</v>
      </c>
      <c r="B74">
        <v>6</v>
      </c>
      <c r="C74" t="s">
        <v>1290</v>
      </c>
      <c r="D74" s="13">
        <v>42974</v>
      </c>
      <c r="E74" s="13">
        <v>42980</v>
      </c>
      <c r="G74">
        <v>0</v>
      </c>
      <c r="H74" t="s">
        <v>1324</v>
      </c>
      <c r="I74" t="s">
        <v>1299</v>
      </c>
      <c r="W74" s="13"/>
    </row>
    <row r="75" spans="1:23" x14ac:dyDescent="0.25">
      <c r="A75">
        <v>539767</v>
      </c>
      <c r="B75">
        <v>28</v>
      </c>
      <c r="C75" t="s">
        <v>1290</v>
      </c>
      <c r="D75" s="13">
        <v>42974</v>
      </c>
      <c r="E75" s="13">
        <v>42980</v>
      </c>
      <c r="G75" t="b">
        <v>1</v>
      </c>
      <c r="H75" t="s">
        <v>1442</v>
      </c>
      <c r="I75" t="s">
        <v>1299</v>
      </c>
      <c r="W75" s="13"/>
    </row>
    <row r="76" spans="1:23" x14ac:dyDescent="0.25">
      <c r="A76">
        <v>307452</v>
      </c>
      <c r="B76">
        <v>18</v>
      </c>
      <c r="C76" t="s">
        <v>1290</v>
      </c>
      <c r="D76" s="13">
        <v>42974</v>
      </c>
      <c r="E76" s="13">
        <v>42980</v>
      </c>
      <c r="G76" t="b">
        <v>1</v>
      </c>
      <c r="H76" t="s">
        <v>1325</v>
      </c>
      <c r="I76" t="s">
        <v>1299</v>
      </c>
      <c r="W76" s="13"/>
    </row>
    <row r="77" spans="1:23" x14ac:dyDescent="0.25">
      <c r="A77">
        <v>426226</v>
      </c>
      <c r="B77">
        <v>24</v>
      </c>
      <c r="C77" t="s">
        <v>1290</v>
      </c>
      <c r="D77" s="13">
        <v>42974</v>
      </c>
      <c r="E77" s="13">
        <v>42980</v>
      </c>
      <c r="G77" t="b">
        <v>1</v>
      </c>
      <c r="H77" t="s">
        <v>1326</v>
      </c>
      <c r="I77" t="s">
        <v>1299</v>
      </c>
      <c r="W77" s="13"/>
    </row>
    <row r="78" spans="1:23" x14ac:dyDescent="0.25">
      <c r="A78">
        <v>178194</v>
      </c>
      <c r="B78">
        <v>15</v>
      </c>
      <c r="C78" t="s">
        <v>1280</v>
      </c>
      <c r="D78" s="13">
        <v>42947</v>
      </c>
      <c r="E78" s="13">
        <v>42981</v>
      </c>
      <c r="G78" t="b">
        <v>1</v>
      </c>
      <c r="H78" t="s">
        <v>1442</v>
      </c>
      <c r="I78" t="s">
        <v>1284</v>
      </c>
      <c r="W78" s="13"/>
    </row>
    <row r="79" spans="1:23" x14ac:dyDescent="0.25">
      <c r="A79">
        <v>258993</v>
      </c>
      <c r="B79">
        <v>43</v>
      </c>
      <c r="C79" t="s">
        <v>1277</v>
      </c>
      <c r="D79" s="13">
        <v>42977</v>
      </c>
      <c r="E79" s="13">
        <v>42980</v>
      </c>
      <c r="G79" t="b">
        <v>1</v>
      </c>
      <c r="H79" t="s">
        <v>1442</v>
      </c>
      <c r="I79" t="s">
        <v>1323</v>
      </c>
      <c r="W79" s="13"/>
    </row>
    <row r="80" spans="1:23" x14ac:dyDescent="0.25">
      <c r="A80">
        <v>502171</v>
      </c>
      <c r="B80">
        <v>31</v>
      </c>
      <c r="C80" t="s">
        <v>1277</v>
      </c>
      <c r="D80" s="13">
        <v>42977</v>
      </c>
      <c r="E80" s="13">
        <v>42980</v>
      </c>
      <c r="G80" t="b">
        <v>1</v>
      </c>
      <c r="H80" t="s">
        <v>1442</v>
      </c>
      <c r="I80" t="s">
        <v>1327</v>
      </c>
      <c r="W80" s="13"/>
    </row>
    <row r="81" spans="1:23" x14ac:dyDescent="0.25">
      <c r="A81">
        <v>403938</v>
      </c>
      <c r="B81">
        <v>74</v>
      </c>
      <c r="C81">
        <v>103</v>
      </c>
      <c r="D81" s="13">
        <v>42978</v>
      </c>
      <c r="E81" s="13">
        <v>42978</v>
      </c>
      <c r="G81" t="b">
        <v>1</v>
      </c>
      <c r="H81" t="s">
        <v>1442</v>
      </c>
      <c r="I81" t="s">
        <v>1319</v>
      </c>
      <c r="W81" s="13"/>
    </row>
    <row r="82" spans="1:23" x14ac:dyDescent="0.25">
      <c r="A82">
        <v>346744</v>
      </c>
      <c r="B82">
        <v>69</v>
      </c>
      <c r="C82" t="s">
        <v>1280</v>
      </c>
      <c r="D82" s="13">
        <v>42975</v>
      </c>
      <c r="E82" s="13">
        <v>42999</v>
      </c>
      <c r="G82" t="b">
        <v>1</v>
      </c>
      <c r="H82" t="s">
        <v>1442</v>
      </c>
      <c r="I82" t="s">
        <v>1284</v>
      </c>
      <c r="W82" s="13"/>
    </row>
    <row r="83" spans="1:23" x14ac:dyDescent="0.25">
      <c r="A83">
        <v>203376</v>
      </c>
      <c r="B83">
        <v>7</v>
      </c>
      <c r="C83" t="s">
        <v>1280</v>
      </c>
      <c r="D83" s="13">
        <v>42957</v>
      </c>
      <c r="E83" s="13">
        <v>42979</v>
      </c>
      <c r="G83" t="b">
        <v>1</v>
      </c>
      <c r="H83" t="s">
        <v>1442</v>
      </c>
      <c r="I83" t="s">
        <v>1284</v>
      </c>
      <c r="W83" s="13"/>
    </row>
    <row r="84" spans="1:23" x14ac:dyDescent="0.25">
      <c r="A84">
        <v>860778</v>
      </c>
      <c r="B84">
        <v>7</v>
      </c>
      <c r="C84" t="s">
        <v>1280</v>
      </c>
      <c r="D84" s="13">
        <v>42944</v>
      </c>
      <c r="E84" s="13">
        <v>42978</v>
      </c>
      <c r="G84" t="b">
        <v>1</v>
      </c>
      <c r="H84" t="s">
        <v>1442</v>
      </c>
      <c r="I84" t="s">
        <v>1284</v>
      </c>
      <c r="W84" s="13"/>
    </row>
    <row r="85" spans="1:23" x14ac:dyDescent="0.25">
      <c r="A85">
        <v>500095</v>
      </c>
      <c r="B85">
        <v>64</v>
      </c>
      <c r="C85" t="s">
        <v>1290</v>
      </c>
      <c r="D85" s="13">
        <v>42976</v>
      </c>
      <c r="E85" s="13">
        <v>42978</v>
      </c>
      <c r="G85" t="b">
        <v>0</v>
      </c>
      <c r="H85" t="s">
        <v>1442</v>
      </c>
      <c r="I85" t="s">
        <v>1328</v>
      </c>
      <c r="W85" s="13"/>
    </row>
    <row r="86" spans="1:23" x14ac:dyDescent="0.25">
      <c r="A86">
        <v>313919</v>
      </c>
      <c r="B86">
        <v>7</v>
      </c>
      <c r="C86" t="s">
        <v>1277</v>
      </c>
      <c r="D86" s="13">
        <v>42961</v>
      </c>
      <c r="E86" s="13">
        <v>42966</v>
      </c>
      <c r="G86" t="b">
        <v>1</v>
      </c>
      <c r="H86" t="s">
        <v>1442</v>
      </c>
      <c r="I86" t="s">
        <v>1329</v>
      </c>
      <c r="W86" s="13"/>
    </row>
    <row r="87" spans="1:23" x14ac:dyDescent="0.25">
      <c r="A87">
        <v>328901</v>
      </c>
      <c r="B87">
        <v>44</v>
      </c>
      <c r="C87" t="s">
        <v>1277</v>
      </c>
      <c r="D87" s="13">
        <v>42961</v>
      </c>
      <c r="E87" s="13">
        <v>42963</v>
      </c>
      <c r="G87" t="b">
        <v>1</v>
      </c>
      <c r="H87" t="s">
        <v>1442</v>
      </c>
      <c r="I87" t="s">
        <v>1329</v>
      </c>
      <c r="W87" s="13"/>
    </row>
    <row r="88" spans="1:23" x14ac:dyDescent="0.25">
      <c r="A88">
        <v>333884</v>
      </c>
      <c r="B88">
        <v>39</v>
      </c>
      <c r="C88" t="s">
        <v>1277</v>
      </c>
      <c r="D88" s="13">
        <v>42961</v>
      </c>
      <c r="E88" s="13">
        <v>42963</v>
      </c>
      <c r="G88" t="b">
        <v>1</v>
      </c>
      <c r="H88" t="s">
        <v>1442</v>
      </c>
      <c r="I88" t="s">
        <v>1330</v>
      </c>
      <c r="W88" s="13"/>
    </row>
    <row r="89" spans="1:23" x14ac:dyDescent="0.25">
      <c r="A89">
        <v>333892</v>
      </c>
      <c r="B89">
        <v>11</v>
      </c>
      <c r="C89" t="s">
        <v>1277</v>
      </c>
      <c r="D89" s="13">
        <v>42961</v>
      </c>
      <c r="E89" s="13">
        <v>42964</v>
      </c>
      <c r="G89" t="b">
        <v>1</v>
      </c>
      <c r="H89" t="s">
        <v>1442</v>
      </c>
      <c r="I89" t="s">
        <v>1330</v>
      </c>
      <c r="W89" s="13"/>
    </row>
    <row r="90" spans="1:23" x14ac:dyDescent="0.25">
      <c r="A90">
        <v>388176</v>
      </c>
      <c r="B90">
        <v>58</v>
      </c>
      <c r="C90" t="s">
        <v>1277</v>
      </c>
      <c r="D90" s="13">
        <v>42961</v>
      </c>
      <c r="E90" s="13">
        <v>42963</v>
      </c>
      <c r="G90" t="b">
        <v>1</v>
      </c>
      <c r="H90" t="s">
        <v>1442</v>
      </c>
      <c r="I90" t="s">
        <v>1330</v>
      </c>
      <c r="W90" s="13"/>
    </row>
    <row r="91" spans="1:23" x14ac:dyDescent="0.25">
      <c r="A91">
        <v>419041</v>
      </c>
      <c r="B91">
        <v>9</v>
      </c>
      <c r="C91" t="s">
        <v>1277</v>
      </c>
      <c r="D91" s="13">
        <v>42961</v>
      </c>
      <c r="E91" s="13">
        <v>42964</v>
      </c>
      <c r="G91" t="b">
        <v>1</v>
      </c>
      <c r="H91" t="s">
        <v>1442</v>
      </c>
      <c r="I91" t="s">
        <v>1330</v>
      </c>
      <c r="W91" s="13"/>
    </row>
    <row r="92" spans="1:23" x14ac:dyDescent="0.25">
      <c r="A92">
        <v>426226</v>
      </c>
      <c r="B92">
        <v>24</v>
      </c>
      <c r="C92" t="s">
        <v>1277</v>
      </c>
      <c r="D92" s="13">
        <v>42961</v>
      </c>
      <c r="E92" s="13">
        <v>42963</v>
      </c>
      <c r="G92" t="b">
        <v>1</v>
      </c>
      <c r="H92" t="s">
        <v>1442</v>
      </c>
      <c r="I92" t="s">
        <v>1330</v>
      </c>
      <c r="W92" s="13"/>
    </row>
    <row r="93" spans="1:23" x14ac:dyDescent="0.25">
      <c r="A93">
        <v>465378</v>
      </c>
      <c r="B93">
        <v>49</v>
      </c>
      <c r="C93" t="s">
        <v>1277</v>
      </c>
      <c r="D93" s="13">
        <v>42961</v>
      </c>
      <c r="E93" s="13">
        <v>42963</v>
      </c>
      <c r="G93" t="b">
        <v>1</v>
      </c>
      <c r="H93" t="s">
        <v>1442</v>
      </c>
      <c r="I93" t="s">
        <v>1330</v>
      </c>
      <c r="W93" s="13"/>
    </row>
    <row r="94" spans="1:23" x14ac:dyDescent="0.25">
      <c r="A94">
        <v>510225</v>
      </c>
      <c r="B94">
        <v>3</v>
      </c>
      <c r="C94" t="s">
        <v>1277</v>
      </c>
      <c r="D94" s="13">
        <v>42961</v>
      </c>
      <c r="E94" s="13">
        <v>42963</v>
      </c>
      <c r="G94" t="b">
        <v>1</v>
      </c>
      <c r="H94" t="s">
        <v>1442</v>
      </c>
      <c r="I94" t="s">
        <v>1330</v>
      </c>
      <c r="W94" s="13"/>
    </row>
    <row r="95" spans="1:23" x14ac:dyDescent="0.25">
      <c r="A95">
        <v>539767</v>
      </c>
      <c r="B95">
        <v>28</v>
      </c>
      <c r="C95" t="s">
        <v>1277</v>
      </c>
      <c r="D95" s="13">
        <v>42961</v>
      </c>
      <c r="E95" s="13">
        <v>42963</v>
      </c>
      <c r="G95" t="b">
        <v>1</v>
      </c>
      <c r="H95" t="s">
        <v>1442</v>
      </c>
      <c r="I95" t="s">
        <v>1330</v>
      </c>
      <c r="W95" s="13"/>
    </row>
    <row r="96" spans="1:23" x14ac:dyDescent="0.25">
      <c r="A96">
        <v>681065</v>
      </c>
      <c r="B96">
        <v>67</v>
      </c>
      <c r="C96" t="s">
        <v>1277</v>
      </c>
      <c r="D96" s="13">
        <v>42961</v>
      </c>
      <c r="E96" s="13">
        <v>42963</v>
      </c>
      <c r="G96" t="b">
        <v>1</v>
      </c>
      <c r="H96" t="s">
        <v>1442</v>
      </c>
      <c r="I96" t="s">
        <v>1330</v>
      </c>
      <c r="W96" s="13"/>
    </row>
    <row r="97" spans="1:23" x14ac:dyDescent="0.25">
      <c r="A97">
        <v>481382</v>
      </c>
      <c r="B97">
        <v>72</v>
      </c>
      <c r="C97">
        <v>104</v>
      </c>
      <c r="D97" s="13">
        <v>42977</v>
      </c>
      <c r="E97" s="13">
        <v>42983</v>
      </c>
      <c r="G97" t="b">
        <v>1</v>
      </c>
      <c r="H97" t="s">
        <v>1442</v>
      </c>
      <c r="I97" t="s">
        <v>1322</v>
      </c>
      <c r="W97" s="13"/>
    </row>
    <row r="98" spans="1:23" x14ac:dyDescent="0.25">
      <c r="A98">
        <v>633190</v>
      </c>
      <c r="B98">
        <v>10</v>
      </c>
      <c r="C98" t="s">
        <v>1290</v>
      </c>
      <c r="D98" s="13">
        <v>42982</v>
      </c>
      <c r="E98" s="13">
        <v>42988</v>
      </c>
      <c r="G98" t="b">
        <v>1</v>
      </c>
      <c r="H98" t="s">
        <v>1442</v>
      </c>
      <c r="I98" t="s">
        <v>1299</v>
      </c>
      <c r="W98" s="13"/>
    </row>
    <row r="99" spans="1:23" x14ac:dyDescent="0.25">
      <c r="A99">
        <v>258993</v>
      </c>
      <c r="B99">
        <v>43</v>
      </c>
      <c r="C99" t="s">
        <v>1277</v>
      </c>
      <c r="D99" s="13">
        <v>42983</v>
      </c>
      <c r="E99" s="13">
        <v>42986</v>
      </c>
      <c r="G99" t="b">
        <v>1</v>
      </c>
      <c r="H99" t="s">
        <v>1442</v>
      </c>
      <c r="I99" t="s">
        <v>1331</v>
      </c>
      <c r="W99" s="13"/>
    </row>
    <row r="100" spans="1:23" x14ac:dyDescent="0.25">
      <c r="A100">
        <v>307452</v>
      </c>
      <c r="B100">
        <v>18</v>
      </c>
      <c r="C100" t="s">
        <v>1290</v>
      </c>
      <c r="D100" s="13">
        <v>42983</v>
      </c>
      <c r="E100" s="13">
        <v>42986</v>
      </c>
      <c r="G100" t="b">
        <v>1</v>
      </c>
      <c r="H100" t="s">
        <v>1442</v>
      </c>
      <c r="I100" t="s">
        <v>1299</v>
      </c>
      <c r="W100" s="13"/>
    </row>
    <row r="101" spans="1:23" x14ac:dyDescent="0.25">
      <c r="A101">
        <v>426226</v>
      </c>
      <c r="B101">
        <v>24</v>
      </c>
      <c r="C101" t="s">
        <v>1290</v>
      </c>
      <c r="D101" s="13">
        <v>42982</v>
      </c>
      <c r="E101" s="13">
        <v>42988</v>
      </c>
      <c r="G101" t="b">
        <v>1</v>
      </c>
      <c r="H101" t="s">
        <v>1442</v>
      </c>
      <c r="I101" t="s">
        <v>1299</v>
      </c>
      <c r="W101" s="13"/>
    </row>
    <row r="102" spans="1:23" x14ac:dyDescent="0.25">
      <c r="A102">
        <v>814911</v>
      </c>
      <c r="B102">
        <v>70</v>
      </c>
      <c r="C102" t="s">
        <v>1277</v>
      </c>
      <c r="D102" s="13">
        <v>42982</v>
      </c>
      <c r="E102" s="13">
        <v>42986</v>
      </c>
      <c r="G102" t="b">
        <v>1</v>
      </c>
      <c r="H102" t="s">
        <v>1442</v>
      </c>
      <c r="I102" t="s">
        <v>1332</v>
      </c>
      <c r="W102" s="13"/>
    </row>
    <row r="103" spans="1:23" x14ac:dyDescent="0.25">
      <c r="A103">
        <v>934947</v>
      </c>
      <c r="B103">
        <v>36</v>
      </c>
      <c r="C103" t="s">
        <v>1277</v>
      </c>
      <c r="D103" s="13">
        <v>42982</v>
      </c>
      <c r="E103" s="13">
        <v>42986</v>
      </c>
      <c r="G103" t="b">
        <v>1</v>
      </c>
      <c r="H103" t="s">
        <v>1442</v>
      </c>
      <c r="I103" t="s">
        <v>1332</v>
      </c>
      <c r="W103" s="13"/>
    </row>
    <row r="104" spans="1:23" x14ac:dyDescent="0.25">
      <c r="A104">
        <v>567997</v>
      </c>
      <c r="B104">
        <v>61</v>
      </c>
      <c r="C104" t="s">
        <v>1277</v>
      </c>
      <c r="D104" s="13">
        <v>42982</v>
      </c>
      <c r="E104" s="13">
        <v>42986</v>
      </c>
      <c r="G104" t="b">
        <v>1</v>
      </c>
      <c r="H104" t="s">
        <v>1442</v>
      </c>
      <c r="I104" t="s">
        <v>1332</v>
      </c>
      <c r="W104" s="13"/>
    </row>
    <row r="105" spans="1:23" x14ac:dyDescent="0.25">
      <c r="A105">
        <v>242758</v>
      </c>
      <c r="B105">
        <v>45</v>
      </c>
      <c r="C105" t="s">
        <v>1277</v>
      </c>
      <c r="D105" s="13">
        <v>42982</v>
      </c>
      <c r="E105" s="13">
        <v>42986</v>
      </c>
      <c r="G105" t="b">
        <v>1</v>
      </c>
      <c r="H105" t="s">
        <v>1442</v>
      </c>
      <c r="I105" t="s">
        <v>1332</v>
      </c>
      <c r="W105" s="13"/>
    </row>
    <row r="106" spans="1:23" x14ac:dyDescent="0.25">
      <c r="A106">
        <v>328901</v>
      </c>
      <c r="B106">
        <v>44</v>
      </c>
      <c r="C106" t="s">
        <v>1277</v>
      </c>
      <c r="D106" s="13">
        <v>42983</v>
      </c>
      <c r="E106" s="13">
        <v>42986</v>
      </c>
      <c r="G106" t="b">
        <v>1</v>
      </c>
      <c r="H106" t="s">
        <v>1442</v>
      </c>
      <c r="I106" t="s">
        <v>1331</v>
      </c>
      <c r="W106" s="13"/>
    </row>
    <row r="107" spans="1:23" x14ac:dyDescent="0.25">
      <c r="A107">
        <v>502171</v>
      </c>
      <c r="B107">
        <v>31</v>
      </c>
      <c r="C107" t="s">
        <v>1277</v>
      </c>
      <c r="D107" s="13">
        <v>42983</v>
      </c>
      <c r="E107" s="13">
        <v>42986</v>
      </c>
      <c r="G107" t="b">
        <v>1</v>
      </c>
      <c r="H107" t="s">
        <v>1442</v>
      </c>
      <c r="I107" t="s">
        <v>1331</v>
      </c>
      <c r="W107" s="13"/>
    </row>
    <row r="108" spans="1:23" x14ac:dyDescent="0.25">
      <c r="A108">
        <v>582776</v>
      </c>
      <c r="B108">
        <v>34</v>
      </c>
      <c r="C108" t="s">
        <v>1290</v>
      </c>
      <c r="D108" s="13">
        <v>42983</v>
      </c>
      <c r="E108" s="13">
        <v>42986</v>
      </c>
      <c r="G108" t="b">
        <v>1</v>
      </c>
      <c r="H108" t="s">
        <v>1442</v>
      </c>
      <c r="I108" t="s">
        <v>1299</v>
      </c>
      <c r="W108" s="13"/>
    </row>
    <row r="109" spans="1:23" x14ac:dyDescent="0.25">
      <c r="A109">
        <v>434039</v>
      </c>
      <c r="B109">
        <v>6</v>
      </c>
      <c r="C109" t="s">
        <v>1290</v>
      </c>
      <c r="D109" s="13">
        <v>42983</v>
      </c>
      <c r="E109" s="13">
        <v>42986</v>
      </c>
      <c r="G109" t="b">
        <v>1</v>
      </c>
      <c r="H109" t="s">
        <v>1442</v>
      </c>
      <c r="I109" t="s">
        <v>1299</v>
      </c>
      <c r="W109" s="13"/>
    </row>
    <row r="110" spans="1:23" x14ac:dyDescent="0.25">
      <c r="A110">
        <v>539767</v>
      </c>
      <c r="B110">
        <v>28</v>
      </c>
      <c r="C110" t="s">
        <v>1290</v>
      </c>
      <c r="D110" s="13">
        <v>42983</v>
      </c>
      <c r="E110" s="13">
        <v>42986</v>
      </c>
      <c r="G110" t="b">
        <v>1</v>
      </c>
      <c r="H110" t="s">
        <v>1442</v>
      </c>
      <c r="I110" t="s">
        <v>1299</v>
      </c>
      <c r="W110" s="13"/>
    </row>
    <row r="111" spans="1:23" x14ac:dyDescent="0.25">
      <c r="A111">
        <v>312224</v>
      </c>
      <c r="B111">
        <v>21</v>
      </c>
      <c r="C111" t="s">
        <v>1277</v>
      </c>
      <c r="D111" s="13">
        <v>42989</v>
      </c>
      <c r="E111" s="13">
        <v>42993</v>
      </c>
      <c r="G111" t="b">
        <v>1</v>
      </c>
      <c r="H111" t="s">
        <v>1442</v>
      </c>
      <c r="I111" t="s">
        <v>1333</v>
      </c>
      <c r="W111" s="13"/>
    </row>
    <row r="112" spans="1:23" x14ac:dyDescent="0.25">
      <c r="A112">
        <v>328901</v>
      </c>
      <c r="B112">
        <v>44</v>
      </c>
      <c r="C112" t="s">
        <v>1277</v>
      </c>
      <c r="D112" s="13">
        <v>42989</v>
      </c>
      <c r="E112" s="13">
        <v>42993</v>
      </c>
      <c r="G112" t="b">
        <v>1</v>
      </c>
      <c r="H112" t="s">
        <v>1442</v>
      </c>
      <c r="I112" t="s">
        <v>1333</v>
      </c>
      <c r="W112" s="13"/>
    </row>
    <row r="113" spans="1:23" x14ac:dyDescent="0.25">
      <c r="A113">
        <v>502171</v>
      </c>
      <c r="B113">
        <v>31</v>
      </c>
      <c r="C113" t="s">
        <v>1277</v>
      </c>
      <c r="D113" s="13">
        <v>42989</v>
      </c>
      <c r="E113" s="13">
        <v>42993</v>
      </c>
      <c r="G113" t="b">
        <v>1</v>
      </c>
      <c r="H113" t="s">
        <v>1442</v>
      </c>
      <c r="I113" t="s">
        <v>1333</v>
      </c>
      <c r="W113" s="13"/>
    </row>
    <row r="114" spans="1:23" x14ac:dyDescent="0.25">
      <c r="A114">
        <v>258993</v>
      </c>
      <c r="B114">
        <v>43</v>
      </c>
      <c r="C114" t="s">
        <v>1277</v>
      </c>
      <c r="D114" s="13">
        <v>42989</v>
      </c>
      <c r="E114" s="13">
        <v>42993</v>
      </c>
      <c r="G114" t="b">
        <v>1</v>
      </c>
      <c r="H114" t="s">
        <v>1442</v>
      </c>
      <c r="I114" t="s">
        <v>1333</v>
      </c>
      <c r="W114" s="13"/>
    </row>
    <row r="115" spans="1:23" x14ac:dyDescent="0.25">
      <c r="A115">
        <v>498009</v>
      </c>
      <c r="B115">
        <v>33</v>
      </c>
      <c r="C115" t="s">
        <v>1280</v>
      </c>
      <c r="D115" s="13">
        <v>42985</v>
      </c>
      <c r="E115" s="13">
        <v>43002</v>
      </c>
      <c r="G115" t="b">
        <v>1</v>
      </c>
      <c r="H115" t="s">
        <v>1442</v>
      </c>
      <c r="I115" t="s">
        <v>1284</v>
      </c>
      <c r="W115" s="13"/>
    </row>
    <row r="116" spans="1:23" x14ac:dyDescent="0.25">
      <c r="A116">
        <v>652482</v>
      </c>
      <c r="B116">
        <v>56</v>
      </c>
      <c r="C116" t="s">
        <v>1444</v>
      </c>
      <c r="D116" s="13">
        <v>42986</v>
      </c>
      <c r="E116" s="13">
        <v>42986</v>
      </c>
      <c r="G116" t="b">
        <v>1</v>
      </c>
      <c r="H116" t="s">
        <v>1334</v>
      </c>
      <c r="I116" t="s">
        <v>1335</v>
      </c>
      <c r="W116" s="13"/>
    </row>
    <row r="117" spans="1:23" x14ac:dyDescent="0.25">
      <c r="A117">
        <v>582776</v>
      </c>
      <c r="B117">
        <v>34</v>
      </c>
      <c r="C117" t="s">
        <v>1277</v>
      </c>
      <c r="D117" s="13">
        <v>42996</v>
      </c>
      <c r="E117" s="13">
        <v>43015</v>
      </c>
      <c r="G117" t="b">
        <v>1</v>
      </c>
      <c r="H117" t="s">
        <v>1442</v>
      </c>
      <c r="I117" t="s">
        <v>1336</v>
      </c>
      <c r="W117" s="13"/>
    </row>
    <row r="118" spans="1:23" x14ac:dyDescent="0.25">
      <c r="A118">
        <v>549473</v>
      </c>
      <c r="B118">
        <v>40</v>
      </c>
      <c r="C118" t="s">
        <v>1277</v>
      </c>
      <c r="D118" s="13">
        <v>42996</v>
      </c>
      <c r="E118" s="13">
        <v>43015</v>
      </c>
      <c r="G118" t="b">
        <v>1</v>
      </c>
      <c r="H118" t="s">
        <v>1442</v>
      </c>
      <c r="I118" t="s">
        <v>1336</v>
      </c>
      <c r="W118" s="13"/>
    </row>
    <row r="119" spans="1:23" x14ac:dyDescent="0.25">
      <c r="A119">
        <v>517366</v>
      </c>
      <c r="B119">
        <v>57</v>
      </c>
      <c r="C119" t="s">
        <v>1277</v>
      </c>
      <c r="D119" s="13">
        <v>42996</v>
      </c>
      <c r="E119" s="13">
        <v>43015</v>
      </c>
      <c r="G119" t="b">
        <v>1</v>
      </c>
      <c r="H119" t="s">
        <v>1442</v>
      </c>
      <c r="I119" t="s">
        <v>1336</v>
      </c>
      <c r="W119" s="13"/>
    </row>
    <row r="120" spans="1:23" x14ac:dyDescent="0.25">
      <c r="A120">
        <v>557767</v>
      </c>
      <c r="B120">
        <v>59</v>
      </c>
      <c r="C120" t="s">
        <v>1277</v>
      </c>
      <c r="D120" s="13">
        <v>42996</v>
      </c>
      <c r="E120" s="13">
        <v>43015</v>
      </c>
      <c r="G120" t="b">
        <v>1</v>
      </c>
      <c r="H120" t="s">
        <v>1442</v>
      </c>
      <c r="I120" t="s">
        <v>1336</v>
      </c>
      <c r="W120" s="13"/>
    </row>
    <row r="121" spans="1:23" x14ac:dyDescent="0.25">
      <c r="A121">
        <v>388176</v>
      </c>
      <c r="B121">
        <v>58</v>
      </c>
      <c r="C121" t="s">
        <v>1277</v>
      </c>
      <c r="D121" s="13">
        <v>42996</v>
      </c>
      <c r="E121" s="13">
        <v>43015</v>
      </c>
      <c r="G121" t="b">
        <v>1</v>
      </c>
      <c r="H121" t="s">
        <v>1442</v>
      </c>
      <c r="I121" t="s">
        <v>1336</v>
      </c>
      <c r="W121" s="13"/>
    </row>
    <row r="122" spans="1:23" x14ac:dyDescent="0.25">
      <c r="A122">
        <v>321084</v>
      </c>
      <c r="B122">
        <v>54</v>
      </c>
      <c r="C122" t="s">
        <v>1277</v>
      </c>
      <c r="D122" s="13">
        <v>42996</v>
      </c>
      <c r="E122" s="13">
        <v>43015</v>
      </c>
      <c r="G122" t="b">
        <v>1</v>
      </c>
      <c r="H122" t="s">
        <v>1442</v>
      </c>
      <c r="I122" t="s">
        <v>1336</v>
      </c>
      <c r="W122" s="13"/>
    </row>
    <row r="123" spans="1:23" x14ac:dyDescent="0.25">
      <c r="A123">
        <v>652482</v>
      </c>
      <c r="B123">
        <v>56</v>
      </c>
      <c r="C123" t="s">
        <v>1277</v>
      </c>
      <c r="D123" s="13">
        <v>42996</v>
      </c>
      <c r="E123" s="13">
        <v>43015</v>
      </c>
      <c r="G123" t="b">
        <v>1</v>
      </c>
      <c r="H123" t="s">
        <v>1442</v>
      </c>
      <c r="I123" t="s">
        <v>1336</v>
      </c>
      <c r="W123" s="13"/>
    </row>
    <row r="124" spans="1:23" x14ac:dyDescent="0.25">
      <c r="A124">
        <v>242758</v>
      </c>
      <c r="B124">
        <v>45</v>
      </c>
      <c r="C124" t="s">
        <v>1277</v>
      </c>
      <c r="D124" s="13">
        <v>42996</v>
      </c>
      <c r="E124" s="13">
        <v>43015</v>
      </c>
      <c r="G124" t="b">
        <v>1</v>
      </c>
      <c r="H124" t="s">
        <v>1442</v>
      </c>
      <c r="I124" t="s">
        <v>1336</v>
      </c>
      <c r="W124" s="13"/>
    </row>
    <row r="125" spans="1:23" x14ac:dyDescent="0.25">
      <c r="A125">
        <v>317017</v>
      </c>
      <c r="B125">
        <v>53</v>
      </c>
      <c r="C125" t="s">
        <v>1277</v>
      </c>
      <c r="D125" s="13">
        <v>42996</v>
      </c>
      <c r="E125" s="13">
        <v>43015</v>
      </c>
      <c r="G125" t="b">
        <v>1</v>
      </c>
      <c r="H125" t="s">
        <v>1442</v>
      </c>
      <c r="I125" t="s">
        <v>1336</v>
      </c>
      <c r="W125" s="13"/>
    </row>
    <row r="126" spans="1:23" x14ac:dyDescent="0.25">
      <c r="A126">
        <v>312224</v>
      </c>
      <c r="B126">
        <v>21</v>
      </c>
      <c r="C126" t="s">
        <v>1277</v>
      </c>
      <c r="D126" s="13">
        <v>42996</v>
      </c>
      <c r="E126" s="13">
        <v>43015</v>
      </c>
      <c r="G126" t="b">
        <v>1</v>
      </c>
      <c r="H126" t="s">
        <v>1442</v>
      </c>
      <c r="I126" t="s">
        <v>1336</v>
      </c>
      <c r="W126" s="13"/>
    </row>
    <row r="127" spans="1:23" x14ac:dyDescent="0.25">
      <c r="A127">
        <v>502171</v>
      </c>
      <c r="B127">
        <v>31</v>
      </c>
      <c r="C127" t="s">
        <v>1277</v>
      </c>
      <c r="D127" s="13">
        <v>42996</v>
      </c>
      <c r="E127" s="13">
        <v>43015</v>
      </c>
      <c r="G127" t="b">
        <v>1</v>
      </c>
      <c r="H127" t="s">
        <v>1442</v>
      </c>
      <c r="I127" t="s">
        <v>1336</v>
      </c>
      <c r="W127" s="13"/>
    </row>
    <row r="128" spans="1:23" x14ac:dyDescent="0.25">
      <c r="A128">
        <v>539767</v>
      </c>
      <c r="B128">
        <v>28</v>
      </c>
      <c r="C128" t="s">
        <v>1277</v>
      </c>
      <c r="D128" s="13">
        <v>42996</v>
      </c>
      <c r="E128" s="13">
        <v>43015</v>
      </c>
      <c r="G128" t="b">
        <v>1</v>
      </c>
      <c r="H128" t="s">
        <v>1442</v>
      </c>
      <c r="I128" t="s">
        <v>1336</v>
      </c>
      <c r="W128" s="13"/>
    </row>
    <row r="129" spans="1:23" x14ac:dyDescent="0.25">
      <c r="A129">
        <v>498009</v>
      </c>
      <c r="B129">
        <v>33</v>
      </c>
      <c r="C129" t="s">
        <v>1277</v>
      </c>
      <c r="D129" s="13">
        <v>43017</v>
      </c>
      <c r="E129" s="13">
        <v>43018</v>
      </c>
      <c r="G129" t="b">
        <v>1</v>
      </c>
      <c r="H129" t="s">
        <v>1442</v>
      </c>
      <c r="I129" t="s">
        <v>1337</v>
      </c>
      <c r="W129" s="13"/>
    </row>
    <row r="130" spans="1:23" x14ac:dyDescent="0.25">
      <c r="A130">
        <v>403938</v>
      </c>
      <c r="B130">
        <v>74</v>
      </c>
      <c r="C130" t="s">
        <v>1277</v>
      </c>
      <c r="D130" s="13">
        <v>43017</v>
      </c>
      <c r="E130" s="13">
        <v>43018</v>
      </c>
      <c r="G130" t="b">
        <v>1</v>
      </c>
      <c r="H130" t="s">
        <v>1442</v>
      </c>
      <c r="I130" t="s">
        <v>1337</v>
      </c>
      <c r="W130" s="13"/>
    </row>
    <row r="131" spans="1:23" x14ac:dyDescent="0.25">
      <c r="A131">
        <v>934947</v>
      </c>
      <c r="B131">
        <v>36</v>
      </c>
      <c r="C131" t="s">
        <v>1277</v>
      </c>
      <c r="D131" s="13">
        <v>43017</v>
      </c>
      <c r="E131" s="13">
        <v>43018</v>
      </c>
      <c r="G131" t="b">
        <v>1</v>
      </c>
      <c r="H131" t="s">
        <v>1442</v>
      </c>
      <c r="I131" t="s">
        <v>1337</v>
      </c>
      <c r="W131" s="13"/>
    </row>
    <row r="132" spans="1:23" x14ac:dyDescent="0.25">
      <c r="A132">
        <v>600316</v>
      </c>
      <c r="B132">
        <v>35</v>
      </c>
      <c r="C132" t="s">
        <v>1277</v>
      </c>
      <c r="D132" s="13">
        <v>43017</v>
      </c>
      <c r="E132" s="13">
        <v>43018</v>
      </c>
      <c r="G132" t="b">
        <v>1</v>
      </c>
      <c r="H132" t="s">
        <v>1442</v>
      </c>
      <c r="I132" t="s">
        <v>1337</v>
      </c>
      <c r="W132" s="13"/>
    </row>
    <row r="133" spans="1:23" x14ac:dyDescent="0.25">
      <c r="A133">
        <v>333892</v>
      </c>
      <c r="B133">
        <v>11</v>
      </c>
      <c r="C133" t="s">
        <v>1277</v>
      </c>
      <c r="D133" s="13">
        <v>43017</v>
      </c>
      <c r="E133" s="13">
        <v>43018</v>
      </c>
      <c r="G133" t="b">
        <v>1</v>
      </c>
      <c r="H133" t="s">
        <v>1442</v>
      </c>
      <c r="I133" t="s">
        <v>1337</v>
      </c>
      <c r="W133" s="13"/>
    </row>
    <row r="134" spans="1:23" x14ac:dyDescent="0.25">
      <c r="A134">
        <v>681065</v>
      </c>
      <c r="B134">
        <v>67</v>
      </c>
      <c r="C134" t="s">
        <v>1277</v>
      </c>
      <c r="D134" s="13">
        <v>43017</v>
      </c>
      <c r="E134" s="13">
        <v>43018</v>
      </c>
      <c r="G134" t="b">
        <v>1</v>
      </c>
      <c r="H134" t="s">
        <v>1442</v>
      </c>
      <c r="I134" t="s">
        <v>1337</v>
      </c>
      <c r="W134" s="13"/>
    </row>
    <row r="135" spans="1:23" x14ac:dyDescent="0.25">
      <c r="A135">
        <v>582776</v>
      </c>
      <c r="B135">
        <v>34</v>
      </c>
      <c r="C135" t="s">
        <v>1277</v>
      </c>
      <c r="D135" s="13">
        <v>43017</v>
      </c>
      <c r="E135" s="13">
        <v>43018</v>
      </c>
      <c r="G135" t="b">
        <v>1</v>
      </c>
      <c r="H135" t="s">
        <v>1442</v>
      </c>
      <c r="I135" t="s">
        <v>1337</v>
      </c>
      <c r="W135" s="13"/>
    </row>
    <row r="136" spans="1:23" x14ac:dyDescent="0.25">
      <c r="A136">
        <v>200953</v>
      </c>
      <c r="B136">
        <v>1</v>
      </c>
      <c r="C136" t="s">
        <v>1277</v>
      </c>
      <c r="D136" s="13">
        <v>43017</v>
      </c>
      <c r="E136" s="13">
        <v>43018</v>
      </c>
      <c r="G136" t="b">
        <v>1</v>
      </c>
      <c r="H136" t="s">
        <v>1442</v>
      </c>
      <c r="I136" t="s">
        <v>1337</v>
      </c>
      <c r="W136" s="13"/>
    </row>
    <row r="137" spans="1:23" x14ac:dyDescent="0.25">
      <c r="A137">
        <v>426226</v>
      </c>
      <c r="B137">
        <v>24</v>
      </c>
      <c r="C137" t="s">
        <v>1277</v>
      </c>
      <c r="D137" s="13">
        <v>43017</v>
      </c>
      <c r="E137" s="13">
        <v>43018</v>
      </c>
      <c r="G137" t="b">
        <v>1</v>
      </c>
      <c r="H137" t="s">
        <v>1442</v>
      </c>
      <c r="I137" t="s">
        <v>1337</v>
      </c>
      <c r="W137" s="13"/>
    </row>
    <row r="138" spans="1:23" x14ac:dyDescent="0.25">
      <c r="A138">
        <v>466911</v>
      </c>
      <c r="B138">
        <v>27</v>
      </c>
      <c r="C138" t="s">
        <v>1277</v>
      </c>
      <c r="D138" s="13">
        <v>43017</v>
      </c>
      <c r="E138" s="13">
        <v>43018</v>
      </c>
      <c r="G138" t="b">
        <v>1</v>
      </c>
      <c r="H138" t="s">
        <v>1442</v>
      </c>
      <c r="I138" t="s">
        <v>1337</v>
      </c>
      <c r="W138" s="13"/>
    </row>
    <row r="139" spans="1:23" x14ac:dyDescent="0.25">
      <c r="A139">
        <v>779082</v>
      </c>
      <c r="B139">
        <v>23</v>
      </c>
      <c r="C139" t="s">
        <v>1277</v>
      </c>
      <c r="D139" s="13">
        <v>43017</v>
      </c>
      <c r="E139" s="13">
        <v>43018</v>
      </c>
      <c r="G139" t="b">
        <v>1</v>
      </c>
      <c r="H139" t="s">
        <v>1442</v>
      </c>
      <c r="I139" t="s">
        <v>1337</v>
      </c>
      <c r="W139" s="13"/>
    </row>
    <row r="140" spans="1:23" x14ac:dyDescent="0.25">
      <c r="A140">
        <v>317017</v>
      </c>
      <c r="B140">
        <v>53</v>
      </c>
      <c r="C140" t="s">
        <v>1277</v>
      </c>
      <c r="D140" s="13">
        <v>43017</v>
      </c>
      <c r="E140" s="13">
        <v>43018</v>
      </c>
      <c r="G140" t="b">
        <v>1</v>
      </c>
      <c r="H140" t="s">
        <v>1442</v>
      </c>
      <c r="I140" t="s">
        <v>1337</v>
      </c>
      <c r="W140" s="13"/>
    </row>
    <row r="141" spans="1:23" x14ac:dyDescent="0.25">
      <c r="A141">
        <v>557767</v>
      </c>
      <c r="B141">
        <v>59</v>
      </c>
      <c r="C141" t="s">
        <v>1277</v>
      </c>
      <c r="D141" s="13">
        <v>43019</v>
      </c>
      <c r="E141" s="13">
        <v>43040</v>
      </c>
      <c r="G141" t="b">
        <v>1</v>
      </c>
      <c r="H141" t="s">
        <v>1442</v>
      </c>
      <c r="I141" t="s">
        <v>1338</v>
      </c>
      <c r="W141" s="13"/>
    </row>
    <row r="142" spans="1:23" x14ac:dyDescent="0.25">
      <c r="A142">
        <v>312224</v>
      </c>
      <c r="B142">
        <v>21</v>
      </c>
      <c r="C142" t="s">
        <v>1277</v>
      </c>
      <c r="D142" s="13">
        <v>43019</v>
      </c>
      <c r="E142" s="13">
        <v>43040</v>
      </c>
      <c r="G142" t="b">
        <v>1</v>
      </c>
      <c r="H142" t="s">
        <v>1442</v>
      </c>
      <c r="I142" t="s">
        <v>1338</v>
      </c>
      <c r="W142" s="13"/>
    </row>
    <row r="143" spans="1:23" x14ac:dyDescent="0.25">
      <c r="A143">
        <v>633190</v>
      </c>
      <c r="B143">
        <v>10</v>
      </c>
      <c r="C143" t="s">
        <v>1277</v>
      </c>
      <c r="D143" s="13">
        <v>43019</v>
      </c>
      <c r="E143" s="13">
        <v>43040</v>
      </c>
      <c r="G143" t="b">
        <v>1</v>
      </c>
      <c r="H143" t="s">
        <v>1442</v>
      </c>
      <c r="I143" t="s">
        <v>1338</v>
      </c>
      <c r="W143" s="13"/>
    </row>
    <row r="144" spans="1:23" x14ac:dyDescent="0.25">
      <c r="A144">
        <v>313919</v>
      </c>
      <c r="B144">
        <v>11</v>
      </c>
      <c r="C144" t="s">
        <v>1277</v>
      </c>
      <c r="D144" s="13">
        <v>43019</v>
      </c>
      <c r="E144" s="13">
        <v>43040</v>
      </c>
      <c r="G144" t="b">
        <v>1</v>
      </c>
      <c r="H144" t="s">
        <v>1442</v>
      </c>
      <c r="I144" t="s">
        <v>1338</v>
      </c>
      <c r="W144" s="13"/>
    </row>
    <row r="145" spans="1:23" x14ac:dyDescent="0.25">
      <c r="A145">
        <v>652482</v>
      </c>
      <c r="B145">
        <v>56</v>
      </c>
      <c r="C145" t="s">
        <v>1277</v>
      </c>
      <c r="D145" s="13">
        <v>43019</v>
      </c>
      <c r="E145" s="13">
        <v>43040</v>
      </c>
      <c r="G145" t="b">
        <v>1</v>
      </c>
      <c r="H145" t="s">
        <v>1442</v>
      </c>
      <c r="I145" t="s">
        <v>1338</v>
      </c>
      <c r="W145" s="13"/>
    </row>
    <row r="146" spans="1:23" x14ac:dyDescent="0.25">
      <c r="A146">
        <v>517366</v>
      </c>
      <c r="B146">
        <v>57</v>
      </c>
      <c r="C146" t="s">
        <v>1277</v>
      </c>
      <c r="D146" s="13">
        <v>43019</v>
      </c>
      <c r="E146" s="13">
        <v>43040</v>
      </c>
      <c r="G146" t="b">
        <v>1</v>
      </c>
      <c r="H146" t="s">
        <v>1442</v>
      </c>
      <c r="I146" t="s">
        <v>1338</v>
      </c>
      <c r="W146" s="13"/>
    </row>
    <row r="147" spans="1:23" x14ac:dyDescent="0.25">
      <c r="A147">
        <v>435741</v>
      </c>
      <c r="B147">
        <v>13</v>
      </c>
      <c r="C147" t="s">
        <v>1277</v>
      </c>
      <c r="D147" s="13">
        <v>43019</v>
      </c>
      <c r="E147" s="13">
        <v>43040</v>
      </c>
      <c r="G147" t="b">
        <v>1</v>
      </c>
      <c r="H147" t="s">
        <v>1442</v>
      </c>
      <c r="I147" t="s">
        <v>1338</v>
      </c>
      <c r="W147" s="13"/>
    </row>
    <row r="148" spans="1:23" x14ac:dyDescent="0.25">
      <c r="A148">
        <v>333892</v>
      </c>
      <c r="B148">
        <v>11</v>
      </c>
      <c r="C148" t="s">
        <v>1277</v>
      </c>
      <c r="D148" s="13">
        <v>43019</v>
      </c>
      <c r="E148" s="13">
        <v>43040</v>
      </c>
      <c r="G148" t="b">
        <v>1</v>
      </c>
      <c r="H148" t="s">
        <v>1442</v>
      </c>
      <c r="I148" t="s">
        <v>1338</v>
      </c>
      <c r="W148" s="13"/>
    </row>
    <row r="149" spans="1:23" x14ac:dyDescent="0.25">
      <c r="A149">
        <v>582776</v>
      </c>
      <c r="B149">
        <v>34</v>
      </c>
      <c r="C149" t="s">
        <v>1277</v>
      </c>
      <c r="D149" s="13">
        <v>43019</v>
      </c>
      <c r="E149" s="13">
        <v>43040</v>
      </c>
      <c r="G149" t="b">
        <v>1</v>
      </c>
      <c r="H149" t="s">
        <v>1442</v>
      </c>
      <c r="I149" t="s">
        <v>1338</v>
      </c>
      <c r="W149" s="13"/>
    </row>
    <row r="150" spans="1:23" x14ac:dyDescent="0.25">
      <c r="A150">
        <v>482433</v>
      </c>
      <c r="B150">
        <v>17</v>
      </c>
      <c r="C150" t="s">
        <v>1277</v>
      </c>
      <c r="D150" s="13">
        <v>43019</v>
      </c>
      <c r="E150" s="13">
        <v>43040</v>
      </c>
      <c r="G150" t="b">
        <v>1</v>
      </c>
      <c r="H150" t="s">
        <v>1442</v>
      </c>
      <c r="I150" t="s">
        <v>1338</v>
      </c>
      <c r="W150" s="13"/>
    </row>
    <row r="151" spans="1:23" x14ac:dyDescent="0.25">
      <c r="A151">
        <v>549473</v>
      </c>
      <c r="B151">
        <v>40</v>
      </c>
      <c r="C151" t="s">
        <v>1277</v>
      </c>
      <c r="D151" s="13">
        <v>43019</v>
      </c>
      <c r="E151" s="13">
        <v>43040</v>
      </c>
      <c r="G151" t="b">
        <v>1</v>
      </c>
      <c r="H151" t="s">
        <v>1442</v>
      </c>
      <c r="I151" t="s">
        <v>1338</v>
      </c>
      <c r="W151" s="13"/>
    </row>
    <row r="152" spans="1:23" x14ac:dyDescent="0.25">
      <c r="A152">
        <v>317017</v>
      </c>
      <c r="B152">
        <v>53</v>
      </c>
      <c r="C152" t="s">
        <v>1277</v>
      </c>
      <c r="D152" s="13">
        <v>43019</v>
      </c>
      <c r="E152" s="13">
        <v>43040</v>
      </c>
      <c r="G152" t="b">
        <v>1</v>
      </c>
      <c r="H152" t="s">
        <v>1442</v>
      </c>
      <c r="I152" t="s">
        <v>1338</v>
      </c>
      <c r="W152" s="13"/>
    </row>
    <row r="153" spans="1:23" x14ac:dyDescent="0.25">
      <c r="A153">
        <v>315758</v>
      </c>
      <c r="B153">
        <v>62</v>
      </c>
      <c r="C153" t="s">
        <v>1277</v>
      </c>
      <c r="D153" s="13">
        <v>43010</v>
      </c>
      <c r="E153" s="13">
        <v>43016</v>
      </c>
      <c r="G153" t="b">
        <v>1</v>
      </c>
      <c r="H153" t="s">
        <v>1442</v>
      </c>
      <c r="I153" t="s">
        <v>1339</v>
      </c>
      <c r="W153" s="13"/>
    </row>
    <row r="154" spans="1:23" x14ac:dyDescent="0.25">
      <c r="A154">
        <v>633190</v>
      </c>
      <c r="B154">
        <v>10</v>
      </c>
      <c r="C154" t="s">
        <v>1277</v>
      </c>
      <c r="D154" s="13">
        <v>43010</v>
      </c>
      <c r="E154" s="13">
        <v>43016</v>
      </c>
      <c r="G154" t="b">
        <v>1</v>
      </c>
      <c r="H154" t="s">
        <v>1442</v>
      </c>
      <c r="I154" t="s">
        <v>1339</v>
      </c>
      <c r="W154" s="13"/>
    </row>
    <row r="155" spans="1:23" x14ac:dyDescent="0.25">
      <c r="A155">
        <v>205891</v>
      </c>
      <c r="B155">
        <v>5</v>
      </c>
      <c r="C155" t="s">
        <v>1340</v>
      </c>
      <c r="D155" s="13">
        <v>43018</v>
      </c>
      <c r="E155" s="13">
        <v>43049</v>
      </c>
      <c r="G155" t="b">
        <v>1</v>
      </c>
      <c r="H155" t="s">
        <v>1442</v>
      </c>
      <c r="I155" t="s">
        <v>1341</v>
      </c>
      <c r="W155" s="13"/>
    </row>
    <row r="156" spans="1:23" x14ac:dyDescent="0.25">
      <c r="A156">
        <v>210154</v>
      </c>
      <c r="B156">
        <v>4</v>
      </c>
      <c r="C156">
        <v>104</v>
      </c>
      <c r="D156" s="13">
        <v>42992</v>
      </c>
      <c r="E156" s="13">
        <v>43049</v>
      </c>
      <c r="G156" t="b">
        <v>1</v>
      </c>
      <c r="H156" t="s">
        <v>1442</v>
      </c>
      <c r="I156" t="s">
        <v>1322</v>
      </c>
      <c r="W156" s="13"/>
    </row>
    <row r="157" spans="1:23" x14ac:dyDescent="0.25">
      <c r="A157">
        <v>434039</v>
      </c>
      <c r="B157">
        <v>6</v>
      </c>
      <c r="C157" t="s">
        <v>1290</v>
      </c>
      <c r="D157" s="13">
        <v>43045</v>
      </c>
      <c r="E157" s="13">
        <v>43051</v>
      </c>
      <c r="G157" t="b">
        <v>0</v>
      </c>
      <c r="H157" t="s">
        <v>1442</v>
      </c>
      <c r="I157" t="s">
        <v>1342</v>
      </c>
      <c r="W157" s="13"/>
    </row>
    <row r="158" spans="1:23" x14ac:dyDescent="0.25">
      <c r="A158">
        <v>633190</v>
      </c>
      <c r="B158">
        <v>10</v>
      </c>
      <c r="C158" t="s">
        <v>1290</v>
      </c>
      <c r="D158" s="13">
        <v>43045</v>
      </c>
      <c r="E158" s="13">
        <v>43051</v>
      </c>
      <c r="G158" t="b">
        <v>0</v>
      </c>
      <c r="H158" t="s">
        <v>1442</v>
      </c>
      <c r="I158" t="s">
        <v>1342</v>
      </c>
      <c r="W158" s="13"/>
    </row>
    <row r="159" spans="1:23" x14ac:dyDescent="0.25">
      <c r="A159">
        <v>502171</v>
      </c>
      <c r="B159">
        <v>31</v>
      </c>
      <c r="C159" t="s">
        <v>1290</v>
      </c>
      <c r="D159" s="13">
        <v>43045</v>
      </c>
      <c r="E159" s="13">
        <v>43051</v>
      </c>
      <c r="G159" t="b">
        <v>0</v>
      </c>
      <c r="H159" t="s">
        <v>1442</v>
      </c>
      <c r="I159" t="s">
        <v>1342</v>
      </c>
      <c r="W159" s="13"/>
    </row>
    <row r="160" spans="1:23" x14ac:dyDescent="0.25">
      <c r="A160">
        <v>539767</v>
      </c>
      <c r="B160">
        <v>28</v>
      </c>
      <c r="C160" t="s">
        <v>1290</v>
      </c>
      <c r="D160" s="13">
        <v>43045</v>
      </c>
      <c r="E160" s="13">
        <v>43051</v>
      </c>
      <c r="G160" t="b">
        <v>0</v>
      </c>
      <c r="H160" t="s">
        <v>1442</v>
      </c>
      <c r="I160" t="s">
        <v>1342</v>
      </c>
      <c r="W160" s="13"/>
    </row>
    <row r="161" spans="1:23" x14ac:dyDescent="0.25">
      <c r="A161">
        <v>652482</v>
      </c>
      <c r="B161">
        <v>56</v>
      </c>
      <c r="C161">
        <v>150</v>
      </c>
      <c r="D161" s="13">
        <v>43049</v>
      </c>
      <c r="E161" s="13">
        <v>43049</v>
      </c>
      <c r="G161" t="b">
        <v>1</v>
      </c>
      <c r="H161" t="s">
        <v>1442</v>
      </c>
      <c r="I161" t="s">
        <v>1289</v>
      </c>
      <c r="W161" s="13"/>
    </row>
    <row r="162" spans="1:23" x14ac:dyDescent="0.25">
      <c r="A162">
        <v>258993</v>
      </c>
      <c r="B162">
        <v>43</v>
      </c>
      <c r="C162">
        <v>150</v>
      </c>
      <c r="D162" s="13">
        <v>43050</v>
      </c>
      <c r="E162" s="13">
        <v>43050</v>
      </c>
      <c r="G162" t="b">
        <v>1</v>
      </c>
      <c r="H162" t="s">
        <v>1442</v>
      </c>
      <c r="I162" t="s">
        <v>1289</v>
      </c>
      <c r="W162" s="13"/>
    </row>
    <row r="163" spans="1:23" x14ac:dyDescent="0.25">
      <c r="A163">
        <v>307452</v>
      </c>
      <c r="B163">
        <v>18</v>
      </c>
      <c r="C163" t="s">
        <v>1290</v>
      </c>
      <c r="D163" s="13">
        <v>43052</v>
      </c>
      <c r="E163" s="13">
        <v>43058</v>
      </c>
      <c r="G163" t="b">
        <v>1</v>
      </c>
      <c r="H163" t="s">
        <v>1442</v>
      </c>
      <c r="I163" t="s">
        <v>1299</v>
      </c>
      <c r="W163" s="13"/>
    </row>
    <row r="164" spans="1:23" x14ac:dyDescent="0.25">
      <c r="A164">
        <v>426226</v>
      </c>
      <c r="B164">
        <v>24</v>
      </c>
      <c r="C164" t="s">
        <v>1290</v>
      </c>
      <c r="D164" s="13">
        <v>43052</v>
      </c>
      <c r="E164" s="13">
        <v>43058</v>
      </c>
      <c r="G164" t="b">
        <v>1</v>
      </c>
      <c r="H164" t="s">
        <v>1442</v>
      </c>
      <c r="I164" t="s">
        <v>1299</v>
      </c>
      <c r="W164" s="13"/>
    </row>
    <row r="165" spans="1:23" x14ac:dyDescent="0.25">
      <c r="A165">
        <v>205891</v>
      </c>
      <c r="B165">
        <v>5</v>
      </c>
      <c r="C165" t="s">
        <v>1343</v>
      </c>
      <c r="D165" s="13">
        <v>43052</v>
      </c>
      <c r="E165" s="13">
        <v>2958465</v>
      </c>
      <c r="G165" t="b">
        <v>1</v>
      </c>
      <c r="H165" t="s">
        <v>1442</v>
      </c>
      <c r="I165" t="s">
        <v>1344</v>
      </c>
      <c r="W165" s="13"/>
    </row>
    <row r="166" spans="1:23" x14ac:dyDescent="0.25">
      <c r="A166">
        <v>582776</v>
      </c>
      <c r="B166">
        <v>34</v>
      </c>
      <c r="C166" t="s">
        <v>1290</v>
      </c>
      <c r="D166" s="13">
        <v>43052</v>
      </c>
      <c r="E166" s="13">
        <v>43058</v>
      </c>
      <c r="G166" t="b">
        <v>1</v>
      </c>
      <c r="H166" t="s">
        <v>1442</v>
      </c>
      <c r="I166" t="s">
        <v>1299</v>
      </c>
      <c r="W166" s="13"/>
    </row>
    <row r="167" spans="1:23" x14ac:dyDescent="0.25">
      <c r="A167">
        <v>490746</v>
      </c>
      <c r="B167">
        <v>14</v>
      </c>
      <c r="C167" t="s">
        <v>1290</v>
      </c>
      <c r="D167" s="13">
        <v>43052</v>
      </c>
      <c r="E167" s="13">
        <v>43058</v>
      </c>
      <c r="G167" t="b">
        <v>0</v>
      </c>
      <c r="H167" t="s">
        <v>1442</v>
      </c>
      <c r="I167" t="s">
        <v>1299</v>
      </c>
      <c r="W167" s="13"/>
    </row>
    <row r="168" spans="1:23" x14ac:dyDescent="0.25">
      <c r="A168">
        <v>539259</v>
      </c>
      <c r="B168">
        <v>63</v>
      </c>
      <c r="C168" t="s">
        <v>1277</v>
      </c>
      <c r="D168" s="13">
        <v>43052</v>
      </c>
      <c r="E168" s="13">
        <v>43056</v>
      </c>
      <c r="G168" t="b">
        <v>1</v>
      </c>
      <c r="H168" t="s">
        <v>1442</v>
      </c>
      <c r="I168" t="s">
        <v>1345</v>
      </c>
      <c r="W168" s="13"/>
    </row>
    <row r="169" spans="1:23" x14ac:dyDescent="0.25">
      <c r="A169">
        <v>318478</v>
      </c>
      <c r="B169">
        <v>25</v>
      </c>
      <c r="C169" t="s">
        <v>1277</v>
      </c>
      <c r="D169" s="13">
        <v>43052</v>
      </c>
      <c r="E169" s="13">
        <v>43056</v>
      </c>
      <c r="G169" t="b">
        <v>1</v>
      </c>
      <c r="H169" t="s">
        <v>1442</v>
      </c>
      <c r="I169" t="s">
        <v>1345</v>
      </c>
      <c r="W169" s="13"/>
    </row>
    <row r="170" spans="1:23" x14ac:dyDescent="0.25">
      <c r="A170">
        <v>327144</v>
      </c>
      <c r="B170">
        <v>21</v>
      </c>
      <c r="C170" t="s">
        <v>1280</v>
      </c>
      <c r="D170" s="13">
        <v>43052</v>
      </c>
      <c r="E170" s="13">
        <v>43056</v>
      </c>
      <c r="G170" t="b">
        <v>1</v>
      </c>
      <c r="H170" t="s">
        <v>1442</v>
      </c>
      <c r="I170" t="s">
        <v>1284</v>
      </c>
      <c r="W170" s="13"/>
    </row>
    <row r="171" spans="1:23" x14ac:dyDescent="0.25">
      <c r="A171">
        <v>210154</v>
      </c>
      <c r="B171">
        <v>4</v>
      </c>
      <c r="C171">
        <v>104</v>
      </c>
      <c r="D171" s="13">
        <v>43050</v>
      </c>
      <c r="E171" s="13">
        <v>43102</v>
      </c>
      <c r="G171" t="b">
        <v>1</v>
      </c>
      <c r="H171" t="s">
        <v>1442</v>
      </c>
      <c r="I171" t="s">
        <v>1322</v>
      </c>
      <c r="W171" s="13"/>
    </row>
    <row r="172" spans="1:23" x14ac:dyDescent="0.25">
      <c r="A172">
        <v>150851</v>
      </c>
      <c r="B172">
        <v>1</v>
      </c>
      <c r="C172" t="s">
        <v>1276</v>
      </c>
      <c r="D172" s="13">
        <v>43052</v>
      </c>
      <c r="E172" s="13">
        <v>43100</v>
      </c>
      <c r="G172" t="b">
        <v>1</v>
      </c>
      <c r="H172" t="s">
        <v>1442</v>
      </c>
      <c r="I172" t="s">
        <v>1346</v>
      </c>
      <c r="W172" s="13"/>
    </row>
    <row r="173" spans="1:23" x14ac:dyDescent="0.25">
      <c r="A173">
        <v>178194</v>
      </c>
      <c r="B173">
        <v>15</v>
      </c>
      <c r="C173" t="s">
        <v>1277</v>
      </c>
      <c r="D173" s="13">
        <v>43052</v>
      </c>
      <c r="E173" s="13">
        <v>43056</v>
      </c>
      <c r="G173" t="b">
        <v>1</v>
      </c>
      <c r="H173" t="s">
        <v>1442</v>
      </c>
      <c r="I173" t="s">
        <v>1345</v>
      </c>
      <c r="W173" s="13"/>
    </row>
    <row r="174" spans="1:23" x14ac:dyDescent="0.25">
      <c r="A174">
        <v>516899</v>
      </c>
      <c r="B174">
        <v>68</v>
      </c>
      <c r="C174" t="s">
        <v>1347</v>
      </c>
      <c r="D174" s="13">
        <v>43052</v>
      </c>
      <c r="E174" s="13">
        <v>43056</v>
      </c>
      <c r="G174" t="b">
        <v>1</v>
      </c>
      <c r="H174" t="s">
        <v>1442</v>
      </c>
      <c r="I174" t="s">
        <v>1345</v>
      </c>
      <c r="W174" s="13"/>
    </row>
    <row r="175" spans="1:23" x14ac:dyDescent="0.25">
      <c r="A175">
        <v>403938</v>
      </c>
      <c r="B175">
        <v>74</v>
      </c>
      <c r="C175">
        <v>150</v>
      </c>
      <c r="D175" s="13">
        <v>43056</v>
      </c>
      <c r="E175" s="13">
        <v>43056</v>
      </c>
      <c r="G175" t="b">
        <v>1</v>
      </c>
      <c r="H175" t="s">
        <v>1442</v>
      </c>
      <c r="I175" t="s">
        <v>1289</v>
      </c>
      <c r="W175" s="13"/>
    </row>
    <row r="176" spans="1:23" x14ac:dyDescent="0.25">
      <c r="A176">
        <v>462962</v>
      </c>
      <c r="B176">
        <v>19</v>
      </c>
      <c r="C176">
        <v>150</v>
      </c>
      <c r="D176" s="13">
        <v>43063</v>
      </c>
      <c r="E176" s="13">
        <v>43063</v>
      </c>
      <c r="G176" t="b">
        <v>1</v>
      </c>
      <c r="H176" t="s">
        <v>1442</v>
      </c>
      <c r="I176" t="s">
        <v>1289</v>
      </c>
      <c r="W176" s="13"/>
    </row>
    <row r="177" spans="1:23" x14ac:dyDescent="0.25">
      <c r="A177">
        <v>462962</v>
      </c>
      <c r="B177">
        <v>19</v>
      </c>
      <c r="C177">
        <v>150</v>
      </c>
      <c r="D177" s="13">
        <v>43066</v>
      </c>
      <c r="E177" s="13">
        <v>43067</v>
      </c>
      <c r="G177" t="b">
        <v>1</v>
      </c>
      <c r="H177" t="s">
        <v>1442</v>
      </c>
      <c r="I177" t="s">
        <v>1289</v>
      </c>
      <c r="W177" s="13"/>
    </row>
    <row r="178" spans="1:23" x14ac:dyDescent="0.25">
      <c r="A178">
        <v>328901</v>
      </c>
      <c r="B178">
        <v>44</v>
      </c>
      <c r="C178" t="s">
        <v>1280</v>
      </c>
      <c r="D178" s="13">
        <v>43057</v>
      </c>
      <c r="E178" s="13">
        <v>43092</v>
      </c>
      <c r="G178" t="b">
        <v>1</v>
      </c>
      <c r="H178" t="s">
        <v>1442</v>
      </c>
      <c r="I178" t="s">
        <v>1284</v>
      </c>
      <c r="W178" s="13"/>
    </row>
    <row r="179" spans="1:23" x14ac:dyDescent="0.25">
      <c r="A179">
        <v>204126</v>
      </c>
      <c r="B179">
        <v>5</v>
      </c>
      <c r="C179" t="s">
        <v>1280</v>
      </c>
      <c r="D179" s="13">
        <v>43065</v>
      </c>
      <c r="E179" s="13">
        <v>43101</v>
      </c>
      <c r="G179" t="b">
        <v>1</v>
      </c>
      <c r="H179" t="s">
        <v>1442</v>
      </c>
      <c r="I179" t="s">
        <v>1284</v>
      </c>
      <c r="W179" s="13"/>
    </row>
    <row r="180" spans="1:23" x14ac:dyDescent="0.25">
      <c r="A180">
        <v>307452</v>
      </c>
      <c r="B180">
        <v>18</v>
      </c>
      <c r="C180" t="s">
        <v>1290</v>
      </c>
      <c r="D180" s="13">
        <v>43066</v>
      </c>
      <c r="E180" s="13">
        <v>43072</v>
      </c>
      <c r="G180" t="b">
        <v>1</v>
      </c>
      <c r="H180" t="s">
        <v>1442</v>
      </c>
      <c r="I180" t="s">
        <v>1299</v>
      </c>
      <c r="W180" s="13"/>
    </row>
    <row r="181" spans="1:23" x14ac:dyDescent="0.25">
      <c r="A181">
        <v>633190</v>
      </c>
      <c r="B181">
        <v>10</v>
      </c>
      <c r="C181" t="s">
        <v>1290</v>
      </c>
      <c r="D181" s="13">
        <v>43068</v>
      </c>
      <c r="E181" s="13">
        <v>43071</v>
      </c>
      <c r="G181" t="b">
        <v>0</v>
      </c>
      <c r="H181" t="s">
        <v>1442</v>
      </c>
      <c r="I181" t="s">
        <v>1348</v>
      </c>
      <c r="W181" s="13"/>
    </row>
    <row r="182" spans="1:23" x14ac:dyDescent="0.25">
      <c r="A182">
        <v>490746</v>
      </c>
      <c r="B182">
        <v>14</v>
      </c>
      <c r="C182" t="s">
        <v>1290</v>
      </c>
      <c r="D182" s="13">
        <v>43066</v>
      </c>
      <c r="E182" s="13">
        <v>43072</v>
      </c>
      <c r="G182" t="b">
        <v>0</v>
      </c>
      <c r="H182" t="s">
        <v>1442</v>
      </c>
      <c r="I182" t="s">
        <v>1299</v>
      </c>
      <c r="W182" s="13"/>
    </row>
    <row r="183" spans="1:23" x14ac:dyDescent="0.25">
      <c r="A183">
        <v>574454</v>
      </c>
      <c r="B183">
        <v>29</v>
      </c>
      <c r="C183" t="s">
        <v>1290</v>
      </c>
      <c r="D183" s="13">
        <v>43068</v>
      </c>
      <c r="E183" s="13">
        <v>43071</v>
      </c>
      <c r="G183" t="b">
        <v>0</v>
      </c>
      <c r="H183" t="s">
        <v>1442</v>
      </c>
      <c r="I183" t="s">
        <v>1348</v>
      </c>
      <c r="W183" s="13"/>
    </row>
    <row r="184" spans="1:23" x14ac:dyDescent="0.25">
      <c r="A184">
        <v>582776</v>
      </c>
      <c r="B184">
        <v>34</v>
      </c>
      <c r="C184" t="s">
        <v>1290</v>
      </c>
      <c r="D184" s="13">
        <v>43066</v>
      </c>
      <c r="E184" s="13">
        <v>43072</v>
      </c>
      <c r="G184" t="b">
        <v>1</v>
      </c>
      <c r="H184" t="s">
        <v>1442</v>
      </c>
      <c r="I184" t="s">
        <v>1299</v>
      </c>
      <c r="W184" s="13"/>
    </row>
    <row r="185" spans="1:23" x14ac:dyDescent="0.25">
      <c r="A185">
        <v>567997</v>
      </c>
      <c r="B185">
        <v>28</v>
      </c>
      <c r="C185" t="s">
        <v>1290</v>
      </c>
      <c r="D185" s="13">
        <v>43066</v>
      </c>
      <c r="E185" s="13">
        <v>43072</v>
      </c>
      <c r="G185" t="b">
        <v>1</v>
      </c>
      <c r="H185" t="s">
        <v>1442</v>
      </c>
      <c r="I185" t="s">
        <v>1299</v>
      </c>
      <c r="W185" s="13"/>
    </row>
    <row r="186" spans="1:23" x14ac:dyDescent="0.25">
      <c r="A186">
        <v>866468</v>
      </c>
      <c r="B186">
        <v>16</v>
      </c>
      <c r="C186" t="s">
        <v>1280</v>
      </c>
      <c r="D186" s="13">
        <v>43059</v>
      </c>
      <c r="E186" s="13">
        <v>43095</v>
      </c>
      <c r="G186" t="b">
        <v>1</v>
      </c>
      <c r="H186" t="s">
        <v>1442</v>
      </c>
      <c r="I186" t="s">
        <v>1284</v>
      </c>
      <c r="W186" s="13"/>
    </row>
    <row r="187" spans="1:23" x14ac:dyDescent="0.25">
      <c r="A187">
        <v>466603</v>
      </c>
      <c r="B187">
        <v>69</v>
      </c>
      <c r="C187" t="s">
        <v>1290</v>
      </c>
      <c r="D187" s="13">
        <v>43067</v>
      </c>
      <c r="E187" s="13">
        <v>43069</v>
      </c>
      <c r="G187" t="b">
        <v>0</v>
      </c>
      <c r="H187" t="s">
        <v>1442</v>
      </c>
      <c r="I187" t="s">
        <v>1349</v>
      </c>
      <c r="W187" s="13"/>
    </row>
    <row r="188" spans="1:23" x14ac:dyDescent="0.25">
      <c r="A188">
        <v>566818</v>
      </c>
      <c r="B188">
        <v>20</v>
      </c>
      <c r="C188">
        <v>150</v>
      </c>
      <c r="D188" s="13">
        <v>43068</v>
      </c>
      <c r="E188" s="13">
        <v>43069</v>
      </c>
      <c r="G188" t="b">
        <v>1</v>
      </c>
      <c r="H188" t="s">
        <v>1442</v>
      </c>
      <c r="I188" t="s">
        <v>1289</v>
      </c>
      <c r="W188" s="13"/>
    </row>
    <row r="189" spans="1:23" x14ac:dyDescent="0.25">
      <c r="A189">
        <v>652482</v>
      </c>
      <c r="B189">
        <v>56</v>
      </c>
      <c r="C189">
        <v>150</v>
      </c>
      <c r="D189" s="13">
        <v>43068</v>
      </c>
      <c r="E189" s="13">
        <v>43069</v>
      </c>
      <c r="G189" t="b">
        <v>1</v>
      </c>
      <c r="H189" t="s">
        <v>1442</v>
      </c>
      <c r="I189" t="s">
        <v>1289</v>
      </c>
      <c r="W189" s="13"/>
    </row>
    <row r="190" spans="1:23" x14ac:dyDescent="0.25">
      <c r="A190">
        <v>426226</v>
      </c>
      <c r="B190">
        <v>24</v>
      </c>
      <c r="C190">
        <v>150</v>
      </c>
      <c r="D190" s="13">
        <v>43068</v>
      </c>
      <c r="E190" s="13">
        <v>43068</v>
      </c>
      <c r="G190" t="b">
        <v>1</v>
      </c>
      <c r="H190" t="s">
        <v>1442</v>
      </c>
      <c r="I190" t="s">
        <v>1289</v>
      </c>
      <c r="W190" s="13"/>
    </row>
    <row r="191" spans="1:23" x14ac:dyDescent="0.25">
      <c r="A191">
        <v>258993</v>
      </c>
      <c r="B191">
        <v>43</v>
      </c>
      <c r="C191" t="s">
        <v>1280</v>
      </c>
      <c r="D191" s="13">
        <v>43081</v>
      </c>
      <c r="E191" s="13">
        <v>43115</v>
      </c>
      <c r="G191" t="b">
        <v>1</v>
      </c>
      <c r="H191" t="s">
        <v>1442</v>
      </c>
      <c r="I191" t="s">
        <v>1284</v>
      </c>
      <c r="W191" s="13"/>
    </row>
    <row r="192" spans="1:23" x14ac:dyDescent="0.25">
      <c r="A192">
        <v>321084</v>
      </c>
      <c r="B192">
        <v>54</v>
      </c>
      <c r="C192">
        <v>150</v>
      </c>
      <c r="D192" s="13">
        <v>43070</v>
      </c>
      <c r="E192" s="13">
        <v>43072</v>
      </c>
      <c r="G192" t="b">
        <v>1</v>
      </c>
      <c r="H192" t="s">
        <v>1442</v>
      </c>
      <c r="I192" t="s">
        <v>1289</v>
      </c>
      <c r="W192" s="13"/>
    </row>
    <row r="193" spans="1:23" x14ac:dyDescent="0.25">
      <c r="A193">
        <v>386444</v>
      </c>
      <c r="B193">
        <v>52</v>
      </c>
      <c r="C193">
        <v>150</v>
      </c>
      <c r="D193" s="13">
        <v>43071</v>
      </c>
      <c r="E193" s="13">
        <v>43071</v>
      </c>
      <c r="G193" t="b">
        <v>1</v>
      </c>
      <c r="H193" t="s">
        <v>1442</v>
      </c>
      <c r="I193" t="s">
        <v>1289</v>
      </c>
      <c r="W193" s="13"/>
    </row>
    <row r="194" spans="1:23" x14ac:dyDescent="0.25">
      <c r="A194">
        <v>333892</v>
      </c>
      <c r="B194">
        <v>11</v>
      </c>
      <c r="C194">
        <v>150</v>
      </c>
      <c r="D194" s="13">
        <v>43072</v>
      </c>
      <c r="E194" s="13">
        <v>43072</v>
      </c>
      <c r="G194" t="b">
        <v>1</v>
      </c>
      <c r="H194" t="s">
        <v>1442</v>
      </c>
      <c r="I194" t="s">
        <v>1289</v>
      </c>
      <c r="W194" s="13"/>
    </row>
    <row r="195" spans="1:23" x14ac:dyDescent="0.25">
      <c r="A195">
        <v>516899</v>
      </c>
      <c r="B195">
        <v>68</v>
      </c>
      <c r="C195" t="s">
        <v>1280</v>
      </c>
      <c r="D195" s="13">
        <v>43073</v>
      </c>
      <c r="E195" s="13">
        <v>43097</v>
      </c>
      <c r="G195" t="b">
        <v>1</v>
      </c>
      <c r="H195" t="s">
        <v>1442</v>
      </c>
      <c r="I195" t="s">
        <v>1284</v>
      </c>
      <c r="W195" s="13"/>
    </row>
    <row r="196" spans="1:23" x14ac:dyDescent="0.25">
      <c r="A196">
        <v>517366</v>
      </c>
      <c r="B196">
        <v>57</v>
      </c>
      <c r="C196" t="s">
        <v>1280</v>
      </c>
      <c r="D196" s="13">
        <v>43090</v>
      </c>
      <c r="E196" s="13">
        <v>43115</v>
      </c>
      <c r="G196" t="b">
        <v>1</v>
      </c>
      <c r="H196" t="s">
        <v>1442</v>
      </c>
      <c r="I196" t="s">
        <v>1284</v>
      </c>
      <c r="W196" s="13"/>
    </row>
    <row r="197" spans="1:23" x14ac:dyDescent="0.25">
      <c r="A197">
        <v>267971</v>
      </c>
      <c r="B197">
        <v>66</v>
      </c>
      <c r="C197" t="s">
        <v>1280</v>
      </c>
      <c r="D197" s="13">
        <v>43073</v>
      </c>
      <c r="E197" s="13">
        <v>43097</v>
      </c>
      <c r="G197" t="b">
        <v>1</v>
      </c>
      <c r="H197" t="s">
        <v>1442</v>
      </c>
      <c r="I197" t="s">
        <v>1284</v>
      </c>
      <c r="W197" s="13"/>
    </row>
    <row r="198" spans="1:23" x14ac:dyDescent="0.25">
      <c r="A198">
        <v>633190</v>
      </c>
      <c r="B198">
        <v>10</v>
      </c>
      <c r="C198" t="s">
        <v>1290</v>
      </c>
      <c r="D198" s="13">
        <v>43075</v>
      </c>
      <c r="E198" s="13">
        <v>43078</v>
      </c>
      <c r="G198" t="b">
        <v>0</v>
      </c>
      <c r="H198" t="s">
        <v>1442</v>
      </c>
      <c r="I198" t="s">
        <v>1348</v>
      </c>
      <c r="W198" s="13"/>
    </row>
    <row r="199" spans="1:23" x14ac:dyDescent="0.25">
      <c r="A199">
        <v>502171</v>
      </c>
      <c r="B199">
        <v>31</v>
      </c>
      <c r="C199" t="s">
        <v>1290</v>
      </c>
      <c r="D199" s="13">
        <v>43075</v>
      </c>
      <c r="E199" s="13">
        <v>43078</v>
      </c>
      <c r="G199" t="b">
        <v>0</v>
      </c>
      <c r="H199" t="s">
        <v>1442</v>
      </c>
      <c r="I199" t="s">
        <v>1348</v>
      </c>
      <c r="W199" s="13"/>
    </row>
    <row r="200" spans="1:23" x14ac:dyDescent="0.25">
      <c r="A200">
        <v>490746</v>
      </c>
      <c r="B200">
        <v>14</v>
      </c>
      <c r="C200" t="s">
        <v>1290</v>
      </c>
      <c r="D200" s="13">
        <v>43073</v>
      </c>
      <c r="E200" s="13">
        <v>43079</v>
      </c>
      <c r="G200" t="b">
        <v>0</v>
      </c>
      <c r="H200" t="s">
        <v>1442</v>
      </c>
      <c r="I200" t="s">
        <v>1299</v>
      </c>
      <c r="W200" s="13"/>
    </row>
    <row r="201" spans="1:23" x14ac:dyDescent="0.25">
      <c r="A201">
        <v>574454</v>
      </c>
      <c r="B201">
        <v>29</v>
      </c>
      <c r="C201" t="s">
        <v>1290</v>
      </c>
      <c r="D201" s="13">
        <v>43073</v>
      </c>
      <c r="E201" s="13">
        <v>43079</v>
      </c>
      <c r="G201" t="b">
        <v>0</v>
      </c>
      <c r="H201" t="s">
        <v>1442</v>
      </c>
      <c r="I201" t="s">
        <v>1299</v>
      </c>
      <c r="W201" s="13"/>
    </row>
    <row r="202" spans="1:23" x14ac:dyDescent="0.25">
      <c r="A202">
        <v>307452</v>
      </c>
      <c r="B202">
        <v>18</v>
      </c>
      <c r="C202" t="s">
        <v>1290</v>
      </c>
      <c r="D202" s="13">
        <v>43073</v>
      </c>
      <c r="E202" s="13">
        <v>43079</v>
      </c>
      <c r="G202" t="b">
        <v>1</v>
      </c>
      <c r="H202" t="s">
        <v>1442</v>
      </c>
      <c r="I202" t="s">
        <v>1299</v>
      </c>
      <c r="W202" s="13"/>
    </row>
    <row r="203" spans="1:23" x14ac:dyDescent="0.25">
      <c r="A203">
        <v>567997</v>
      </c>
      <c r="B203">
        <v>28</v>
      </c>
      <c r="C203" t="s">
        <v>1290</v>
      </c>
      <c r="D203" s="13">
        <v>43073</v>
      </c>
      <c r="E203" s="13">
        <v>43079</v>
      </c>
      <c r="G203" t="b">
        <v>1</v>
      </c>
      <c r="H203" t="s">
        <v>1442</v>
      </c>
      <c r="I203" t="s">
        <v>1299</v>
      </c>
      <c r="W203" s="13"/>
    </row>
    <row r="204" spans="1:23" x14ac:dyDescent="0.25">
      <c r="A204">
        <v>426226</v>
      </c>
      <c r="B204">
        <v>24</v>
      </c>
      <c r="C204">
        <v>150</v>
      </c>
      <c r="D204" s="13">
        <v>43077</v>
      </c>
      <c r="E204" s="13">
        <v>43077</v>
      </c>
      <c r="G204" t="b">
        <v>1</v>
      </c>
      <c r="H204" t="s">
        <v>1442</v>
      </c>
      <c r="I204" t="s">
        <v>1289</v>
      </c>
      <c r="W204" s="13"/>
    </row>
    <row r="205" spans="1:23" x14ac:dyDescent="0.25">
      <c r="A205">
        <v>321084</v>
      </c>
      <c r="B205">
        <v>54</v>
      </c>
      <c r="C205" t="s">
        <v>1280</v>
      </c>
      <c r="D205" s="13">
        <v>43088</v>
      </c>
      <c r="E205" s="13">
        <v>43122</v>
      </c>
      <c r="G205" t="b">
        <v>1</v>
      </c>
      <c r="H205" t="s">
        <v>1442</v>
      </c>
      <c r="I205" t="s">
        <v>1284</v>
      </c>
      <c r="W205" s="13"/>
    </row>
    <row r="206" spans="1:23" x14ac:dyDescent="0.25">
      <c r="A206">
        <v>549473</v>
      </c>
      <c r="B206">
        <v>40</v>
      </c>
      <c r="C206" t="s">
        <v>1280</v>
      </c>
      <c r="D206" s="13">
        <v>43090</v>
      </c>
      <c r="E206" s="13">
        <v>43100</v>
      </c>
      <c r="G206" t="b">
        <v>1</v>
      </c>
      <c r="H206" t="s">
        <v>1442</v>
      </c>
      <c r="I206" t="s">
        <v>1284</v>
      </c>
      <c r="W206" s="13"/>
    </row>
    <row r="207" spans="1:23" x14ac:dyDescent="0.25">
      <c r="A207">
        <v>549473</v>
      </c>
      <c r="B207">
        <v>40</v>
      </c>
      <c r="C207">
        <v>150</v>
      </c>
      <c r="D207" s="13">
        <v>43078</v>
      </c>
      <c r="E207" s="13">
        <v>43078</v>
      </c>
      <c r="G207" t="b">
        <v>1</v>
      </c>
      <c r="H207" t="s">
        <v>1442</v>
      </c>
      <c r="I207" t="s">
        <v>1289</v>
      </c>
      <c r="W207" s="13"/>
    </row>
    <row r="208" spans="1:23" x14ac:dyDescent="0.25">
      <c r="A208">
        <v>502171</v>
      </c>
      <c r="B208">
        <v>31</v>
      </c>
      <c r="C208" t="s">
        <v>1290</v>
      </c>
      <c r="D208" s="13">
        <v>43080</v>
      </c>
      <c r="E208" s="13">
        <v>43082</v>
      </c>
      <c r="G208" t="b">
        <v>1</v>
      </c>
      <c r="H208" t="s">
        <v>1442</v>
      </c>
      <c r="I208" t="s">
        <v>1299</v>
      </c>
      <c r="W208" s="13"/>
    </row>
    <row r="209" spans="1:23" x14ac:dyDescent="0.25">
      <c r="A209">
        <v>539767</v>
      </c>
      <c r="B209">
        <v>45</v>
      </c>
      <c r="C209">
        <v>150</v>
      </c>
      <c r="D209" s="13">
        <v>43079</v>
      </c>
      <c r="E209" s="13">
        <v>43080</v>
      </c>
      <c r="G209" t="b">
        <v>1</v>
      </c>
      <c r="H209" t="s">
        <v>1442</v>
      </c>
      <c r="I209" t="s">
        <v>1289</v>
      </c>
      <c r="W209" s="13"/>
    </row>
    <row r="210" spans="1:23" x14ac:dyDescent="0.25">
      <c r="A210">
        <v>434039</v>
      </c>
      <c r="B210">
        <v>5</v>
      </c>
      <c r="C210">
        <v>150</v>
      </c>
      <c r="D210" s="13">
        <v>43082</v>
      </c>
      <c r="E210" s="13">
        <v>43082</v>
      </c>
      <c r="G210" t="b">
        <v>1</v>
      </c>
      <c r="H210" t="s">
        <v>1442</v>
      </c>
      <c r="I210" t="s">
        <v>1289</v>
      </c>
      <c r="W210" s="13"/>
    </row>
    <row r="211" spans="1:23" x14ac:dyDescent="0.25">
      <c r="A211">
        <v>860778</v>
      </c>
      <c r="B211">
        <v>41</v>
      </c>
      <c r="C211">
        <v>150</v>
      </c>
      <c r="D211" s="13">
        <v>43082</v>
      </c>
      <c r="E211" s="13">
        <v>43082</v>
      </c>
      <c r="G211" t="b">
        <v>1</v>
      </c>
      <c r="H211" t="s">
        <v>1442</v>
      </c>
      <c r="I211" t="s">
        <v>1289</v>
      </c>
      <c r="W211" s="13"/>
    </row>
    <row r="212" spans="1:23" x14ac:dyDescent="0.25">
      <c r="A212">
        <v>317017</v>
      </c>
      <c r="B212">
        <v>53</v>
      </c>
      <c r="C212">
        <v>150</v>
      </c>
      <c r="D212" s="13">
        <v>43083</v>
      </c>
      <c r="E212" s="13">
        <v>43084</v>
      </c>
      <c r="G212" t="b">
        <v>1</v>
      </c>
      <c r="H212" t="s">
        <v>1442</v>
      </c>
      <c r="I212" t="s">
        <v>1289</v>
      </c>
      <c r="W212" s="13"/>
    </row>
    <row r="213" spans="1:23" x14ac:dyDescent="0.25">
      <c r="A213">
        <v>307452</v>
      </c>
      <c r="B213">
        <v>18</v>
      </c>
      <c r="C213" t="s">
        <v>1290</v>
      </c>
      <c r="D213" s="13">
        <v>43080</v>
      </c>
      <c r="E213" s="13">
        <v>43086</v>
      </c>
      <c r="G213" t="b">
        <v>1</v>
      </c>
      <c r="H213" t="s">
        <v>1442</v>
      </c>
      <c r="I213" t="s">
        <v>1350</v>
      </c>
      <c r="W213" s="13"/>
    </row>
    <row r="214" spans="1:23" x14ac:dyDescent="0.25">
      <c r="A214">
        <v>567997</v>
      </c>
      <c r="B214">
        <v>28</v>
      </c>
      <c r="C214" t="s">
        <v>1280</v>
      </c>
      <c r="D214" s="13">
        <v>43085</v>
      </c>
      <c r="E214" s="13">
        <v>43110</v>
      </c>
      <c r="G214" t="b">
        <v>1</v>
      </c>
      <c r="H214" t="s">
        <v>1442</v>
      </c>
      <c r="I214" t="s">
        <v>1284</v>
      </c>
      <c r="W214" s="13"/>
    </row>
    <row r="215" spans="1:23" x14ac:dyDescent="0.25">
      <c r="A215">
        <v>317017</v>
      </c>
      <c r="B215">
        <v>53</v>
      </c>
      <c r="C215" t="s">
        <v>1280</v>
      </c>
      <c r="D215" s="13">
        <v>43086</v>
      </c>
      <c r="E215" s="13">
        <v>43100</v>
      </c>
      <c r="G215" t="b">
        <v>1</v>
      </c>
      <c r="H215" t="s">
        <v>1442</v>
      </c>
      <c r="I215" t="s">
        <v>1351</v>
      </c>
      <c r="W215" s="13"/>
    </row>
    <row r="216" spans="1:23" x14ac:dyDescent="0.25">
      <c r="A216">
        <v>502171</v>
      </c>
      <c r="B216">
        <v>24</v>
      </c>
      <c r="C216" t="s">
        <v>1290</v>
      </c>
      <c r="D216" s="13">
        <v>43083</v>
      </c>
      <c r="E216" s="13">
        <v>43086</v>
      </c>
      <c r="G216" t="b">
        <v>1</v>
      </c>
      <c r="H216" t="s">
        <v>1442</v>
      </c>
      <c r="I216" t="s">
        <v>1299</v>
      </c>
      <c r="W216" s="13"/>
    </row>
    <row r="217" spans="1:23" x14ac:dyDescent="0.25">
      <c r="A217">
        <v>574454</v>
      </c>
      <c r="B217">
        <v>29</v>
      </c>
      <c r="C217" t="s">
        <v>1290</v>
      </c>
      <c r="D217" s="13">
        <v>43080</v>
      </c>
      <c r="E217" s="13">
        <v>43086</v>
      </c>
      <c r="G217" t="b">
        <v>1</v>
      </c>
      <c r="H217" t="s">
        <v>1442</v>
      </c>
      <c r="I217" t="s">
        <v>1299</v>
      </c>
      <c r="W217" s="13"/>
    </row>
    <row r="218" spans="1:23" x14ac:dyDescent="0.25">
      <c r="A218">
        <v>426226</v>
      </c>
      <c r="B218">
        <v>24</v>
      </c>
      <c r="C218" t="s">
        <v>1280</v>
      </c>
      <c r="D218" s="13">
        <v>43080</v>
      </c>
      <c r="E218" s="13">
        <v>43115</v>
      </c>
      <c r="G218" t="b">
        <v>1</v>
      </c>
      <c r="H218" t="s">
        <v>1442</v>
      </c>
      <c r="I218" t="s">
        <v>1284</v>
      </c>
      <c r="W218" s="13"/>
    </row>
    <row r="219" spans="1:23" x14ac:dyDescent="0.25">
      <c r="A219">
        <v>419041</v>
      </c>
      <c r="B219">
        <v>6</v>
      </c>
      <c r="C219">
        <v>150</v>
      </c>
      <c r="D219" s="13">
        <v>43083</v>
      </c>
      <c r="E219" s="13">
        <v>43083</v>
      </c>
      <c r="G219">
        <v>0</v>
      </c>
      <c r="H219" t="s">
        <v>1442</v>
      </c>
      <c r="I219" t="s">
        <v>1289</v>
      </c>
      <c r="W219" s="13"/>
    </row>
    <row r="220" spans="1:23" x14ac:dyDescent="0.25">
      <c r="A220">
        <v>566818</v>
      </c>
      <c r="B220">
        <v>20</v>
      </c>
      <c r="C220" t="s">
        <v>1280</v>
      </c>
      <c r="D220" s="13">
        <v>43080</v>
      </c>
      <c r="E220" s="13">
        <v>43100</v>
      </c>
      <c r="G220" t="b">
        <v>1</v>
      </c>
      <c r="H220" t="s">
        <v>1442</v>
      </c>
      <c r="I220" t="s">
        <v>1352</v>
      </c>
      <c r="W220" s="13"/>
    </row>
    <row r="221" spans="1:23" x14ac:dyDescent="0.25">
      <c r="A221">
        <v>153562</v>
      </c>
      <c r="B221">
        <v>40</v>
      </c>
      <c r="C221">
        <v>150</v>
      </c>
      <c r="D221" s="13">
        <v>43085</v>
      </c>
      <c r="E221" s="13">
        <v>43085</v>
      </c>
      <c r="G221" t="b">
        <v>1</v>
      </c>
      <c r="H221" t="s">
        <v>1442</v>
      </c>
      <c r="I221" t="s">
        <v>1353</v>
      </c>
      <c r="W221" s="13"/>
    </row>
    <row r="222" spans="1:23" x14ac:dyDescent="0.25">
      <c r="A222">
        <v>313919</v>
      </c>
      <c r="B222">
        <v>42</v>
      </c>
      <c r="C222">
        <v>150</v>
      </c>
      <c r="D222" s="13">
        <v>43085</v>
      </c>
      <c r="E222" s="13">
        <v>43086</v>
      </c>
      <c r="G222" t="b">
        <v>1</v>
      </c>
      <c r="H222" t="s">
        <v>1442</v>
      </c>
      <c r="I222" t="s">
        <v>1289</v>
      </c>
      <c r="W222" s="13"/>
    </row>
    <row r="223" spans="1:23" x14ac:dyDescent="0.25">
      <c r="A223">
        <v>490746</v>
      </c>
      <c r="B223">
        <v>14</v>
      </c>
      <c r="C223" t="s">
        <v>1290</v>
      </c>
      <c r="D223" s="13">
        <v>43087</v>
      </c>
      <c r="E223" s="13">
        <v>43093</v>
      </c>
      <c r="G223" t="b">
        <v>0</v>
      </c>
      <c r="H223" t="s">
        <v>1442</v>
      </c>
      <c r="I223" t="s">
        <v>1299</v>
      </c>
      <c r="W223" s="13"/>
    </row>
    <row r="224" spans="1:23" x14ac:dyDescent="0.25">
      <c r="A224">
        <v>502171</v>
      </c>
      <c r="B224">
        <v>24</v>
      </c>
      <c r="C224" t="s">
        <v>1290</v>
      </c>
      <c r="D224" s="13">
        <v>43087</v>
      </c>
      <c r="E224" s="13">
        <v>43093</v>
      </c>
      <c r="G224" t="b">
        <v>1</v>
      </c>
      <c r="H224" t="s">
        <v>1442</v>
      </c>
      <c r="I224" t="s">
        <v>1299</v>
      </c>
      <c r="W224" s="13"/>
    </row>
    <row r="225" spans="1:23" x14ac:dyDescent="0.25">
      <c r="A225">
        <v>307452</v>
      </c>
      <c r="B225">
        <v>18</v>
      </c>
      <c r="C225" t="s">
        <v>1290</v>
      </c>
      <c r="D225" s="13">
        <v>43087</v>
      </c>
      <c r="E225" s="13">
        <v>43093</v>
      </c>
      <c r="G225" t="b">
        <v>1</v>
      </c>
      <c r="H225" t="s">
        <v>1442</v>
      </c>
      <c r="I225" t="s">
        <v>1299</v>
      </c>
      <c r="W225" s="13"/>
    </row>
    <row r="226" spans="1:23" x14ac:dyDescent="0.25">
      <c r="A226">
        <v>574454</v>
      </c>
      <c r="B226">
        <v>29</v>
      </c>
      <c r="C226" t="s">
        <v>1290</v>
      </c>
      <c r="D226" s="13">
        <v>43087</v>
      </c>
      <c r="E226" s="13">
        <v>43093</v>
      </c>
      <c r="G226" t="b">
        <v>1</v>
      </c>
      <c r="H226" t="s">
        <v>1442</v>
      </c>
      <c r="I226" t="s">
        <v>1299</v>
      </c>
      <c r="W226" s="13"/>
    </row>
    <row r="227" spans="1:23" x14ac:dyDescent="0.25">
      <c r="A227">
        <v>333892</v>
      </c>
      <c r="B227">
        <v>11</v>
      </c>
      <c r="C227">
        <v>150</v>
      </c>
      <c r="D227" s="13">
        <v>43087</v>
      </c>
      <c r="E227" s="13">
        <v>43087</v>
      </c>
      <c r="G227" t="b">
        <v>1</v>
      </c>
      <c r="H227" t="s">
        <v>1442</v>
      </c>
      <c r="I227" t="s">
        <v>1289</v>
      </c>
      <c r="W227" s="13"/>
    </row>
    <row r="228" spans="1:23" x14ac:dyDescent="0.25">
      <c r="A228">
        <v>313919</v>
      </c>
      <c r="B228">
        <v>42</v>
      </c>
      <c r="C228" t="s">
        <v>1280</v>
      </c>
      <c r="D228" s="13">
        <v>43089</v>
      </c>
      <c r="E228" s="13">
        <v>43125</v>
      </c>
      <c r="G228" t="b">
        <v>1</v>
      </c>
      <c r="H228" t="s">
        <v>1442</v>
      </c>
      <c r="I228" t="s">
        <v>1284</v>
      </c>
      <c r="W228" s="13"/>
    </row>
    <row r="229" spans="1:23" x14ac:dyDescent="0.25">
      <c r="A229">
        <v>500095</v>
      </c>
      <c r="B229">
        <v>64</v>
      </c>
      <c r="C229" t="s">
        <v>1290</v>
      </c>
      <c r="D229" s="13">
        <v>43088</v>
      </c>
      <c r="E229" s="13">
        <v>43090</v>
      </c>
      <c r="G229" t="b">
        <v>0</v>
      </c>
      <c r="H229" t="s">
        <v>1442</v>
      </c>
      <c r="I229" t="s">
        <v>1354</v>
      </c>
      <c r="W229" s="13"/>
    </row>
    <row r="230" spans="1:23" x14ac:dyDescent="0.25">
      <c r="A230">
        <v>860778</v>
      </c>
      <c r="B230">
        <v>41</v>
      </c>
      <c r="C230" t="s">
        <v>1445</v>
      </c>
      <c r="D230" s="13">
        <v>43084</v>
      </c>
      <c r="E230" s="13">
        <v>43100</v>
      </c>
      <c r="G230" t="b">
        <v>1</v>
      </c>
      <c r="H230" t="s">
        <v>1442</v>
      </c>
      <c r="I230" t="s">
        <v>1355</v>
      </c>
      <c r="W230" s="13"/>
    </row>
    <row r="231" spans="1:23" x14ac:dyDescent="0.25">
      <c r="A231">
        <v>652482</v>
      </c>
      <c r="B231">
        <v>56</v>
      </c>
      <c r="C231" t="s">
        <v>1280</v>
      </c>
      <c r="D231" s="13">
        <v>43088</v>
      </c>
      <c r="E231" s="13">
        <v>43099</v>
      </c>
      <c r="G231" t="b">
        <v>1</v>
      </c>
      <c r="H231" t="s">
        <v>1442</v>
      </c>
      <c r="I231" t="s">
        <v>1284</v>
      </c>
      <c r="W231" s="13"/>
    </row>
    <row r="232" spans="1:23" x14ac:dyDescent="0.25">
      <c r="A232">
        <v>605887</v>
      </c>
      <c r="B232">
        <v>27</v>
      </c>
      <c r="C232" t="s">
        <v>1280</v>
      </c>
      <c r="D232" s="13">
        <v>43087</v>
      </c>
      <c r="E232" s="13">
        <v>43097</v>
      </c>
      <c r="G232" t="b">
        <v>1</v>
      </c>
      <c r="H232" t="s">
        <v>1442</v>
      </c>
      <c r="I232" t="s">
        <v>1356</v>
      </c>
      <c r="W232" s="13"/>
    </row>
    <row r="233" spans="1:23" x14ac:dyDescent="0.25">
      <c r="A233">
        <v>333892</v>
      </c>
      <c r="B233">
        <v>11</v>
      </c>
      <c r="C233" t="s">
        <v>1280</v>
      </c>
      <c r="D233" s="13">
        <v>43088</v>
      </c>
      <c r="E233" s="13">
        <v>43123</v>
      </c>
      <c r="G233" t="b">
        <v>1</v>
      </c>
      <c r="H233" t="s">
        <v>1442</v>
      </c>
      <c r="I233" t="s">
        <v>1284</v>
      </c>
      <c r="W233" s="13"/>
    </row>
    <row r="234" spans="1:23" x14ac:dyDescent="0.25">
      <c r="A234">
        <v>557767</v>
      </c>
      <c r="B234">
        <v>59</v>
      </c>
      <c r="C234">
        <v>150</v>
      </c>
      <c r="D234" s="13">
        <v>43091</v>
      </c>
      <c r="E234" s="13">
        <v>43091</v>
      </c>
      <c r="G234" t="b">
        <v>1</v>
      </c>
      <c r="H234" t="s">
        <v>1442</v>
      </c>
      <c r="I234" t="s">
        <v>1289</v>
      </c>
      <c r="W234" s="13"/>
    </row>
    <row r="235" spans="1:23" x14ac:dyDescent="0.25">
      <c r="A235">
        <v>466911</v>
      </c>
      <c r="B235">
        <v>36</v>
      </c>
      <c r="C235" t="s">
        <v>1280</v>
      </c>
      <c r="D235" s="13">
        <v>43091</v>
      </c>
      <c r="E235" s="13">
        <v>42751</v>
      </c>
      <c r="G235" t="b">
        <v>1</v>
      </c>
      <c r="H235" t="s">
        <v>1442</v>
      </c>
      <c r="I235" t="s">
        <v>1284</v>
      </c>
      <c r="W235" s="13"/>
    </row>
    <row r="236" spans="1:23" x14ac:dyDescent="0.25">
      <c r="A236">
        <v>333884</v>
      </c>
      <c r="B236">
        <v>39</v>
      </c>
      <c r="C236" t="s">
        <v>1280</v>
      </c>
      <c r="D236" s="13">
        <v>43091</v>
      </c>
      <c r="E236" s="13">
        <v>43126</v>
      </c>
      <c r="G236" t="b">
        <v>1</v>
      </c>
      <c r="H236" t="s">
        <v>1442</v>
      </c>
      <c r="I236" t="s">
        <v>1284</v>
      </c>
      <c r="W236" s="13"/>
    </row>
    <row r="237" spans="1:23" x14ac:dyDescent="0.25">
      <c r="A237">
        <v>370184</v>
      </c>
      <c r="B237">
        <v>60</v>
      </c>
      <c r="C237">
        <v>150</v>
      </c>
      <c r="D237" s="13">
        <v>43094</v>
      </c>
      <c r="E237" s="13">
        <v>43094</v>
      </c>
      <c r="G237" t="b">
        <v>1</v>
      </c>
      <c r="H237" t="s">
        <v>1442</v>
      </c>
      <c r="I237" t="s">
        <v>1289</v>
      </c>
      <c r="W237" s="13"/>
    </row>
    <row r="238" spans="1:23" x14ac:dyDescent="0.25">
      <c r="A238">
        <v>315758</v>
      </c>
      <c r="B238">
        <v>62</v>
      </c>
      <c r="C238">
        <v>150</v>
      </c>
      <c r="D238" s="13">
        <v>43094</v>
      </c>
      <c r="E238" s="13">
        <v>43095</v>
      </c>
      <c r="G238" t="b">
        <v>1</v>
      </c>
      <c r="H238" t="s">
        <v>1442</v>
      </c>
      <c r="I238" t="s">
        <v>1289</v>
      </c>
      <c r="W238" s="13"/>
    </row>
    <row r="239" spans="1:23" x14ac:dyDescent="0.25">
      <c r="A239">
        <v>539767</v>
      </c>
      <c r="B239">
        <v>45</v>
      </c>
      <c r="C239">
        <v>150</v>
      </c>
      <c r="D239" s="13">
        <v>43093</v>
      </c>
      <c r="E239" s="13">
        <v>43095</v>
      </c>
      <c r="G239" t="b">
        <v>1</v>
      </c>
      <c r="H239" t="s">
        <v>1442</v>
      </c>
      <c r="I239" t="s">
        <v>1289</v>
      </c>
      <c r="W239" s="13"/>
    </row>
    <row r="240" spans="1:23" x14ac:dyDescent="0.25">
      <c r="A240">
        <v>361730</v>
      </c>
      <c r="B240">
        <v>53</v>
      </c>
      <c r="C240" t="s">
        <v>1280</v>
      </c>
      <c r="D240" s="13">
        <v>43093</v>
      </c>
      <c r="E240" s="13">
        <v>43100</v>
      </c>
      <c r="G240" t="b">
        <v>1</v>
      </c>
      <c r="H240" t="s">
        <v>1442</v>
      </c>
      <c r="I240" t="s">
        <v>1351</v>
      </c>
      <c r="W240" s="13"/>
    </row>
    <row r="241" spans="1:23" x14ac:dyDescent="0.25">
      <c r="A241">
        <v>395224</v>
      </c>
      <c r="B241">
        <v>51</v>
      </c>
      <c r="C241">
        <v>150</v>
      </c>
      <c r="D241" s="13">
        <v>43095</v>
      </c>
      <c r="E241" s="13">
        <v>43097</v>
      </c>
      <c r="G241" t="b">
        <v>1</v>
      </c>
      <c r="H241" t="s">
        <v>1442</v>
      </c>
      <c r="I241" t="s">
        <v>1357</v>
      </c>
      <c r="W241" s="13"/>
    </row>
    <row r="242" spans="1:23" x14ac:dyDescent="0.25">
      <c r="A242">
        <v>539767</v>
      </c>
      <c r="B242">
        <v>70</v>
      </c>
      <c r="C242" t="s">
        <v>1280</v>
      </c>
      <c r="D242" s="13">
        <v>43093</v>
      </c>
      <c r="E242" s="13">
        <v>43118</v>
      </c>
      <c r="G242" t="b">
        <v>1</v>
      </c>
      <c r="H242" t="s">
        <v>1442</v>
      </c>
      <c r="I242" t="s">
        <v>1284</v>
      </c>
      <c r="W242" s="13"/>
    </row>
    <row r="243" spans="1:23" x14ac:dyDescent="0.25">
      <c r="A243">
        <v>307452</v>
      </c>
      <c r="B243">
        <v>18</v>
      </c>
      <c r="C243">
        <v>150</v>
      </c>
      <c r="D243" s="13">
        <v>43096</v>
      </c>
      <c r="E243" s="13">
        <v>43098</v>
      </c>
      <c r="G243" t="b">
        <v>0</v>
      </c>
      <c r="H243" t="s">
        <v>1442</v>
      </c>
      <c r="I243" t="s">
        <v>1357</v>
      </c>
      <c r="W243" s="13"/>
    </row>
    <row r="244" spans="1:23" x14ac:dyDescent="0.25">
      <c r="A244">
        <v>490746</v>
      </c>
      <c r="B244">
        <v>14</v>
      </c>
      <c r="C244">
        <v>150</v>
      </c>
      <c r="D244" s="13">
        <v>43097</v>
      </c>
      <c r="E244" s="13">
        <v>43099</v>
      </c>
      <c r="G244" t="b">
        <v>0</v>
      </c>
      <c r="H244" t="s">
        <v>1442</v>
      </c>
      <c r="I244" t="s">
        <v>1289</v>
      </c>
      <c r="W244" s="13"/>
    </row>
    <row r="245" spans="1:23" x14ac:dyDescent="0.25">
      <c r="A245">
        <v>305721</v>
      </c>
      <c r="B245">
        <v>75</v>
      </c>
      <c r="C245">
        <v>150</v>
      </c>
      <c r="D245" s="13">
        <v>43098</v>
      </c>
      <c r="E245" s="13">
        <v>43098</v>
      </c>
      <c r="G245" t="b">
        <v>1</v>
      </c>
      <c r="H245" t="s">
        <v>1442</v>
      </c>
      <c r="I245" t="s">
        <v>1289</v>
      </c>
      <c r="W245" s="13"/>
    </row>
    <row r="246" spans="1:23" x14ac:dyDescent="0.25">
      <c r="A246">
        <v>386444</v>
      </c>
      <c r="B246">
        <v>52</v>
      </c>
      <c r="C246">
        <v>150</v>
      </c>
      <c r="D246" s="13">
        <v>43099</v>
      </c>
      <c r="E246" s="13">
        <v>43099</v>
      </c>
      <c r="G246" t="b">
        <v>1</v>
      </c>
      <c r="H246" t="s">
        <v>1442</v>
      </c>
      <c r="I246" t="s">
        <v>1289</v>
      </c>
      <c r="W246" s="13"/>
    </row>
    <row r="247" spans="1:23" x14ac:dyDescent="0.25">
      <c r="A247">
        <v>633190</v>
      </c>
      <c r="B247">
        <v>10</v>
      </c>
      <c r="C247">
        <v>150</v>
      </c>
      <c r="D247" s="13">
        <v>43099</v>
      </c>
      <c r="E247" s="13">
        <v>43100</v>
      </c>
      <c r="G247" t="b">
        <v>1</v>
      </c>
      <c r="H247" t="s">
        <v>1442</v>
      </c>
      <c r="I247" t="s">
        <v>1289</v>
      </c>
      <c r="W247" s="13"/>
    </row>
    <row r="248" spans="1:23" x14ac:dyDescent="0.25">
      <c r="A248">
        <v>317017</v>
      </c>
      <c r="B248">
        <v>53</v>
      </c>
      <c r="C248" t="s">
        <v>1280</v>
      </c>
      <c r="D248" s="13">
        <v>43101</v>
      </c>
      <c r="E248" s="13">
        <v>43122</v>
      </c>
      <c r="G248" t="b">
        <v>1</v>
      </c>
      <c r="H248" t="s">
        <v>1442</v>
      </c>
      <c r="I248" t="s">
        <v>1358</v>
      </c>
      <c r="W248" s="13"/>
    </row>
    <row r="249" spans="1:23" x14ac:dyDescent="0.25">
      <c r="A249">
        <v>361730</v>
      </c>
      <c r="B249">
        <v>53</v>
      </c>
      <c r="C249" t="s">
        <v>1280</v>
      </c>
      <c r="D249" s="13">
        <v>43101</v>
      </c>
      <c r="E249" s="13">
        <v>43129</v>
      </c>
      <c r="G249" t="b">
        <v>1</v>
      </c>
      <c r="H249" t="s">
        <v>1442</v>
      </c>
      <c r="I249" t="s">
        <v>1358</v>
      </c>
    </row>
    <row r="250" spans="1:23" x14ac:dyDescent="0.25">
      <c r="A250">
        <v>150851</v>
      </c>
      <c r="B250">
        <v>1</v>
      </c>
      <c r="C250" t="s">
        <v>1276</v>
      </c>
      <c r="D250" s="13">
        <v>43101</v>
      </c>
      <c r="E250" s="13">
        <v>43465</v>
      </c>
      <c r="G250" t="b">
        <v>1</v>
      </c>
      <c r="H250" t="s">
        <v>1442</v>
      </c>
      <c r="I250" t="s">
        <v>1346</v>
      </c>
    </row>
    <row r="251" spans="1:23" x14ac:dyDescent="0.25">
      <c r="A251">
        <v>210154</v>
      </c>
      <c r="B251">
        <v>4</v>
      </c>
      <c r="C251">
        <v>150</v>
      </c>
      <c r="D251" s="13">
        <v>43103</v>
      </c>
      <c r="E251" s="13">
        <v>43104</v>
      </c>
      <c r="G251" t="b">
        <v>1</v>
      </c>
      <c r="H251" t="s">
        <v>1442</v>
      </c>
      <c r="I251" t="s">
        <v>1289</v>
      </c>
    </row>
    <row r="252" spans="1:23" x14ac:dyDescent="0.25">
      <c r="A252">
        <v>204126</v>
      </c>
      <c r="B252">
        <v>5</v>
      </c>
      <c r="C252">
        <v>147</v>
      </c>
      <c r="D252" s="13">
        <v>43101</v>
      </c>
      <c r="E252" s="13">
        <v>43102</v>
      </c>
      <c r="G252" t="b">
        <v>1</v>
      </c>
      <c r="H252" t="s">
        <v>1442</v>
      </c>
      <c r="I252" t="s">
        <v>1359</v>
      </c>
    </row>
    <row r="253" spans="1:23" x14ac:dyDescent="0.25">
      <c r="A253">
        <v>566818</v>
      </c>
      <c r="B253">
        <v>20</v>
      </c>
      <c r="C253" t="s">
        <v>1280</v>
      </c>
      <c r="D253" s="13">
        <v>43101</v>
      </c>
      <c r="E253" s="13">
        <v>43105</v>
      </c>
      <c r="G253" t="b">
        <v>1</v>
      </c>
      <c r="H253" t="s">
        <v>1442</v>
      </c>
      <c r="I253" t="s">
        <v>1358</v>
      </c>
    </row>
    <row r="254" spans="1:23" x14ac:dyDescent="0.25">
      <c r="A254">
        <v>549473</v>
      </c>
      <c r="B254">
        <v>40</v>
      </c>
      <c r="C254">
        <v>150</v>
      </c>
      <c r="D254" s="13">
        <v>43085</v>
      </c>
      <c r="E254" s="13">
        <v>43085</v>
      </c>
      <c r="G254" t="b">
        <v>1</v>
      </c>
      <c r="H254" t="s">
        <v>1442</v>
      </c>
      <c r="I254" t="s">
        <v>1360</v>
      </c>
    </row>
    <row r="255" spans="1:23" x14ac:dyDescent="0.25">
      <c r="A255">
        <v>510225</v>
      </c>
      <c r="B255">
        <v>3</v>
      </c>
      <c r="C255">
        <v>150</v>
      </c>
      <c r="D255" s="13">
        <v>43091</v>
      </c>
      <c r="E255" s="13">
        <v>43091</v>
      </c>
      <c r="G255" t="b">
        <v>0</v>
      </c>
      <c r="H255" t="s">
        <v>1442</v>
      </c>
      <c r="I255" t="s">
        <v>1306</v>
      </c>
    </row>
    <row r="256" spans="1:23" x14ac:dyDescent="0.25">
      <c r="A256">
        <v>510225</v>
      </c>
      <c r="B256">
        <v>3</v>
      </c>
      <c r="C256">
        <v>150</v>
      </c>
      <c r="D256" s="13">
        <v>43097</v>
      </c>
      <c r="E256" s="13">
        <v>43097</v>
      </c>
      <c r="G256" t="b">
        <v>0</v>
      </c>
      <c r="H256" t="s">
        <v>1442</v>
      </c>
      <c r="I256" t="s">
        <v>1306</v>
      </c>
    </row>
    <row r="257" spans="1:9" x14ac:dyDescent="0.25">
      <c r="A257">
        <v>500095</v>
      </c>
      <c r="B257">
        <v>64</v>
      </c>
      <c r="C257" t="s">
        <v>1290</v>
      </c>
      <c r="D257" s="13">
        <v>43048</v>
      </c>
      <c r="E257" s="13">
        <v>43049</v>
      </c>
      <c r="G257" t="b">
        <v>0</v>
      </c>
      <c r="H257" t="s">
        <v>1442</v>
      </c>
      <c r="I257" t="s">
        <v>1354</v>
      </c>
    </row>
    <row r="258" spans="1:9" x14ac:dyDescent="0.25">
      <c r="A258">
        <v>500095</v>
      </c>
      <c r="B258">
        <v>64</v>
      </c>
      <c r="C258" t="s">
        <v>1290</v>
      </c>
      <c r="D258" s="13">
        <v>43053</v>
      </c>
      <c r="E258" s="13">
        <v>43055</v>
      </c>
      <c r="G258" t="b">
        <v>0</v>
      </c>
      <c r="H258" t="s">
        <v>1442</v>
      </c>
      <c r="I258" t="s">
        <v>1328</v>
      </c>
    </row>
    <row r="259" spans="1:9" x14ac:dyDescent="0.25">
      <c r="A259">
        <v>500095</v>
      </c>
      <c r="B259">
        <v>64</v>
      </c>
      <c r="C259" t="s">
        <v>1290</v>
      </c>
      <c r="D259" s="13">
        <v>43061</v>
      </c>
      <c r="E259" s="13">
        <v>43063</v>
      </c>
      <c r="G259" t="b">
        <v>0</v>
      </c>
      <c r="H259" t="s">
        <v>1442</v>
      </c>
      <c r="I259" t="s">
        <v>1328</v>
      </c>
    </row>
    <row r="260" spans="1:9" x14ac:dyDescent="0.25">
      <c r="A260">
        <v>500095</v>
      </c>
      <c r="B260">
        <v>64</v>
      </c>
      <c r="C260" t="s">
        <v>1290</v>
      </c>
      <c r="D260" s="13">
        <v>43067</v>
      </c>
      <c r="E260" s="13">
        <v>43071</v>
      </c>
      <c r="G260" t="b">
        <v>0</v>
      </c>
      <c r="H260" t="s">
        <v>1442</v>
      </c>
      <c r="I260" t="s">
        <v>1328</v>
      </c>
    </row>
    <row r="261" spans="1:9" x14ac:dyDescent="0.25">
      <c r="A261">
        <v>500095</v>
      </c>
      <c r="B261">
        <v>64</v>
      </c>
      <c r="C261" t="s">
        <v>1290</v>
      </c>
      <c r="D261" s="13">
        <v>43081</v>
      </c>
      <c r="E261" s="13">
        <v>43084</v>
      </c>
      <c r="G261" t="b">
        <v>0</v>
      </c>
      <c r="H261" t="s">
        <v>1442</v>
      </c>
      <c r="I261" t="s">
        <v>1328</v>
      </c>
    </row>
    <row r="262" spans="1:9" x14ac:dyDescent="0.25">
      <c r="A262">
        <v>500095</v>
      </c>
      <c r="B262">
        <v>64</v>
      </c>
      <c r="C262" t="s">
        <v>1290</v>
      </c>
      <c r="D262" s="13">
        <v>43096</v>
      </c>
      <c r="E262" s="13">
        <v>43098</v>
      </c>
      <c r="G262" t="b">
        <v>0</v>
      </c>
      <c r="H262" t="s">
        <v>1442</v>
      </c>
      <c r="I262" t="s">
        <v>1328</v>
      </c>
    </row>
    <row r="263" spans="1:9" x14ac:dyDescent="0.25">
      <c r="A263">
        <v>500095</v>
      </c>
      <c r="B263">
        <v>64</v>
      </c>
      <c r="C263" t="s">
        <v>1290</v>
      </c>
      <c r="D263" s="13">
        <v>43103</v>
      </c>
      <c r="E263" s="13">
        <v>43105</v>
      </c>
      <c r="G263" t="b">
        <v>0</v>
      </c>
      <c r="H263" t="s">
        <v>1442</v>
      </c>
      <c r="I263" t="s">
        <v>1328</v>
      </c>
    </row>
    <row r="264" spans="1:9" x14ac:dyDescent="0.25">
      <c r="A264">
        <v>307452</v>
      </c>
      <c r="B264">
        <v>18</v>
      </c>
      <c r="C264" t="s">
        <v>1290</v>
      </c>
      <c r="D264" s="13">
        <v>43103</v>
      </c>
      <c r="E264" s="13">
        <v>43106</v>
      </c>
      <c r="G264" t="b">
        <v>0</v>
      </c>
      <c r="H264" t="s">
        <v>1442</v>
      </c>
      <c r="I264" t="s">
        <v>1361</v>
      </c>
    </row>
    <row r="265" spans="1:9" x14ac:dyDescent="0.25">
      <c r="A265">
        <v>502171</v>
      </c>
      <c r="B265">
        <v>24</v>
      </c>
      <c r="C265" t="s">
        <v>1290</v>
      </c>
      <c r="D265" s="13">
        <v>43103</v>
      </c>
      <c r="E265" s="13">
        <v>43106</v>
      </c>
      <c r="G265" t="b">
        <v>0</v>
      </c>
      <c r="H265" t="s">
        <v>1442</v>
      </c>
      <c r="I265" t="s">
        <v>1361</v>
      </c>
    </row>
    <row r="266" spans="1:9" x14ac:dyDescent="0.25">
      <c r="A266">
        <v>633190</v>
      </c>
      <c r="B266">
        <v>10</v>
      </c>
      <c r="C266" t="s">
        <v>1290</v>
      </c>
      <c r="D266" s="13">
        <v>43103</v>
      </c>
      <c r="E266" s="13">
        <v>43105</v>
      </c>
      <c r="G266" t="b">
        <v>0</v>
      </c>
      <c r="H266" t="s">
        <v>1442</v>
      </c>
      <c r="I266" t="s">
        <v>1361</v>
      </c>
    </row>
    <row r="267" spans="1:9" x14ac:dyDescent="0.25">
      <c r="A267">
        <v>574454</v>
      </c>
      <c r="B267">
        <v>29</v>
      </c>
      <c r="C267" t="s">
        <v>1290</v>
      </c>
      <c r="D267" s="13">
        <v>43103</v>
      </c>
      <c r="E267" s="13">
        <v>43105</v>
      </c>
      <c r="G267" t="b">
        <v>0</v>
      </c>
      <c r="H267" t="s">
        <v>1442</v>
      </c>
      <c r="I267" t="s">
        <v>1361</v>
      </c>
    </row>
    <row r="268" spans="1:9" x14ac:dyDescent="0.25">
      <c r="A268">
        <v>549473</v>
      </c>
      <c r="B268">
        <v>40</v>
      </c>
      <c r="C268" t="s">
        <v>1280</v>
      </c>
      <c r="D268" s="13">
        <v>43101</v>
      </c>
      <c r="E268" s="13">
        <v>43115</v>
      </c>
      <c r="G268" t="b">
        <v>1</v>
      </c>
      <c r="H268" t="s">
        <v>1442</v>
      </c>
      <c r="I268" t="s">
        <v>1358</v>
      </c>
    </row>
    <row r="269" spans="1:9" x14ac:dyDescent="0.25">
      <c r="A269">
        <v>652482</v>
      </c>
      <c r="B269">
        <v>56</v>
      </c>
      <c r="C269" t="s">
        <v>1280</v>
      </c>
      <c r="D269" s="13">
        <v>42766</v>
      </c>
      <c r="E269" s="13">
        <v>43122</v>
      </c>
      <c r="G269" t="b">
        <v>1</v>
      </c>
      <c r="H269" t="s">
        <v>1442</v>
      </c>
      <c r="I269" t="s">
        <v>1358</v>
      </c>
    </row>
    <row r="270" spans="1:9" x14ac:dyDescent="0.25">
      <c r="A270">
        <v>210154</v>
      </c>
      <c r="B270">
        <v>4</v>
      </c>
      <c r="C270" t="s">
        <v>1280</v>
      </c>
      <c r="D270" s="13">
        <v>43106</v>
      </c>
      <c r="E270" s="13">
        <v>43141</v>
      </c>
      <c r="G270" t="b">
        <v>1</v>
      </c>
      <c r="H270" t="s">
        <v>1442</v>
      </c>
      <c r="I270" t="s">
        <v>1284</v>
      </c>
    </row>
    <row r="271" spans="1:9" x14ac:dyDescent="0.25">
      <c r="A271">
        <v>307452</v>
      </c>
      <c r="B271">
        <v>18</v>
      </c>
      <c r="C271" t="s">
        <v>1290</v>
      </c>
      <c r="D271" s="13">
        <v>43110</v>
      </c>
      <c r="E271" s="13">
        <v>43112</v>
      </c>
      <c r="G271" t="b">
        <v>0</v>
      </c>
      <c r="H271" t="s">
        <v>1442</v>
      </c>
      <c r="I271" t="s">
        <v>1348</v>
      </c>
    </row>
    <row r="272" spans="1:9" x14ac:dyDescent="0.25">
      <c r="A272">
        <v>502171</v>
      </c>
      <c r="B272">
        <v>24</v>
      </c>
      <c r="C272" t="s">
        <v>1290</v>
      </c>
      <c r="D272" s="13">
        <v>43110</v>
      </c>
      <c r="E272" s="13">
        <v>43112</v>
      </c>
      <c r="G272" t="b">
        <v>1</v>
      </c>
      <c r="H272" t="s">
        <v>1442</v>
      </c>
      <c r="I272" t="s">
        <v>1348</v>
      </c>
    </row>
    <row r="273" spans="1:9" x14ac:dyDescent="0.25">
      <c r="A273">
        <v>633190</v>
      </c>
      <c r="B273">
        <v>10</v>
      </c>
      <c r="C273" t="s">
        <v>1290</v>
      </c>
      <c r="D273" s="13">
        <v>43110</v>
      </c>
      <c r="E273" s="13">
        <v>43112</v>
      </c>
      <c r="G273" t="b">
        <v>0</v>
      </c>
      <c r="H273" t="s">
        <v>1442</v>
      </c>
      <c r="I273" t="s">
        <v>1348</v>
      </c>
    </row>
    <row r="274" spans="1:9" x14ac:dyDescent="0.25">
      <c r="A274">
        <v>574454</v>
      </c>
      <c r="B274">
        <v>29</v>
      </c>
      <c r="C274" t="s">
        <v>1290</v>
      </c>
      <c r="D274" s="13">
        <v>43110</v>
      </c>
      <c r="E274" s="13">
        <v>43112</v>
      </c>
      <c r="G274" t="b">
        <v>0</v>
      </c>
      <c r="H274" t="s">
        <v>1442</v>
      </c>
      <c r="I274" t="s">
        <v>1348</v>
      </c>
    </row>
    <row r="275" spans="1:9" x14ac:dyDescent="0.25">
      <c r="A275">
        <v>500095</v>
      </c>
      <c r="B275">
        <v>64</v>
      </c>
      <c r="C275" t="s">
        <v>1290</v>
      </c>
      <c r="D275" s="13">
        <v>43109</v>
      </c>
      <c r="E275" s="13">
        <v>43111</v>
      </c>
      <c r="G275" t="b">
        <v>0</v>
      </c>
      <c r="H275" t="s">
        <v>1442</v>
      </c>
      <c r="I275" t="s">
        <v>1328</v>
      </c>
    </row>
    <row r="276" spans="1:9" x14ac:dyDescent="0.25">
      <c r="A276">
        <v>312010</v>
      </c>
      <c r="B276">
        <v>17</v>
      </c>
      <c r="C276" t="s">
        <v>1290</v>
      </c>
      <c r="D276" s="13">
        <v>43109</v>
      </c>
      <c r="E276" s="13">
        <v>43111</v>
      </c>
      <c r="G276" t="b">
        <v>0</v>
      </c>
      <c r="H276" t="s">
        <v>1442</v>
      </c>
      <c r="I276" t="s">
        <v>1362</v>
      </c>
    </row>
    <row r="277" spans="1:9" x14ac:dyDescent="0.25">
      <c r="A277">
        <v>466603</v>
      </c>
      <c r="B277">
        <v>69</v>
      </c>
      <c r="C277" t="s">
        <v>1290</v>
      </c>
      <c r="D277" s="13">
        <v>43109</v>
      </c>
      <c r="E277" s="13">
        <v>43111</v>
      </c>
      <c r="G277" t="b">
        <v>0</v>
      </c>
      <c r="H277" t="s">
        <v>1442</v>
      </c>
      <c r="I277" t="s">
        <v>1362</v>
      </c>
    </row>
    <row r="278" spans="1:9" x14ac:dyDescent="0.25">
      <c r="A278">
        <v>204126</v>
      </c>
      <c r="B278">
        <v>5</v>
      </c>
      <c r="C278">
        <v>150</v>
      </c>
      <c r="D278" s="13">
        <v>43103</v>
      </c>
      <c r="E278" s="13">
        <v>43105</v>
      </c>
      <c r="G278" t="b">
        <v>1</v>
      </c>
      <c r="H278" t="s">
        <v>1442</v>
      </c>
      <c r="I278" t="s">
        <v>1363</v>
      </c>
    </row>
    <row r="279" spans="1:9" x14ac:dyDescent="0.25">
      <c r="A279">
        <v>542634</v>
      </c>
      <c r="B279">
        <v>71</v>
      </c>
      <c r="C279" t="s">
        <v>1280</v>
      </c>
      <c r="D279" s="13">
        <v>43115</v>
      </c>
      <c r="E279" s="13">
        <v>43139</v>
      </c>
      <c r="G279" t="b">
        <v>1</v>
      </c>
      <c r="H279" t="s">
        <v>1442</v>
      </c>
      <c r="I279" t="s">
        <v>1364</v>
      </c>
    </row>
    <row r="280" spans="1:9" x14ac:dyDescent="0.25">
      <c r="A280">
        <v>307452</v>
      </c>
      <c r="B280">
        <v>18</v>
      </c>
      <c r="C280" t="s">
        <v>1290</v>
      </c>
      <c r="D280" s="13">
        <v>43116</v>
      </c>
      <c r="E280" s="13">
        <v>43121</v>
      </c>
      <c r="G280" t="b">
        <v>1</v>
      </c>
      <c r="H280" t="s">
        <v>1442</v>
      </c>
      <c r="I280" t="s">
        <v>1299</v>
      </c>
    </row>
    <row r="281" spans="1:9" x14ac:dyDescent="0.25">
      <c r="A281">
        <v>567997</v>
      </c>
      <c r="B281">
        <v>28</v>
      </c>
      <c r="C281" t="s">
        <v>1290</v>
      </c>
      <c r="D281" s="13">
        <v>43116</v>
      </c>
      <c r="E281" s="13">
        <v>43121</v>
      </c>
      <c r="G281" t="b">
        <v>1</v>
      </c>
      <c r="H281" t="s">
        <v>1442</v>
      </c>
      <c r="I281" t="s">
        <v>1299</v>
      </c>
    </row>
    <row r="282" spans="1:9" x14ac:dyDescent="0.25">
      <c r="A282">
        <v>500095</v>
      </c>
      <c r="B282">
        <v>64</v>
      </c>
      <c r="C282" t="s">
        <v>1290</v>
      </c>
      <c r="D282" s="13">
        <v>43116</v>
      </c>
      <c r="E282" s="13">
        <v>43118</v>
      </c>
      <c r="G282" t="b">
        <v>0</v>
      </c>
      <c r="H282" t="s">
        <v>1442</v>
      </c>
      <c r="I282" t="s">
        <v>1365</v>
      </c>
    </row>
    <row r="283" spans="1:9" x14ac:dyDescent="0.25">
      <c r="A283">
        <v>490746</v>
      </c>
      <c r="B283">
        <v>14</v>
      </c>
      <c r="C283" t="s">
        <v>1290</v>
      </c>
      <c r="D283" s="13">
        <v>43118</v>
      </c>
      <c r="E283" s="13">
        <v>43120</v>
      </c>
      <c r="G283" t="b">
        <v>0</v>
      </c>
      <c r="H283" t="s">
        <v>1442</v>
      </c>
      <c r="I283" t="s">
        <v>1366</v>
      </c>
    </row>
    <row r="284" spans="1:9" x14ac:dyDescent="0.25">
      <c r="A284">
        <v>582776</v>
      </c>
      <c r="B284">
        <v>34</v>
      </c>
      <c r="C284" t="s">
        <v>1290</v>
      </c>
      <c r="D284" s="13">
        <v>43118</v>
      </c>
      <c r="E284" s="13">
        <v>43120</v>
      </c>
      <c r="G284" t="b">
        <v>0</v>
      </c>
      <c r="H284" t="s">
        <v>1442</v>
      </c>
      <c r="I284" t="s">
        <v>1366</v>
      </c>
    </row>
    <row r="285" spans="1:9" x14ac:dyDescent="0.25">
      <c r="A285">
        <v>307452</v>
      </c>
      <c r="B285">
        <v>18</v>
      </c>
      <c r="C285" t="s">
        <v>1290</v>
      </c>
      <c r="D285" s="13">
        <v>43122</v>
      </c>
      <c r="E285" s="13">
        <v>43128</v>
      </c>
      <c r="G285" t="b">
        <v>0</v>
      </c>
      <c r="H285" t="s">
        <v>1442</v>
      </c>
      <c r="I285" t="s">
        <v>1299</v>
      </c>
    </row>
    <row r="286" spans="1:9" x14ac:dyDescent="0.25">
      <c r="A286">
        <v>567997</v>
      </c>
      <c r="B286">
        <v>28</v>
      </c>
      <c r="C286" t="s">
        <v>1290</v>
      </c>
      <c r="D286" s="13">
        <v>43122</v>
      </c>
      <c r="E286" s="13">
        <v>43128</v>
      </c>
      <c r="G286" t="b">
        <v>1</v>
      </c>
      <c r="H286" t="s">
        <v>1442</v>
      </c>
      <c r="I286" t="s">
        <v>1299</v>
      </c>
    </row>
    <row r="287" spans="1:9" x14ac:dyDescent="0.25">
      <c r="A287">
        <v>204126</v>
      </c>
      <c r="B287">
        <v>5</v>
      </c>
      <c r="C287" t="s">
        <v>1290</v>
      </c>
      <c r="D287" s="13">
        <v>43121</v>
      </c>
      <c r="E287" s="13">
        <v>43123</v>
      </c>
      <c r="G287" t="b">
        <v>0</v>
      </c>
      <c r="H287" t="s">
        <v>1442</v>
      </c>
      <c r="I287" t="s">
        <v>1367</v>
      </c>
    </row>
    <row r="288" spans="1:9" x14ac:dyDescent="0.25">
      <c r="A288">
        <v>490746</v>
      </c>
      <c r="B288">
        <v>14</v>
      </c>
      <c r="C288" t="s">
        <v>1290</v>
      </c>
      <c r="D288" s="13">
        <v>43124</v>
      </c>
      <c r="E288" s="13">
        <v>43127</v>
      </c>
      <c r="G288" t="b">
        <v>0</v>
      </c>
      <c r="H288" t="s">
        <v>1442</v>
      </c>
      <c r="I288" t="s">
        <v>1299</v>
      </c>
    </row>
    <row r="289" spans="1:9" x14ac:dyDescent="0.25">
      <c r="A289">
        <v>502171</v>
      </c>
      <c r="B289">
        <v>31</v>
      </c>
      <c r="C289" t="s">
        <v>1290</v>
      </c>
      <c r="D289" s="13">
        <v>43124</v>
      </c>
      <c r="E289" s="13">
        <v>43127</v>
      </c>
      <c r="G289" t="b">
        <v>0</v>
      </c>
      <c r="H289" t="s">
        <v>1442</v>
      </c>
      <c r="I289" t="s">
        <v>1299</v>
      </c>
    </row>
    <row r="290" spans="1:9" x14ac:dyDescent="0.25">
      <c r="A290">
        <v>500095</v>
      </c>
      <c r="B290">
        <v>64</v>
      </c>
      <c r="C290" t="s">
        <v>1290</v>
      </c>
      <c r="D290" s="13">
        <v>43123</v>
      </c>
      <c r="E290" s="13">
        <v>43125</v>
      </c>
      <c r="G290" t="b">
        <v>0</v>
      </c>
      <c r="H290" t="s">
        <v>1442</v>
      </c>
      <c r="I290" t="s">
        <v>1328</v>
      </c>
    </row>
    <row r="291" spans="1:9" x14ac:dyDescent="0.25">
      <c r="A291">
        <v>860778</v>
      </c>
      <c r="B291">
        <v>41</v>
      </c>
      <c r="C291">
        <v>150</v>
      </c>
      <c r="D291" s="13">
        <v>43126</v>
      </c>
      <c r="E291" s="13">
        <v>43128</v>
      </c>
      <c r="G291" t="b">
        <v>1</v>
      </c>
      <c r="H291" t="s">
        <v>1442</v>
      </c>
      <c r="I291" t="s">
        <v>1289</v>
      </c>
    </row>
    <row r="292" spans="1:9" x14ac:dyDescent="0.25">
      <c r="A292">
        <v>307452</v>
      </c>
      <c r="B292">
        <v>18</v>
      </c>
      <c r="C292" t="s">
        <v>1290</v>
      </c>
      <c r="D292" s="13">
        <v>43129</v>
      </c>
      <c r="E292" s="13">
        <v>43135</v>
      </c>
      <c r="G292" t="b">
        <v>1</v>
      </c>
      <c r="H292" t="s">
        <v>1442</v>
      </c>
      <c r="I292" t="s">
        <v>1299</v>
      </c>
    </row>
    <row r="293" spans="1:9" x14ac:dyDescent="0.25">
      <c r="A293">
        <v>582776</v>
      </c>
      <c r="B293">
        <v>34</v>
      </c>
      <c r="C293" t="s">
        <v>1290</v>
      </c>
      <c r="D293" s="13">
        <v>43129</v>
      </c>
      <c r="E293" s="13">
        <v>43135</v>
      </c>
      <c r="G293" t="b">
        <v>1</v>
      </c>
      <c r="H293" t="s">
        <v>1442</v>
      </c>
      <c r="I293" t="s">
        <v>1299</v>
      </c>
    </row>
    <row r="294" spans="1:9" x14ac:dyDescent="0.25">
      <c r="A294">
        <v>312010</v>
      </c>
      <c r="B294">
        <v>17</v>
      </c>
      <c r="C294" t="s">
        <v>1290</v>
      </c>
      <c r="D294" s="13">
        <v>43129</v>
      </c>
      <c r="E294" s="13">
        <v>43131</v>
      </c>
      <c r="G294" t="b">
        <v>0</v>
      </c>
      <c r="H294" t="s">
        <v>1442</v>
      </c>
      <c r="I294" t="s">
        <v>1368</v>
      </c>
    </row>
    <row r="295" spans="1:9" x14ac:dyDescent="0.25">
      <c r="A295">
        <v>490746</v>
      </c>
      <c r="B295">
        <v>14</v>
      </c>
      <c r="C295" t="s">
        <v>1290</v>
      </c>
      <c r="D295" s="13">
        <v>43128</v>
      </c>
      <c r="E295" s="13">
        <v>43134</v>
      </c>
      <c r="G295" t="b">
        <v>1</v>
      </c>
      <c r="H295" t="s">
        <v>1442</v>
      </c>
      <c r="I295" t="s">
        <v>1299</v>
      </c>
    </row>
    <row r="296" spans="1:9" x14ac:dyDescent="0.25">
      <c r="A296">
        <v>502171</v>
      </c>
      <c r="B296">
        <v>31</v>
      </c>
      <c r="C296" t="s">
        <v>1290</v>
      </c>
      <c r="D296" s="13">
        <v>43128</v>
      </c>
      <c r="E296" s="13">
        <v>43134</v>
      </c>
      <c r="G296" t="b">
        <v>1</v>
      </c>
      <c r="H296" t="s">
        <v>1442</v>
      </c>
      <c r="I296" t="s">
        <v>1299</v>
      </c>
    </row>
    <row r="297" spans="1:9" x14ac:dyDescent="0.25">
      <c r="A297">
        <v>633190</v>
      </c>
      <c r="B297">
        <v>10</v>
      </c>
      <c r="C297" t="s">
        <v>1290</v>
      </c>
      <c r="D297" s="13">
        <v>43129</v>
      </c>
      <c r="E297" s="13">
        <v>43134</v>
      </c>
      <c r="G297" t="b">
        <v>0</v>
      </c>
      <c r="H297" t="s">
        <v>1442</v>
      </c>
      <c r="I297" t="s">
        <v>1369</v>
      </c>
    </row>
    <row r="298" spans="1:9" x14ac:dyDescent="0.25">
      <c r="A298">
        <v>574454</v>
      </c>
      <c r="B298">
        <v>29</v>
      </c>
      <c r="C298" t="s">
        <v>1290</v>
      </c>
      <c r="D298" s="13">
        <v>43129</v>
      </c>
      <c r="E298" s="13">
        <v>43134</v>
      </c>
      <c r="G298" t="b">
        <v>0</v>
      </c>
      <c r="H298" t="s">
        <v>1442</v>
      </c>
      <c r="I298" t="s">
        <v>1369</v>
      </c>
    </row>
    <row r="299" spans="1:9" x14ac:dyDescent="0.25">
      <c r="A299">
        <v>327144</v>
      </c>
      <c r="B299">
        <v>8</v>
      </c>
      <c r="C299" t="s">
        <v>1290</v>
      </c>
      <c r="D299" s="13">
        <v>43130</v>
      </c>
      <c r="E299" s="13">
        <v>43133</v>
      </c>
      <c r="G299" t="b">
        <v>1</v>
      </c>
      <c r="H299" t="s">
        <v>1442</v>
      </c>
      <c r="I299" t="s">
        <v>1369</v>
      </c>
    </row>
    <row r="300" spans="1:9" x14ac:dyDescent="0.25">
      <c r="A300">
        <v>426226</v>
      </c>
      <c r="B300">
        <v>24</v>
      </c>
      <c r="C300" t="s">
        <v>1290</v>
      </c>
      <c r="D300" s="13">
        <v>43130</v>
      </c>
      <c r="E300" s="13">
        <v>43133</v>
      </c>
      <c r="G300" t="b">
        <v>1</v>
      </c>
      <c r="H300" t="s">
        <v>1442</v>
      </c>
      <c r="I300" t="s">
        <v>1369</v>
      </c>
    </row>
    <row r="301" spans="1:9" x14ac:dyDescent="0.25">
      <c r="A301">
        <v>435741</v>
      </c>
      <c r="B301">
        <v>13</v>
      </c>
      <c r="C301" t="s">
        <v>1290</v>
      </c>
      <c r="D301" s="13">
        <v>43130</v>
      </c>
      <c r="E301" s="13">
        <v>43133</v>
      </c>
      <c r="G301" t="b">
        <v>0</v>
      </c>
      <c r="H301" t="s">
        <v>1442</v>
      </c>
      <c r="I301" t="s">
        <v>1369</v>
      </c>
    </row>
    <row r="302" spans="1:9" x14ac:dyDescent="0.25">
      <c r="A302">
        <v>567997</v>
      </c>
      <c r="B302">
        <v>28</v>
      </c>
      <c r="C302" t="s">
        <v>1290</v>
      </c>
      <c r="D302" s="13">
        <v>43130</v>
      </c>
      <c r="E302" s="13">
        <v>43133</v>
      </c>
      <c r="G302" t="b">
        <v>0</v>
      </c>
      <c r="H302" t="s">
        <v>1442</v>
      </c>
      <c r="I302" t="s">
        <v>1369</v>
      </c>
    </row>
    <row r="303" spans="1:9" x14ac:dyDescent="0.25">
      <c r="A303">
        <v>204126</v>
      </c>
      <c r="B303">
        <v>5</v>
      </c>
      <c r="C303" t="s">
        <v>1290</v>
      </c>
      <c r="D303" s="13">
        <v>43130</v>
      </c>
      <c r="E303" s="13">
        <v>43133</v>
      </c>
      <c r="G303" t="b">
        <v>0</v>
      </c>
      <c r="H303" t="s">
        <v>1442</v>
      </c>
      <c r="I303" t="s">
        <v>1369</v>
      </c>
    </row>
    <row r="304" spans="1:9" x14ac:dyDescent="0.25">
      <c r="A304">
        <v>539767</v>
      </c>
      <c r="B304">
        <v>70</v>
      </c>
      <c r="C304" t="s">
        <v>1290</v>
      </c>
      <c r="D304" s="13">
        <v>43130</v>
      </c>
      <c r="E304" s="13">
        <v>43133</v>
      </c>
      <c r="G304" t="b">
        <v>0</v>
      </c>
      <c r="H304" t="s">
        <v>1442</v>
      </c>
      <c r="I304" t="s">
        <v>1369</v>
      </c>
    </row>
    <row r="305" spans="1:9" x14ac:dyDescent="0.25">
      <c r="A305">
        <v>500095</v>
      </c>
      <c r="B305">
        <v>64</v>
      </c>
      <c r="C305" t="s">
        <v>1290</v>
      </c>
      <c r="D305" s="13">
        <v>43130</v>
      </c>
      <c r="E305" s="13">
        <v>43133</v>
      </c>
      <c r="G305" t="b">
        <v>0</v>
      </c>
      <c r="H305" t="s">
        <v>1442</v>
      </c>
      <c r="I305" t="s">
        <v>1365</v>
      </c>
    </row>
    <row r="306" spans="1:9" x14ac:dyDescent="0.25">
      <c r="A306">
        <v>779082</v>
      </c>
      <c r="B306">
        <v>23</v>
      </c>
      <c r="C306" t="s">
        <v>1290</v>
      </c>
      <c r="D306" s="13">
        <v>43130</v>
      </c>
      <c r="E306" s="13">
        <v>43133</v>
      </c>
      <c r="G306" t="b">
        <v>0</v>
      </c>
      <c r="H306" t="s">
        <v>1442</v>
      </c>
      <c r="I306" t="s">
        <v>1370</v>
      </c>
    </row>
    <row r="307" spans="1:9" x14ac:dyDescent="0.25">
      <c r="A307">
        <v>434039</v>
      </c>
      <c r="B307">
        <v>9</v>
      </c>
      <c r="C307" t="s">
        <v>1290</v>
      </c>
      <c r="D307" s="13">
        <v>43136</v>
      </c>
      <c r="E307" s="13">
        <v>43142</v>
      </c>
      <c r="G307" t="b">
        <v>1</v>
      </c>
      <c r="H307" t="s">
        <v>1442</v>
      </c>
      <c r="I307" t="s">
        <v>1371</v>
      </c>
    </row>
    <row r="308" spans="1:9" x14ac:dyDescent="0.25">
      <c r="A308">
        <v>502171</v>
      </c>
      <c r="B308">
        <v>31</v>
      </c>
      <c r="C308" t="s">
        <v>1290</v>
      </c>
      <c r="D308" s="13">
        <v>43136</v>
      </c>
      <c r="E308" s="13">
        <v>43142</v>
      </c>
      <c r="G308" t="b">
        <v>1</v>
      </c>
      <c r="H308" t="s">
        <v>1442</v>
      </c>
      <c r="I308" t="s">
        <v>1371</v>
      </c>
    </row>
    <row r="309" spans="1:9" x14ac:dyDescent="0.25">
      <c r="A309">
        <v>313919</v>
      </c>
      <c r="B309">
        <v>42</v>
      </c>
      <c r="C309">
        <v>150</v>
      </c>
      <c r="D309" s="13">
        <v>43135</v>
      </c>
      <c r="E309" s="13">
        <v>43135</v>
      </c>
      <c r="G309" t="b">
        <v>1</v>
      </c>
      <c r="H309" t="s">
        <v>1442</v>
      </c>
      <c r="I309" t="s">
        <v>1289</v>
      </c>
    </row>
    <row r="310" spans="1:9" x14ac:dyDescent="0.25">
      <c r="A310">
        <v>204344</v>
      </c>
      <c r="B310">
        <v>2</v>
      </c>
      <c r="C310">
        <v>150</v>
      </c>
      <c r="D310" s="13">
        <v>43133</v>
      </c>
      <c r="E310" s="13">
        <v>43133</v>
      </c>
      <c r="G310" t="b">
        <v>0</v>
      </c>
      <c r="H310" t="s">
        <v>1442</v>
      </c>
      <c r="I310" t="s">
        <v>1289</v>
      </c>
    </row>
    <row r="311" spans="1:9" x14ac:dyDescent="0.25">
      <c r="A311">
        <v>307452</v>
      </c>
      <c r="B311">
        <v>18</v>
      </c>
      <c r="C311" t="s">
        <v>1290</v>
      </c>
      <c r="D311" s="13">
        <v>43136</v>
      </c>
      <c r="E311" s="13">
        <v>43142</v>
      </c>
      <c r="G311" t="b">
        <v>1</v>
      </c>
      <c r="H311" t="s">
        <v>1442</v>
      </c>
      <c r="I311" t="s">
        <v>1372</v>
      </c>
    </row>
    <row r="312" spans="1:9" x14ac:dyDescent="0.25">
      <c r="A312">
        <v>582776</v>
      </c>
      <c r="B312">
        <v>34</v>
      </c>
      <c r="C312" t="s">
        <v>1290</v>
      </c>
      <c r="D312" s="13">
        <v>43136</v>
      </c>
      <c r="E312" s="13">
        <v>43142</v>
      </c>
      <c r="G312" t="b">
        <v>1</v>
      </c>
      <c r="H312" t="s">
        <v>1442</v>
      </c>
      <c r="I312" t="s">
        <v>1372</v>
      </c>
    </row>
    <row r="313" spans="1:9" x14ac:dyDescent="0.25">
      <c r="A313">
        <v>633190</v>
      </c>
      <c r="B313">
        <v>10</v>
      </c>
      <c r="C313" t="s">
        <v>1290</v>
      </c>
      <c r="D313" s="13">
        <v>43136</v>
      </c>
      <c r="E313" s="13">
        <v>43142</v>
      </c>
      <c r="G313" t="b">
        <v>0</v>
      </c>
      <c r="H313" t="s">
        <v>1442</v>
      </c>
      <c r="I313" t="s">
        <v>1372</v>
      </c>
    </row>
    <row r="314" spans="1:9" x14ac:dyDescent="0.25">
      <c r="A314">
        <v>574454</v>
      </c>
      <c r="B314">
        <v>29</v>
      </c>
      <c r="C314" t="s">
        <v>1290</v>
      </c>
      <c r="D314" s="13">
        <v>43136</v>
      </c>
      <c r="E314" s="13">
        <v>43142</v>
      </c>
      <c r="G314" t="b">
        <v>0</v>
      </c>
      <c r="H314" t="s">
        <v>1442</v>
      </c>
      <c r="I314" t="s">
        <v>1372</v>
      </c>
    </row>
    <row r="315" spans="1:9" x14ac:dyDescent="0.25">
      <c r="A315">
        <v>204126</v>
      </c>
      <c r="B315">
        <v>5</v>
      </c>
      <c r="C315" t="s">
        <v>1290</v>
      </c>
      <c r="D315" s="13">
        <v>43138</v>
      </c>
      <c r="E315" s="13">
        <v>43141</v>
      </c>
      <c r="G315" t="b">
        <v>0</v>
      </c>
      <c r="H315" t="s">
        <v>1442</v>
      </c>
      <c r="I315" t="s">
        <v>1373</v>
      </c>
    </row>
    <row r="316" spans="1:9" x14ac:dyDescent="0.25">
      <c r="A316">
        <v>333892</v>
      </c>
      <c r="B316">
        <v>11</v>
      </c>
      <c r="C316" t="s">
        <v>1290</v>
      </c>
      <c r="D316" s="13">
        <v>43138</v>
      </c>
      <c r="E316" s="13">
        <v>43141</v>
      </c>
      <c r="G316" t="b">
        <v>1</v>
      </c>
      <c r="H316" t="s">
        <v>1442</v>
      </c>
      <c r="I316" t="s">
        <v>1373</v>
      </c>
    </row>
    <row r="317" spans="1:9" x14ac:dyDescent="0.25">
      <c r="A317">
        <v>466911</v>
      </c>
      <c r="B317">
        <v>36</v>
      </c>
      <c r="C317" t="s">
        <v>1290</v>
      </c>
      <c r="D317" s="13">
        <v>43138</v>
      </c>
      <c r="E317" s="13">
        <v>43141</v>
      </c>
      <c r="G317" t="b">
        <v>1</v>
      </c>
      <c r="H317" t="s">
        <v>1442</v>
      </c>
      <c r="I317" t="s">
        <v>1373</v>
      </c>
    </row>
    <row r="318" spans="1:9" x14ac:dyDescent="0.25">
      <c r="A318">
        <v>327144</v>
      </c>
      <c r="B318">
        <v>8</v>
      </c>
      <c r="C318" t="s">
        <v>1290</v>
      </c>
      <c r="D318" s="13">
        <v>43138</v>
      </c>
      <c r="E318" s="13">
        <v>43141</v>
      </c>
      <c r="G318" t="b">
        <v>0</v>
      </c>
      <c r="H318" t="s">
        <v>1442</v>
      </c>
      <c r="I318" t="s">
        <v>1373</v>
      </c>
    </row>
    <row r="319" spans="1:9" x14ac:dyDescent="0.25">
      <c r="A319">
        <v>426226</v>
      </c>
      <c r="B319">
        <v>24</v>
      </c>
      <c r="C319" t="s">
        <v>1290</v>
      </c>
      <c r="D319" s="13">
        <v>43138</v>
      </c>
      <c r="E319" s="13">
        <v>43141</v>
      </c>
      <c r="G319" t="b">
        <v>1</v>
      </c>
      <c r="H319" t="s">
        <v>1442</v>
      </c>
      <c r="I319" t="s">
        <v>1373</v>
      </c>
    </row>
    <row r="320" spans="1:9" x14ac:dyDescent="0.25">
      <c r="A320">
        <v>435741</v>
      </c>
      <c r="B320">
        <v>13</v>
      </c>
      <c r="C320" t="s">
        <v>1290</v>
      </c>
      <c r="D320" s="13">
        <v>43138</v>
      </c>
      <c r="E320" s="13">
        <v>43141</v>
      </c>
      <c r="G320" t="b">
        <v>0</v>
      </c>
      <c r="H320" t="s">
        <v>1442</v>
      </c>
      <c r="I320" t="s">
        <v>1373</v>
      </c>
    </row>
    <row r="321" spans="1:9" x14ac:dyDescent="0.25">
      <c r="A321">
        <v>567997</v>
      </c>
      <c r="B321">
        <v>28</v>
      </c>
      <c r="C321" t="s">
        <v>1290</v>
      </c>
      <c r="D321" s="13">
        <v>43138</v>
      </c>
      <c r="E321" s="13">
        <v>43141</v>
      </c>
      <c r="G321" t="b">
        <v>0</v>
      </c>
      <c r="H321" t="s">
        <v>1442</v>
      </c>
      <c r="I321" t="s">
        <v>1373</v>
      </c>
    </row>
    <row r="322" spans="1:9" x14ac:dyDescent="0.25">
      <c r="A322">
        <v>852387</v>
      </c>
      <c r="B322">
        <v>55</v>
      </c>
      <c r="C322" t="s">
        <v>1280</v>
      </c>
      <c r="D322" s="13">
        <v>43130</v>
      </c>
      <c r="E322" s="13">
        <v>43131</v>
      </c>
      <c r="G322" t="b">
        <v>1</v>
      </c>
      <c r="H322" t="s">
        <v>1442</v>
      </c>
      <c r="I322" t="s">
        <v>1284</v>
      </c>
    </row>
    <row r="323" spans="1:9" x14ac:dyDescent="0.25">
      <c r="A323">
        <v>500095</v>
      </c>
      <c r="B323">
        <v>64</v>
      </c>
      <c r="C323" t="s">
        <v>1290</v>
      </c>
      <c r="D323" s="13">
        <v>43138</v>
      </c>
      <c r="E323" s="13">
        <v>43140</v>
      </c>
      <c r="G323" t="b">
        <v>0</v>
      </c>
      <c r="H323" t="s">
        <v>1442</v>
      </c>
      <c r="I323" t="s">
        <v>1374</v>
      </c>
    </row>
    <row r="324" spans="1:9" x14ac:dyDescent="0.25">
      <c r="A324">
        <v>419041</v>
      </c>
      <c r="B324">
        <v>6</v>
      </c>
      <c r="C324">
        <v>150</v>
      </c>
      <c r="D324" s="13">
        <v>43140</v>
      </c>
      <c r="E324" s="13">
        <v>43140</v>
      </c>
      <c r="G324" t="b">
        <v>0</v>
      </c>
      <c r="H324" t="s">
        <v>1442</v>
      </c>
      <c r="I324" t="s">
        <v>1289</v>
      </c>
    </row>
    <row r="325" spans="1:9" x14ac:dyDescent="0.25">
      <c r="A325">
        <v>210154</v>
      </c>
      <c r="B325">
        <v>4</v>
      </c>
      <c r="C325" t="s">
        <v>1446</v>
      </c>
      <c r="D325" s="13">
        <v>43142</v>
      </c>
      <c r="E325" s="13">
        <v>43142</v>
      </c>
      <c r="G325" t="b">
        <v>1</v>
      </c>
      <c r="H325" t="s">
        <v>1442</v>
      </c>
      <c r="I325" t="s">
        <v>1289</v>
      </c>
    </row>
    <row r="326" spans="1:9" x14ac:dyDescent="0.25">
      <c r="A326">
        <v>388176</v>
      </c>
      <c r="B326">
        <v>58</v>
      </c>
      <c r="C326">
        <v>150</v>
      </c>
      <c r="D326" s="13">
        <v>43142</v>
      </c>
      <c r="E326" s="13">
        <v>43142</v>
      </c>
      <c r="G326" t="b">
        <v>1</v>
      </c>
      <c r="H326" t="s">
        <v>1442</v>
      </c>
      <c r="I326" t="s">
        <v>1289</v>
      </c>
    </row>
    <row r="327" spans="1:9" x14ac:dyDescent="0.25">
      <c r="A327">
        <v>333884</v>
      </c>
      <c r="B327">
        <v>39</v>
      </c>
      <c r="C327">
        <v>150</v>
      </c>
      <c r="D327" s="13">
        <v>43141</v>
      </c>
      <c r="E327" s="13">
        <v>43141</v>
      </c>
      <c r="G327" t="b">
        <v>1</v>
      </c>
      <c r="H327" t="s">
        <v>1442</v>
      </c>
      <c r="I327" t="s">
        <v>1289</v>
      </c>
    </row>
    <row r="328" spans="1:9" x14ac:dyDescent="0.25">
      <c r="A328">
        <v>307452</v>
      </c>
      <c r="B328">
        <v>18</v>
      </c>
      <c r="C328" t="s">
        <v>1290</v>
      </c>
      <c r="D328" s="13">
        <v>43143</v>
      </c>
      <c r="E328" s="13">
        <v>43149</v>
      </c>
      <c r="G328" t="b">
        <v>0</v>
      </c>
      <c r="H328" t="s">
        <v>1442</v>
      </c>
      <c r="I328" t="s">
        <v>1372</v>
      </c>
    </row>
    <row r="329" spans="1:9" x14ac:dyDescent="0.25">
      <c r="A329">
        <v>582776</v>
      </c>
      <c r="B329">
        <v>34</v>
      </c>
      <c r="C329" t="s">
        <v>1290</v>
      </c>
      <c r="D329" s="13">
        <v>43143</v>
      </c>
      <c r="E329" s="13">
        <v>43149</v>
      </c>
      <c r="G329" t="b">
        <v>1</v>
      </c>
      <c r="H329" t="s">
        <v>1442</v>
      </c>
      <c r="I329" t="s">
        <v>1372</v>
      </c>
    </row>
    <row r="330" spans="1:9" x14ac:dyDescent="0.25">
      <c r="A330">
        <v>434039</v>
      </c>
      <c r="B330">
        <v>9</v>
      </c>
      <c r="C330" t="s">
        <v>1290</v>
      </c>
      <c r="D330" s="13">
        <v>43143</v>
      </c>
      <c r="E330" s="13">
        <v>43149</v>
      </c>
      <c r="G330" t="b">
        <v>0</v>
      </c>
      <c r="H330" t="s">
        <v>1442</v>
      </c>
      <c r="I330" t="s">
        <v>1372</v>
      </c>
    </row>
    <row r="331" spans="1:9" x14ac:dyDescent="0.25">
      <c r="A331">
        <v>502171</v>
      </c>
      <c r="B331">
        <v>31</v>
      </c>
      <c r="C331" t="s">
        <v>1290</v>
      </c>
      <c r="D331" s="13">
        <v>43143</v>
      </c>
      <c r="E331" s="13">
        <v>43149</v>
      </c>
      <c r="G331" t="b">
        <v>1</v>
      </c>
      <c r="H331" t="s">
        <v>1442</v>
      </c>
      <c r="I331" t="s">
        <v>1372</v>
      </c>
    </row>
    <row r="332" spans="1:9" x14ac:dyDescent="0.25">
      <c r="A332">
        <v>633190</v>
      </c>
      <c r="B332">
        <v>10</v>
      </c>
      <c r="C332" t="s">
        <v>1290</v>
      </c>
      <c r="D332" s="13">
        <v>43143</v>
      </c>
      <c r="E332" s="13">
        <v>43149</v>
      </c>
      <c r="G332" t="b">
        <v>1</v>
      </c>
      <c r="H332" t="s">
        <v>1442</v>
      </c>
      <c r="I332" t="s">
        <v>1372</v>
      </c>
    </row>
    <row r="333" spans="1:9" x14ac:dyDescent="0.25">
      <c r="A333">
        <v>574454</v>
      </c>
      <c r="B333">
        <v>29</v>
      </c>
      <c r="C333" t="s">
        <v>1290</v>
      </c>
      <c r="D333" s="13">
        <v>43143</v>
      </c>
      <c r="E333" s="13">
        <v>43149</v>
      </c>
      <c r="G333" t="b">
        <v>0</v>
      </c>
      <c r="H333" t="s">
        <v>1442</v>
      </c>
      <c r="I333" t="s">
        <v>1372</v>
      </c>
    </row>
    <row r="334" spans="1:9" x14ac:dyDescent="0.25">
      <c r="A334">
        <v>203376</v>
      </c>
      <c r="B334">
        <v>7</v>
      </c>
      <c r="C334" t="s">
        <v>1290</v>
      </c>
      <c r="D334" s="13">
        <v>43144</v>
      </c>
      <c r="E334" s="13">
        <v>43147</v>
      </c>
      <c r="G334" t="b">
        <v>1</v>
      </c>
      <c r="H334" t="s">
        <v>1442</v>
      </c>
      <c r="I334" t="s">
        <v>1375</v>
      </c>
    </row>
    <row r="335" spans="1:9" x14ac:dyDescent="0.25">
      <c r="A335">
        <v>567997</v>
      </c>
      <c r="B335">
        <v>28</v>
      </c>
      <c r="C335" t="s">
        <v>1290</v>
      </c>
      <c r="D335" s="13">
        <v>43144</v>
      </c>
      <c r="E335" s="13">
        <v>43147</v>
      </c>
      <c r="G335" t="b">
        <v>1</v>
      </c>
      <c r="H335" t="s">
        <v>1442</v>
      </c>
      <c r="I335" t="s">
        <v>1375</v>
      </c>
    </row>
    <row r="336" spans="1:9" x14ac:dyDescent="0.25">
      <c r="A336">
        <v>466911</v>
      </c>
      <c r="B336">
        <v>36</v>
      </c>
      <c r="C336" t="s">
        <v>1290</v>
      </c>
      <c r="D336" s="13">
        <v>43144</v>
      </c>
      <c r="E336" s="13">
        <v>43147</v>
      </c>
      <c r="G336" t="b">
        <v>1</v>
      </c>
      <c r="H336" t="s">
        <v>1442</v>
      </c>
      <c r="I336" t="s">
        <v>1375</v>
      </c>
    </row>
    <row r="337" spans="1:9" x14ac:dyDescent="0.25">
      <c r="A337">
        <v>419041</v>
      </c>
      <c r="B337">
        <v>6</v>
      </c>
      <c r="C337">
        <v>150</v>
      </c>
      <c r="D337" s="13">
        <v>43144</v>
      </c>
      <c r="E337" s="13">
        <v>43144</v>
      </c>
      <c r="G337" t="b">
        <v>1</v>
      </c>
      <c r="H337" t="s">
        <v>1442</v>
      </c>
      <c r="I337" t="s">
        <v>1289</v>
      </c>
    </row>
    <row r="338" spans="1:9" x14ac:dyDescent="0.25">
      <c r="A338">
        <v>327144</v>
      </c>
      <c r="B338">
        <v>8</v>
      </c>
      <c r="C338" t="s">
        <v>1290</v>
      </c>
      <c r="D338" s="13">
        <v>43144</v>
      </c>
      <c r="E338" s="13">
        <v>43147</v>
      </c>
      <c r="G338" t="b">
        <v>0</v>
      </c>
      <c r="H338" t="s">
        <v>1442</v>
      </c>
      <c r="I338" t="s">
        <v>1375</v>
      </c>
    </row>
    <row r="339" spans="1:9" x14ac:dyDescent="0.25">
      <c r="A339">
        <v>435741</v>
      </c>
      <c r="B339">
        <v>13</v>
      </c>
      <c r="C339" t="s">
        <v>1290</v>
      </c>
      <c r="D339" s="13">
        <v>43144</v>
      </c>
      <c r="E339" s="13">
        <v>43147</v>
      </c>
      <c r="G339" t="b">
        <v>0</v>
      </c>
      <c r="H339" t="s">
        <v>1442</v>
      </c>
      <c r="I339" t="s">
        <v>1375</v>
      </c>
    </row>
    <row r="340" spans="1:9" x14ac:dyDescent="0.25">
      <c r="A340">
        <v>204126</v>
      </c>
      <c r="B340">
        <v>5</v>
      </c>
      <c r="C340" t="s">
        <v>1290</v>
      </c>
      <c r="D340" s="13">
        <v>43144</v>
      </c>
      <c r="E340" s="13">
        <v>43147</v>
      </c>
      <c r="G340" t="b">
        <v>0</v>
      </c>
      <c r="H340" t="s">
        <v>1442</v>
      </c>
      <c r="I340" t="s">
        <v>1375</v>
      </c>
    </row>
    <row r="341" spans="1:9" x14ac:dyDescent="0.25">
      <c r="A341">
        <v>539767</v>
      </c>
      <c r="B341">
        <v>70</v>
      </c>
      <c r="C341">
        <v>150</v>
      </c>
      <c r="D341" s="13">
        <v>43145</v>
      </c>
      <c r="E341" s="13">
        <v>43145</v>
      </c>
      <c r="G341" t="b">
        <v>1</v>
      </c>
      <c r="H341" t="s">
        <v>1442</v>
      </c>
      <c r="I341" t="s">
        <v>1289</v>
      </c>
    </row>
    <row r="342" spans="1:9" x14ac:dyDescent="0.25">
      <c r="A342">
        <v>500095</v>
      </c>
      <c r="B342">
        <v>64</v>
      </c>
      <c r="C342" t="s">
        <v>1290</v>
      </c>
      <c r="D342" s="13">
        <v>43144</v>
      </c>
      <c r="E342" s="13">
        <v>43146</v>
      </c>
      <c r="G342" t="b">
        <v>0</v>
      </c>
      <c r="H342" t="s">
        <v>1442</v>
      </c>
      <c r="I342" t="s">
        <v>1376</v>
      </c>
    </row>
    <row r="343" spans="1:9" x14ac:dyDescent="0.25">
      <c r="A343">
        <v>388176</v>
      </c>
      <c r="B343">
        <v>58</v>
      </c>
      <c r="C343">
        <v>150</v>
      </c>
      <c r="D343" s="13">
        <v>43145</v>
      </c>
      <c r="E343" s="13">
        <v>43145</v>
      </c>
      <c r="G343" t="b">
        <v>1</v>
      </c>
      <c r="H343" t="s">
        <v>1442</v>
      </c>
      <c r="I343" t="s">
        <v>1289</v>
      </c>
    </row>
    <row r="344" spans="1:9" x14ac:dyDescent="0.25">
      <c r="A344">
        <v>210154</v>
      </c>
      <c r="B344">
        <v>4</v>
      </c>
      <c r="C344">
        <v>104</v>
      </c>
      <c r="D344" s="13">
        <v>43145</v>
      </c>
      <c r="E344" s="13">
        <v>43147</v>
      </c>
      <c r="G344" t="b">
        <v>1</v>
      </c>
      <c r="H344" t="s">
        <v>1442</v>
      </c>
      <c r="I344" t="s">
        <v>1322</v>
      </c>
    </row>
    <row r="345" spans="1:9" x14ac:dyDescent="0.25">
      <c r="A345">
        <v>779082</v>
      </c>
      <c r="B345">
        <v>23</v>
      </c>
      <c r="C345" t="s">
        <v>1290</v>
      </c>
      <c r="D345" s="13">
        <v>43144</v>
      </c>
      <c r="E345" s="13">
        <v>43147</v>
      </c>
      <c r="G345" t="b">
        <v>0</v>
      </c>
      <c r="H345" t="s">
        <v>1442</v>
      </c>
      <c r="I345" t="s">
        <v>1375</v>
      </c>
    </row>
    <row r="346" spans="1:9" x14ac:dyDescent="0.25">
      <c r="A346">
        <v>242758</v>
      </c>
      <c r="B346">
        <v>45</v>
      </c>
      <c r="C346">
        <v>150</v>
      </c>
      <c r="D346" s="13">
        <v>43147</v>
      </c>
      <c r="E346" s="13">
        <v>43147</v>
      </c>
      <c r="G346" t="b">
        <v>1</v>
      </c>
      <c r="H346" t="s">
        <v>1442</v>
      </c>
      <c r="I346" t="s">
        <v>1289</v>
      </c>
    </row>
    <row r="347" spans="1:9" x14ac:dyDescent="0.25">
      <c r="A347">
        <v>307452</v>
      </c>
      <c r="B347">
        <v>18</v>
      </c>
      <c r="C347" t="s">
        <v>1290</v>
      </c>
      <c r="D347" s="13">
        <v>43150</v>
      </c>
      <c r="E347" s="13">
        <v>43156</v>
      </c>
      <c r="G347" t="b">
        <v>0</v>
      </c>
      <c r="H347" t="s">
        <v>1442</v>
      </c>
      <c r="I347" t="s">
        <v>1377</v>
      </c>
    </row>
    <row r="348" spans="1:9" x14ac:dyDescent="0.25">
      <c r="A348">
        <v>582776</v>
      </c>
      <c r="B348">
        <v>34</v>
      </c>
      <c r="C348" t="s">
        <v>1290</v>
      </c>
      <c r="D348" s="13">
        <v>43150</v>
      </c>
      <c r="E348" s="13">
        <v>43156</v>
      </c>
      <c r="G348" t="b">
        <v>1</v>
      </c>
      <c r="H348" t="s">
        <v>1442</v>
      </c>
      <c r="I348" t="s">
        <v>1377</v>
      </c>
    </row>
    <row r="349" spans="1:9" x14ac:dyDescent="0.25">
      <c r="A349">
        <v>434039</v>
      </c>
      <c r="B349">
        <v>9</v>
      </c>
      <c r="C349" t="s">
        <v>1290</v>
      </c>
      <c r="D349" s="13">
        <v>43150</v>
      </c>
      <c r="E349" s="13">
        <v>43156</v>
      </c>
      <c r="G349" t="b">
        <v>1</v>
      </c>
      <c r="H349" t="s">
        <v>1442</v>
      </c>
      <c r="I349" t="s">
        <v>1377</v>
      </c>
    </row>
    <row r="350" spans="1:9" x14ac:dyDescent="0.25">
      <c r="A350">
        <v>502171</v>
      </c>
      <c r="B350">
        <v>31</v>
      </c>
      <c r="C350" t="s">
        <v>1290</v>
      </c>
      <c r="D350" s="13">
        <v>43150</v>
      </c>
      <c r="E350" s="13">
        <v>43156</v>
      </c>
      <c r="G350" t="b">
        <v>1</v>
      </c>
      <c r="H350" t="s">
        <v>1442</v>
      </c>
      <c r="I350" t="s">
        <v>1377</v>
      </c>
    </row>
    <row r="351" spans="1:9" x14ac:dyDescent="0.25">
      <c r="A351">
        <v>860778</v>
      </c>
      <c r="B351">
        <v>41</v>
      </c>
      <c r="C351" t="s">
        <v>1445</v>
      </c>
      <c r="D351" s="13">
        <v>43150</v>
      </c>
      <c r="E351" s="13">
        <v>43150</v>
      </c>
      <c r="G351" t="b">
        <v>1</v>
      </c>
      <c r="H351" t="s">
        <v>1442</v>
      </c>
      <c r="I351" t="s">
        <v>1360</v>
      </c>
    </row>
    <row r="352" spans="1:9" x14ac:dyDescent="0.25">
      <c r="A352">
        <v>633190</v>
      </c>
      <c r="B352">
        <v>10</v>
      </c>
      <c r="C352" t="s">
        <v>1290</v>
      </c>
      <c r="D352" s="13">
        <v>43150</v>
      </c>
      <c r="E352" s="13">
        <v>43156</v>
      </c>
      <c r="G352" t="b">
        <v>0</v>
      </c>
      <c r="H352" t="s">
        <v>1442</v>
      </c>
      <c r="I352" t="s">
        <v>1377</v>
      </c>
    </row>
    <row r="353" spans="1:9" x14ac:dyDescent="0.25">
      <c r="A353">
        <v>574454</v>
      </c>
      <c r="B353">
        <v>29</v>
      </c>
      <c r="C353" t="s">
        <v>1290</v>
      </c>
      <c r="D353" s="13">
        <v>43150</v>
      </c>
      <c r="E353" s="13">
        <v>43156</v>
      </c>
      <c r="G353" t="b">
        <v>1</v>
      </c>
      <c r="H353" t="s">
        <v>1442</v>
      </c>
      <c r="I353" t="s">
        <v>1377</v>
      </c>
    </row>
    <row r="354" spans="1:9" x14ac:dyDescent="0.25">
      <c r="A354">
        <v>419041</v>
      </c>
      <c r="B354">
        <v>6</v>
      </c>
      <c r="C354">
        <v>150</v>
      </c>
      <c r="D354" s="13">
        <v>43151</v>
      </c>
      <c r="E354" s="13">
        <v>43151</v>
      </c>
      <c r="G354" t="b">
        <v>1</v>
      </c>
      <c r="H354" t="s">
        <v>1442</v>
      </c>
      <c r="I354" t="s">
        <v>1289</v>
      </c>
    </row>
    <row r="355" spans="1:9" x14ac:dyDescent="0.25">
      <c r="A355">
        <v>388176</v>
      </c>
      <c r="B355">
        <v>58</v>
      </c>
      <c r="C355">
        <v>150</v>
      </c>
      <c r="D355" s="13">
        <v>43151</v>
      </c>
      <c r="E355" s="13">
        <v>43151</v>
      </c>
      <c r="G355" t="b">
        <v>1</v>
      </c>
      <c r="H355" t="s">
        <v>1442</v>
      </c>
      <c r="I355" t="s">
        <v>1289</v>
      </c>
    </row>
    <row r="356" spans="1:9" x14ac:dyDescent="0.25">
      <c r="A356">
        <v>327144</v>
      </c>
      <c r="B356">
        <v>8</v>
      </c>
      <c r="C356" t="s">
        <v>1290</v>
      </c>
      <c r="D356" s="13">
        <v>43150</v>
      </c>
      <c r="E356" s="13">
        <v>43152</v>
      </c>
      <c r="G356" t="b">
        <v>0</v>
      </c>
      <c r="H356" t="s">
        <v>1442</v>
      </c>
      <c r="I356" t="s">
        <v>1378</v>
      </c>
    </row>
    <row r="357" spans="1:9" x14ac:dyDescent="0.25">
      <c r="A357">
        <v>567997</v>
      </c>
      <c r="B357">
        <v>28</v>
      </c>
      <c r="C357" t="s">
        <v>1290</v>
      </c>
      <c r="D357" s="13">
        <v>43150</v>
      </c>
      <c r="E357" s="13">
        <v>43152</v>
      </c>
      <c r="G357" t="b">
        <v>0</v>
      </c>
      <c r="H357" t="s">
        <v>1442</v>
      </c>
      <c r="I357" t="s">
        <v>1378</v>
      </c>
    </row>
    <row r="358" spans="1:9" x14ac:dyDescent="0.25">
      <c r="A358">
        <v>500095</v>
      </c>
      <c r="B358">
        <v>64</v>
      </c>
      <c r="C358" t="s">
        <v>1290</v>
      </c>
      <c r="D358" s="13">
        <v>43151</v>
      </c>
      <c r="E358" s="13">
        <v>43153</v>
      </c>
      <c r="G358" t="b">
        <v>0</v>
      </c>
      <c r="H358" t="s">
        <v>1442</v>
      </c>
      <c r="I358" t="s">
        <v>1376</v>
      </c>
    </row>
    <row r="359" spans="1:9" x14ac:dyDescent="0.25">
      <c r="A359">
        <v>490746</v>
      </c>
      <c r="B359">
        <v>14</v>
      </c>
      <c r="C359">
        <v>150</v>
      </c>
      <c r="D359" s="13">
        <v>43153</v>
      </c>
      <c r="E359" s="13">
        <v>43154</v>
      </c>
      <c r="G359" t="b">
        <v>1</v>
      </c>
      <c r="H359" t="s">
        <v>1442</v>
      </c>
      <c r="I359" t="s">
        <v>1289</v>
      </c>
    </row>
    <row r="360" spans="1:9" x14ac:dyDescent="0.25">
      <c r="A360">
        <v>605887</v>
      </c>
      <c r="B360">
        <v>27</v>
      </c>
      <c r="C360" t="s">
        <v>1277</v>
      </c>
      <c r="D360" s="13">
        <v>43153</v>
      </c>
      <c r="E360" s="13">
        <v>43154</v>
      </c>
      <c r="G360" t="b">
        <v>1</v>
      </c>
      <c r="H360" t="s">
        <v>1442</v>
      </c>
      <c r="I360" t="s">
        <v>1379</v>
      </c>
    </row>
    <row r="361" spans="1:9" x14ac:dyDescent="0.25">
      <c r="A361">
        <v>633190</v>
      </c>
      <c r="B361">
        <v>10</v>
      </c>
      <c r="C361" t="s">
        <v>1290</v>
      </c>
      <c r="D361" s="13">
        <v>43157</v>
      </c>
      <c r="E361" s="13">
        <v>43163</v>
      </c>
      <c r="G361" t="b">
        <v>1</v>
      </c>
      <c r="H361" t="s">
        <v>1442</v>
      </c>
      <c r="I361" t="s">
        <v>1372</v>
      </c>
    </row>
    <row r="362" spans="1:9" x14ac:dyDescent="0.25">
      <c r="A362">
        <v>574454</v>
      </c>
      <c r="B362">
        <v>29</v>
      </c>
      <c r="C362" t="s">
        <v>1290</v>
      </c>
      <c r="D362" s="13">
        <v>43157</v>
      </c>
      <c r="E362" s="13">
        <v>43163</v>
      </c>
      <c r="G362" t="b">
        <v>1</v>
      </c>
      <c r="H362" t="s">
        <v>1442</v>
      </c>
      <c r="I362" t="s">
        <v>1372</v>
      </c>
    </row>
    <row r="363" spans="1:9" x14ac:dyDescent="0.25">
      <c r="A363">
        <v>434039</v>
      </c>
      <c r="B363">
        <v>9</v>
      </c>
      <c r="C363" t="s">
        <v>1290</v>
      </c>
      <c r="D363" s="13">
        <v>43157</v>
      </c>
      <c r="E363" s="13">
        <v>43163</v>
      </c>
      <c r="G363" t="b">
        <v>0</v>
      </c>
      <c r="H363" t="s">
        <v>1442</v>
      </c>
      <c r="I363" t="s">
        <v>1372</v>
      </c>
    </row>
    <row r="364" spans="1:9" x14ac:dyDescent="0.25">
      <c r="A364">
        <v>502171</v>
      </c>
      <c r="B364">
        <v>31</v>
      </c>
      <c r="C364" t="s">
        <v>1290</v>
      </c>
      <c r="D364" s="13">
        <v>43157</v>
      </c>
      <c r="E364" s="13">
        <v>43163</v>
      </c>
      <c r="G364" t="b">
        <v>1</v>
      </c>
      <c r="H364" t="s">
        <v>1442</v>
      </c>
      <c r="I364" t="s">
        <v>1372</v>
      </c>
    </row>
    <row r="365" spans="1:9" x14ac:dyDescent="0.25">
      <c r="A365">
        <v>210154</v>
      </c>
      <c r="B365">
        <v>4</v>
      </c>
      <c r="C365" t="s">
        <v>1277</v>
      </c>
      <c r="D365" s="13">
        <v>43157</v>
      </c>
      <c r="E365" s="13">
        <v>43158</v>
      </c>
      <c r="G365" t="b">
        <v>1</v>
      </c>
      <c r="H365" t="s">
        <v>1442</v>
      </c>
      <c r="I365" t="s">
        <v>1379</v>
      </c>
    </row>
    <row r="366" spans="1:9" x14ac:dyDescent="0.25">
      <c r="A366">
        <v>328901</v>
      </c>
      <c r="B366">
        <v>44</v>
      </c>
      <c r="C366">
        <v>150</v>
      </c>
      <c r="D366" s="13">
        <v>43155</v>
      </c>
      <c r="E366" s="13">
        <v>43155</v>
      </c>
      <c r="G366" t="b">
        <v>1</v>
      </c>
      <c r="H366" t="s">
        <v>1442</v>
      </c>
      <c r="I366" t="s">
        <v>1306</v>
      </c>
    </row>
    <row r="367" spans="1:9" x14ac:dyDescent="0.25">
      <c r="A367">
        <v>681065</v>
      </c>
      <c r="B367">
        <v>67</v>
      </c>
      <c r="C367">
        <v>150</v>
      </c>
      <c r="D367" s="13">
        <v>43157</v>
      </c>
      <c r="E367" s="13">
        <v>43158</v>
      </c>
      <c r="G367" t="b">
        <v>1</v>
      </c>
      <c r="H367" t="s">
        <v>1442</v>
      </c>
      <c r="I367" t="s">
        <v>1289</v>
      </c>
    </row>
    <row r="368" spans="1:9" x14ac:dyDescent="0.25">
      <c r="A368">
        <v>204126</v>
      </c>
      <c r="B368">
        <v>5</v>
      </c>
      <c r="C368" t="s">
        <v>1277</v>
      </c>
      <c r="D368" s="13">
        <v>43157</v>
      </c>
      <c r="E368" s="13">
        <v>43158</v>
      </c>
      <c r="G368" t="b">
        <v>1</v>
      </c>
      <c r="H368" t="s">
        <v>1442</v>
      </c>
      <c r="I368" t="s">
        <v>1379</v>
      </c>
    </row>
    <row r="369" spans="1:9" x14ac:dyDescent="0.25">
      <c r="A369">
        <v>490746</v>
      </c>
      <c r="B369">
        <v>14</v>
      </c>
      <c r="C369" t="s">
        <v>1280</v>
      </c>
      <c r="D369" s="13">
        <v>43157</v>
      </c>
      <c r="E369" s="13">
        <v>43192</v>
      </c>
      <c r="G369" t="b">
        <v>1</v>
      </c>
      <c r="H369" t="s">
        <v>1442</v>
      </c>
      <c r="I369" t="s">
        <v>1284</v>
      </c>
    </row>
    <row r="370" spans="1:9" x14ac:dyDescent="0.25">
      <c r="A370">
        <v>327144</v>
      </c>
      <c r="B370">
        <v>8</v>
      </c>
      <c r="C370" t="s">
        <v>1290</v>
      </c>
      <c r="D370" s="13">
        <v>43158</v>
      </c>
      <c r="E370" s="13">
        <v>43163</v>
      </c>
      <c r="G370" t="b">
        <v>0</v>
      </c>
      <c r="H370" t="s">
        <v>1442</v>
      </c>
      <c r="I370" t="s">
        <v>1380</v>
      </c>
    </row>
    <row r="371" spans="1:9" x14ac:dyDescent="0.25">
      <c r="A371">
        <v>567997</v>
      </c>
      <c r="B371">
        <v>28</v>
      </c>
      <c r="C371" t="s">
        <v>1290</v>
      </c>
      <c r="D371" s="13">
        <v>43158</v>
      </c>
      <c r="E371" s="13">
        <v>43163</v>
      </c>
      <c r="G371" t="b">
        <v>0</v>
      </c>
      <c r="H371" t="s">
        <v>1442</v>
      </c>
      <c r="I371" t="s">
        <v>1380</v>
      </c>
    </row>
    <row r="372" spans="1:9" x14ac:dyDescent="0.25">
      <c r="A372">
        <v>419041</v>
      </c>
      <c r="B372">
        <v>6</v>
      </c>
      <c r="C372" t="s">
        <v>1290</v>
      </c>
      <c r="D372" s="13">
        <v>43159</v>
      </c>
      <c r="E372" s="13">
        <v>43160</v>
      </c>
      <c r="G372" t="b">
        <v>0</v>
      </c>
      <c r="H372" t="s">
        <v>1442</v>
      </c>
      <c r="I372" t="s">
        <v>1381</v>
      </c>
    </row>
    <row r="373" spans="1:9" x14ac:dyDescent="0.25">
      <c r="A373">
        <v>600316</v>
      </c>
      <c r="B373">
        <v>35</v>
      </c>
      <c r="C373" t="s">
        <v>1290</v>
      </c>
      <c r="D373" s="13">
        <v>43159</v>
      </c>
      <c r="E373" s="13">
        <v>43160</v>
      </c>
      <c r="G373" t="b">
        <v>0</v>
      </c>
      <c r="H373" t="s">
        <v>1442</v>
      </c>
      <c r="I373" t="s">
        <v>1381</v>
      </c>
    </row>
    <row r="374" spans="1:9" x14ac:dyDescent="0.25">
      <c r="A374">
        <v>426226</v>
      </c>
      <c r="B374">
        <v>24</v>
      </c>
      <c r="C374" t="s">
        <v>1290</v>
      </c>
      <c r="D374" s="13">
        <v>43159</v>
      </c>
      <c r="E374" s="13">
        <v>43160</v>
      </c>
      <c r="G374" t="b">
        <v>0</v>
      </c>
      <c r="H374" t="s">
        <v>1442</v>
      </c>
      <c r="I374" t="s">
        <v>1381</v>
      </c>
    </row>
    <row r="375" spans="1:9" x14ac:dyDescent="0.25">
      <c r="A375">
        <v>307452</v>
      </c>
      <c r="B375">
        <v>18</v>
      </c>
      <c r="C375" t="s">
        <v>1290</v>
      </c>
      <c r="D375" s="13">
        <v>43159</v>
      </c>
      <c r="E375" s="13">
        <v>43162</v>
      </c>
      <c r="G375" t="b">
        <v>0</v>
      </c>
      <c r="H375" t="s">
        <v>1442</v>
      </c>
      <c r="I375" t="s">
        <v>1382</v>
      </c>
    </row>
    <row r="376" spans="1:9" x14ac:dyDescent="0.25">
      <c r="A376">
        <v>582776</v>
      </c>
      <c r="B376">
        <v>34</v>
      </c>
      <c r="C376" t="s">
        <v>1290</v>
      </c>
      <c r="D376" s="13">
        <v>43159</v>
      </c>
      <c r="E376" s="13">
        <v>43162</v>
      </c>
      <c r="G376" t="b">
        <v>0</v>
      </c>
      <c r="H376" t="s">
        <v>1442</v>
      </c>
      <c r="I376" t="s">
        <v>1382</v>
      </c>
    </row>
    <row r="377" spans="1:9" x14ac:dyDescent="0.25">
      <c r="A377">
        <v>500095</v>
      </c>
      <c r="B377">
        <v>64</v>
      </c>
      <c r="C377" t="s">
        <v>1290</v>
      </c>
      <c r="D377" s="13">
        <v>43158</v>
      </c>
      <c r="E377" s="13">
        <v>43160</v>
      </c>
      <c r="G377" t="b">
        <v>0</v>
      </c>
      <c r="H377" t="s">
        <v>1442</v>
      </c>
      <c r="I377" t="s">
        <v>1374</v>
      </c>
    </row>
    <row r="378" spans="1:9" x14ac:dyDescent="0.25">
      <c r="A378">
        <v>210154</v>
      </c>
      <c r="B378">
        <v>4</v>
      </c>
      <c r="C378" t="s">
        <v>1277</v>
      </c>
      <c r="D378" s="13">
        <v>43160</v>
      </c>
      <c r="E378" s="13">
        <v>43162</v>
      </c>
      <c r="G378" t="b">
        <v>1</v>
      </c>
      <c r="H378" t="s">
        <v>1442</v>
      </c>
      <c r="I378" t="s">
        <v>1278</v>
      </c>
    </row>
    <row r="379" spans="1:9" x14ac:dyDescent="0.25">
      <c r="A379">
        <v>860778</v>
      </c>
      <c r="B379">
        <v>41</v>
      </c>
      <c r="C379" t="s">
        <v>1445</v>
      </c>
      <c r="D379" s="13">
        <v>43164</v>
      </c>
      <c r="E379" s="13">
        <v>43164</v>
      </c>
      <c r="G379" t="b">
        <v>1</v>
      </c>
      <c r="H379" t="s">
        <v>1442</v>
      </c>
      <c r="I379" t="s">
        <v>1355</v>
      </c>
    </row>
    <row r="380" spans="1:9" x14ac:dyDescent="0.25">
      <c r="A380">
        <v>386444</v>
      </c>
      <c r="B380">
        <v>52</v>
      </c>
      <c r="C380" t="s">
        <v>1277</v>
      </c>
      <c r="D380" s="13">
        <v>43164</v>
      </c>
      <c r="E380" s="13">
        <v>43165</v>
      </c>
      <c r="G380" t="b">
        <v>1</v>
      </c>
      <c r="H380" t="s">
        <v>1442</v>
      </c>
      <c r="I380" t="s">
        <v>1278</v>
      </c>
    </row>
    <row r="381" spans="1:9" x14ac:dyDescent="0.25">
      <c r="A381">
        <v>517366</v>
      </c>
      <c r="B381">
        <v>57</v>
      </c>
      <c r="C381" t="s">
        <v>1277</v>
      </c>
      <c r="D381" s="13">
        <v>43164</v>
      </c>
      <c r="E381" s="13">
        <v>43165</v>
      </c>
      <c r="G381" t="b">
        <v>1</v>
      </c>
      <c r="H381" t="s">
        <v>1442</v>
      </c>
      <c r="I381" t="s">
        <v>1278</v>
      </c>
    </row>
    <row r="382" spans="1:9" x14ac:dyDescent="0.25">
      <c r="A382">
        <v>633190</v>
      </c>
      <c r="B382">
        <v>10</v>
      </c>
      <c r="C382" t="s">
        <v>1277</v>
      </c>
      <c r="D382" s="13">
        <v>43164</v>
      </c>
      <c r="E382" s="13">
        <v>43165</v>
      </c>
      <c r="G382" t="b">
        <v>1</v>
      </c>
      <c r="H382" t="s">
        <v>1442</v>
      </c>
      <c r="I382" t="s">
        <v>1278</v>
      </c>
    </row>
    <row r="383" spans="1:9" x14ac:dyDescent="0.25">
      <c r="A383">
        <v>307452</v>
      </c>
      <c r="B383">
        <v>18</v>
      </c>
      <c r="C383" t="s">
        <v>1290</v>
      </c>
      <c r="D383" s="13">
        <v>43164</v>
      </c>
      <c r="E383" s="13">
        <v>43168</v>
      </c>
      <c r="G383" t="b">
        <v>1</v>
      </c>
      <c r="H383" t="s">
        <v>1442</v>
      </c>
      <c r="I383" t="s">
        <v>1383</v>
      </c>
    </row>
    <row r="384" spans="1:9" x14ac:dyDescent="0.25">
      <c r="A384">
        <v>502171</v>
      </c>
      <c r="B384">
        <v>31</v>
      </c>
      <c r="C384" t="s">
        <v>1290</v>
      </c>
      <c r="D384" s="13">
        <v>43164</v>
      </c>
      <c r="E384" s="13">
        <v>43168</v>
      </c>
      <c r="G384" t="b">
        <v>1</v>
      </c>
      <c r="H384" t="s">
        <v>1442</v>
      </c>
      <c r="I384" t="s">
        <v>1383</v>
      </c>
    </row>
    <row r="385" spans="1:9" x14ac:dyDescent="0.25">
      <c r="A385">
        <v>466911</v>
      </c>
      <c r="B385">
        <v>36</v>
      </c>
      <c r="C385" t="s">
        <v>1277</v>
      </c>
      <c r="D385" s="13">
        <v>43164</v>
      </c>
      <c r="E385" s="13">
        <v>43165</v>
      </c>
      <c r="G385" t="b">
        <v>1</v>
      </c>
      <c r="H385" t="s">
        <v>1442</v>
      </c>
      <c r="I385" t="s">
        <v>1278</v>
      </c>
    </row>
    <row r="386" spans="1:9" x14ac:dyDescent="0.25">
      <c r="A386">
        <v>203376</v>
      </c>
      <c r="B386">
        <v>7</v>
      </c>
      <c r="C386" t="s">
        <v>1277</v>
      </c>
      <c r="D386" s="13">
        <v>43164</v>
      </c>
      <c r="E386" s="13">
        <v>43165</v>
      </c>
      <c r="G386" t="b">
        <v>1</v>
      </c>
      <c r="H386" t="s">
        <v>1442</v>
      </c>
      <c r="I386" t="s">
        <v>1278</v>
      </c>
    </row>
    <row r="387" spans="1:9" x14ac:dyDescent="0.25">
      <c r="A387">
        <v>498009</v>
      </c>
      <c r="B387">
        <v>33</v>
      </c>
      <c r="C387" t="s">
        <v>1277</v>
      </c>
      <c r="D387" s="13">
        <v>43164</v>
      </c>
      <c r="E387" s="13">
        <v>43165</v>
      </c>
      <c r="G387" t="b">
        <v>1</v>
      </c>
      <c r="H387" t="s">
        <v>1384</v>
      </c>
      <c r="I387" t="s">
        <v>1278</v>
      </c>
    </row>
    <row r="388" spans="1:9" x14ac:dyDescent="0.25">
      <c r="A388">
        <v>779082</v>
      </c>
      <c r="B388">
        <v>23</v>
      </c>
      <c r="C388" t="s">
        <v>1277</v>
      </c>
      <c r="D388" s="13">
        <v>43164</v>
      </c>
      <c r="E388" s="13">
        <v>43165</v>
      </c>
      <c r="G388" t="b">
        <v>1</v>
      </c>
      <c r="H388" t="s">
        <v>1442</v>
      </c>
      <c r="I388" t="s">
        <v>1278</v>
      </c>
    </row>
    <row r="389" spans="1:9" x14ac:dyDescent="0.25">
      <c r="A389">
        <v>327144</v>
      </c>
      <c r="B389">
        <v>8</v>
      </c>
      <c r="C389" t="s">
        <v>1290</v>
      </c>
      <c r="D389" s="13">
        <v>43164</v>
      </c>
      <c r="E389" s="13">
        <v>43167</v>
      </c>
      <c r="G389" t="b">
        <v>0</v>
      </c>
      <c r="H389" t="s">
        <v>1442</v>
      </c>
      <c r="I389" t="s">
        <v>1385</v>
      </c>
    </row>
    <row r="390" spans="1:9" x14ac:dyDescent="0.25">
      <c r="A390">
        <v>582776</v>
      </c>
      <c r="B390">
        <v>34</v>
      </c>
      <c r="C390" t="s">
        <v>1290</v>
      </c>
      <c r="D390" s="13">
        <v>43164</v>
      </c>
      <c r="E390" s="13">
        <v>43167</v>
      </c>
      <c r="G390" t="b">
        <v>0</v>
      </c>
      <c r="H390" t="s">
        <v>1442</v>
      </c>
      <c r="I390" t="s">
        <v>1385</v>
      </c>
    </row>
    <row r="391" spans="1:9" x14ac:dyDescent="0.25">
      <c r="A391">
        <v>386444</v>
      </c>
      <c r="B391">
        <v>52</v>
      </c>
      <c r="C391" t="s">
        <v>1277</v>
      </c>
      <c r="D391" s="13">
        <v>43166</v>
      </c>
      <c r="E391" s="13">
        <v>43166</v>
      </c>
      <c r="G391" t="b">
        <v>1</v>
      </c>
      <c r="H391" t="s">
        <v>1442</v>
      </c>
      <c r="I391" t="s">
        <v>1278</v>
      </c>
    </row>
    <row r="392" spans="1:9" x14ac:dyDescent="0.25">
      <c r="A392">
        <v>517366</v>
      </c>
      <c r="B392">
        <v>57</v>
      </c>
      <c r="C392" t="s">
        <v>1277</v>
      </c>
      <c r="D392" s="13">
        <v>43166</v>
      </c>
      <c r="E392" s="13">
        <v>43166</v>
      </c>
      <c r="G392" t="b">
        <v>1</v>
      </c>
      <c r="H392" t="s">
        <v>1442</v>
      </c>
      <c r="I392" t="s">
        <v>1278</v>
      </c>
    </row>
    <row r="393" spans="1:9" x14ac:dyDescent="0.25">
      <c r="A393">
        <v>633190</v>
      </c>
      <c r="B393">
        <v>10</v>
      </c>
      <c r="C393" t="s">
        <v>1277</v>
      </c>
      <c r="D393" s="13">
        <v>43166</v>
      </c>
      <c r="E393" s="13">
        <v>43166</v>
      </c>
      <c r="G393" t="b">
        <v>1</v>
      </c>
      <c r="H393" t="s">
        <v>1442</v>
      </c>
      <c r="I393" t="s">
        <v>1278</v>
      </c>
    </row>
    <row r="394" spans="1:9" x14ac:dyDescent="0.25">
      <c r="A394">
        <v>466911</v>
      </c>
      <c r="B394">
        <v>36</v>
      </c>
      <c r="C394" t="s">
        <v>1277</v>
      </c>
      <c r="D394" s="13">
        <v>43166</v>
      </c>
      <c r="E394" s="13">
        <v>43166</v>
      </c>
      <c r="G394" t="b">
        <v>1</v>
      </c>
      <c r="H394" t="s">
        <v>1442</v>
      </c>
      <c r="I394" t="s">
        <v>1278</v>
      </c>
    </row>
    <row r="395" spans="1:9" x14ac:dyDescent="0.25">
      <c r="A395">
        <v>203376</v>
      </c>
      <c r="B395">
        <v>7</v>
      </c>
      <c r="C395" t="s">
        <v>1277</v>
      </c>
      <c r="D395" s="13">
        <v>43166</v>
      </c>
      <c r="E395" s="13">
        <v>43166</v>
      </c>
      <c r="G395" t="b">
        <v>1</v>
      </c>
      <c r="H395" t="s">
        <v>1442</v>
      </c>
      <c r="I395" t="s">
        <v>1278</v>
      </c>
    </row>
    <row r="396" spans="1:9" x14ac:dyDescent="0.25">
      <c r="A396">
        <v>498009</v>
      </c>
      <c r="B396">
        <v>33</v>
      </c>
      <c r="C396" t="s">
        <v>1277</v>
      </c>
      <c r="D396" s="13">
        <v>43166</v>
      </c>
      <c r="E396" s="13">
        <v>43166</v>
      </c>
      <c r="G396" t="b">
        <v>1</v>
      </c>
      <c r="H396" t="s">
        <v>1442</v>
      </c>
      <c r="I396" t="s">
        <v>1278</v>
      </c>
    </row>
    <row r="397" spans="1:9" x14ac:dyDescent="0.25">
      <c r="A397">
        <v>779082</v>
      </c>
      <c r="B397">
        <v>23</v>
      </c>
      <c r="C397" t="s">
        <v>1277</v>
      </c>
      <c r="D397" s="13">
        <v>43166</v>
      </c>
      <c r="E397" s="13">
        <v>43166</v>
      </c>
      <c r="G397" t="b">
        <v>1</v>
      </c>
      <c r="H397" t="s">
        <v>1442</v>
      </c>
      <c r="I397" t="s">
        <v>1278</v>
      </c>
    </row>
    <row r="398" spans="1:9" x14ac:dyDescent="0.25">
      <c r="A398">
        <v>318478</v>
      </c>
      <c r="B398">
        <v>25</v>
      </c>
      <c r="C398">
        <v>150</v>
      </c>
      <c r="D398" s="13">
        <v>43167</v>
      </c>
      <c r="E398" s="13">
        <v>43169</v>
      </c>
      <c r="G398" t="b">
        <v>1</v>
      </c>
      <c r="H398" t="s">
        <v>1442</v>
      </c>
      <c r="I398" t="s">
        <v>1289</v>
      </c>
    </row>
    <row r="399" spans="1:9" x14ac:dyDescent="0.25">
      <c r="A399">
        <v>386444</v>
      </c>
      <c r="B399">
        <v>52</v>
      </c>
      <c r="C399" t="s">
        <v>1277</v>
      </c>
      <c r="D399" s="13">
        <v>43167</v>
      </c>
      <c r="E399" s="13">
        <v>43167</v>
      </c>
      <c r="G399" t="b">
        <v>1</v>
      </c>
      <c r="H399" t="s">
        <v>1442</v>
      </c>
      <c r="I399" t="s">
        <v>1386</v>
      </c>
    </row>
    <row r="400" spans="1:9" x14ac:dyDescent="0.25">
      <c r="A400">
        <v>517366</v>
      </c>
      <c r="B400">
        <v>57</v>
      </c>
      <c r="C400" t="s">
        <v>1277</v>
      </c>
      <c r="D400" s="13">
        <v>43167</v>
      </c>
      <c r="E400" s="13">
        <v>43167</v>
      </c>
      <c r="G400" t="b">
        <v>1</v>
      </c>
      <c r="H400" t="s">
        <v>1442</v>
      </c>
      <c r="I400" t="s">
        <v>1386</v>
      </c>
    </row>
    <row r="401" spans="1:9" x14ac:dyDescent="0.25">
      <c r="A401">
        <v>498009</v>
      </c>
      <c r="B401">
        <v>33</v>
      </c>
      <c r="C401" t="s">
        <v>1277</v>
      </c>
      <c r="D401" s="13">
        <v>43167</v>
      </c>
      <c r="E401" s="13">
        <v>43167</v>
      </c>
      <c r="G401" t="b">
        <v>1</v>
      </c>
      <c r="H401" t="s">
        <v>1442</v>
      </c>
      <c r="I401" t="s">
        <v>1386</v>
      </c>
    </row>
    <row r="402" spans="1:9" x14ac:dyDescent="0.25">
      <c r="A402">
        <v>434039</v>
      </c>
      <c r="B402">
        <v>9</v>
      </c>
      <c r="C402" t="s">
        <v>1290</v>
      </c>
      <c r="D402" s="13">
        <v>43171</v>
      </c>
      <c r="E402" s="13">
        <v>43176</v>
      </c>
      <c r="G402" t="b">
        <v>0</v>
      </c>
      <c r="H402" t="s">
        <v>1442</v>
      </c>
      <c r="I402" t="s">
        <v>1387</v>
      </c>
    </row>
    <row r="403" spans="1:9" x14ac:dyDescent="0.25">
      <c r="A403">
        <v>502171</v>
      </c>
      <c r="B403">
        <v>31</v>
      </c>
      <c r="C403" t="s">
        <v>1290</v>
      </c>
      <c r="D403" s="13">
        <v>43171</v>
      </c>
      <c r="E403" s="13">
        <v>43176</v>
      </c>
      <c r="G403" t="b">
        <v>1</v>
      </c>
      <c r="H403" t="s">
        <v>1442</v>
      </c>
      <c r="I403" t="s">
        <v>1387</v>
      </c>
    </row>
    <row r="404" spans="1:9" x14ac:dyDescent="0.25">
      <c r="A404">
        <v>307452</v>
      </c>
      <c r="B404">
        <v>18</v>
      </c>
      <c r="C404" t="s">
        <v>1290</v>
      </c>
      <c r="D404" s="13">
        <v>43170</v>
      </c>
      <c r="E404" s="13">
        <v>43176</v>
      </c>
      <c r="G404" t="b">
        <v>0</v>
      </c>
      <c r="H404" t="s">
        <v>1442</v>
      </c>
      <c r="I404" t="s">
        <v>1387</v>
      </c>
    </row>
    <row r="405" spans="1:9" x14ac:dyDescent="0.25">
      <c r="A405">
        <v>582776</v>
      </c>
      <c r="B405">
        <v>34</v>
      </c>
      <c r="C405" t="s">
        <v>1290</v>
      </c>
      <c r="D405" s="13">
        <v>43170</v>
      </c>
      <c r="E405" s="13">
        <v>43176</v>
      </c>
      <c r="G405" t="b">
        <v>1</v>
      </c>
      <c r="H405" t="s">
        <v>1442</v>
      </c>
      <c r="I405" t="s">
        <v>1387</v>
      </c>
    </row>
    <row r="406" spans="1:9" x14ac:dyDescent="0.25">
      <c r="A406">
        <v>633190</v>
      </c>
      <c r="B406">
        <v>10</v>
      </c>
      <c r="C406" t="s">
        <v>1290</v>
      </c>
      <c r="D406" s="13">
        <v>43171</v>
      </c>
      <c r="E406" s="13">
        <v>43176</v>
      </c>
      <c r="G406" t="b">
        <v>1</v>
      </c>
      <c r="H406" t="s">
        <v>1442</v>
      </c>
      <c r="I406" t="s">
        <v>1387</v>
      </c>
    </row>
    <row r="407" spans="1:9" x14ac:dyDescent="0.25">
      <c r="A407">
        <v>574454</v>
      </c>
      <c r="B407">
        <v>29</v>
      </c>
      <c r="C407" t="s">
        <v>1290</v>
      </c>
      <c r="D407" s="13">
        <v>43171</v>
      </c>
      <c r="E407" s="13">
        <v>43176</v>
      </c>
      <c r="G407" t="b">
        <v>1</v>
      </c>
      <c r="H407" t="s">
        <v>1442</v>
      </c>
      <c r="I407" t="s">
        <v>1387</v>
      </c>
    </row>
    <row r="408" spans="1:9" x14ac:dyDescent="0.25">
      <c r="A408">
        <v>328901</v>
      </c>
      <c r="B408">
        <v>44</v>
      </c>
      <c r="C408">
        <v>150</v>
      </c>
      <c r="D408" s="13">
        <v>43170</v>
      </c>
      <c r="E408" s="13">
        <v>43170</v>
      </c>
      <c r="G408" t="b">
        <v>1</v>
      </c>
      <c r="H408" t="s">
        <v>1442</v>
      </c>
      <c r="I408" t="s">
        <v>1289</v>
      </c>
    </row>
    <row r="409" spans="1:9" x14ac:dyDescent="0.25">
      <c r="A409">
        <v>210154</v>
      </c>
      <c r="B409">
        <v>4</v>
      </c>
      <c r="C409" t="s">
        <v>1277</v>
      </c>
      <c r="D409" s="13">
        <v>43171</v>
      </c>
      <c r="E409" s="13">
        <v>43176</v>
      </c>
      <c r="G409" t="b">
        <v>1</v>
      </c>
      <c r="H409" t="s">
        <v>1442</v>
      </c>
      <c r="I409" t="s">
        <v>1278</v>
      </c>
    </row>
    <row r="410" spans="1:9" x14ac:dyDescent="0.25">
      <c r="A410">
        <v>395224</v>
      </c>
      <c r="B410">
        <v>51</v>
      </c>
      <c r="C410" t="s">
        <v>1277</v>
      </c>
      <c r="D410" s="13">
        <v>43171</v>
      </c>
      <c r="E410" s="13">
        <v>43175</v>
      </c>
      <c r="G410" t="b">
        <v>1</v>
      </c>
      <c r="H410" t="s">
        <v>1442</v>
      </c>
      <c r="I410" t="s">
        <v>1278</v>
      </c>
    </row>
    <row r="411" spans="1:9" x14ac:dyDescent="0.25">
      <c r="A411">
        <v>203376</v>
      </c>
      <c r="B411">
        <v>7</v>
      </c>
      <c r="C411" t="s">
        <v>1277</v>
      </c>
      <c r="D411" s="13">
        <v>43171</v>
      </c>
      <c r="E411" s="13">
        <v>43176</v>
      </c>
      <c r="G411" t="b">
        <v>1</v>
      </c>
      <c r="H411" t="s">
        <v>1442</v>
      </c>
      <c r="I411" t="s">
        <v>1278</v>
      </c>
    </row>
    <row r="412" spans="1:9" x14ac:dyDescent="0.25">
      <c r="A412">
        <v>500095</v>
      </c>
      <c r="B412">
        <v>64</v>
      </c>
      <c r="C412">
        <v>150</v>
      </c>
      <c r="D412" s="13">
        <v>43171</v>
      </c>
      <c r="E412" s="13">
        <v>43171</v>
      </c>
      <c r="G412" t="b">
        <v>0</v>
      </c>
      <c r="H412" t="s">
        <v>1442</v>
      </c>
      <c r="I412" t="s">
        <v>1289</v>
      </c>
    </row>
    <row r="413" spans="1:9" x14ac:dyDescent="0.25">
      <c r="A413">
        <v>327144</v>
      </c>
      <c r="B413">
        <v>8</v>
      </c>
      <c r="C413" t="s">
        <v>1290</v>
      </c>
      <c r="D413" s="13">
        <v>43172</v>
      </c>
      <c r="E413" s="13">
        <v>43173</v>
      </c>
      <c r="G413" t="b">
        <v>0</v>
      </c>
      <c r="H413" t="s">
        <v>1442</v>
      </c>
      <c r="I413" t="s">
        <v>1388</v>
      </c>
    </row>
    <row r="414" spans="1:9" x14ac:dyDescent="0.25">
      <c r="A414">
        <v>466911</v>
      </c>
      <c r="B414">
        <v>36</v>
      </c>
      <c r="C414" t="s">
        <v>1290</v>
      </c>
      <c r="D414" s="13">
        <v>43172</v>
      </c>
      <c r="E414" s="13">
        <v>43173</v>
      </c>
      <c r="G414" t="b">
        <v>0</v>
      </c>
      <c r="H414" t="s">
        <v>1442</v>
      </c>
      <c r="I414" t="s">
        <v>1388</v>
      </c>
    </row>
    <row r="415" spans="1:9" x14ac:dyDescent="0.25">
      <c r="A415">
        <v>500095</v>
      </c>
      <c r="B415">
        <v>64</v>
      </c>
      <c r="C415" t="s">
        <v>1277</v>
      </c>
      <c r="D415" s="13">
        <v>43172</v>
      </c>
      <c r="E415" s="13">
        <v>43175</v>
      </c>
      <c r="G415" t="b">
        <v>1</v>
      </c>
      <c r="H415" t="s">
        <v>1442</v>
      </c>
      <c r="I415" t="s">
        <v>1278</v>
      </c>
    </row>
    <row r="416" spans="1:9" x14ac:dyDescent="0.25">
      <c r="A416">
        <v>466603</v>
      </c>
      <c r="B416">
        <v>69</v>
      </c>
      <c r="C416" t="s">
        <v>1290</v>
      </c>
      <c r="D416" s="13">
        <v>43172</v>
      </c>
      <c r="E416" s="13">
        <v>43174</v>
      </c>
      <c r="G416" t="b">
        <v>0</v>
      </c>
      <c r="H416" t="s">
        <v>1442</v>
      </c>
      <c r="I416" t="s">
        <v>1374</v>
      </c>
    </row>
    <row r="417" spans="1:9" x14ac:dyDescent="0.25">
      <c r="A417">
        <v>258993</v>
      </c>
      <c r="B417">
        <v>43</v>
      </c>
      <c r="C417">
        <v>150</v>
      </c>
      <c r="D417" s="13">
        <v>43175</v>
      </c>
      <c r="E417" s="13">
        <v>43175</v>
      </c>
      <c r="G417" t="b">
        <v>1</v>
      </c>
      <c r="H417" t="s">
        <v>1442</v>
      </c>
      <c r="I417" t="s">
        <v>1289</v>
      </c>
    </row>
    <row r="418" spans="1:9" x14ac:dyDescent="0.25">
      <c r="A418">
        <v>307452</v>
      </c>
      <c r="B418">
        <v>18</v>
      </c>
      <c r="C418" t="s">
        <v>1290</v>
      </c>
      <c r="D418" s="13">
        <v>43178</v>
      </c>
      <c r="E418" s="13">
        <v>43184</v>
      </c>
      <c r="G418" t="b">
        <v>0</v>
      </c>
      <c r="H418" t="s">
        <v>1442</v>
      </c>
      <c r="I418" t="s">
        <v>1389</v>
      </c>
    </row>
    <row r="419" spans="1:9" x14ac:dyDescent="0.25">
      <c r="A419">
        <v>582776</v>
      </c>
      <c r="B419">
        <v>34</v>
      </c>
      <c r="C419" t="s">
        <v>1290</v>
      </c>
      <c r="D419" s="13">
        <v>43178</v>
      </c>
      <c r="E419" s="13">
        <v>43184</v>
      </c>
      <c r="G419" t="b">
        <v>1</v>
      </c>
      <c r="H419" t="s">
        <v>1442</v>
      </c>
      <c r="I419" t="s">
        <v>1389</v>
      </c>
    </row>
    <row r="420" spans="1:9" x14ac:dyDescent="0.25">
      <c r="A420">
        <v>633190</v>
      </c>
      <c r="B420">
        <v>10</v>
      </c>
      <c r="C420" t="s">
        <v>1290</v>
      </c>
      <c r="D420" s="13">
        <v>43180</v>
      </c>
      <c r="E420" s="13">
        <v>43183</v>
      </c>
      <c r="G420" t="b">
        <v>1</v>
      </c>
      <c r="H420" t="s">
        <v>1442</v>
      </c>
      <c r="I420" t="s">
        <v>1389</v>
      </c>
    </row>
    <row r="421" spans="1:9" x14ac:dyDescent="0.25">
      <c r="A421">
        <v>574454</v>
      </c>
      <c r="B421">
        <v>29</v>
      </c>
      <c r="C421" t="s">
        <v>1290</v>
      </c>
      <c r="D421" s="13">
        <v>43180</v>
      </c>
      <c r="E421" s="13">
        <v>43183</v>
      </c>
      <c r="G421" t="b">
        <v>1</v>
      </c>
      <c r="H421" t="s">
        <v>1442</v>
      </c>
      <c r="I421" t="s">
        <v>1389</v>
      </c>
    </row>
    <row r="422" spans="1:9" x14ac:dyDescent="0.25">
      <c r="A422">
        <v>434039</v>
      </c>
      <c r="B422">
        <v>9</v>
      </c>
      <c r="C422" t="s">
        <v>1290</v>
      </c>
      <c r="D422" s="13">
        <v>43180</v>
      </c>
      <c r="E422" s="13">
        <v>43183</v>
      </c>
      <c r="G422" t="b">
        <v>0</v>
      </c>
      <c r="H422" t="s">
        <v>1442</v>
      </c>
      <c r="I422" t="s">
        <v>1389</v>
      </c>
    </row>
    <row r="423" spans="1:9" x14ac:dyDescent="0.25">
      <c r="A423">
        <v>466911</v>
      </c>
      <c r="B423">
        <v>36</v>
      </c>
      <c r="C423" t="s">
        <v>1290</v>
      </c>
      <c r="D423" s="13">
        <v>43180</v>
      </c>
      <c r="E423" s="13">
        <v>43183</v>
      </c>
      <c r="G423" t="b">
        <v>1</v>
      </c>
      <c r="H423" t="s">
        <v>1442</v>
      </c>
      <c r="I423" t="s">
        <v>1389</v>
      </c>
    </row>
    <row r="424" spans="1:9" x14ac:dyDescent="0.25">
      <c r="A424">
        <v>681065</v>
      </c>
      <c r="B424">
        <v>67</v>
      </c>
      <c r="C424" t="s">
        <v>1340</v>
      </c>
      <c r="D424" s="13">
        <v>43179</v>
      </c>
      <c r="E424" s="13">
        <v>43192</v>
      </c>
      <c r="G424" t="b">
        <v>1</v>
      </c>
      <c r="H424" t="s">
        <v>1390</v>
      </c>
      <c r="I424" t="s">
        <v>1391</v>
      </c>
    </row>
    <row r="425" spans="1:9" x14ac:dyDescent="0.25">
      <c r="A425">
        <v>681065</v>
      </c>
      <c r="B425">
        <v>67</v>
      </c>
      <c r="C425" t="s">
        <v>1340</v>
      </c>
      <c r="D425" s="13">
        <v>43193</v>
      </c>
      <c r="E425" s="13">
        <v>43213</v>
      </c>
      <c r="G425" t="b">
        <v>1</v>
      </c>
      <c r="H425" t="s">
        <v>1442</v>
      </c>
      <c r="I425" t="s">
        <v>1391</v>
      </c>
    </row>
    <row r="426" spans="1:9" x14ac:dyDescent="0.25">
      <c r="A426">
        <v>242758</v>
      </c>
      <c r="B426">
        <v>45</v>
      </c>
      <c r="C426" t="s">
        <v>1280</v>
      </c>
      <c r="D426" s="13">
        <v>43184</v>
      </c>
      <c r="E426" s="13">
        <v>43220</v>
      </c>
      <c r="G426" t="b">
        <v>1</v>
      </c>
      <c r="H426" t="s">
        <v>1392</v>
      </c>
      <c r="I426" t="s">
        <v>1393</v>
      </c>
    </row>
    <row r="427" spans="1:9" x14ac:dyDescent="0.25">
      <c r="A427">
        <v>403938</v>
      </c>
      <c r="B427">
        <v>74</v>
      </c>
      <c r="C427" t="s">
        <v>1280</v>
      </c>
      <c r="D427" s="13">
        <v>43171</v>
      </c>
      <c r="E427" s="13">
        <v>43209</v>
      </c>
      <c r="G427" t="b">
        <v>1</v>
      </c>
      <c r="H427" t="s">
        <v>1442</v>
      </c>
      <c r="I427" t="s">
        <v>1393</v>
      </c>
    </row>
    <row r="428" spans="1:9" x14ac:dyDescent="0.25">
      <c r="A428">
        <v>502171</v>
      </c>
      <c r="B428">
        <v>31</v>
      </c>
      <c r="C428">
        <v>150</v>
      </c>
      <c r="D428" s="13">
        <v>43180</v>
      </c>
      <c r="E428" s="13">
        <v>43180</v>
      </c>
      <c r="G428" t="b">
        <v>1</v>
      </c>
      <c r="H428" t="s">
        <v>1442</v>
      </c>
      <c r="I428" t="s">
        <v>1289</v>
      </c>
    </row>
    <row r="429" spans="1:9" x14ac:dyDescent="0.25">
      <c r="A429">
        <v>567997</v>
      </c>
      <c r="B429">
        <v>28</v>
      </c>
      <c r="C429">
        <v>150</v>
      </c>
      <c r="D429" s="13">
        <v>43180</v>
      </c>
      <c r="E429" s="13">
        <v>43181</v>
      </c>
      <c r="G429" t="b">
        <v>1</v>
      </c>
      <c r="H429" t="s">
        <v>1442</v>
      </c>
      <c r="I429" t="s">
        <v>1289</v>
      </c>
    </row>
    <row r="430" spans="1:9" x14ac:dyDescent="0.25">
      <c r="A430">
        <v>814776</v>
      </c>
      <c r="B430">
        <v>30</v>
      </c>
      <c r="C430">
        <v>150</v>
      </c>
      <c r="D430" s="13">
        <v>43181</v>
      </c>
      <c r="E430" s="13">
        <v>43181</v>
      </c>
      <c r="G430" t="b">
        <v>1</v>
      </c>
      <c r="H430" t="s">
        <v>1442</v>
      </c>
      <c r="I430" t="s">
        <v>1289</v>
      </c>
    </row>
    <row r="431" spans="1:9" x14ac:dyDescent="0.25">
      <c r="A431">
        <v>210154</v>
      </c>
      <c r="B431">
        <v>4</v>
      </c>
      <c r="C431">
        <v>147</v>
      </c>
      <c r="D431" s="13">
        <v>43181</v>
      </c>
      <c r="E431" s="13">
        <v>43181</v>
      </c>
      <c r="G431" t="b">
        <v>1</v>
      </c>
      <c r="H431" t="s">
        <v>1442</v>
      </c>
      <c r="I431" t="s">
        <v>1318</v>
      </c>
    </row>
    <row r="432" spans="1:9" x14ac:dyDescent="0.25">
      <c r="A432">
        <v>200953</v>
      </c>
      <c r="B432">
        <v>1</v>
      </c>
      <c r="C432" t="s">
        <v>1280</v>
      </c>
      <c r="D432" s="13">
        <v>43185</v>
      </c>
      <c r="E432" s="13">
        <v>43223</v>
      </c>
      <c r="G432" t="b">
        <v>1</v>
      </c>
      <c r="H432" t="s">
        <v>1442</v>
      </c>
      <c r="I432" t="s">
        <v>1313</v>
      </c>
    </row>
    <row r="433" spans="1:9" x14ac:dyDescent="0.25">
      <c r="A433">
        <v>369907</v>
      </c>
      <c r="B433">
        <v>61</v>
      </c>
      <c r="C433">
        <v>150</v>
      </c>
      <c r="D433" s="13">
        <v>43184</v>
      </c>
      <c r="E433" s="13">
        <v>43184</v>
      </c>
      <c r="G433" t="b">
        <v>1</v>
      </c>
      <c r="H433" t="s">
        <v>1442</v>
      </c>
      <c r="I433" t="s">
        <v>1289</v>
      </c>
    </row>
    <row r="434" spans="1:9" x14ac:dyDescent="0.25">
      <c r="A434">
        <v>328901</v>
      </c>
      <c r="B434">
        <v>44</v>
      </c>
      <c r="C434">
        <v>150</v>
      </c>
      <c r="D434" s="13">
        <v>43184</v>
      </c>
      <c r="E434" s="13">
        <v>43184</v>
      </c>
      <c r="G434" t="b">
        <v>1</v>
      </c>
      <c r="H434" t="s">
        <v>1442</v>
      </c>
      <c r="I434" t="s">
        <v>1289</v>
      </c>
    </row>
    <row r="435" spans="1:9" x14ac:dyDescent="0.25">
      <c r="A435">
        <v>582776</v>
      </c>
      <c r="B435">
        <v>34</v>
      </c>
      <c r="C435" t="s">
        <v>1290</v>
      </c>
      <c r="D435" s="13">
        <v>43185</v>
      </c>
      <c r="E435" s="13">
        <v>43188</v>
      </c>
      <c r="G435" t="b">
        <v>1</v>
      </c>
      <c r="H435" t="s">
        <v>1442</v>
      </c>
      <c r="I435" t="s">
        <v>1394</v>
      </c>
    </row>
    <row r="436" spans="1:9" x14ac:dyDescent="0.25">
      <c r="A436">
        <v>307452</v>
      </c>
      <c r="B436">
        <v>18</v>
      </c>
      <c r="C436" t="s">
        <v>1290</v>
      </c>
      <c r="D436" s="13">
        <v>43185</v>
      </c>
      <c r="E436" s="13">
        <v>43188</v>
      </c>
      <c r="G436" t="b">
        <v>0</v>
      </c>
      <c r="H436" t="s">
        <v>1442</v>
      </c>
      <c r="I436" t="s">
        <v>1394</v>
      </c>
    </row>
    <row r="437" spans="1:9" x14ac:dyDescent="0.25">
      <c r="A437">
        <v>633190</v>
      </c>
      <c r="B437">
        <v>10</v>
      </c>
      <c r="C437" t="s">
        <v>1290</v>
      </c>
      <c r="D437" s="13">
        <v>43185</v>
      </c>
      <c r="E437" s="13">
        <v>43188</v>
      </c>
      <c r="G437" t="b">
        <v>0</v>
      </c>
      <c r="H437" t="s">
        <v>1442</v>
      </c>
      <c r="I437" t="s">
        <v>1394</v>
      </c>
    </row>
    <row r="438" spans="1:9" x14ac:dyDescent="0.25">
      <c r="A438">
        <v>466911</v>
      </c>
      <c r="B438">
        <v>36</v>
      </c>
      <c r="C438" t="s">
        <v>1290</v>
      </c>
      <c r="D438" s="13">
        <v>43185</v>
      </c>
      <c r="E438" s="13">
        <v>43188</v>
      </c>
      <c r="G438" t="b">
        <v>1</v>
      </c>
      <c r="H438" t="s">
        <v>1442</v>
      </c>
      <c r="I438" t="s">
        <v>1394</v>
      </c>
    </row>
    <row r="439" spans="1:9" x14ac:dyDescent="0.25">
      <c r="A439">
        <v>434039</v>
      </c>
      <c r="B439">
        <v>9</v>
      </c>
      <c r="C439" t="s">
        <v>1290</v>
      </c>
      <c r="D439" s="13">
        <v>43185</v>
      </c>
      <c r="E439" s="13">
        <v>43188</v>
      </c>
      <c r="G439" t="b">
        <v>0</v>
      </c>
      <c r="H439" t="s">
        <v>1442</v>
      </c>
      <c r="I439" t="s">
        <v>1394</v>
      </c>
    </row>
    <row r="440" spans="1:9" x14ac:dyDescent="0.25">
      <c r="A440">
        <v>574454</v>
      </c>
      <c r="B440">
        <v>29</v>
      </c>
      <c r="C440" t="s">
        <v>1290</v>
      </c>
      <c r="D440" s="13">
        <v>43185</v>
      </c>
      <c r="E440" s="13">
        <v>43188</v>
      </c>
      <c r="G440" t="b">
        <v>1</v>
      </c>
      <c r="H440" t="s">
        <v>1442</v>
      </c>
      <c r="I440" t="s">
        <v>1394</v>
      </c>
    </row>
    <row r="441" spans="1:9" x14ac:dyDescent="0.25">
      <c r="A441">
        <v>502171</v>
      </c>
      <c r="B441">
        <v>31</v>
      </c>
      <c r="C441">
        <v>150</v>
      </c>
      <c r="D441" s="13">
        <v>43186</v>
      </c>
      <c r="E441" s="13">
        <v>43186</v>
      </c>
      <c r="G441" t="b">
        <v>1</v>
      </c>
      <c r="H441" t="s">
        <v>1442</v>
      </c>
      <c r="I441" t="s">
        <v>1289</v>
      </c>
    </row>
    <row r="442" spans="1:9" x14ac:dyDescent="0.25">
      <c r="A442">
        <v>315758</v>
      </c>
      <c r="B442">
        <v>62</v>
      </c>
      <c r="C442" t="s">
        <v>1280</v>
      </c>
      <c r="D442" s="13">
        <v>43185</v>
      </c>
      <c r="E442" s="13">
        <v>43222</v>
      </c>
      <c r="G442" t="b">
        <v>1</v>
      </c>
      <c r="H442" t="s">
        <v>1442</v>
      </c>
      <c r="I442" t="s">
        <v>1284</v>
      </c>
    </row>
    <row r="443" spans="1:9" x14ac:dyDescent="0.25">
      <c r="A443">
        <v>426226</v>
      </c>
      <c r="B443">
        <v>24</v>
      </c>
      <c r="C443">
        <v>150</v>
      </c>
      <c r="D443" s="13">
        <v>43187</v>
      </c>
      <c r="E443" s="13">
        <v>43187</v>
      </c>
      <c r="G443" t="b">
        <v>1</v>
      </c>
      <c r="H443" t="s">
        <v>1442</v>
      </c>
      <c r="I443" t="s">
        <v>1289</v>
      </c>
    </row>
    <row r="444" spans="1:9" x14ac:dyDescent="0.25">
      <c r="A444">
        <v>500095</v>
      </c>
      <c r="B444">
        <v>64</v>
      </c>
      <c r="C444" t="s">
        <v>1290</v>
      </c>
      <c r="D444" s="13">
        <v>43186</v>
      </c>
      <c r="E444" s="13">
        <v>43188</v>
      </c>
      <c r="G444" t="b">
        <v>0</v>
      </c>
      <c r="H444" t="s">
        <v>1442</v>
      </c>
      <c r="I444" t="s">
        <v>1395</v>
      </c>
    </row>
    <row r="445" spans="1:9" x14ac:dyDescent="0.25">
      <c r="A445">
        <v>313919</v>
      </c>
      <c r="B445">
        <v>21</v>
      </c>
      <c r="C445">
        <v>104</v>
      </c>
      <c r="D445" s="13">
        <v>43191</v>
      </c>
      <c r="E445" s="13">
        <v>43191</v>
      </c>
      <c r="G445" t="b">
        <v>1</v>
      </c>
      <c r="H445" t="s">
        <v>1442</v>
      </c>
      <c r="I445" t="s">
        <v>1322</v>
      </c>
    </row>
    <row r="446" spans="1:9" x14ac:dyDescent="0.25">
      <c r="A446">
        <v>386444</v>
      </c>
      <c r="B446">
        <v>52</v>
      </c>
      <c r="C446" t="s">
        <v>1280</v>
      </c>
      <c r="D446" s="13">
        <v>43186</v>
      </c>
      <c r="E446" s="13">
        <v>43221</v>
      </c>
      <c r="G446" t="b">
        <v>1</v>
      </c>
      <c r="H446" t="s">
        <v>1442</v>
      </c>
      <c r="I446" t="s">
        <v>1284</v>
      </c>
    </row>
    <row r="447" spans="1:9" x14ac:dyDescent="0.25">
      <c r="A447">
        <v>566173</v>
      </c>
      <c r="B447">
        <v>28</v>
      </c>
      <c r="C447" t="s">
        <v>1280</v>
      </c>
      <c r="D447" s="13">
        <v>43189</v>
      </c>
      <c r="E447" s="13">
        <v>43206</v>
      </c>
      <c r="G447" t="b">
        <v>1</v>
      </c>
      <c r="H447" t="s">
        <v>1442</v>
      </c>
      <c r="I447" t="s">
        <v>1284</v>
      </c>
    </row>
    <row r="448" spans="1:9" x14ac:dyDescent="0.25">
      <c r="A448">
        <v>549473</v>
      </c>
      <c r="B448">
        <v>40</v>
      </c>
      <c r="C448">
        <v>150</v>
      </c>
      <c r="D448" s="13">
        <v>43191</v>
      </c>
      <c r="E448" s="13">
        <v>43191</v>
      </c>
      <c r="G448" t="b">
        <v>1</v>
      </c>
      <c r="H448" t="s">
        <v>1442</v>
      </c>
      <c r="I448" t="s">
        <v>1289</v>
      </c>
    </row>
    <row r="449" spans="1:9" x14ac:dyDescent="0.25">
      <c r="A449">
        <v>539767</v>
      </c>
      <c r="B449">
        <v>45</v>
      </c>
      <c r="C449">
        <v>150</v>
      </c>
      <c r="D449" s="13">
        <v>43191</v>
      </c>
      <c r="E449" s="13">
        <v>43191</v>
      </c>
      <c r="G449" t="b">
        <v>1</v>
      </c>
      <c r="H449" t="s">
        <v>1442</v>
      </c>
      <c r="I449" t="s">
        <v>1289</v>
      </c>
    </row>
    <row r="450" spans="1:9" x14ac:dyDescent="0.25">
      <c r="A450">
        <v>307452</v>
      </c>
      <c r="B450">
        <v>18</v>
      </c>
      <c r="C450" t="s">
        <v>1290</v>
      </c>
      <c r="D450" s="13">
        <v>43192</v>
      </c>
      <c r="E450" s="13">
        <v>43198</v>
      </c>
      <c r="G450" t="b">
        <v>0</v>
      </c>
      <c r="H450" t="s">
        <v>1442</v>
      </c>
      <c r="I450" t="s">
        <v>1394</v>
      </c>
    </row>
    <row r="451" spans="1:9" x14ac:dyDescent="0.25">
      <c r="A451">
        <v>502171</v>
      </c>
      <c r="B451">
        <v>31</v>
      </c>
      <c r="C451" t="s">
        <v>1290</v>
      </c>
      <c r="D451" s="13">
        <v>43192</v>
      </c>
      <c r="E451" s="13">
        <v>43198</v>
      </c>
      <c r="G451" t="b">
        <v>1</v>
      </c>
      <c r="H451" t="s">
        <v>1442</v>
      </c>
      <c r="I451" t="s">
        <v>1394</v>
      </c>
    </row>
    <row r="452" spans="1:9" x14ac:dyDescent="0.25">
      <c r="A452">
        <v>633190</v>
      </c>
      <c r="B452">
        <v>10</v>
      </c>
      <c r="C452">
        <v>104</v>
      </c>
      <c r="D452" s="13">
        <v>43193</v>
      </c>
      <c r="E452" s="13">
        <v>43193</v>
      </c>
      <c r="G452" t="b">
        <v>1</v>
      </c>
      <c r="H452" t="s">
        <v>1442</v>
      </c>
      <c r="I452" t="s">
        <v>1396</v>
      </c>
    </row>
    <row r="453" spans="1:9" x14ac:dyDescent="0.25">
      <c r="A453">
        <v>434039</v>
      </c>
      <c r="B453">
        <v>9</v>
      </c>
      <c r="C453">
        <v>104</v>
      </c>
      <c r="D453" s="13">
        <v>43193</v>
      </c>
      <c r="E453" s="13">
        <v>43193</v>
      </c>
      <c r="G453" t="b">
        <v>1</v>
      </c>
      <c r="H453" t="s">
        <v>1442</v>
      </c>
      <c r="I453" t="s">
        <v>1396</v>
      </c>
    </row>
    <row r="454" spans="1:9" x14ac:dyDescent="0.25">
      <c r="A454">
        <v>490746</v>
      </c>
      <c r="B454">
        <v>14</v>
      </c>
      <c r="C454" t="s">
        <v>1280</v>
      </c>
      <c r="D454" s="13">
        <v>43193</v>
      </c>
      <c r="E454" s="13">
        <v>43195</v>
      </c>
      <c r="G454" t="b">
        <v>1</v>
      </c>
      <c r="H454" t="s">
        <v>1442</v>
      </c>
      <c r="I454" t="s">
        <v>1358</v>
      </c>
    </row>
    <row r="455" spans="1:9" x14ac:dyDescent="0.25">
      <c r="A455">
        <v>434039</v>
      </c>
      <c r="B455">
        <v>9</v>
      </c>
      <c r="C455" t="s">
        <v>1290</v>
      </c>
      <c r="D455" s="13">
        <v>43194</v>
      </c>
      <c r="E455" s="13">
        <v>43197</v>
      </c>
      <c r="G455" t="b">
        <v>0</v>
      </c>
      <c r="H455" t="s">
        <v>1442</v>
      </c>
      <c r="I455" t="s">
        <v>1394</v>
      </c>
    </row>
    <row r="456" spans="1:9" x14ac:dyDescent="0.25">
      <c r="A456">
        <v>633190</v>
      </c>
      <c r="B456">
        <v>10</v>
      </c>
      <c r="C456" t="s">
        <v>1290</v>
      </c>
      <c r="D456" s="13">
        <v>43194</v>
      </c>
      <c r="E456" s="13">
        <v>43197</v>
      </c>
      <c r="G456" t="b">
        <v>0</v>
      </c>
      <c r="H456" t="s">
        <v>1442</v>
      </c>
      <c r="I456" t="s">
        <v>1394</v>
      </c>
    </row>
    <row r="457" spans="1:9" x14ac:dyDescent="0.25">
      <c r="A457">
        <v>466911</v>
      </c>
      <c r="B457">
        <v>36</v>
      </c>
      <c r="C457" t="s">
        <v>1290</v>
      </c>
      <c r="D457" s="13">
        <v>43194</v>
      </c>
      <c r="E457" s="13">
        <v>43197</v>
      </c>
      <c r="G457" t="b">
        <v>1</v>
      </c>
      <c r="H457" t="s">
        <v>1442</v>
      </c>
      <c r="I457" t="s">
        <v>1394</v>
      </c>
    </row>
    <row r="458" spans="1:9" x14ac:dyDescent="0.25">
      <c r="A458">
        <v>574454</v>
      </c>
      <c r="B458">
        <v>29</v>
      </c>
      <c r="C458" t="s">
        <v>1290</v>
      </c>
      <c r="D458" s="13">
        <v>43194</v>
      </c>
      <c r="E458" s="13">
        <v>43197</v>
      </c>
      <c r="G458" t="b">
        <v>0</v>
      </c>
      <c r="H458" t="s">
        <v>1442</v>
      </c>
      <c r="I458" t="s">
        <v>1394</v>
      </c>
    </row>
    <row r="459" spans="1:9" x14ac:dyDescent="0.25">
      <c r="A459">
        <v>328901</v>
      </c>
      <c r="B459">
        <v>44</v>
      </c>
      <c r="C459">
        <v>103</v>
      </c>
      <c r="D459" s="13">
        <v>43195</v>
      </c>
      <c r="E459" s="13">
        <v>43195</v>
      </c>
      <c r="G459" t="b">
        <v>1</v>
      </c>
      <c r="H459" t="s">
        <v>1442</v>
      </c>
      <c r="I459" t="s">
        <v>1396</v>
      </c>
    </row>
    <row r="460" spans="1:9" x14ac:dyDescent="0.25">
      <c r="A460">
        <v>258993</v>
      </c>
      <c r="B460">
        <v>43</v>
      </c>
      <c r="C460">
        <v>103</v>
      </c>
      <c r="D460" s="13">
        <v>43195</v>
      </c>
      <c r="E460" s="13">
        <v>43195</v>
      </c>
      <c r="G460" t="b">
        <v>1</v>
      </c>
      <c r="H460" t="s">
        <v>1442</v>
      </c>
      <c r="I460" t="s">
        <v>1396</v>
      </c>
    </row>
    <row r="461" spans="1:9" x14ac:dyDescent="0.25">
      <c r="A461">
        <v>435741</v>
      </c>
      <c r="B461">
        <v>13</v>
      </c>
      <c r="C461">
        <v>103</v>
      </c>
      <c r="D461" s="13">
        <v>43195</v>
      </c>
      <c r="E461" s="13">
        <v>43195</v>
      </c>
      <c r="G461" t="b">
        <v>1</v>
      </c>
      <c r="H461" t="s">
        <v>1442</v>
      </c>
      <c r="I461" t="s">
        <v>1396</v>
      </c>
    </row>
    <row r="462" spans="1:9" x14ac:dyDescent="0.25">
      <c r="A462">
        <v>321084</v>
      </c>
      <c r="B462">
        <v>54</v>
      </c>
      <c r="C462">
        <v>103</v>
      </c>
      <c r="D462" s="13">
        <v>43195</v>
      </c>
      <c r="E462" s="13">
        <v>43195</v>
      </c>
      <c r="G462" t="b">
        <v>1</v>
      </c>
      <c r="H462" t="s">
        <v>1442</v>
      </c>
      <c r="I462" t="s">
        <v>1396</v>
      </c>
    </row>
    <row r="463" spans="1:9" x14ac:dyDescent="0.25">
      <c r="A463">
        <v>317017</v>
      </c>
      <c r="B463">
        <v>53</v>
      </c>
      <c r="C463">
        <v>103</v>
      </c>
      <c r="D463" s="13">
        <v>43196</v>
      </c>
      <c r="E463" s="13">
        <v>43196</v>
      </c>
      <c r="G463" t="b">
        <v>1</v>
      </c>
      <c r="H463" t="s">
        <v>1442</v>
      </c>
      <c r="I463" t="s">
        <v>1396</v>
      </c>
    </row>
    <row r="464" spans="1:9" x14ac:dyDescent="0.25">
      <c r="A464">
        <v>517366</v>
      </c>
      <c r="B464">
        <v>57</v>
      </c>
      <c r="C464">
        <v>103</v>
      </c>
      <c r="D464" s="13">
        <v>43196</v>
      </c>
      <c r="E464" s="13">
        <v>43196</v>
      </c>
      <c r="G464" t="b">
        <v>1</v>
      </c>
      <c r="H464" t="s">
        <v>1442</v>
      </c>
      <c r="I464" t="s">
        <v>1396</v>
      </c>
    </row>
    <row r="465" spans="1:9" x14ac:dyDescent="0.25">
      <c r="A465">
        <v>313919</v>
      </c>
      <c r="B465">
        <v>21</v>
      </c>
      <c r="C465">
        <v>103</v>
      </c>
      <c r="D465" s="13">
        <v>43196</v>
      </c>
      <c r="E465" s="13">
        <v>43196</v>
      </c>
      <c r="G465" t="b">
        <v>1</v>
      </c>
      <c r="H465" t="s">
        <v>1442</v>
      </c>
      <c r="I465" t="s">
        <v>1396</v>
      </c>
    </row>
    <row r="466" spans="1:9" x14ac:dyDescent="0.25">
      <c r="A466">
        <v>0</v>
      </c>
      <c r="B466">
        <v>5</v>
      </c>
      <c r="C466">
        <v>103</v>
      </c>
      <c r="D466" s="13">
        <v>43196</v>
      </c>
      <c r="E466" s="13">
        <v>43196</v>
      </c>
      <c r="G466" t="b">
        <v>1</v>
      </c>
      <c r="H466" t="s">
        <v>1442</v>
      </c>
      <c r="I466" t="s">
        <v>1396</v>
      </c>
    </row>
    <row r="467" spans="1:9" x14ac:dyDescent="0.25">
      <c r="A467">
        <v>652482</v>
      </c>
      <c r="B467">
        <v>56</v>
      </c>
      <c r="C467">
        <v>103</v>
      </c>
      <c r="D467" s="13">
        <v>43196</v>
      </c>
      <c r="E467" s="13">
        <v>43196</v>
      </c>
      <c r="G467" t="b">
        <v>1</v>
      </c>
      <c r="H467" t="s">
        <v>1442</v>
      </c>
      <c r="I467" t="s">
        <v>1396</v>
      </c>
    </row>
    <row r="468" spans="1:9" x14ac:dyDescent="0.25">
      <c r="A468">
        <v>779082</v>
      </c>
      <c r="B468">
        <v>23</v>
      </c>
      <c r="C468" t="s">
        <v>1280</v>
      </c>
      <c r="D468" s="13">
        <v>43192</v>
      </c>
      <c r="E468" s="13">
        <v>43214</v>
      </c>
      <c r="G468" t="b">
        <v>1</v>
      </c>
      <c r="H468" t="s">
        <v>1442</v>
      </c>
      <c r="I468" t="s">
        <v>1284</v>
      </c>
    </row>
    <row r="469" spans="1:9" x14ac:dyDescent="0.25">
      <c r="A469">
        <v>500095</v>
      </c>
      <c r="B469">
        <v>64</v>
      </c>
      <c r="C469" t="s">
        <v>1290</v>
      </c>
      <c r="D469" s="13">
        <v>43193</v>
      </c>
      <c r="E469" s="13">
        <v>43195</v>
      </c>
      <c r="G469" t="b">
        <v>0</v>
      </c>
      <c r="H469" t="s">
        <v>1442</v>
      </c>
      <c r="I469" t="s">
        <v>1374</v>
      </c>
    </row>
    <row r="470" spans="1:9" x14ac:dyDescent="0.25">
      <c r="A470">
        <v>517366</v>
      </c>
      <c r="B470">
        <v>57</v>
      </c>
      <c r="C470">
        <v>103</v>
      </c>
      <c r="D470" s="13">
        <v>43196</v>
      </c>
      <c r="E470" s="13">
        <v>43196</v>
      </c>
      <c r="G470" t="b">
        <v>1</v>
      </c>
      <c r="H470" t="s">
        <v>1442</v>
      </c>
      <c r="I470" t="s">
        <v>1396</v>
      </c>
    </row>
    <row r="471" spans="1:9" x14ac:dyDescent="0.25">
      <c r="A471">
        <v>652482</v>
      </c>
      <c r="B471">
        <v>56</v>
      </c>
      <c r="C471">
        <v>103</v>
      </c>
      <c r="D471" s="13">
        <v>43196</v>
      </c>
      <c r="E471" s="13">
        <v>43196</v>
      </c>
      <c r="G471" t="b">
        <v>1</v>
      </c>
      <c r="H471" t="s">
        <v>1442</v>
      </c>
      <c r="I471" t="s">
        <v>1396</v>
      </c>
    </row>
    <row r="472" spans="1:9" x14ac:dyDescent="0.25">
      <c r="A472">
        <v>317017</v>
      </c>
      <c r="B472">
        <v>53</v>
      </c>
      <c r="C472">
        <v>103</v>
      </c>
      <c r="D472" s="13">
        <v>43196</v>
      </c>
      <c r="E472" s="13">
        <v>43196</v>
      </c>
      <c r="G472" t="b">
        <v>1</v>
      </c>
      <c r="H472" t="s">
        <v>1442</v>
      </c>
      <c r="I472" t="s">
        <v>1396</v>
      </c>
    </row>
    <row r="473" spans="1:9" x14ac:dyDescent="0.25">
      <c r="A473">
        <v>313919</v>
      </c>
      <c r="B473">
        <v>21</v>
      </c>
      <c r="C473">
        <v>103</v>
      </c>
      <c r="D473" s="13">
        <v>43196</v>
      </c>
      <c r="E473" s="13">
        <v>43196</v>
      </c>
      <c r="G473" t="b">
        <v>1</v>
      </c>
      <c r="H473" t="s">
        <v>1442</v>
      </c>
      <c r="I473" t="s">
        <v>1396</v>
      </c>
    </row>
    <row r="474" spans="1:9" x14ac:dyDescent="0.25">
      <c r="A474">
        <v>510225</v>
      </c>
      <c r="B474">
        <v>3</v>
      </c>
      <c r="C474" t="s">
        <v>1280</v>
      </c>
      <c r="D474" s="13">
        <v>43199</v>
      </c>
      <c r="E474" s="13">
        <v>43223</v>
      </c>
      <c r="G474" t="b">
        <v>1</v>
      </c>
      <c r="H474" t="s">
        <v>1442</v>
      </c>
      <c r="I474" t="s">
        <v>1284</v>
      </c>
    </row>
    <row r="475" spans="1:9" x14ac:dyDescent="0.25">
      <c r="A475">
        <v>307452</v>
      </c>
      <c r="B475">
        <v>18</v>
      </c>
      <c r="C475" t="s">
        <v>1290</v>
      </c>
      <c r="D475" s="13">
        <v>43199</v>
      </c>
      <c r="E475" s="13">
        <v>43205</v>
      </c>
      <c r="G475" t="b">
        <v>0</v>
      </c>
      <c r="H475" t="s">
        <v>1442</v>
      </c>
      <c r="I475" t="s">
        <v>1394</v>
      </c>
    </row>
    <row r="476" spans="1:9" x14ac:dyDescent="0.25">
      <c r="A476">
        <v>633190</v>
      </c>
      <c r="B476">
        <v>10</v>
      </c>
      <c r="C476" t="s">
        <v>1290</v>
      </c>
      <c r="D476" s="13">
        <v>43199</v>
      </c>
      <c r="E476" s="13">
        <v>43205</v>
      </c>
      <c r="G476" t="b">
        <v>0</v>
      </c>
      <c r="H476" t="s">
        <v>1442</v>
      </c>
      <c r="I476" t="s">
        <v>1394</v>
      </c>
    </row>
    <row r="477" spans="1:9" x14ac:dyDescent="0.25">
      <c r="A477">
        <v>574454</v>
      </c>
      <c r="B477">
        <v>29</v>
      </c>
      <c r="C477" t="s">
        <v>1290</v>
      </c>
      <c r="D477" s="13">
        <v>43199</v>
      </c>
      <c r="E477" s="13">
        <v>43205</v>
      </c>
      <c r="G477" t="b">
        <v>1</v>
      </c>
      <c r="H477" t="s">
        <v>1442</v>
      </c>
      <c r="I477" t="s">
        <v>1394</v>
      </c>
    </row>
    <row r="478" spans="1:9" x14ac:dyDescent="0.25">
      <c r="A478">
        <v>582776</v>
      </c>
      <c r="B478">
        <v>34</v>
      </c>
      <c r="C478" t="s">
        <v>1290</v>
      </c>
      <c r="D478" s="13">
        <v>43199</v>
      </c>
      <c r="E478" s="13">
        <v>43205</v>
      </c>
      <c r="G478" t="b">
        <v>1</v>
      </c>
      <c r="H478" t="s">
        <v>1442</v>
      </c>
      <c r="I478" t="s">
        <v>1394</v>
      </c>
    </row>
    <row r="479" spans="1:9" x14ac:dyDescent="0.25">
      <c r="A479">
        <v>539767</v>
      </c>
      <c r="B479">
        <v>45</v>
      </c>
      <c r="C479">
        <v>103</v>
      </c>
      <c r="D479" s="13">
        <v>43200</v>
      </c>
      <c r="E479" s="13">
        <v>43200</v>
      </c>
      <c r="G479" t="b">
        <v>1</v>
      </c>
      <c r="H479" t="s">
        <v>1442</v>
      </c>
      <c r="I479" t="s">
        <v>1396</v>
      </c>
    </row>
    <row r="480" spans="1:9" x14ac:dyDescent="0.25">
      <c r="A480">
        <v>567997</v>
      </c>
      <c r="B480">
        <v>62</v>
      </c>
      <c r="C480">
        <v>103</v>
      </c>
      <c r="D480" s="13">
        <v>43201</v>
      </c>
      <c r="E480" s="13">
        <v>43201</v>
      </c>
      <c r="G480" t="b">
        <v>1</v>
      </c>
      <c r="H480" t="s">
        <v>1442</v>
      </c>
      <c r="I480" t="s">
        <v>1396</v>
      </c>
    </row>
    <row r="481" spans="1:9" x14ac:dyDescent="0.25">
      <c r="A481">
        <v>419041</v>
      </c>
      <c r="B481">
        <v>6</v>
      </c>
      <c r="C481">
        <v>103</v>
      </c>
      <c r="D481" s="13">
        <v>43201</v>
      </c>
      <c r="E481" s="13">
        <v>43201</v>
      </c>
      <c r="G481" t="b">
        <v>1</v>
      </c>
      <c r="H481" t="s">
        <v>1442</v>
      </c>
      <c r="I481" t="s">
        <v>1396</v>
      </c>
    </row>
    <row r="482" spans="1:9" x14ac:dyDescent="0.25">
      <c r="A482">
        <v>465378</v>
      </c>
      <c r="B482">
        <v>49</v>
      </c>
      <c r="C482">
        <v>103</v>
      </c>
      <c r="D482" s="13">
        <v>43201</v>
      </c>
      <c r="E482" s="13">
        <v>43201</v>
      </c>
      <c r="G482" t="b">
        <v>1</v>
      </c>
      <c r="H482" t="s">
        <v>1442</v>
      </c>
      <c r="I482" t="s">
        <v>1396</v>
      </c>
    </row>
    <row r="483" spans="1:9" x14ac:dyDescent="0.25">
      <c r="A483">
        <v>313919</v>
      </c>
      <c r="B483">
        <v>21</v>
      </c>
      <c r="C483" t="s">
        <v>1290</v>
      </c>
      <c r="D483" s="13">
        <v>43200</v>
      </c>
      <c r="E483" s="13">
        <v>43201</v>
      </c>
      <c r="G483" t="b">
        <v>0</v>
      </c>
      <c r="H483" t="s">
        <v>1442</v>
      </c>
      <c r="I483" t="s">
        <v>1397</v>
      </c>
    </row>
    <row r="484" spans="1:9" x14ac:dyDescent="0.25">
      <c r="A484">
        <v>434039</v>
      </c>
      <c r="B484">
        <v>9</v>
      </c>
      <c r="C484" t="s">
        <v>1290</v>
      </c>
      <c r="D484" s="13">
        <v>43201</v>
      </c>
      <c r="E484" s="13">
        <v>43204</v>
      </c>
      <c r="G484" t="b">
        <v>0</v>
      </c>
      <c r="H484" t="s">
        <v>1442</v>
      </c>
      <c r="I484" t="s">
        <v>1394</v>
      </c>
    </row>
    <row r="485" spans="1:9" x14ac:dyDescent="0.25">
      <c r="A485">
        <v>502171</v>
      </c>
      <c r="B485">
        <v>31</v>
      </c>
      <c r="C485" t="s">
        <v>1290</v>
      </c>
      <c r="D485" s="13">
        <v>43201</v>
      </c>
      <c r="E485" s="13">
        <v>43204</v>
      </c>
      <c r="G485" t="b">
        <v>1</v>
      </c>
      <c r="H485" t="s">
        <v>1442</v>
      </c>
      <c r="I485" t="s">
        <v>1394</v>
      </c>
    </row>
    <row r="486" spans="1:9" x14ac:dyDescent="0.25">
      <c r="A486">
        <v>0</v>
      </c>
      <c r="B486">
        <v>21</v>
      </c>
      <c r="C486" t="s">
        <v>1277</v>
      </c>
      <c r="D486" s="13">
        <v>43202</v>
      </c>
      <c r="E486" s="13">
        <v>43203</v>
      </c>
      <c r="G486" t="b">
        <v>0</v>
      </c>
      <c r="H486" t="s">
        <v>1442</v>
      </c>
      <c r="I486" t="s">
        <v>1447</v>
      </c>
    </row>
    <row r="487" spans="1:9" x14ac:dyDescent="0.25">
      <c r="A487">
        <v>511424</v>
      </c>
      <c r="B487">
        <v>22</v>
      </c>
      <c r="C487" t="s">
        <v>1277</v>
      </c>
      <c r="D487" s="13">
        <v>43202</v>
      </c>
      <c r="E487" s="13">
        <v>43202</v>
      </c>
      <c r="G487" t="b">
        <v>0</v>
      </c>
      <c r="H487" t="s">
        <v>1442</v>
      </c>
      <c r="I487" t="s">
        <v>1337</v>
      </c>
    </row>
    <row r="488" spans="1:9" x14ac:dyDescent="0.25">
      <c r="A488">
        <v>866468</v>
      </c>
      <c r="B488">
        <v>16</v>
      </c>
      <c r="C488" t="s">
        <v>1277</v>
      </c>
      <c r="D488" s="13">
        <v>43202</v>
      </c>
      <c r="E488" s="13">
        <v>43202</v>
      </c>
      <c r="G488" t="b">
        <v>1</v>
      </c>
      <c r="H488" t="s">
        <v>1442</v>
      </c>
      <c r="I488" t="s">
        <v>1337</v>
      </c>
    </row>
    <row r="489" spans="1:9" x14ac:dyDescent="0.25">
      <c r="A489">
        <v>539259</v>
      </c>
      <c r="B489">
        <v>63</v>
      </c>
      <c r="C489" t="s">
        <v>1277</v>
      </c>
      <c r="D489" s="13">
        <v>43202</v>
      </c>
      <c r="E489" s="13">
        <v>43202</v>
      </c>
      <c r="G489" t="b">
        <v>1</v>
      </c>
      <c r="H489" t="s">
        <v>1442</v>
      </c>
      <c r="I489" t="s">
        <v>1337</v>
      </c>
    </row>
    <row r="490" spans="1:9" x14ac:dyDescent="0.25">
      <c r="A490">
        <v>462962</v>
      </c>
      <c r="B490">
        <v>19</v>
      </c>
      <c r="C490" t="s">
        <v>1277</v>
      </c>
      <c r="D490" s="13">
        <v>43202</v>
      </c>
      <c r="E490" s="13">
        <v>43202</v>
      </c>
      <c r="G490" t="b">
        <v>0</v>
      </c>
      <c r="H490" t="s">
        <v>1442</v>
      </c>
      <c r="I490" t="s">
        <v>1337</v>
      </c>
    </row>
    <row r="491" spans="1:9" x14ac:dyDescent="0.25">
      <c r="A491">
        <v>516899</v>
      </c>
      <c r="B491">
        <v>68</v>
      </c>
      <c r="C491" t="s">
        <v>1277</v>
      </c>
      <c r="D491" s="13">
        <v>43202</v>
      </c>
      <c r="E491" s="13">
        <v>43202</v>
      </c>
      <c r="G491" t="b">
        <v>1</v>
      </c>
      <c r="H491" t="s">
        <v>1442</v>
      </c>
      <c r="I491" t="s">
        <v>1337</v>
      </c>
    </row>
    <row r="492" spans="1:9" x14ac:dyDescent="0.25">
      <c r="A492">
        <v>452405</v>
      </c>
      <c r="B492">
        <v>28</v>
      </c>
      <c r="C492" t="s">
        <v>1277</v>
      </c>
      <c r="D492" s="13">
        <v>43202</v>
      </c>
      <c r="E492" s="13">
        <v>43202</v>
      </c>
      <c r="G492" t="b">
        <v>1</v>
      </c>
      <c r="H492" t="s">
        <v>1442</v>
      </c>
      <c r="I492" t="s">
        <v>1337</v>
      </c>
    </row>
    <row r="493" spans="1:9" x14ac:dyDescent="0.25">
      <c r="A493">
        <v>419985</v>
      </c>
      <c r="B493">
        <v>42</v>
      </c>
      <c r="C493" t="s">
        <v>1277</v>
      </c>
      <c r="D493" s="13">
        <v>43202</v>
      </c>
      <c r="E493" s="13">
        <v>43202</v>
      </c>
      <c r="G493" t="b">
        <v>1</v>
      </c>
      <c r="H493" t="s">
        <v>1442</v>
      </c>
      <c r="I493" t="s">
        <v>1337</v>
      </c>
    </row>
    <row r="494" spans="1:9" x14ac:dyDescent="0.25">
      <c r="A494">
        <v>318478</v>
      </c>
      <c r="B494">
        <v>25</v>
      </c>
      <c r="C494" t="s">
        <v>1277</v>
      </c>
      <c r="D494" s="13">
        <v>43202</v>
      </c>
      <c r="E494" s="13">
        <v>43202</v>
      </c>
      <c r="G494" t="b">
        <v>1</v>
      </c>
      <c r="H494" t="s">
        <v>1442</v>
      </c>
      <c r="I494" t="s">
        <v>1337</v>
      </c>
    </row>
    <row r="495" spans="1:9" x14ac:dyDescent="0.25">
      <c r="A495">
        <v>605887</v>
      </c>
      <c r="B495">
        <v>27</v>
      </c>
      <c r="C495" t="s">
        <v>1277</v>
      </c>
      <c r="D495" s="13">
        <v>43203</v>
      </c>
      <c r="E495" s="13">
        <v>43203</v>
      </c>
      <c r="G495" t="b">
        <v>0</v>
      </c>
      <c r="H495" t="s">
        <v>1442</v>
      </c>
      <c r="I495" t="s">
        <v>1337</v>
      </c>
    </row>
    <row r="496" spans="1:9" x14ac:dyDescent="0.25">
      <c r="A496">
        <v>498009</v>
      </c>
      <c r="B496">
        <v>33</v>
      </c>
      <c r="C496" t="s">
        <v>1277</v>
      </c>
      <c r="D496" s="13">
        <v>43203</v>
      </c>
      <c r="E496" s="13">
        <v>43203</v>
      </c>
      <c r="G496" t="b">
        <v>1</v>
      </c>
      <c r="H496" t="s">
        <v>1442</v>
      </c>
      <c r="I496" t="s">
        <v>1337</v>
      </c>
    </row>
    <row r="497" spans="1:9" x14ac:dyDescent="0.25">
      <c r="A497">
        <v>312224</v>
      </c>
      <c r="B497">
        <v>1</v>
      </c>
      <c r="C497" t="s">
        <v>1277</v>
      </c>
      <c r="D497" s="13">
        <v>43203</v>
      </c>
      <c r="E497" s="13">
        <v>43203</v>
      </c>
      <c r="G497" t="b">
        <v>0</v>
      </c>
      <c r="H497" t="s">
        <v>1442</v>
      </c>
      <c r="I497" t="s">
        <v>1337</v>
      </c>
    </row>
    <row r="498" spans="1:9" x14ac:dyDescent="0.25">
      <c r="A498">
        <v>258993</v>
      </c>
      <c r="B498">
        <v>43</v>
      </c>
      <c r="C498" t="s">
        <v>1277</v>
      </c>
      <c r="D498" s="13">
        <v>43203</v>
      </c>
      <c r="E498" s="13">
        <v>43203</v>
      </c>
      <c r="G498" t="b">
        <v>1</v>
      </c>
      <c r="H498" t="s">
        <v>1442</v>
      </c>
      <c r="I498" t="s">
        <v>1337</v>
      </c>
    </row>
    <row r="499" spans="1:9" x14ac:dyDescent="0.25">
      <c r="A499">
        <v>516702</v>
      </c>
      <c r="B499">
        <v>67</v>
      </c>
      <c r="C499" t="s">
        <v>1277</v>
      </c>
      <c r="D499" s="13">
        <v>43203</v>
      </c>
      <c r="E499" s="13">
        <v>43203</v>
      </c>
      <c r="G499" t="b">
        <v>0</v>
      </c>
      <c r="H499" t="s">
        <v>1442</v>
      </c>
      <c r="I499" t="s">
        <v>1337</v>
      </c>
    </row>
    <row r="500" spans="1:9" x14ac:dyDescent="0.25">
      <c r="A500">
        <v>373290</v>
      </c>
      <c r="B500">
        <v>52</v>
      </c>
      <c r="C500" t="s">
        <v>1277</v>
      </c>
      <c r="D500" s="13">
        <v>43203</v>
      </c>
      <c r="E500" s="13">
        <v>43203</v>
      </c>
      <c r="G500" t="b">
        <v>1</v>
      </c>
      <c r="H500" t="s">
        <v>1442</v>
      </c>
      <c r="I500" t="s">
        <v>1337</v>
      </c>
    </row>
    <row r="501" spans="1:9" x14ac:dyDescent="0.25">
      <c r="A501">
        <v>652482</v>
      </c>
      <c r="B501">
        <v>56</v>
      </c>
      <c r="C501" t="s">
        <v>1277</v>
      </c>
      <c r="D501" s="13">
        <v>43203</v>
      </c>
      <c r="E501" s="13">
        <v>43203</v>
      </c>
      <c r="G501" t="b">
        <v>1</v>
      </c>
      <c r="H501" t="s">
        <v>1442</v>
      </c>
      <c r="I501" t="s">
        <v>1337</v>
      </c>
    </row>
    <row r="502" spans="1:9" x14ac:dyDescent="0.25">
      <c r="A502">
        <v>210154</v>
      </c>
      <c r="B502">
        <v>4</v>
      </c>
      <c r="C502">
        <v>104</v>
      </c>
      <c r="D502" s="13">
        <v>43202</v>
      </c>
      <c r="E502" s="13">
        <v>43202</v>
      </c>
      <c r="G502" t="b">
        <v>0</v>
      </c>
      <c r="H502" t="s">
        <v>1442</v>
      </c>
      <c r="I502" t="s">
        <v>1322</v>
      </c>
    </row>
    <row r="503" spans="1:9" x14ac:dyDescent="0.25">
      <c r="A503">
        <v>500095</v>
      </c>
      <c r="B503">
        <v>64</v>
      </c>
      <c r="C503" t="s">
        <v>1290</v>
      </c>
      <c r="D503" s="13">
        <v>43201</v>
      </c>
      <c r="E503" s="13">
        <v>43203</v>
      </c>
      <c r="G503" t="b">
        <v>0</v>
      </c>
      <c r="H503" t="s">
        <v>1442</v>
      </c>
      <c r="I503" t="s">
        <v>1395</v>
      </c>
    </row>
    <row r="504" spans="1:9" x14ac:dyDescent="0.25">
      <c r="A504">
        <v>481382</v>
      </c>
      <c r="B504">
        <v>72</v>
      </c>
      <c r="C504" t="s">
        <v>1280</v>
      </c>
      <c r="D504" s="13">
        <v>43164</v>
      </c>
      <c r="E504" s="13">
        <v>43203</v>
      </c>
      <c r="G504" t="b">
        <v>1</v>
      </c>
      <c r="H504" t="s">
        <v>1442</v>
      </c>
      <c r="I504" t="s">
        <v>1284</v>
      </c>
    </row>
    <row r="505" spans="1:9" x14ac:dyDescent="0.25">
      <c r="A505">
        <v>660748</v>
      </c>
      <c r="B505">
        <v>72</v>
      </c>
      <c r="C505" t="s">
        <v>1277</v>
      </c>
      <c r="D505" s="13">
        <v>43202</v>
      </c>
      <c r="E505" s="13">
        <v>43202</v>
      </c>
      <c r="G505" t="b">
        <v>1</v>
      </c>
      <c r="H505" t="s">
        <v>1442</v>
      </c>
      <c r="I505" t="s">
        <v>1337</v>
      </c>
    </row>
    <row r="506" spans="1:9" x14ac:dyDescent="0.25">
      <c r="A506">
        <v>426226</v>
      </c>
      <c r="B506">
        <v>24</v>
      </c>
      <c r="C506">
        <v>103</v>
      </c>
      <c r="D506" s="13">
        <v>43206</v>
      </c>
      <c r="E506" s="13">
        <v>43206</v>
      </c>
      <c r="G506" t="b">
        <v>1</v>
      </c>
      <c r="H506" t="s">
        <v>1442</v>
      </c>
      <c r="I506" t="s">
        <v>1396</v>
      </c>
    </row>
    <row r="507" spans="1:9" x14ac:dyDescent="0.25">
      <c r="A507">
        <v>333884</v>
      </c>
      <c r="B507">
        <v>39</v>
      </c>
      <c r="C507">
        <v>103</v>
      </c>
      <c r="D507" s="13">
        <v>43206</v>
      </c>
      <c r="E507" s="13">
        <v>43206</v>
      </c>
      <c r="G507" t="b">
        <v>1</v>
      </c>
      <c r="H507" t="s">
        <v>1442</v>
      </c>
      <c r="I507" t="s">
        <v>1396</v>
      </c>
    </row>
    <row r="508" spans="1:9" x14ac:dyDescent="0.25">
      <c r="A508">
        <v>633190</v>
      </c>
      <c r="B508">
        <v>10</v>
      </c>
      <c r="C508" t="s">
        <v>1290</v>
      </c>
      <c r="D508" s="13">
        <v>43206</v>
      </c>
      <c r="E508" s="13">
        <v>43212</v>
      </c>
      <c r="G508" t="b">
        <v>0</v>
      </c>
      <c r="H508" t="s">
        <v>1442</v>
      </c>
      <c r="I508" t="s">
        <v>1394</v>
      </c>
    </row>
    <row r="509" spans="1:9" x14ac:dyDescent="0.25">
      <c r="A509">
        <v>574454</v>
      </c>
      <c r="B509">
        <v>29</v>
      </c>
      <c r="C509" t="s">
        <v>1290</v>
      </c>
      <c r="D509" s="13">
        <v>43206</v>
      </c>
      <c r="E509" s="13">
        <v>43212</v>
      </c>
      <c r="G509" t="b">
        <v>1</v>
      </c>
      <c r="H509" t="s">
        <v>1442</v>
      </c>
      <c r="I509" t="s">
        <v>1394</v>
      </c>
    </row>
    <row r="510" spans="1:9" x14ac:dyDescent="0.25">
      <c r="A510">
        <v>434039</v>
      </c>
      <c r="B510">
        <v>9</v>
      </c>
      <c r="C510" t="s">
        <v>1290</v>
      </c>
      <c r="D510" s="13">
        <v>43206</v>
      </c>
      <c r="E510" s="13">
        <v>43212</v>
      </c>
      <c r="G510" t="b">
        <v>0</v>
      </c>
      <c r="H510" t="s">
        <v>1442</v>
      </c>
      <c r="I510" t="s">
        <v>1394</v>
      </c>
    </row>
    <row r="511" spans="1:9" x14ac:dyDescent="0.25">
      <c r="A511">
        <v>502171</v>
      </c>
      <c r="B511">
        <v>31</v>
      </c>
      <c r="C511" t="s">
        <v>1290</v>
      </c>
      <c r="D511" s="13">
        <v>43206</v>
      </c>
      <c r="E511" s="13">
        <v>43212</v>
      </c>
      <c r="G511" t="b">
        <v>1</v>
      </c>
      <c r="H511" t="s">
        <v>1442</v>
      </c>
      <c r="I511" t="s">
        <v>1394</v>
      </c>
    </row>
    <row r="512" spans="1:9" x14ac:dyDescent="0.25">
      <c r="A512">
        <v>307452</v>
      </c>
      <c r="B512">
        <v>18</v>
      </c>
      <c r="C512" t="s">
        <v>1290</v>
      </c>
      <c r="D512" s="13">
        <v>43206</v>
      </c>
      <c r="E512" s="13">
        <v>43212</v>
      </c>
      <c r="G512" t="b">
        <v>0</v>
      </c>
      <c r="H512" t="s">
        <v>1442</v>
      </c>
      <c r="I512" t="s">
        <v>1394</v>
      </c>
    </row>
    <row r="513" spans="1:9" x14ac:dyDescent="0.25">
      <c r="A513">
        <v>582776</v>
      </c>
      <c r="B513">
        <v>34</v>
      </c>
      <c r="C513" t="s">
        <v>1290</v>
      </c>
      <c r="D513" s="13">
        <v>43206</v>
      </c>
      <c r="E513" s="13">
        <v>43212</v>
      </c>
      <c r="G513" t="b">
        <v>1</v>
      </c>
      <c r="H513" t="s">
        <v>1442</v>
      </c>
      <c r="I513" t="s">
        <v>1394</v>
      </c>
    </row>
    <row r="514" spans="1:9" x14ac:dyDescent="0.25">
      <c r="A514">
        <v>388176</v>
      </c>
      <c r="B514">
        <v>58</v>
      </c>
      <c r="C514">
        <v>103</v>
      </c>
      <c r="D514" s="13">
        <v>43207</v>
      </c>
      <c r="E514" s="13">
        <v>43207</v>
      </c>
      <c r="G514" t="b">
        <v>1</v>
      </c>
      <c r="H514" t="s">
        <v>1442</v>
      </c>
      <c r="I514" t="s">
        <v>1396</v>
      </c>
    </row>
    <row r="515" spans="1:9" x14ac:dyDescent="0.25">
      <c r="A515">
        <v>369907</v>
      </c>
      <c r="B515">
        <v>61</v>
      </c>
      <c r="C515">
        <v>103</v>
      </c>
      <c r="D515" s="13">
        <v>43207</v>
      </c>
      <c r="E515" s="13">
        <v>43207</v>
      </c>
      <c r="G515" t="b">
        <v>1</v>
      </c>
      <c r="H515" t="s">
        <v>1442</v>
      </c>
      <c r="I515" t="s">
        <v>1396</v>
      </c>
    </row>
    <row r="516" spans="1:9" x14ac:dyDescent="0.25">
      <c r="A516">
        <v>370184</v>
      </c>
      <c r="B516">
        <v>60</v>
      </c>
      <c r="C516">
        <v>103</v>
      </c>
      <c r="D516" s="13">
        <v>43207</v>
      </c>
      <c r="E516" s="13">
        <v>43207</v>
      </c>
      <c r="G516" t="b">
        <v>1</v>
      </c>
      <c r="H516" t="s">
        <v>1442</v>
      </c>
      <c r="I516" t="s">
        <v>1396</v>
      </c>
    </row>
    <row r="517" spans="1:9" x14ac:dyDescent="0.25">
      <c r="A517">
        <v>327144</v>
      </c>
      <c r="B517">
        <v>8</v>
      </c>
      <c r="C517" t="s">
        <v>1290</v>
      </c>
      <c r="D517" s="13">
        <v>43206</v>
      </c>
      <c r="E517" s="13">
        <v>43208</v>
      </c>
      <c r="G517" t="b">
        <v>0</v>
      </c>
      <c r="H517" t="s">
        <v>1442</v>
      </c>
      <c r="I517" t="s">
        <v>1398</v>
      </c>
    </row>
    <row r="518" spans="1:9" x14ac:dyDescent="0.25">
      <c r="A518">
        <v>466911</v>
      </c>
      <c r="B518">
        <v>36</v>
      </c>
      <c r="C518" t="s">
        <v>1290</v>
      </c>
      <c r="D518" s="13">
        <v>43206</v>
      </c>
      <c r="E518" s="13">
        <v>43208</v>
      </c>
      <c r="G518" t="b">
        <v>0</v>
      </c>
      <c r="H518" t="s">
        <v>1442</v>
      </c>
      <c r="I518" t="s">
        <v>1398</v>
      </c>
    </row>
    <row r="519" spans="1:9" x14ac:dyDescent="0.25">
      <c r="A519">
        <v>204126</v>
      </c>
      <c r="B519">
        <v>5</v>
      </c>
      <c r="C519" t="s">
        <v>1399</v>
      </c>
      <c r="D519" s="13">
        <v>43207</v>
      </c>
      <c r="E519" s="13">
        <v>43207</v>
      </c>
      <c r="G519" t="b">
        <v>0</v>
      </c>
      <c r="H519" t="s">
        <v>1442</v>
      </c>
      <c r="I519" t="s">
        <v>1400</v>
      </c>
    </row>
    <row r="520" spans="1:9" x14ac:dyDescent="0.25">
      <c r="A520">
        <v>567997</v>
      </c>
      <c r="B520">
        <v>62</v>
      </c>
      <c r="C520" t="s">
        <v>1399</v>
      </c>
      <c r="D520" s="13">
        <v>43207</v>
      </c>
      <c r="E520" s="13">
        <v>43207</v>
      </c>
      <c r="G520" t="b">
        <v>1</v>
      </c>
      <c r="H520" t="s">
        <v>1442</v>
      </c>
      <c r="I520" t="s">
        <v>1400</v>
      </c>
    </row>
    <row r="521" spans="1:9" x14ac:dyDescent="0.25">
      <c r="A521">
        <v>675094</v>
      </c>
      <c r="B521">
        <v>20</v>
      </c>
      <c r="C521" t="s">
        <v>1399</v>
      </c>
      <c r="D521" s="13">
        <v>43207</v>
      </c>
      <c r="E521" s="13">
        <v>43207</v>
      </c>
      <c r="G521" t="b">
        <v>0</v>
      </c>
      <c r="H521" t="s">
        <v>1442</v>
      </c>
      <c r="I521" t="s">
        <v>1400</v>
      </c>
    </row>
    <row r="522" spans="1:9" x14ac:dyDescent="0.25">
      <c r="A522">
        <v>395224</v>
      </c>
      <c r="B522">
        <v>51</v>
      </c>
      <c r="C522">
        <v>103</v>
      </c>
      <c r="D522" s="13">
        <v>43208</v>
      </c>
      <c r="E522" s="13">
        <v>43208</v>
      </c>
      <c r="G522" t="b">
        <v>1</v>
      </c>
      <c r="H522" t="s">
        <v>1442</v>
      </c>
      <c r="I522" t="s">
        <v>1396</v>
      </c>
    </row>
    <row r="523" spans="1:9" x14ac:dyDescent="0.25">
      <c r="A523">
        <v>203376</v>
      </c>
      <c r="B523">
        <v>7</v>
      </c>
      <c r="C523">
        <v>103</v>
      </c>
      <c r="D523" s="13">
        <v>43208</v>
      </c>
      <c r="E523" s="13">
        <v>43208</v>
      </c>
      <c r="G523" t="b">
        <v>1</v>
      </c>
      <c r="H523" t="s">
        <v>1442</v>
      </c>
      <c r="I523" t="s">
        <v>1396</v>
      </c>
    </row>
    <row r="524" spans="1:9" x14ac:dyDescent="0.25">
      <c r="A524">
        <v>490746</v>
      </c>
      <c r="B524">
        <v>14</v>
      </c>
      <c r="C524" t="s">
        <v>1290</v>
      </c>
      <c r="D524" s="13">
        <v>43208</v>
      </c>
      <c r="E524" s="13">
        <v>43210</v>
      </c>
      <c r="G524" t="b">
        <v>0</v>
      </c>
      <c r="H524" t="s">
        <v>1442</v>
      </c>
      <c r="I524" t="s">
        <v>1401</v>
      </c>
    </row>
    <row r="525" spans="1:9" x14ac:dyDescent="0.25">
      <c r="A525">
        <v>600316</v>
      </c>
      <c r="B525">
        <v>35</v>
      </c>
      <c r="C525" t="s">
        <v>1290</v>
      </c>
      <c r="D525" s="13">
        <v>43208</v>
      </c>
      <c r="E525" s="13">
        <v>43210</v>
      </c>
      <c r="G525" t="b">
        <v>0</v>
      </c>
      <c r="H525" t="s">
        <v>1442</v>
      </c>
      <c r="I525" t="s">
        <v>1401</v>
      </c>
    </row>
    <row r="526" spans="1:9" x14ac:dyDescent="0.25">
      <c r="A526">
        <v>204126</v>
      </c>
      <c r="B526">
        <v>5</v>
      </c>
      <c r="C526" t="s">
        <v>1290</v>
      </c>
      <c r="D526" s="13">
        <v>43208</v>
      </c>
      <c r="E526" s="13">
        <v>43210</v>
      </c>
      <c r="G526" t="b">
        <v>0</v>
      </c>
      <c r="H526" t="s">
        <v>1442</v>
      </c>
      <c r="I526" t="s">
        <v>1401</v>
      </c>
    </row>
    <row r="527" spans="1:9" x14ac:dyDescent="0.25">
      <c r="A527">
        <v>333892</v>
      </c>
      <c r="B527">
        <v>11</v>
      </c>
      <c r="C527">
        <v>103</v>
      </c>
      <c r="D527" s="13">
        <v>43209</v>
      </c>
      <c r="E527" s="13">
        <v>43209</v>
      </c>
      <c r="G527" t="b">
        <v>1</v>
      </c>
      <c r="H527" t="s">
        <v>1442</v>
      </c>
      <c r="I527" t="s">
        <v>1396</v>
      </c>
    </row>
    <row r="528" spans="1:9" x14ac:dyDescent="0.25">
      <c r="A528">
        <v>557767</v>
      </c>
      <c r="B528">
        <v>59</v>
      </c>
      <c r="C528">
        <v>103</v>
      </c>
      <c r="D528" s="13">
        <v>43209</v>
      </c>
      <c r="E528" s="13">
        <v>43209</v>
      </c>
      <c r="G528" t="b">
        <v>1</v>
      </c>
      <c r="H528" t="s">
        <v>1442</v>
      </c>
      <c r="I528" t="s">
        <v>1396</v>
      </c>
    </row>
    <row r="529" spans="1:9" x14ac:dyDescent="0.25">
      <c r="A529">
        <v>317017</v>
      </c>
      <c r="B529">
        <v>53</v>
      </c>
      <c r="C529">
        <v>150</v>
      </c>
      <c r="D529" s="13">
        <v>43209</v>
      </c>
      <c r="E529" s="13">
        <v>43209</v>
      </c>
      <c r="G529" t="b">
        <v>1</v>
      </c>
      <c r="H529" t="s">
        <v>1442</v>
      </c>
      <c r="I529" t="s">
        <v>1289</v>
      </c>
    </row>
    <row r="530" spans="1:9" x14ac:dyDescent="0.25">
      <c r="A530">
        <v>419041</v>
      </c>
      <c r="B530">
        <v>6</v>
      </c>
      <c r="C530">
        <v>147</v>
      </c>
      <c r="D530" s="13">
        <v>43208</v>
      </c>
      <c r="E530" s="13">
        <v>43208</v>
      </c>
      <c r="G530" t="b">
        <v>1</v>
      </c>
      <c r="H530" t="s">
        <v>1442</v>
      </c>
      <c r="I530" t="s">
        <v>1318</v>
      </c>
    </row>
    <row r="531" spans="1:9" x14ac:dyDescent="0.25">
      <c r="A531">
        <v>419041</v>
      </c>
      <c r="B531">
        <v>6</v>
      </c>
      <c r="C531">
        <v>147</v>
      </c>
      <c r="D531" s="13">
        <v>43212</v>
      </c>
      <c r="E531" s="13">
        <v>43212</v>
      </c>
      <c r="G531" t="b">
        <v>1</v>
      </c>
      <c r="H531" t="s">
        <v>1442</v>
      </c>
      <c r="I531" t="s">
        <v>1318</v>
      </c>
    </row>
    <row r="532" spans="1:9" x14ac:dyDescent="0.25">
      <c r="A532">
        <v>419041</v>
      </c>
      <c r="B532">
        <v>6</v>
      </c>
      <c r="C532">
        <v>147</v>
      </c>
      <c r="D532" s="13">
        <v>43209</v>
      </c>
      <c r="E532" s="13">
        <v>43209</v>
      </c>
      <c r="G532" t="b">
        <v>1</v>
      </c>
      <c r="H532" t="s">
        <v>1442</v>
      </c>
      <c r="I532" t="s">
        <v>1318</v>
      </c>
    </row>
    <row r="533" spans="1:9" x14ac:dyDescent="0.25">
      <c r="A533">
        <v>419041</v>
      </c>
      <c r="B533">
        <v>6</v>
      </c>
      <c r="C533">
        <v>147</v>
      </c>
      <c r="D533" s="13">
        <v>43210</v>
      </c>
      <c r="E533" s="13">
        <v>43210</v>
      </c>
      <c r="G533" t="b">
        <v>1</v>
      </c>
      <c r="H533" t="s">
        <v>1442</v>
      </c>
      <c r="I533" t="s">
        <v>1318</v>
      </c>
    </row>
    <row r="534" spans="1:9" x14ac:dyDescent="0.25">
      <c r="A534">
        <v>500095</v>
      </c>
      <c r="B534">
        <v>64</v>
      </c>
      <c r="C534" t="s">
        <v>1290</v>
      </c>
      <c r="D534" s="13">
        <v>43207</v>
      </c>
      <c r="E534" s="13">
        <v>43209</v>
      </c>
      <c r="G534" t="b">
        <v>0</v>
      </c>
      <c r="H534" t="s">
        <v>1442</v>
      </c>
      <c r="I534" t="s">
        <v>1395</v>
      </c>
    </row>
    <row r="535" spans="1:9" x14ac:dyDescent="0.25">
      <c r="A535">
        <v>258993</v>
      </c>
      <c r="B535">
        <v>43</v>
      </c>
      <c r="C535">
        <v>150</v>
      </c>
      <c r="D535" s="13">
        <v>43210</v>
      </c>
      <c r="E535" s="13">
        <v>43210</v>
      </c>
      <c r="G535" t="b">
        <v>1</v>
      </c>
      <c r="H535" t="s">
        <v>1442</v>
      </c>
      <c r="I535" t="s">
        <v>1289</v>
      </c>
    </row>
    <row r="536" spans="1:9" x14ac:dyDescent="0.25">
      <c r="A536">
        <v>860778</v>
      </c>
      <c r="B536">
        <v>41</v>
      </c>
      <c r="C536">
        <v>103</v>
      </c>
      <c r="D536" s="13">
        <v>43213</v>
      </c>
      <c r="E536" s="13">
        <v>43213</v>
      </c>
      <c r="G536" t="b">
        <v>1</v>
      </c>
      <c r="H536" t="s">
        <v>1442</v>
      </c>
      <c r="I536" t="s">
        <v>1396</v>
      </c>
    </row>
    <row r="537" spans="1:9" x14ac:dyDescent="0.25">
      <c r="A537">
        <v>549473</v>
      </c>
      <c r="B537">
        <v>40</v>
      </c>
      <c r="C537">
        <v>103</v>
      </c>
      <c r="D537" s="13">
        <v>43213</v>
      </c>
      <c r="E537" s="13">
        <v>43213</v>
      </c>
      <c r="G537" t="b">
        <v>1</v>
      </c>
      <c r="H537" t="s">
        <v>1442</v>
      </c>
      <c r="I537" t="s">
        <v>1396</v>
      </c>
    </row>
    <row r="538" spans="1:9" x14ac:dyDescent="0.25">
      <c r="A538">
        <v>419041</v>
      </c>
      <c r="B538">
        <v>6</v>
      </c>
      <c r="C538">
        <v>147</v>
      </c>
      <c r="D538" s="13">
        <v>43213</v>
      </c>
      <c r="E538" s="13">
        <v>43213</v>
      </c>
      <c r="G538" t="b">
        <v>1</v>
      </c>
      <c r="H538" t="s">
        <v>1442</v>
      </c>
      <c r="I538" t="s">
        <v>1318</v>
      </c>
    </row>
    <row r="539" spans="1:9" x14ac:dyDescent="0.25">
      <c r="A539">
        <v>307452</v>
      </c>
      <c r="B539">
        <v>18</v>
      </c>
      <c r="C539" t="s">
        <v>1290</v>
      </c>
      <c r="D539" s="13">
        <v>43213</v>
      </c>
      <c r="E539" s="13">
        <v>43219</v>
      </c>
      <c r="G539" t="b">
        <v>0</v>
      </c>
      <c r="H539" t="s">
        <v>1442</v>
      </c>
      <c r="I539" t="s">
        <v>1394</v>
      </c>
    </row>
    <row r="540" spans="1:9" x14ac:dyDescent="0.25">
      <c r="A540">
        <v>582776</v>
      </c>
      <c r="B540">
        <v>34</v>
      </c>
      <c r="C540" t="s">
        <v>1290</v>
      </c>
      <c r="D540" s="13">
        <v>43213</v>
      </c>
      <c r="E540" s="13">
        <v>43219</v>
      </c>
      <c r="G540" t="b">
        <v>1</v>
      </c>
      <c r="H540" t="s">
        <v>1442</v>
      </c>
      <c r="I540" t="s">
        <v>1394</v>
      </c>
    </row>
    <row r="541" spans="1:9" x14ac:dyDescent="0.25">
      <c r="A541">
        <v>434039</v>
      </c>
      <c r="B541">
        <v>9</v>
      </c>
      <c r="C541" t="s">
        <v>1290</v>
      </c>
      <c r="D541" s="13">
        <v>43213</v>
      </c>
      <c r="E541" s="13">
        <v>43219</v>
      </c>
      <c r="G541" t="b">
        <v>0</v>
      </c>
      <c r="H541" t="s">
        <v>1442</v>
      </c>
      <c r="I541" t="s">
        <v>1394</v>
      </c>
    </row>
    <row r="542" spans="1:9" x14ac:dyDescent="0.25">
      <c r="A542">
        <v>466911</v>
      </c>
      <c r="B542">
        <v>36</v>
      </c>
      <c r="C542" t="s">
        <v>1290</v>
      </c>
      <c r="D542" s="13">
        <v>43213</v>
      </c>
      <c r="E542" s="13">
        <v>43219</v>
      </c>
      <c r="G542" t="b">
        <v>1</v>
      </c>
      <c r="H542" t="s">
        <v>1442</v>
      </c>
      <c r="I542" t="s">
        <v>1394</v>
      </c>
    </row>
    <row r="543" spans="1:9" x14ac:dyDescent="0.25">
      <c r="A543">
        <v>633190</v>
      </c>
      <c r="B543">
        <v>10</v>
      </c>
      <c r="C543" t="s">
        <v>1290</v>
      </c>
      <c r="D543" s="13">
        <v>43213</v>
      </c>
      <c r="E543" s="13">
        <v>43219</v>
      </c>
      <c r="G543" t="b">
        <v>0</v>
      </c>
      <c r="H543" t="s">
        <v>1442</v>
      </c>
      <c r="I543" t="s">
        <v>1394</v>
      </c>
    </row>
    <row r="544" spans="1:9" x14ac:dyDescent="0.25">
      <c r="A544">
        <v>574454</v>
      </c>
      <c r="B544">
        <v>29</v>
      </c>
      <c r="C544" t="s">
        <v>1290</v>
      </c>
      <c r="D544" s="13">
        <v>43213</v>
      </c>
      <c r="E544" s="13">
        <v>43213</v>
      </c>
      <c r="G544" t="b">
        <v>1</v>
      </c>
      <c r="H544" t="s">
        <v>1442</v>
      </c>
      <c r="I544" t="s">
        <v>1394</v>
      </c>
    </row>
    <row r="545" spans="1:9" x14ac:dyDescent="0.25">
      <c r="A545">
        <v>210154</v>
      </c>
      <c r="B545">
        <v>4</v>
      </c>
      <c r="C545">
        <v>103</v>
      </c>
      <c r="D545" s="13">
        <v>43214</v>
      </c>
      <c r="E545" s="13">
        <v>43214</v>
      </c>
      <c r="G545" t="b">
        <v>1</v>
      </c>
      <c r="H545" t="s">
        <v>1442</v>
      </c>
      <c r="I545" t="s">
        <v>1396</v>
      </c>
    </row>
    <row r="546" spans="1:9" x14ac:dyDescent="0.25">
      <c r="A546">
        <v>517366</v>
      </c>
      <c r="B546">
        <v>57</v>
      </c>
      <c r="C546">
        <v>103</v>
      </c>
      <c r="D546" s="13">
        <v>43214</v>
      </c>
      <c r="E546" s="13">
        <v>43214</v>
      </c>
      <c r="G546" t="b">
        <v>1</v>
      </c>
      <c r="H546" t="s">
        <v>1442</v>
      </c>
      <c r="I546" t="s">
        <v>1396</v>
      </c>
    </row>
    <row r="547" spans="1:9" x14ac:dyDescent="0.25">
      <c r="A547">
        <v>318478</v>
      </c>
      <c r="B547">
        <v>25</v>
      </c>
      <c r="C547" t="s">
        <v>1280</v>
      </c>
      <c r="D547" s="13">
        <v>43213</v>
      </c>
      <c r="E547" s="13">
        <v>43249</v>
      </c>
      <c r="G547" t="b">
        <v>1</v>
      </c>
      <c r="H547" t="s">
        <v>1442</v>
      </c>
      <c r="I547" t="s">
        <v>1284</v>
      </c>
    </row>
    <row r="548" spans="1:9" x14ac:dyDescent="0.25">
      <c r="A548">
        <v>681065</v>
      </c>
      <c r="B548">
        <v>33</v>
      </c>
      <c r="C548" t="s">
        <v>1343</v>
      </c>
      <c r="D548" s="13">
        <v>43214</v>
      </c>
      <c r="E548" s="13">
        <v>2958465</v>
      </c>
      <c r="G548" t="b">
        <v>1</v>
      </c>
      <c r="H548" t="s">
        <v>1442</v>
      </c>
      <c r="I548" t="s">
        <v>1344</v>
      </c>
    </row>
    <row r="549" spans="1:9" x14ac:dyDescent="0.25">
      <c r="A549">
        <v>574454</v>
      </c>
      <c r="B549">
        <v>33</v>
      </c>
      <c r="C549" t="s">
        <v>1290</v>
      </c>
      <c r="D549" s="13">
        <v>43214</v>
      </c>
      <c r="E549" s="13">
        <v>43219</v>
      </c>
      <c r="G549" t="b">
        <v>1</v>
      </c>
      <c r="H549" t="s">
        <v>1442</v>
      </c>
      <c r="I549" t="s">
        <v>1394</v>
      </c>
    </row>
    <row r="550" spans="1:9" x14ac:dyDescent="0.25">
      <c r="A550">
        <v>419041</v>
      </c>
      <c r="B550">
        <v>6</v>
      </c>
      <c r="C550">
        <v>103</v>
      </c>
      <c r="D550" s="13">
        <v>43216</v>
      </c>
      <c r="E550" s="13">
        <v>43216</v>
      </c>
      <c r="G550" t="b">
        <v>1</v>
      </c>
      <c r="H550" t="s">
        <v>1442</v>
      </c>
      <c r="I550" t="s">
        <v>1396</v>
      </c>
    </row>
    <row r="551" spans="1:9" x14ac:dyDescent="0.25">
      <c r="A551">
        <v>204344</v>
      </c>
      <c r="B551">
        <v>2</v>
      </c>
      <c r="C551">
        <v>103</v>
      </c>
      <c r="D551" s="13">
        <v>43216</v>
      </c>
      <c r="E551" s="13">
        <v>43216</v>
      </c>
      <c r="G551" t="b">
        <v>0</v>
      </c>
      <c r="H551" t="s">
        <v>1442</v>
      </c>
      <c r="I551" t="s">
        <v>1396</v>
      </c>
    </row>
    <row r="552" spans="1:9" x14ac:dyDescent="0.25">
      <c r="A552">
        <v>500095</v>
      </c>
      <c r="B552">
        <v>64</v>
      </c>
      <c r="C552" t="s">
        <v>1290</v>
      </c>
      <c r="D552" s="13">
        <v>43214</v>
      </c>
      <c r="E552" s="13">
        <v>43216</v>
      </c>
      <c r="G552" t="b">
        <v>0</v>
      </c>
      <c r="H552" t="s">
        <v>1442</v>
      </c>
      <c r="I552" t="s">
        <v>1376</v>
      </c>
    </row>
    <row r="553" spans="1:9" x14ac:dyDescent="0.25">
      <c r="A553">
        <v>307452</v>
      </c>
      <c r="B553">
        <v>18</v>
      </c>
      <c r="C553">
        <v>103</v>
      </c>
      <c r="D553" s="13">
        <v>43220</v>
      </c>
      <c r="E553" s="13">
        <v>43220</v>
      </c>
      <c r="G553" t="b">
        <v>0</v>
      </c>
      <c r="H553" t="s">
        <v>1442</v>
      </c>
      <c r="I553" t="s">
        <v>1396</v>
      </c>
    </row>
    <row r="554" spans="1:9" x14ac:dyDescent="0.25">
      <c r="A554">
        <v>582776</v>
      </c>
      <c r="B554">
        <v>34</v>
      </c>
      <c r="C554">
        <v>103</v>
      </c>
      <c r="D554" s="13">
        <v>43220</v>
      </c>
      <c r="E554" s="13">
        <v>43220</v>
      </c>
      <c r="G554" t="b">
        <v>1</v>
      </c>
      <c r="H554" t="s">
        <v>1442</v>
      </c>
      <c r="I554" t="s">
        <v>1396</v>
      </c>
    </row>
    <row r="555" spans="1:9" x14ac:dyDescent="0.25">
      <c r="A555">
        <v>779082</v>
      </c>
      <c r="B555">
        <v>23</v>
      </c>
      <c r="C555" t="s">
        <v>1280</v>
      </c>
      <c r="D555" s="13">
        <v>43215</v>
      </c>
      <c r="E555" s="13">
        <v>43228</v>
      </c>
      <c r="G555" t="b">
        <v>1</v>
      </c>
      <c r="H555" t="s">
        <v>1442</v>
      </c>
      <c r="I555" t="s">
        <v>1358</v>
      </c>
    </row>
    <row r="556" spans="1:9" x14ac:dyDescent="0.25">
      <c r="A556">
        <v>860778</v>
      </c>
      <c r="B556">
        <v>41</v>
      </c>
      <c r="C556" t="s">
        <v>1280</v>
      </c>
      <c r="D556" s="13">
        <v>43217</v>
      </c>
      <c r="E556" s="13">
        <v>43254</v>
      </c>
      <c r="G556" t="b">
        <v>1</v>
      </c>
      <c r="H556" t="s">
        <v>1442</v>
      </c>
      <c r="I556" t="s">
        <v>1284</v>
      </c>
    </row>
    <row r="557" spans="1:9" x14ac:dyDescent="0.25">
      <c r="A557">
        <v>307452</v>
      </c>
      <c r="B557">
        <v>18</v>
      </c>
      <c r="C557" t="s">
        <v>1290</v>
      </c>
      <c r="D557" s="13">
        <v>43222</v>
      </c>
      <c r="E557" s="13">
        <v>43226</v>
      </c>
      <c r="G557" t="b">
        <v>0</v>
      </c>
      <c r="H557" t="s">
        <v>1442</v>
      </c>
      <c r="I557" t="s">
        <v>1402</v>
      </c>
    </row>
    <row r="558" spans="1:9" x14ac:dyDescent="0.25">
      <c r="A558">
        <v>582776</v>
      </c>
      <c r="B558">
        <v>34</v>
      </c>
      <c r="C558" t="s">
        <v>1290</v>
      </c>
      <c r="D558" s="13">
        <v>43222</v>
      </c>
      <c r="E558" s="13">
        <v>43226</v>
      </c>
      <c r="G558" t="b">
        <v>1</v>
      </c>
      <c r="H558" t="s">
        <v>1442</v>
      </c>
      <c r="I558" t="s">
        <v>1402</v>
      </c>
    </row>
    <row r="559" spans="1:9" x14ac:dyDescent="0.25">
      <c r="A559">
        <v>434039</v>
      </c>
      <c r="B559">
        <v>9</v>
      </c>
      <c r="C559" t="s">
        <v>1290</v>
      </c>
      <c r="D559" s="13">
        <v>43222</v>
      </c>
      <c r="E559" s="13">
        <v>43226</v>
      </c>
      <c r="G559" t="b">
        <v>0</v>
      </c>
      <c r="H559" t="s">
        <v>1442</v>
      </c>
      <c r="I559" t="s">
        <v>1402</v>
      </c>
    </row>
    <row r="560" spans="1:9" x14ac:dyDescent="0.25">
      <c r="A560">
        <v>502171</v>
      </c>
      <c r="B560">
        <v>31</v>
      </c>
      <c r="C560" t="s">
        <v>1290</v>
      </c>
      <c r="D560" s="13">
        <v>43222</v>
      </c>
      <c r="E560" s="13">
        <v>43226</v>
      </c>
      <c r="G560" t="b">
        <v>1</v>
      </c>
      <c r="H560" t="s">
        <v>1442</v>
      </c>
      <c r="I560" t="s">
        <v>1402</v>
      </c>
    </row>
    <row r="561" spans="1:9" x14ac:dyDescent="0.25">
      <c r="A561">
        <v>633190</v>
      </c>
      <c r="B561">
        <v>10</v>
      </c>
      <c r="C561" t="s">
        <v>1290</v>
      </c>
      <c r="D561" s="13">
        <v>43222</v>
      </c>
      <c r="E561" s="13">
        <v>43226</v>
      </c>
      <c r="G561" t="b">
        <v>0</v>
      </c>
      <c r="H561" t="s">
        <v>1442</v>
      </c>
      <c r="I561" t="s">
        <v>1402</v>
      </c>
    </row>
    <row r="562" spans="1:9" x14ac:dyDescent="0.25">
      <c r="A562">
        <v>574454</v>
      </c>
      <c r="B562">
        <v>33</v>
      </c>
      <c r="C562" t="s">
        <v>1290</v>
      </c>
      <c r="D562" s="13">
        <v>43222</v>
      </c>
      <c r="E562" s="13">
        <v>43226</v>
      </c>
      <c r="G562" t="b">
        <v>1</v>
      </c>
      <c r="H562" t="s">
        <v>1442</v>
      </c>
      <c r="I562" t="s">
        <v>1402</v>
      </c>
    </row>
    <row r="563" spans="1:9" x14ac:dyDescent="0.25">
      <c r="A563">
        <v>333892</v>
      </c>
      <c r="B563">
        <v>11</v>
      </c>
      <c r="C563" t="s">
        <v>1290</v>
      </c>
      <c r="D563" s="13">
        <v>43222</v>
      </c>
      <c r="E563" s="13">
        <v>43226</v>
      </c>
      <c r="G563" t="b">
        <v>0</v>
      </c>
      <c r="H563" t="s">
        <v>1442</v>
      </c>
      <c r="I563" t="s">
        <v>1402</v>
      </c>
    </row>
    <row r="564" spans="1:9" x14ac:dyDescent="0.25">
      <c r="A564">
        <v>426226</v>
      </c>
      <c r="B564">
        <v>24</v>
      </c>
      <c r="C564" t="s">
        <v>1290</v>
      </c>
      <c r="D564" s="13">
        <v>43222</v>
      </c>
      <c r="E564" s="13">
        <v>43226</v>
      </c>
      <c r="G564" t="b">
        <v>1</v>
      </c>
      <c r="H564" t="s">
        <v>1442</v>
      </c>
      <c r="I564" t="s">
        <v>1402</v>
      </c>
    </row>
    <row r="565" spans="1:9" x14ac:dyDescent="0.25">
      <c r="A565">
        <v>814776</v>
      </c>
      <c r="B565">
        <v>30</v>
      </c>
      <c r="C565">
        <v>103</v>
      </c>
      <c r="D565" s="13">
        <v>43223</v>
      </c>
      <c r="E565" s="13">
        <v>43223</v>
      </c>
      <c r="G565" t="b">
        <v>1</v>
      </c>
      <c r="H565" t="s">
        <v>1442</v>
      </c>
      <c r="I565" t="s">
        <v>1396</v>
      </c>
    </row>
    <row r="566" spans="1:9" x14ac:dyDescent="0.25">
      <c r="A566">
        <v>462962</v>
      </c>
      <c r="B566">
        <v>19</v>
      </c>
      <c r="C566">
        <v>104</v>
      </c>
      <c r="D566" s="13">
        <v>43224</v>
      </c>
      <c r="E566" s="13">
        <v>43224</v>
      </c>
      <c r="G566" t="b">
        <v>0</v>
      </c>
      <c r="H566" t="s">
        <v>1442</v>
      </c>
      <c r="I566" t="s">
        <v>1322</v>
      </c>
    </row>
    <row r="567" spans="1:9" x14ac:dyDescent="0.25">
      <c r="A567">
        <v>327144</v>
      </c>
      <c r="B567">
        <v>8</v>
      </c>
      <c r="C567" t="s">
        <v>1280</v>
      </c>
      <c r="D567" s="13">
        <v>43224</v>
      </c>
      <c r="E567" s="13">
        <v>43259</v>
      </c>
      <c r="G567" t="b">
        <v>1</v>
      </c>
      <c r="H567" t="s">
        <v>1403</v>
      </c>
      <c r="I567" t="s">
        <v>1284</v>
      </c>
    </row>
    <row r="568" spans="1:9" x14ac:dyDescent="0.25">
      <c r="A568">
        <v>307452</v>
      </c>
      <c r="B568">
        <v>18</v>
      </c>
      <c r="C568" t="s">
        <v>1290</v>
      </c>
      <c r="D568" s="13">
        <v>43227</v>
      </c>
      <c r="E568" s="13">
        <v>43233</v>
      </c>
      <c r="G568" t="b">
        <v>0</v>
      </c>
      <c r="H568" t="s">
        <v>1442</v>
      </c>
      <c r="I568" t="s">
        <v>1394</v>
      </c>
    </row>
    <row r="569" spans="1:9" x14ac:dyDescent="0.25">
      <c r="A569">
        <v>582776</v>
      </c>
      <c r="B569">
        <v>34</v>
      </c>
      <c r="C569" t="s">
        <v>1290</v>
      </c>
      <c r="D569" s="13">
        <v>43227</v>
      </c>
      <c r="E569" s="13">
        <v>43233</v>
      </c>
      <c r="G569" t="b">
        <v>1</v>
      </c>
      <c r="H569" t="s">
        <v>1442</v>
      </c>
      <c r="I569" t="s">
        <v>1394</v>
      </c>
    </row>
    <row r="570" spans="1:9" x14ac:dyDescent="0.25">
      <c r="A570">
        <v>388176</v>
      </c>
      <c r="B570">
        <v>58</v>
      </c>
      <c r="C570" t="s">
        <v>1280</v>
      </c>
      <c r="D570" s="13">
        <v>43219</v>
      </c>
      <c r="E570" s="13">
        <v>43254</v>
      </c>
      <c r="G570" t="b">
        <v>1</v>
      </c>
      <c r="H570" t="s">
        <v>1442</v>
      </c>
      <c r="I570" t="s">
        <v>1284</v>
      </c>
    </row>
    <row r="571" spans="1:9" x14ac:dyDescent="0.25">
      <c r="A571">
        <v>934947</v>
      </c>
      <c r="B571">
        <v>67</v>
      </c>
      <c r="C571" t="s">
        <v>1280</v>
      </c>
      <c r="D571" s="13">
        <v>43215</v>
      </c>
      <c r="E571" s="13">
        <v>43240</v>
      </c>
      <c r="G571" t="b">
        <v>1</v>
      </c>
      <c r="H571" t="s">
        <v>1442</v>
      </c>
      <c r="I571" t="s">
        <v>1284</v>
      </c>
    </row>
    <row r="572" spans="1:9" x14ac:dyDescent="0.25">
      <c r="A572">
        <v>540909</v>
      </c>
      <c r="B572">
        <v>67</v>
      </c>
      <c r="C572" t="s">
        <v>1280</v>
      </c>
      <c r="D572" s="13">
        <v>43227</v>
      </c>
      <c r="E572" s="13">
        <v>43240</v>
      </c>
      <c r="G572" t="b">
        <v>1</v>
      </c>
      <c r="H572" t="s">
        <v>1442</v>
      </c>
      <c r="I572" t="s">
        <v>1284</v>
      </c>
    </row>
    <row r="573" spans="1:9" x14ac:dyDescent="0.25">
      <c r="A573">
        <v>539767</v>
      </c>
      <c r="B573">
        <v>58</v>
      </c>
      <c r="C573">
        <v>150</v>
      </c>
      <c r="D573" s="13">
        <v>43226</v>
      </c>
      <c r="E573" s="13">
        <v>43226</v>
      </c>
      <c r="G573" t="b">
        <v>1</v>
      </c>
      <c r="H573" t="s">
        <v>1442</v>
      </c>
      <c r="I573" t="s">
        <v>1289</v>
      </c>
    </row>
    <row r="574" spans="1:9" x14ac:dyDescent="0.25">
      <c r="A574">
        <v>313919</v>
      </c>
      <c r="B574">
        <v>42</v>
      </c>
      <c r="C574" t="s">
        <v>1290</v>
      </c>
      <c r="D574" s="13">
        <v>43222</v>
      </c>
      <c r="E574" s="13">
        <v>43224</v>
      </c>
      <c r="G574" t="b">
        <v>0</v>
      </c>
      <c r="H574" t="s">
        <v>1442</v>
      </c>
      <c r="I574" t="s">
        <v>1404</v>
      </c>
    </row>
    <row r="575" spans="1:9" x14ac:dyDescent="0.25">
      <c r="A575">
        <v>466911</v>
      </c>
      <c r="B575">
        <v>36</v>
      </c>
      <c r="C575" t="s">
        <v>1290</v>
      </c>
      <c r="D575" s="13">
        <v>43222</v>
      </c>
      <c r="E575" s="13">
        <v>43224</v>
      </c>
      <c r="G575" t="b">
        <v>0</v>
      </c>
      <c r="H575" t="s">
        <v>1442</v>
      </c>
      <c r="I575" t="s">
        <v>1404</v>
      </c>
    </row>
    <row r="576" spans="1:9" x14ac:dyDescent="0.25">
      <c r="A576">
        <v>434039</v>
      </c>
      <c r="B576">
        <v>9</v>
      </c>
      <c r="C576" t="s">
        <v>1290</v>
      </c>
      <c r="D576" s="13">
        <v>43227</v>
      </c>
      <c r="E576" s="13">
        <v>43229</v>
      </c>
      <c r="G576" t="b">
        <v>0</v>
      </c>
      <c r="H576" t="s">
        <v>1442</v>
      </c>
      <c r="I576" t="s">
        <v>1405</v>
      </c>
    </row>
    <row r="577" spans="1:9" x14ac:dyDescent="0.25">
      <c r="A577">
        <v>502171</v>
      </c>
      <c r="B577">
        <v>31</v>
      </c>
      <c r="C577" t="s">
        <v>1290</v>
      </c>
      <c r="D577" s="13">
        <v>43227</v>
      </c>
      <c r="E577" s="13">
        <v>43229</v>
      </c>
      <c r="G577" t="b">
        <v>1</v>
      </c>
      <c r="H577" t="s">
        <v>1442</v>
      </c>
      <c r="I577" t="s">
        <v>1405</v>
      </c>
    </row>
    <row r="578" spans="1:9" x14ac:dyDescent="0.25">
      <c r="A578">
        <v>516702</v>
      </c>
      <c r="B578">
        <v>70</v>
      </c>
      <c r="C578" t="s">
        <v>1280</v>
      </c>
      <c r="D578" s="13">
        <v>43227</v>
      </c>
      <c r="E578" s="13">
        <v>43230</v>
      </c>
      <c r="G578" t="b">
        <v>1</v>
      </c>
      <c r="H578" t="s">
        <v>1442</v>
      </c>
      <c r="I578" t="s">
        <v>1284</v>
      </c>
    </row>
    <row r="579" spans="1:9" x14ac:dyDescent="0.25">
      <c r="A579">
        <v>633190</v>
      </c>
      <c r="B579">
        <v>10</v>
      </c>
      <c r="C579" t="s">
        <v>1290</v>
      </c>
      <c r="D579" s="13">
        <v>43227</v>
      </c>
      <c r="E579" s="13">
        <v>43229</v>
      </c>
      <c r="G579" t="b">
        <v>0</v>
      </c>
      <c r="H579" t="s">
        <v>1442</v>
      </c>
      <c r="I579" t="s">
        <v>1405</v>
      </c>
    </row>
    <row r="580" spans="1:9" x14ac:dyDescent="0.25">
      <c r="A580">
        <v>574454</v>
      </c>
      <c r="B580">
        <v>33</v>
      </c>
      <c r="C580" t="s">
        <v>1290</v>
      </c>
      <c r="D580" s="13">
        <v>43227</v>
      </c>
      <c r="E580" s="13">
        <v>43229</v>
      </c>
      <c r="G580" t="b">
        <v>1</v>
      </c>
      <c r="H580" t="s">
        <v>1442</v>
      </c>
      <c r="I580" t="s">
        <v>1405</v>
      </c>
    </row>
    <row r="581" spans="1:9" x14ac:dyDescent="0.25">
      <c r="A581">
        <v>333892</v>
      </c>
      <c r="B581">
        <v>11</v>
      </c>
      <c r="C581" t="s">
        <v>1290</v>
      </c>
      <c r="D581" s="13">
        <v>43227</v>
      </c>
      <c r="E581" s="13">
        <v>43229</v>
      </c>
      <c r="G581" t="b">
        <v>0</v>
      </c>
      <c r="H581" t="s">
        <v>1442</v>
      </c>
      <c r="I581" t="s">
        <v>1405</v>
      </c>
    </row>
    <row r="582" spans="1:9" x14ac:dyDescent="0.25">
      <c r="A582">
        <v>426226</v>
      </c>
      <c r="B582">
        <v>24</v>
      </c>
      <c r="C582" t="s">
        <v>1290</v>
      </c>
      <c r="D582" s="13">
        <v>43227</v>
      </c>
      <c r="E582" s="13">
        <v>43229</v>
      </c>
      <c r="G582" t="b">
        <v>0</v>
      </c>
      <c r="H582" t="s">
        <v>1442</v>
      </c>
      <c r="I582" t="s">
        <v>1405</v>
      </c>
    </row>
    <row r="583" spans="1:9" x14ac:dyDescent="0.25">
      <c r="A583">
        <v>204126</v>
      </c>
      <c r="B583">
        <v>5</v>
      </c>
      <c r="C583">
        <v>103</v>
      </c>
      <c r="D583" s="13">
        <v>43215</v>
      </c>
      <c r="E583" s="13">
        <v>43215</v>
      </c>
      <c r="G583" t="b">
        <v>1</v>
      </c>
      <c r="H583" t="s">
        <v>1442</v>
      </c>
      <c r="I583" t="s">
        <v>1396</v>
      </c>
    </row>
    <row r="584" spans="1:9" x14ac:dyDescent="0.25">
      <c r="A584">
        <v>200953</v>
      </c>
      <c r="B584">
        <v>1</v>
      </c>
      <c r="C584">
        <v>103</v>
      </c>
      <c r="D584" s="13">
        <v>43228</v>
      </c>
      <c r="E584" s="13">
        <v>43228</v>
      </c>
      <c r="G584" t="b">
        <v>0</v>
      </c>
      <c r="H584" t="s">
        <v>1442</v>
      </c>
      <c r="I584" t="s">
        <v>1396</v>
      </c>
    </row>
    <row r="585" spans="1:9" x14ac:dyDescent="0.25">
      <c r="A585">
        <v>435741</v>
      </c>
      <c r="B585">
        <v>13</v>
      </c>
      <c r="C585" t="s">
        <v>1280</v>
      </c>
      <c r="D585" s="13">
        <v>43230</v>
      </c>
      <c r="E585" s="13">
        <v>43264</v>
      </c>
      <c r="G585" t="b">
        <v>1</v>
      </c>
      <c r="H585" t="s">
        <v>1442</v>
      </c>
      <c r="I585" t="s">
        <v>1284</v>
      </c>
    </row>
    <row r="586" spans="1:9" x14ac:dyDescent="0.25">
      <c r="A586">
        <v>242758</v>
      </c>
      <c r="B586">
        <v>45</v>
      </c>
      <c r="C586">
        <v>103</v>
      </c>
      <c r="D586" s="13">
        <v>43229</v>
      </c>
      <c r="E586" s="13">
        <v>43229</v>
      </c>
      <c r="G586" t="b">
        <v>1</v>
      </c>
      <c r="H586" t="s">
        <v>1442</v>
      </c>
      <c r="I586" t="s">
        <v>1396</v>
      </c>
    </row>
    <row r="587" spans="1:9" x14ac:dyDescent="0.25">
      <c r="A587">
        <v>500095</v>
      </c>
      <c r="B587">
        <v>64</v>
      </c>
      <c r="C587" t="s">
        <v>1290</v>
      </c>
      <c r="D587" s="13">
        <v>43228</v>
      </c>
      <c r="E587" s="13">
        <v>43230</v>
      </c>
      <c r="G587" t="b">
        <v>0</v>
      </c>
      <c r="H587" t="s">
        <v>1442</v>
      </c>
      <c r="I587" t="s">
        <v>1395</v>
      </c>
    </row>
    <row r="588" spans="1:9" x14ac:dyDescent="0.25">
      <c r="A588">
        <v>466603</v>
      </c>
      <c r="B588">
        <v>69</v>
      </c>
      <c r="C588" t="s">
        <v>1290</v>
      </c>
      <c r="D588" s="13">
        <v>43229</v>
      </c>
      <c r="E588" s="13">
        <v>43231</v>
      </c>
      <c r="G588" t="b">
        <v>0</v>
      </c>
      <c r="H588" t="s">
        <v>1442</v>
      </c>
      <c r="I588" t="s">
        <v>1406</v>
      </c>
    </row>
    <row r="589" spans="1:9" x14ac:dyDescent="0.25">
      <c r="A589">
        <v>490746</v>
      </c>
      <c r="B589">
        <v>14</v>
      </c>
      <c r="C589" t="s">
        <v>1290</v>
      </c>
      <c r="D589" s="13">
        <v>43230</v>
      </c>
      <c r="E589" s="13">
        <v>43233</v>
      </c>
      <c r="G589" t="b">
        <v>0</v>
      </c>
      <c r="H589" t="s">
        <v>1442</v>
      </c>
      <c r="I589" t="s">
        <v>1394</v>
      </c>
    </row>
    <row r="590" spans="1:9" x14ac:dyDescent="0.25">
      <c r="A590">
        <v>567997</v>
      </c>
      <c r="B590">
        <v>28</v>
      </c>
      <c r="C590" t="s">
        <v>1290</v>
      </c>
      <c r="D590" s="13">
        <v>43230</v>
      </c>
      <c r="E590" s="13">
        <v>43233</v>
      </c>
      <c r="G590" t="b">
        <v>0</v>
      </c>
      <c r="H590" t="s">
        <v>1442</v>
      </c>
      <c r="I590" t="s">
        <v>1394</v>
      </c>
    </row>
    <row r="591" spans="1:9" x14ac:dyDescent="0.25">
      <c r="A591">
        <v>313919</v>
      </c>
      <c r="B591">
        <v>42</v>
      </c>
      <c r="C591" t="s">
        <v>1290</v>
      </c>
      <c r="D591" s="13">
        <v>43229</v>
      </c>
      <c r="E591" s="13">
        <v>43229</v>
      </c>
      <c r="G591" t="b">
        <v>0</v>
      </c>
      <c r="H591" t="s">
        <v>1442</v>
      </c>
      <c r="I591" t="s">
        <v>1404</v>
      </c>
    </row>
    <row r="592" spans="1:9" x14ac:dyDescent="0.25">
      <c r="A592">
        <v>466911</v>
      </c>
      <c r="B592">
        <v>36</v>
      </c>
      <c r="C592" t="s">
        <v>1290</v>
      </c>
      <c r="D592" s="13">
        <v>43229</v>
      </c>
      <c r="E592" s="13">
        <v>43231</v>
      </c>
      <c r="G592" t="b">
        <v>0</v>
      </c>
      <c r="H592" t="s">
        <v>1442</v>
      </c>
      <c r="I592" t="s">
        <v>1404</v>
      </c>
    </row>
    <row r="593" spans="1:9" x14ac:dyDescent="0.25">
      <c r="A593">
        <v>204126</v>
      </c>
      <c r="B593">
        <v>5</v>
      </c>
      <c r="C593" t="s">
        <v>1290</v>
      </c>
      <c r="D593" s="13">
        <v>43230</v>
      </c>
      <c r="E593" s="13">
        <v>43231</v>
      </c>
      <c r="G593" t="b">
        <v>0</v>
      </c>
      <c r="H593" t="s">
        <v>1442</v>
      </c>
      <c r="I593" t="s">
        <v>1373</v>
      </c>
    </row>
    <row r="594" spans="1:9" x14ac:dyDescent="0.25">
      <c r="A594">
        <v>633190</v>
      </c>
      <c r="B594">
        <v>10</v>
      </c>
      <c r="C594" t="s">
        <v>1290</v>
      </c>
      <c r="D594" s="13">
        <v>43230</v>
      </c>
      <c r="E594" s="13">
        <v>43231</v>
      </c>
      <c r="G594" t="b">
        <v>0</v>
      </c>
      <c r="H594" t="s">
        <v>1442</v>
      </c>
      <c r="I594" t="s">
        <v>1373</v>
      </c>
    </row>
    <row r="595" spans="1:9" x14ac:dyDescent="0.25">
      <c r="A595">
        <v>574454</v>
      </c>
      <c r="B595">
        <v>33</v>
      </c>
      <c r="C595" t="s">
        <v>1290</v>
      </c>
      <c r="D595" s="13">
        <v>43230</v>
      </c>
      <c r="E595" s="13">
        <v>43231</v>
      </c>
      <c r="G595" t="b">
        <v>0</v>
      </c>
      <c r="H595" t="s">
        <v>1442</v>
      </c>
      <c r="I595" t="s">
        <v>1373</v>
      </c>
    </row>
    <row r="596" spans="1:9" x14ac:dyDescent="0.25">
      <c r="A596">
        <v>333892</v>
      </c>
      <c r="B596">
        <v>11</v>
      </c>
      <c r="C596" t="s">
        <v>1290</v>
      </c>
      <c r="D596" s="13">
        <v>43230</v>
      </c>
      <c r="E596" s="13">
        <v>43231</v>
      </c>
      <c r="G596" t="b">
        <v>0</v>
      </c>
      <c r="H596" t="s">
        <v>1442</v>
      </c>
      <c r="I596" t="s">
        <v>1373</v>
      </c>
    </row>
    <row r="597" spans="1:9" x14ac:dyDescent="0.25">
      <c r="A597">
        <v>426226</v>
      </c>
      <c r="B597">
        <v>24</v>
      </c>
      <c r="C597" t="s">
        <v>1290</v>
      </c>
      <c r="D597" s="13">
        <v>43230</v>
      </c>
      <c r="E597" s="13">
        <v>43231</v>
      </c>
      <c r="G597" t="b">
        <v>0</v>
      </c>
      <c r="H597" t="s">
        <v>1442</v>
      </c>
      <c r="I597" t="s">
        <v>1373</v>
      </c>
    </row>
    <row r="598" spans="1:9" x14ac:dyDescent="0.25">
      <c r="A598">
        <v>419041</v>
      </c>
      <c r="B598">
        <v>6</v>
      </c>
      <c r="C598">
        <v>147</v>
      </c>
      <c r="D598" s="13">
        <v>43230</v>
      </c>
      <c r="E598" s="13">
        <v>43231</v>
      </c>
      <c r="G598" t="b">
        <v>1</v>
      </c>
      <c r="H598" t="s">
        <v>1442</v>
      </c>
      <c r="I598" t="s">
        <v>1318</v>
      </c>
    </row>
    <row r="599" spans="1:9" x14ac:dyDescent="0.25">
      <c r="A599">
        <v>313919</v>
      </c>
      <c r="B599">
        <v>13</v>
      </c>
      <c r="C599" t="s">
        <v>1290</v>
      </c>
      <c r="D599" s="13">
        <v>43230</v>
      </c>
      <c r="E599" s="13">
        <v>43231</v>
      </c>
      <c r="G599" t="b">
        <v>0</v>
      </c>
      <c r="H599" t="s">
        <v>1442</v>
      </c>
      <c r="I599" t="s">
        <v>1404</v>
      </c>
    </row>
    <row r="600" spans="1:9" x14ac:dyDescent="0.25">
      <c r="A600">
        <v>510225</v>
      </c>
      <c r="B600">
        <v>3</v>
      </c>
      <c r="C600">
        <v>150</v>
      </c>
      <c r="D600" s="13">
        <v>43227</v>
      </c>
      <c r="E600" s="13">
        <v>43227</v>
      </c>
      <c r="G600" t="b">
        <v>1</v>
      </c>
      <c r="H600" t="s">
        <v>1442</v>
      </c>
      <c r="I600" t="s">
        <v>1289</v>
      </c>
    </row>
    <row r="601" spans="1:9" x14ac:dyDescent="0.25">
      <c r="A601">
        <v>510225</v>
      </c>
      <c r="B601">
        <v>3</v>
      </c>
      <c r="C601">
        <v>147</v>
      </c>
      <c r="D601" s="13">
        <v>43228</v>
      </c>
      <c r="E601" s="13">
        <v>43229</v>
      </c>
      <c r="G601" t="b">
        <v>1</v>
      </c>
      <c r="H601" t="s">
        <v>1442</v>
      </c>
      <c r="I601" t="s">
        <v>1318</v>
      </c>
    </row>
    <row r="602" spans="1:9" x14ac:dyDescent="0.25">
      <c r="A602">
        <v>779082</v>
      </c>
      <c r="B602">
        <v>23</v>
      </c>
      <c r="C602" t="s">
        <v>1277</v>
      </c>
      <c r="D602" s="13">
        <v>43234</v>
      </c>
      <c r="E602" s="13">
        <v>43240</v>
      </c>
      <c r="G602" t="b">
        <v>1</v>
      </c>
      <c r="H602" t="s">
        <v>1442</v>
      </c>
      <c r="I602" t="s">
        <v>1407</v>
      </c>
    </row>
    <row r="603" spans="1:9" x14ac:dyDescent="0.25">
      <c r="A603">
        <v>313919</v>
      </c>
      <c r="B603">
        <v>13</v>
      </c>
      <c r="C603" t="s">
        <v>1277</v>
      </c>
      <c r="D603" s="13">
        <v>43234</v>
      </c>
      <c r="E603" s="13">
        <v>43239</v>
      </c>
      <c r="G603" t="b">
        <v>1</v>
      </c>
      <c r="H603" t="s">
        <v>1442</v>
      </c>
      <c r="I603" t="s">
        <v>1407</v>
      </c>
    </row>
    <row r="604" spans="1:9" x14ac:dyDescent="0.25">
      <c r="A604">
        <v>482433</v>
      </c>
      <c r="B604">
        <v>8</v>
      </c>
      <c r="C604" t="s">
        <v>1277</v>
      </c>
      <c r="D604" s="13">
        <v>43234</v>
      </c>
      <c r="E604" s="13">
        <v>43239</v>
      </c>
      <c r="G604" t="b">
        <v>1</v>
      </c>
      <c r="H604" t="s">
        <v>1442</v>
      </c>
      <c r="I604" t="s">
        <v>1407</v>
      </c>
    </row>
    <row r="605" spans="1:9" x14ac:dyDescent="0.25">
      <c r="A605">
        <v>605887</v>
      </c>
      <c r="B605">
        <v>27</v>
      </c>
      <c r="C605" t="s">
        <v>1277</v>
      </c>
      <c r="D605" s="13">
        <v>43234</v>
      </c>
      <c r="E605" s="13">
        <v>43238</v>
      </c>
      <c r="G605" t="b">
        <v>1</v>
      </c>
      <c r="H605" t="s">
        <v>1442</v>
      </c>
      <c r="I605" t="s">
        <v>1407</v>
      </c>
    </row>
    <row r="606" spans="1:9" x14ac:dyDescent="0.25">
      <c r="A606">
        <v>361730</v>
      </c>
      <c r="B606">
        <v>17</v>
      </c>
      <c r="C606" t="s">
        <v>1277</v>
      </c>
      <c r="D606" s="13">
        <v>43234</v>
      </c>
      <c r="E606" s="13">
        <v>43238</v>
      </c>
      <c r="G606" t="b">
        <v>1</v>
      </c>
      <c r="H606" t="s">
        <v>1442</v>
      </c>
      <c r="I606" t="s">
        <v>1407</v>
      </c>
    </row>
    <row r="607" spans="1:9" x14ac:dyDescent="0.25">
      <c r="A607">
        <v>567997</v>
      </c>
      <c r="B607">
        <v>28</v>
      </c>
      <c r="C607" t="s">
        <v>1277</v>
      </c>
      <c r="D607" s="13">
        <v>43234</v>
      </c>
      <c r="E607" s="13">
        <v>43239</v>
      </c>
      <c r="G607" t="b">
        <v>1</v>
      </c>
      <c r="H607" t="s">
        <v>1442</v>
      </c>
      <c r="I607" t="s">
        <v>1407</v>
      </c>
    </row>
    <row r="608" spans="1:9" x14ac:dyDescent="0.25">
      <c r="A608">
        <v>582776</v>
      </c>
      <c r="B608">
        <v>34</v>
      </c>
      <c r="C608" t="s">
        <v>1277</v>
      </c>
      <c r="D608" s="13">
        <v>43234</v>
      </c>
      <c r="E608" s="13">
        <v>43239</v>
      </c>
      <c r="G608" t="b">
        <v>1</v>
      </c>
      <c r="H608" t="s">
        <v>1442</v>
      </c>
      <c r="I608" t="s">
        <v>1407</v>
      </c>
    </row>
    <row r="609" spans="1:9" x14ac:dyDescent="0.25">
      <c r="A609">
        <v>307452</v>
      </c>
      <c r="B609">
        <v>18</v>
      </c>
      <c r="C609" t="s">
        <v>1277</v>
      </c>
      <c r="D609" s="13">
        <v>43234</v>
      </c>
      <c r="E609" s="13">
        <v>43240</v>
      </c>
      <c r="G609" t="b">
        <v>1</v>
      </c>
      <c r="H609" t="s">
        <v>1442</v>
      </c>
      <c r="I609" t="s">
        <v>1407</v>
      </c>
    </row>
    <row r="610" spans="1:9" x14ac:dyDescent="0.25">
      <c r="A610">
        <v>502171</v>
      </c>
      <c r="B610">
        <v>31</v>
      </c>
      <c r="C610" t="s">
        <v>1277</v>
      </c>
      <c r="D610" s="13">
        <v>43234</v>
      </c>
      <c r="E610" s="13">
        <v>43239</v>
      </c>
      <c r="G610" t="b">
        <v>1</v>
      </c>
      <c r="H610" t="s">
        <v>1442</v>
      </c>
      <c r="I610" t="s">
        <v>1407</v>
      </c>
    </row>
    <row r="611" spans="1:9" x14ac:dyDescent="0.25">
      <c r="A611">
        <v>312224</v>
      </c>
      <c r="B611">
        <v>21</v>
      </c>
      <c r="C611" t="s">
        <v>1277</v>
      </c>
      <c r="D611" s="13">
        <v>43234</v>
      </c>
      <c r="E611" s="13">
        <v>43238</v>
      </c>
      <c r="G611" t="b">
        <v>1</v>
      </c>
      <c r="H611" t="s">
        <v>1442</v>
      </c>
      <c r="I611" t="s">
        <v>1407</v>
      </c>
    </row>
    <row r="612" spans="1:9" x14ac:dyDescent="0.25">
      <c r="A612">
        <v>500095</v>
      </c>
      <c r="B612">
        <v>64</v>
      </c>
      <c r="C612" t="s">
        <v>1277</v>
      </c>
      <c r="D612" s="13">
        <v>43234</v>
      </c>
      <c r="E612" s="13">
        <v>43238</v>
      </c>
      <c r="G612" t="b">
        <v>1</v>
      </c>
      <c r="H612" t="s">
        <v>1442</v>
      </c>
      <c r="I612" t="s">
        <v>1407</v>
      </c>
    </row>
    <row r="613" spans="1:9" x14ac:dyDescent="0.25">
      <c r="A613">
        <v>675094</v>
      </c>
      <c r="B613">
        <v>20</v>
      </c>
      <c r="C613" t="s">
        <v>1277</v>
      </c>
      <c r="D613" s="13">
        <v>43234</v>
      </c>
      <c r="E613" s="13">
        <v>43238</v>
      </c>
      <c r="G613" t="b">
        <v>1</v>
      </c>
      <c r="H613" t="s">
        <v>1442</v>
      </c>
      <c r="I613" t="s">
        <v>1407</v>
      </c>
    </row>
    <row r="614" spans="1:9" x14ac:dyDescent="0.25">
      <c r="A614">
        <v>633190</v>
      </c>
      <c r="B614">
        <v>10</v>
      </c>
      <c r="C614" t="s">
        <v>1290</v>
      </c>
      <c r="D614" s="13">
        <v>43234</v>
      </c>
      <c r="E614" s="13">
        <v>43240</v>
      </c>
      <c r="G614" t="b">
        <v>0</v>
      </c>
      <c r="H614" t="s">
        <v>1442</v>
      </c>
      <c r="I614" t="s">
        <v>1394</v>
      </c>
    </row>
    <row r="615" spans="1:9" x14ac:dyDescent="0.25">
      <c r="A615">
        <v>574454</v>
      </c>
      <c r="B615">
        <v>33</v>
      </c>
      <c r="C615" t="s">
        <v>1290</v>
      </c>
      <c r="D615" s="13">
        <v>43234</v>
      </c>
      <c r="E615" s="13">
        <v>43240</v>
      </c>
      <c r="G615" t="b">
        <v>1</v>
      </c>
      <c r="H615" t="s">
        <v>1442</v>
      </c>
      <c r="I615" t="s">
        <v>1394</v>
      </c>
    </row>
    <row r="616" spans="1:9" x14ac:dyDescent="0.25">
      <c r="A616">
        <v>386444</v>
      </c>
      <c r="B616">
        <v>52</v>
      </c>
      <c r="C616">
        <v>103</v>
      </c>
      <c r="D616" s="13">
        <v>43236</v>
      </c>
      <c r="E616" s="13">
        <v>43236</v>
      </c>
      <c r="G616" t="b">
        <v>1</v>
      </c>
      <c r="H616" t="s">
        <v>1442</v>
      </c>
      <c r="I616" t="s">
        <v>1396</v>
      </c>
    </row>
    <row r="617" spans="1:9" x14ac:dyDescent="0.25">
      <c r="A617">
        <v>510225</v>
      </c>
      <c r="B617">
        <v>3</v>
      </c>
      <c r="C617">
        <v>103</v>
      </c>
      <c r="D617" s="13">
        <v>43235</v>
      </c>
      <c r="E617" s="13">
        <v>43235</v>
      </c>
      <c r="G617" t="b">
        <v>0</v>
      </c>
      <c r="H617" t="s">
        <v>1442</v>
      </c>
      <c r="I617" t="s">
        <v>1396</v>
      </c>
    </row>
    <row r="618" spans="1:9" x14ac:dyDescent="0.25">
      <c r="A618">
        <v>307452</v>
      </c>
      <c r="B618">
        <v>18</v>
      </c>
      <c r="C618" t="s">
        <v>1290</v>
      </c>
      <c r="D618" s="13">
        <v>43241</v>
      </c>
      <c r="E618" s="13">
        <v>43247</v>
      </c>
      <c r="G618" t="b">
        <v>0</v>
      </c>
      <c r="H618" t="s">
        <v>1442</v>
      </c>
      <c r="I618" t="s">
        <v>1394</v>
      </c>
    </row>
    <row r="619" spans="1:9" x14ac:dyDescent="0.25">
      <c r="A619">
        <v>582776</v>
      </c>
      <c r="B619">
        <v>34</v>
      </c>
      <c r="C619" t="s">
        <v>1290</v>
      </c>
      <c r="D619" s="13">
        <v>43241</v>
      </c>
      <c r="E619" s="13">
        <v>43247</v>
      </c>
      <c r="G619" t="b">
        <v>1</v>
      </c>
      <c r="H619" t="s">
        <v>1442</v>
      </c>
      <c r="I619" t="s">
        <v>1394</v>
      </c>
    </row>
    <row r="620" spans="1:9" x14ac:dyDescent="0.25">
      <c r="A620">
        <v>633190</v>
      </c>
      <c r="B620">
        <v>10</v>
      </c>
      <c r="C620" t="s">
        <v>1290</v>
      </c>
      <c r="D620" s="13">
        <v>43241</v>
      </c>
      <c r="E620" s="13">
        <v>43245</v>
      </c>
      <c r="G620" t="b">
        <v>0</v>
      </c>
      <c r="H620" t="s">
        <v>1442</v>
      </c>
      <c r="I620" t="s">
        <v>1394</v>
      </c>
    </row>
    <row r="621" spans="1:9" x14ac:dyDescent="0.25">
      <c r="A621">
        <v>574454</v>
      </c>
      <c r="B621">
        <v>33</v>
      </c>
      <c r="C621" t="s">
        <v>1290</v>
      </c>
      <c r="D621" s="13">
        <v>43241</v>
      </c>
      <c r="E621" s="13">
        <v>43245</v>
      </c>
      <c r="G621" t="b">
        <v>1</v>
      </c>
      <c r="H621" t="s">
        <v>1442</v>
      </c>
      <c r="I621" t="s">
        <v>1394</v>
      </c>
    </row>
    <row r="622" spans="1:9" x14ac:dyDescent="0.25">
      <c r="A622">
        <v>633190</v>
      </c>
      <c r="B622">
        <v>10</v>
      </c>
      <c r="C622" t="s">
        <v>1280</v>
      </c>
      <c r="D622" s="13">
        <v>43246</v>
      </c>
      <c r="E622" s="13">
        <v>43281</v>
      </c>
      <c r="G622" t="b">
        <v>1</v>
      </c>
      <c r="H622" t="s">
        <v>1442</v>
      </c>
      <c r="I622" t="s">
        <v>1284</v>
      </c>
    </row>
    <row r="623" spans="1:9" x14ac:dyDescent="0.25">
      <c r="A623">
        <v>588783</v>
      </c>
      <c r="B623">
        <v>17</v>
      </c>
      <c r="C623" t="s">
        <v>1280</v>
      </c>
      <c r="D623" s="13">
        <v>43234</v>
      </c>
      <c r="E623" s="13">
        <v>43249</v>
      </c>
      <c r="G623" t="b">
        <v>1</v>
      </c>
      <c r="H623" t="s">
        <v>1408</v>
      </c>
      <c r="I623" t="s">
        <v>1284</v>
      </c>
    </row>
    <row r="624" spans="1:9" x14ac:dyDescent="0.25">
      <c r="A624">
        <v>490746</v>
      </c>
      <c r="B624">
        <v>14</v>
      </c>
      <c r="C624" t="s">
        <v>1290</v>
      </c>
      <c r="D624" s="13">
        <v>43234</v>
      </c>
      <c r="E624" s="13">
        <v>43240</v>
      </c>
      <c r="G624" t="b">
        <v>0</v>
      </c>
      <c r="H624" t="s">
        <v>1442</v>
      </c>
      <c r="I624" t="s">
        <v>1409</v>
      </c>
    </row>
    <row r="625" spans="1:9" x14ac:dyDescent="0.25">
      <c r="A625">
        <v>426226</v>
      </c>
      <c r="B625">
        <v>24</v>
      </c>
      <c r="C625" t="s">
        <v>1290</v>
      </c>
      <c r="D625" s="13">
        <v>43234</v>
      </c>
      <c r="E625" s="13">
        <v>43240</v>
      </c>
      <c r="G625" t="b">
        <v>1</v>
      </c>
      <c r="H625" t="s">
        <v>1442</v>
      </c>
      <c r="I625" t="s">
        <v>1409</v>
      </c>
    </row>
    <row r="626" spans="1:9" x14ac:dyDescent="0.25">
      <c r="A626">
        <v>567997</v>
      </c>
      <c r="B626">
        <v>28</v>
      </c>
      <c r="C626" t="s">
        <v>1290</v>
      </c>
      <c r="D626" s="13">
        <v>43241</v>
      </c>
      <c r="E626" s="13">
        <v>43243</v>
      </c>
      <c r="G626" t="b">
        <v>0</v>
      </c>
      <c r="H626" t="s">
        <v>1442</v>
      </c>
      <c r="I626" t="s">
        <v>1410</v>
      </c>
    </row>
    <row r="627" spans="1:9" x14ac:dyDescent="0.25">
      <c r="A627">
        <v>204126</v>
      </c>
      <c r="B627">
        <v>5</v>
      </c>
      <c r="C627" t="s">
        <v>1290</v>
      </c>
      <c r="D627" s="13">
        <v>43241</v>
      </c>
      <c r="E627" s="13">
        <v>43243</v>
      </c>
      <c r="G627" t="b">
        <v>0</v>
      </c>
      <c r="H627" t="s">
        <v>1442</v>
      </c>
      <c r="I627" t="s">
        <v>1410</v>
      </c>
    </row>
    <row r="628" spans="1:9" x14ac:dyDescent="0.25">
      <c r="A628">
        <v>419041</v>
      </c>
      <c r="B628">
        <v>6</v>
      </c>
      <c r="C628" t="s">
        <v>1290</v>
      </c>
      <c r="D628" s="13">
        <v>43241</v>
      </c>
      <c r="E628" s="13">
        <v>43243</v>
      </c>
      <c r="G628" t="b">
        <v>0</v>
      </c>
      <c r="H628" t="s">
        <v>1442</v>
      </c>
      <c r="I628" t="s">
        <v>1410</v>
      </c>
    </row>
    <row r="629" spans="1:9" x14ac:dyDescent="0.25">
      <c r="A629">
        <v>466603</v>
      </c>
      <c r="B629">
        <v>69</v>
      </c>
      <c r="C629" t="s">
        <v>1290</v>
      </c>
      <c r="D629" s="13">
        <v>43241</v>
      </c>
      <c r="E629" s="13">
        <v>43243</v>
      </c>
      <c r="G629" t="b">
        <v>0</v>
      </c>
      <c r="H629" t="s">
        <v>1442</v>
      </c>
      <c r="I629" t="s">
        <v>1410</v>
      </c>
    </row>
    <row r="630" spans="1:9" x14ac:dyDescent="0.25">
      <c r="A630">
        <v>500095</v>
      </c>
      <c r="B630">
        <v>64</v>
      </c>
      <c r="C630" t="s">
        <v>1290</v>
      </c>
      <c r="D630" s="13">
        <v>43242</v>
      </c>
      <c r="E630" s="13">
        <v>43244</v>
      </c>
      <c r="G630" t="b">
        <v>0</v>
      </c>
      <c r="H630" t="s">
        <v>1442</v>
      </c>
      <c r="I630" t="s">
        <v>1411</v>
      </c>
    </row>
    <row r="631" spans="1:9" x14ac:dyDescent="0.25">
      <c r="A631">
        <v>313919</v>
      </c>
      <c r="B631">
        <v>13</v>
      </c>
      <c r="C631" t="s">
        <v>1290</v>
      </c>
      <c r="D631" s="13">
        <v>43243</v>
      </c>
      <c r="E631" s="13">
        <v>43245</v>
      </c>
      <c r="G631" t="b">
        <v>0</v>
      </c>
      <c r="H631" t="s">
        <v>1442</v>
      </c>
      <c r="I631" t="s">
        <v>1397</v>
      </c>
    </row>
    <row r="632" spans="1:9" x14ac:dyDescent="0.25">
      <c r="A632">
        <v>600316</v>
      </c>
      <c r="B632">
        <v>35</v>
      </c>
      <c r="C632" t="s">
        <v>1290</v>
      </c>
      <c r="D632" s="13">
        <v>43243</v>
      </c>
      <c r="E632" s="13">
        <v>43245</v>
      </c>
      <c r="G632" t="b">
        <v>0</v>
      </c>
      <c r="H632" t="s">
        <v>1442</v>
      </c>
      <c r="I632" t="s">
        <v>1397</v>
      </c>
    </row>
    <row r="633" spans="1:9" x14ac:dyDescent="0.25">
      <c r="A633">
        <v>426226</v>
      </c>
      <c r="B633">
        <v>24</v>
      </c>
      <c r="C633">
        <v>150</v>
      </c>
      <c r="D633" s="13">
        <v>43245</v>
      </c>
      <c r="E633" s="13">
        <v>43245</v>
      </c>
      <c r="G633" t="b">
        <v>1</v>
      </c>
      <c r="H633" t="s">
        <v>1442</v>
      </c>
      <c r="I633" t="s">
        <v>1289</v>
      </c>
    </row>
    <row r="634" spans="1:9" x14ac:dyDescent="0.25">
      <c r="A634">
        <v>465378</v>
      </c>
      <c r="B634">
        <v>49</v>
      </c>
      <c r="C634" t="s">
        <v>1280</v>
      </c>
      <c r="D634" s="13">
        <v>43248</v>
      </c>
      <c r="E634" s="13">
        <v>43282</v>
      </c>
      <c r="G634" t="b">
        <v>1</v>
      </c>
      <c r="H634" t="s">
        <v>1442</v>
      </c>
      <c r="I634" t="s">
        <v>1284</v>
      </c>
    </row>
    <row r="635" spans="1:9" x14ac:dyDescent="0.25">
      <c r="A635">
        <v>258993</v>
      </c>
      <c r="B635">
        <v>43</v>
      </c>
      <c r="C635" t="s">
        <v>1277</v>
      </c>
      <c r="D635" s="13">
        <v>43248</v>
      </c>
      <c r="E635" s="13">
        <v>43253</v>
      </c>
      <c r="G635" t="b">
        <v>1</v>
      </c>
      <c r="H635" t="s">
        <v>1442</v>
      </c>
      <c r="I635" t="s">
        <v>1412</v>
      </c>
    </row>
    <row r="636" spans="1:9" x14ac:dyDescent="0.25">
      <c r="A636">
        <v>321084</v>
      </c>
      <c r="B636">
        <v>54</v>
      </c>
      <c r="C636" t="s">
        <v>1277</v>
      </c>
      <c r="D636" s="13">
        <v>43248</v>
      </c>
      <c r="E636" s="13">
        <v>43253</v>
      </c>
      <c r="G636" t="b">
        <v>1</v>
      </c>
      <c r="H636" t="s">
        <v>1442</v>
      </c>
      <c r="I636" t="s">
        <v>1412</v>
      </c>
    </row>
    <row r="637" spans="1:9" x14ac:dyDescent="0.25">
      <c r="A637">
        <v>482433</v>
      </c>
      <c r="B637">
        <v>8</v>
      </c>
      <c r="C637" t="s">
        <v>1277</v>
      </c>
      <c r="D637" s="13">
        <v>43248</v>
      </c>
      <c r="E637" s="13">
        <v>43253</v>
      </c>
      <c r="G637" t="b">
        <v>1</v>
      </c>
      <c r="H637" t="s">
        <v>1442</v>
      </c>
      <c r="I637" t="s">
        <v>1412</v>
      </c>
    </row>
    <row r="638" spans="1:9" x14ac:dyDescent="0.25">
      <c r="A638">
        <v>549473</v>
      </c>
      <c r="B638">
        <v>40</v>
      </c>
      <c r="C638" t="s">
        <v>1277</v>
      </c>
      <c r="D638" s="13">
        <v>43248</v>
      </c>
      <c r="E638" s="13">
        <v>43253</v>
      </c>
      <c r="G638" t="b">
        <v>1</v>
      </c>
      <c r="H638" t="s">
        <v>1442</v>
      </c>
      <c r="I638" t="s">
        <v>1412</v>
      </c>
    </row>
    <row r="639" spans="1:9" x14ac:dyDescent="0.25">
      <c r="A639">
        <v>582776</v>
      </c>
      <c r="B639">
        <v>34</v>
      </c>
      <c r="C639" t="s">
        <v>1277</v>
      </c>
      <c r="D639" s="13">
        <v>43248</v>
      </c>
      <c r="E639" s="13">
        <v>43253</v>
      </c>
      <c r="G639" t="b">
        <v>1</v>
      </c>
      <c r="H639" t="s">
        <v>1442</v>
      </c>
      <c r="I639" t="s">
        <v>1412</v>
      </c>
    </row>
    <row r="640" spans="1:9" x14ac:dyDescent="0.25">
      <c r="A640">
        <v>203376</v>
      </c>
      <c r="B640">
        <v>7</v>
      </c>
      <c r="C640" t="s">
        <v>1277</v>
      </c>
      <c r="D640" s="13">
        <v>43248</v>
      </c>
      <c r="E640" s="13">
        <v>43253</v>
      </c>
      <c r="G640" t="b">
        <v>1</v>
      </c>
      <c r="H640" t="s">
        <v>1442</v>
      </c>
      <c r="I640" t="s">
        <v>1412</v>
      </c>
    </row>
    <row r="641" spans="1:9" x14ac:dyDescent="0.25">
      <c r="A641">
        <v>567997</v>
      </c>
      <c r="B641">
        <v>28</v>
      </c>
      <c r="C641" t="s">
        <v>1277</v>
      </c>
      <c r="D641" s="13">
        <v>43248</v>
      </c>
      <c r="E641" s="13">
        <v>43253</v>
      </c>
      <c r="G641" t="b">
        <v>1</v>
      </c>
      <c r="H641" t="s">
        <v>1442</v>
      </c>
      <c r="I641" t="s">
        <v>1412</v>
      </c>
    </row>
    <row r="642" spans="1:9" x14ac:dyDescent="0.25">
      <c r="A642">
        <v>557767</v>
      </c>
      <c r="B642">
        <v>59</v>
      </c>
      <c r="C642" t="s">
        <v>1277</v>
      </c>
      <c r="D642" s="13">
        <v>43248</v>
      </c>
      <c r="E642" s="13">
        <v>43253</v>
      </c>
      <c r="G642" t="b">
        <v>1</v>
      </c>
      <c r="H642" t="s">
        <v>1442</v>
      </c>
      <c r="I642" t="s">
        <v>1412</v>
      </c>
    </row>
    <row r="643" spans="1:9" x14ac:dyDescent="0.25">
      <c r="A643">
        <v>517366</v>
      </c>
      <c r="B643">
        <v>57</v>
      </c>
      <c r="C643" t="s">
        <v>1277</v>
      </c>
      <c r="D643" s="13">
        <v>43248</v>
      </c>
      <c r="E643" s="13">
        <v>43253</v>
      </c>
      <c r="G643" t="b">
        <v>1</v>
      </c>
      <c r="H643" t="s">
        <v>1442</v>
      </c>
      <c r="I643" t="s">
        <v>1412</v>
      </c>
    </row>
    <row r="644" spans="1:9" x14ac:dyDescent="0.25">
      <c r="A644">
        <v>498009</v>
      </c>
      <c r="B644">
        <v>29</v>
      </c>
      <c r="C644" t="s">
        <v>1277</v>
      </c>
      <c r="D644" s="13">
        <v>43248</v>
      </c>
      <c r="E644" s="13">
        <v>43254</v>
      </c>
      <c r="G644" t="b">
        <v>1</v>
      </c>
      <c r="H644" t="s">
        <v>1442</v>
      </c>
      <c r="I644" t="s">
        <v>1412</v>
      </c>
    </row>
    <row r="645" spans="1:9" x14ac:dyDescent="0.25">
      <c r="A645">
        <v>395224</v>
      </c>
      <c r="B645">
        <v>51</v>
      </c>
      <c r="C645" t="s">
        <v>1277</v>
      </c>
      <c r="D645" s="13">
        <v>43255</v>
      </c>
      <c r="E645" s="13">
        <v>43259</v>
      </c>
      <c r="G645" t="b">
        <v>1</v>
      </c>
      <c r="H645" t="s">
        <v>1442</v>
      </c>
      <c r="I645" t="s">
        <v>1413</v>
      </c>
    </row>
    <row r="646" spans="1:9" x14ac:dyDescent="0.25">
      <c r="A646">
        <v>605887</v>
      </c>
      <c r="B646">
        <v>27</v>
      </c>
      <c r="C646" t="s">
        <v>1277</v>
      </c>
      <c r="D646" s="13">
        <v>43248</v>
      </c>
      <c r="E646" s="13">
        <v>43254</v>
      </c>
      <c r="G646" t="b">
        <v>1</v>
      </c>
      <c r="H646" t="s">
        <v>1442</v>
      </c>
      <c r="I646" t="s">
        <v>1412</v>
      </c>
    </row>
    <row r="647" spans="1:9" x14ac:dyDescent="0.25">
      <c r="A647">
        <v>317017</v>
      </c>
      <c r="B647">
        <v>10</v>
      </c>
      <c r="C647" t="s">
        <v>1277</v>
      </c>
      <c r="D647" s="13">
        <v>43255</v>
      </c>
      <c r="E647" s="13">
        <v>43259</v>
      </c>
      <c r="G647" t="b">
        <v>1</v>
      </c>
      <c r="H647" t="s">
        <v>1442</v>
      </c>
      <c r="I647" t="s">
        <v>1413</v>
      </c>
    </row>
    <row r="648" spans="1:9" x14ac:dyDescent="0.25">
      <c r="A648">
        <v>258993</v>
      </c>
      <c r="B648">
        <v>43</v>
      </c>
      <c r="C648" t="s">
        <v>1277</v>
      </c>
      <c r="D648" s="13">
        <v>43255</v>
      </c>
      <c r="E648" s="13">
        <v>43260</v>
      </c>
      <c r="G648" t="b">
        <v>1</v>
      </c>
      <c r="H648" t="s">
        <v>1442</v>
      </c>
      <c r="I648" t="s">
        <v>1413</v>
      </c>
    </row>
    <row r="649" spans="1:9" x14ac:dyDescent="0.25">
      <c r="A649">
        <v>549473</v>
      </c>
      <c r="B649">
        <v>40</v>
      </c>
      <c r="C649" t="s">
        <v>1277</v>
      </c>
      <c r="D649" s="13">
        <v>43255</v>
      </c>
      <c r="E649" s="13">
        <v>43260</v>
      </c>
      <c r="G649" t="b">
        <v>1</v>
      </c>
      <c r="H649" t="s">
        <v>1442</v>
      </c>
      <c r="I649" t="s">
        <v>1413</v>
      </c>
    </row>
    <row r="650" spans="1:9" x14ac:dyDescent="0.25">
      <c r="A650">
        <v>482433</v>
      </c>
      <c r="B650">
        <v>8</v>
      </c>
      <c r="C650" t="s">
        <v>1277</v>
      </c>
      <c r="D650" s="13">
        <v>43255</v>
      </c>
      <c r="E650" s="13">
        <v>43259</v>
      </c>
      <c r="G650" t="b">
        <v>1</v>
      </c>
      <c r="H650" t="s">
        <v>1442</v>
      </c>
      <c r="I650" t="s">
        <v>1413</v>
      </c>
    </row>
    <row r="651" spans="1:9" x14ac:dyDescent="0.25">
      <c r="A651">
        <v>652482</v>
      </c>
      <c r="B651">
        <v>56</v>
      </c>
      <c r="C651" t="s">
        <v>1277</v>
      </c>
      <c r="D651" s="13">
        <v>43255</v>
      </c>
      <c r="E651" s="13">
        <v>43260</v>
      </c>
      <c r="G651" t="b">
        <v>1</v>
      </c>
      <c r="H651" t="s">
        <v>1442</v>
      </c>
      <c r="I651" t="s">
        <v>1413</v>
      </c>
    </row>
    <row r="652" spans="1:9" x14ac:dyDescent="0.25">
      <c r="A652">
        <v>605887</v>
      </c>
      <c r="B652">
        <v>27</v>
      </c>
      <c r="C652" t="s">
        <v>1277</v>
      </c>
      <c r="D652" s="13">
        <v>43255</v>
      </c>
      <c r="E652" s="13">
        <v>43259</v>
      </c>
      <c r="G652" t="b">
        <v>1</v>
      </c>
      <c r="H652" t="s">
        <v>1442</v>
      </c>
      <c r="I652" t="s">
        <v>1413</v>
      </c>
    </row>
    <row r="653" spans="1:9" x14ac:dyDescent="0.25">
      <c r="A653">
        <v>321084</v>
      </c>
      <c r="B653">
        <v>54</v>
      </c>
      <c r="C653" t="s">
        <v>1277</v>
      </c>
      <c r="D653" s="13">
        <v>43255</v>
      </c>
      <c r="E653" s="13">
        <v>43259</v>
      </c>
      <c r="G653" t="b">
        <v>1</v>
      </c>
      <c r="H653" t="s">
        <v>1442</v>
      </c>
      <c r="I653" t="s">
        <v>1413</v>
      </c>
    </row>
    <row r="654" spans="1:9" x14ac:dyDescent="0.25">
      <c r="A654">
        <v>557767</v>
      </c>
      <c r="B654">
        <v>59</v>
      </c>
      <c r="C654" t="s">
        <v>1277</v>
      </c>
      <c r="D654" s="13">
        <v>43255</v>
      </c>
      <c r="E654" s="13">
        <v>43259</v>
      </c>
      <c r="G654" t="b">
        <v>1</v>
      </c>
      <c r="H654" t="s">
        <v>1442</v>
      </c>
      <c r="I654" t="s">
        <v>1413</v>
      </c>
    </row>
    <row r="655" spans="1:9" x14ac:dyDescent="0.25">
      <c r="A655">
        <v>779082</v>
      </c>
      <c r="B655">
        <v>23</v>
      </c>
      <c r="C655" t="s">
        <v>1277</v>
      </c>
      <c r="D655" s="13">
        <v>43255</v>
      </c>
      <c r="E655" s="13">
        <v>43259</v>
      </c>
      <c r="G655" t="b">
        <v>1</v>
      </c>
      <c r="H655" t="s">
        <v>1442</v>
      </c>
      <c r="I655" t="s">
        <v>1413</v>
      </c>
    </row>
    <row r="656" spans="1:9" x14ac:dyDescent="0.25">
      <c r="A656">
        <v>567997</v>
      </c>
      <c r="B656">
        <v>28</v>
      </c>
      <c r="C656" t="s">
        <v>1277</v>
      </c>
      <c r="D656" s="13">
        <v>43255</v>
      </c>
      <c r="E656" s="13">
        <v>43259</v>
      </c>
      <c r="G656" t="b">
        <v>1</v>
      </c>
      <c r="H656" t="s">
        <v>1442</v>
      </c>
      <c r="I656" t="s">
        <v>1413</v>
      </c>
    </row>
    <row r="657" spans="1:9" x14ac:dyDescent="0.25">
      <c r="A657">
        <v>498009</v>
      </c>
      <c r="B657">
        <v>29</v>
      </c>
      <c r="C657" t="s">
        <v>1277</v>
      </c>
      <c r="D657" s="13">
        <v>43255</v>
      </c>
      <c r="E657" s="13">
        <v>43259</v>
      </c>
      <c r="G657" t="b">
        <v>0</v>
      </c>
      <c r="H657" t="s">
        <v>1442</v>
      </c>
      <c r="I657" t="s">
        <v>1413</v>
      </c>
    </row>
    <row r="658" spans="1:9" x14ac:dyDescent="0.25">
      <c r="A658">
        <v>779082</v>
      </c>
      <c r="B658">
        <v>23</v>
      </c>
      <c r="C658" t="s">
        <v>1277</v>
      </c>
      <c r="D658" s="13">
        <v>43248</v>
      </c>
      <c r="E658" s="13">
        <v>43254</v>
      </c>
      <c r="G658" t="b">
        <v>1</v>
      </c>
      <c r="H658" t="s">
        <v>1442</v>
      </c>
      <c r="I658" t="s">
        <v>1412</v>
      </c>
    </row>
    <row r="659" spans="1:9" x14ac:dyDescent="0.25">
      <c r="A659">
        <v>307452</v>
      </c>
      <c r="B659">
        <v>18</v>
      </c>
      <c r="C659" t="s">
        <v>1277</v>
      </c>
      <c r="D659" s="13">
        <v>43248</v>
      </c>
      <c r="E659" s="13">
        <v>43254</v>
      </c>
      <c r="G659" t="b">
        <v>0</v>
      </c>
      <c r="H659" t="s">
        <v>1442</v>
      </c>
      <c r="I659" t="s">
        <v>1414</v>
      </c>
    </row>
    <row r="660" spans="1:9" x14ac:dyDescent="0.25">
      <c r="A660">
        <v>502171</v>
      </c>
      <c r="B660">
        <v>31</v>
      </c>
      <c r="C660" t="s">
        <v>1277</v>
      </c>
      <c r="D660" s="13">
        <v>43248</v>
      </c>
      <c r="E660" s="13">
        <v>43254</v>
      </c>
      <c r="G660" t="b">
        <v>1</v>
      </c>
      <c r="H660" t="s">
        <v>1442</v>
      </c>
      <c r="I660" t="s">
        <v>1414</v>
      </c>
    </row>
    <row r="661" spans="1:9" x14ac:dyDescent="0.25">
      <c r="A661">
        <v>490746</v>
      </c>
      <c r="B661">
        <v>14</v>
      </c>
      <c r="C661" t="s">
        <v>1277</v>
      </c>
      <c r="D661" s="13">
        <v>43248</v>
      </c>
      <c r="E661" s="13">
        <v>43254</v>
      </c>
      <c r="G661" t="b">
        <v>0</v>
      </c>
      <c r="H661" t="s">
        <v>1442</v>
      </c>
      <c r="I661" t="s">
        <v>1414</v>
      </c>
    </row>
    <row r="662" spans="1:9" x14ac:dyDescent="0.25">
      <c r="A662">
        <v>574454</v>
      </c>
      <c r="B662">
        <v>33</v>
      </c>
      <c r="C662" t="s">
        <v>1277</v>
      </c>
      <c r="D662" s="13">
        <v>43248</v>
      </c>
      <c r="E662" s="13">
        <v>43254</v>
      </c>
      <c r="G662" t="b">
        <v>1</v>
      </c>
      <c r="H662" t="s">
        <v>1442</v>
      </c>
      <c r="I662" t="s">
        <v>1414</v>
      </c>
    </row>
    <row r="663" spans="1:9" x14ac:dyDescent="0.25">
      <c r="A663">
        <v>516899</v>
      </c>
      <c r="B663">
        <v>68</v>
      </c>
      <c r="C663">
        <v>104</v>
      </c>
      <c r="D663" s="13">
        <v>43248</v>
      </c>
      <c r="E663" s="13">
        <v>43258</v>
      </c>
      <c r="G663" t="b">
        <v>1</v>
      </c>
      <c r="H663" t="s">
        <v>1442</v>
      </c>
      <c r="I663" t="s">
        <v>1415</v>
      </c>
    </row>
    <row r="664" spans="1:9" x14ac:dyDescent="0.25">
      <c r="A664">
        <v>313919</v>
      </c>
      <c r="B664">
        <v>13</v>
      </c>
      <c r="C664" t="s">
        <v>1290</v>
      </c>
      <c r="D664" s="13">
        <v>43249</v>
      </c>
      <c r="E664" s="13">
        <v>43251</v>
      </c>
      <c r="G664" t="b">
        <v>0</v>
      </c>
      <c r="H664" t="s">
        <v>1442</v>
      </c>
      <c r="I664" t="s">
        <v>1416</v>
      </c>
    </row>
    <row r="665" spans="1:9" x14ac:dyDescent="0.25">
      <c r="A665">
        <v>466911</v>
      </c>
      <c r="B665">
        <v>36</v>
      </c>
      <c r="C665" t="s">
        <v>1290</v>
      </c>
      <c r="D665" s="13">
        <v>43249</v>
      </c>
      <c r="E665" s="13">
        <v>43251</v>
      </c>
      <c r="G665" t="b">
        <v>0</v>
      </c>
      <c r="H665" t="s">
        <v>1442</v>
      </c>
      <c r="I665" t="s">
        <v>1416</v>
      </c>
    </row>
    <row r="666" spans="1:9" x14ac:dyDescent="0.25">
      <c r="A666">
        <v>500095</v>
      </c>
      <c r="B666">
        <v>64</v>
      </c>
      <c r="C666" t="s">
        <v>1290</v>
      </c>
      <c r="D666" s="13">
        <v>43249</v>
      </c>
      <c r="E666" s="13">
        <v>43251</v>
      </c>
      <c r="G666" t="b">
        <v>0</v>
      </c>
      <c r="H666" t="s">
        <v>1442</v>
      </c>
      <c r="I666" t="s">
        <v>1417</v>
      </c>
    </row>
    <row r="667" spans="1:9" x14ac:dyDescent="0.25">
      <c r="A667">
        <v>242758</v>
      </c>
      <c r="B667">
        <v>64</v>
      </c>
      <c r="C667" t="s">
        <v>1277</v>
      </c>
      <c r="D667" s="13">
        <v>43251</v>
      </c>
      <c r="E667" s="13">
        <v>43251</v>
      </c>
      <c r="G667" t="b">
        <v>1</v>
      </c>
      <c r="H667" t="s">
        <v>1442</v>
      </c>
      <c r="I667" t="s">
        <v>1418</v>
      </c>
    </row>
    <row r="668" spans="1:9" x14ac:dyDescent="0.25">
      <c r="A668">
        <v>315758</v>
      </c>
      <c r="B668">
        <v>62</v>
      </c>
      <c r="C668" t="s">
        <v>1277</v>
      </c>
      <c r="D668" s="13">
        <v>43251</v>
      </c>
      <c r="E668" s="13">
        <v>43251</v>
      </c>
      <c r="G668" t="b">
        <v>1</v>
      </c>
      <c r="H668" t="s">
        <v>1442</v>
      </c>
      <c r="I668" t="s">
        <v>1418</v>
      </c>
    </row>
    <row r="669" spans="1:9" x14ac:dyDescent="0.25">
      <c r="A669">
        <v>395224</v>
      </c>
      <c r="B669">
        <v>51</v>
      </c>
      <c r="C669" t="s">
        <v>1277</v>
      </c>
      <c r="D669" s="13">
        <v>43251</v>
      </c>
      <c r="E669" s="13">
        <v>43251</v>
      </c>
      <c r="G669" t="b">
        <v>1</v>
      </c>
      <c r="H669" t="s">
        <v>1442</v>
      </c>
      <c r="I669" t="s">
        <v>1418</v>
      </c>
    </row>
    <row r="670" spans="1:9" x14ac:dyDescent="0.25">
      <c r="A670">
        <v>386444</v>
      </c>
      <c r="B670">
        <v>52</v>
      </c>
      <c r="C670" t="s">
        <v>1277</v>
      </c>
      <c r="D670" s="13">
        <v>43251</v>
      </c>
      <c r="E670" s="13">
        <v>43251</v>
      </c>
      <c r="G670" t="b">
        <v>1</v>
      </c>
      <c r="H670" t="s">
        <v>1442</v>
      </c>
      <c r="I670" t="s">
        <v>1418</v>
      </c>
    </row>
    <row r="671" spans="1:9" x14ac:dyDescent="0.25">
      <c r="A671">
        <v>588783</v>
      </c>
      <c r="B671">
        <v>17</v>
      </c>
      <c r="C671" t="s">
        <v>1280</v>
      </c>
      <c r="D671" s="13">
        <v>43250</v>
      </c>
      <c r="E671" s="13">
        <v>43250</v>
      </c>
      <c r="G671" t="b">
        <v>1</v>
      </c>
      <c r="H671" t="s">
        <v>1442</v>
      </c>
      <c r="I671" t="s">
        <v>1358</v>
      </c>
    </row>
    <row r="672" spans="1:9" x14ac:dyDescent="0.25">
      <c r="A672">
        <v>204126</v>
      </c>
      <c r="B672">
        <v>5</v>
      </c>
      <c r="C672" t="s">
        <v>1277</v>
      </c>
      <c r="D672" s="13">
        <v>43251</v>
      </c>
      <c r="E672" s="13">
        <v>43251</v>
      </c>
      <c r="G672" t="b">
        <v>1</v>
      </c>
      <c r="H672" t="s">
        <v>1442</v>
      </c>
      <c r="I672" t="s">
        <v>1418</v>
      </c>
    </row>
    <row r="673" spans="1:9" x14ac:dyDescent="0.25">
      <c r="A673">
        <v>419985</v>
      </c>
      <c r="B673">
        <v>53</v>
      </c>
      <c r="C673" t="s">
        <v>1445</v>
      </c>
      <c r="D673" s="13">
        <v>43254</v>
      </c>
      <c r="E673" s="13">
        <v>43254</v>
      </c>
      <c r="G673" t="b">
        <v>0</v>
      </c>
      <c r="H673" t="s">
        <v>1442</v>
      </c>
      <c r="I673" t="s">
        <v>1419</v>
      </c>
    </row>
    <row r="674" spans="1:9" x14ac:dyDescent="0.25">
      <c r="A674">
        <v>582776</v>
      </c>
      <c r="B674">
        <v>34</v>
      </c>
      <c r="C674" t="s">
        <v>1445</v>
      </c>
      <c r="D674" s="13">
        <v>43255</v>
      </c>
      <c r="E674" s="13">
        <v>43255</v>
      </c>
      <c r="G674" t="b">
        <v>1</v>
      </c>
      <c r="H674" t="s">
        <v>1442</v>
      </c>
      <c r="I674" t="s">
        <v>1419</v>
      </c>
    </row>
    <row r="675" spans="1:9" x14ac:dyDescent="0.25">
      <c r="A675">
        <v>582776</v>
      </c>
      <c r="B675">
        <v>34</v>
      </c>
      <c r="C675" t="s">
        <v>1445</v>
      </c>
      <c r="D675" s="13">
        <v>43254</v>
      </c>
      <c r="E675" s="13">
        <v>43254</v>
      </c>
      <c r="G675" t="b">
        <v>0</v>
      </c>
      <c r="H675" t="s">
        <v>1442</v>
      </c>
      <c r="I675" t="s">
        <v>1419</v>
      </c>
    </row>
    <row r="676" spans="1:9" x14ac:dyDescent="0.25">
      <c r="A676">
        <v>369907</v>
      </c>
      <c r="B676">
        <v>61</v>
      </c>
      <c r="C676" t="s">
        <v>1280</v>
      </c>
      <c r="D676" s="13">
        <v>43254</v>
      </c>
      <c r="E676" s="13">
        <v>43288</v>
      </c>
      <c r="G676" t="b">
        <v>1</v>
      </c>
      <c r="H676" t="s">
        <v>1442</v>
      </c>
      <c r="I676" t="s">
        <v>1284</v>
      </c>
    </row>
    <row r="677" spans="1:9" x14ac:dyDescent="0.25">
      <c r="A677">
        <v>511424</v>
      </c>
      <c r="B677">
        <v>22</v>
      </c>
      <c r="C677" t="s">
        <v>1280</v>
      </c>
      <c r="D677" s="13">
        <v>43255</v>
      </c>
      <c r="E677" s="13">
        <v>43278</v>
      </c>
      <c r="G677" t="b">
        <v>1</v>
      </c>
      <c r="H677" t="s">
        <v>1420</v>
      </c>
      <c r="I677" t="s">
        <v>1284</v>
      </c>
    </row>
    <row r="678" spans="1:9" x14ac:dyDescent="0.25">
      <c r="A678">
        <v>582776</v>
      </c>
      <c r="B678">
        <v>34</v>
      </c>
      <c r="C678" t="s">
        <v>1280</v>
      </c>
      <c r="D678" s="13">
        <v>43257</v>
      </c>
      <c r="E678" s="13">
        <v>43281</v>
      </c>
      <c r="G678" t="b">
        <v>1</v>
      </c>
      <c r="H678" t="s">
        <v>1442</v>
      </c>
      <c r="I678" t="s">
        <v>1284</v>
      </c>
    </row>
    <row r="679" spans="1:9" x14ac:dyDescent="0.25">
      <c r="A679">
        <v>490746</v>
      </c>
      <c r="B679">
        <v>14</v>
      </c>
      <c r="C679" t="s">
        <v>1290</v>
      </c>
      <c r="D679" s="13">
        <v>43257</v>
      </c>
      <c r="E679" s="13">
        <v>43260</v>
      </c>
      <c r="G679" t="b">
        <v>0</v>
      </c>
      <c r="H679" t="s">
        <v>1442</v>
      </c>
      <c r="I679" t="s">
        <v>1421</v>
      </c>
    </row>
    <row r="680" spans="1:9" x14ac:dyDescent="0.25">
      <c r="A680">
        <v>502171</v>
      </c>
      <c r="B680">
        <v>31</v>
      </c>
      <c r="C680" t="s">
        <v>1290</v>
      </c>
      <c r="D680" s="13">
        <v>43257</v>
      </c>
      <c r="E680" s="13">
        <v>43260</v>
      </c>
      <c r="G680" t="b">
        <v>1</v>
      </c>
      <c r="H680" t="s">
        <v>1442</v>
      </c>
      <c r="I680" t="s">
        <v>1421</v>
      </c>
    </row>
    <row r="681" spans="1:9" x14ac:dyDescent="0.25">
      <c r="A681">
        <v>204126</v>
      </c>
      <c r="B681">
        <v>5</v>
      </c>
      <c r="C681" t="s">
        <v>1290</v>
      </c>
      <c r="D681" s="13">
        <v>43256</v>
      </c>
      <c r="E681" s="13">
        <v>43258</v>
      </c>
      <c r="G681" t="b">
        <v>0</v>
      </c>
      <c r="H681" t="s">
        <v>1442</v>
      </c>
      <c r="I681" t="s">
        <v>1422</v>
      </c>
    </row>
    <row r="682" spans="1:9" x14ac:dyDescent="0.25">
      <c r="A682">
        <v>419041</v>
      </c>
      <c r="B682">
        <v>6</v>
      </c>
      <c r="C682" t="s">
        <v>1290</v>
      </c>
      <c r="D682" s="13">
        <v>43256</v>
      </c>
      <c r="E682" s="13">
        <v>43258</v>
      </c>
      <c r="G682" t="b">
        <v>0</v>
      </c>
      <c r="H682" t="s">
        <v>1442</v>
      </c>
      <c r="I682" t="s">
        <v>1422</v>
      </c>
    </row>
    <row r="683" spans="1:9" x14ac:dyDescent="0.25">
      <c r="A683">
        <v>600316</v>
      </c>
      <c r="B683">
        <v>35</v>
      </c>
      <c r="C683" t="s">
        <v>1290</v>
      </c>
      <c r="D683" s="13">
        <v>43256</v>
      </c>
      <c r="E683" s="13">
        <v>43258</v>
      </c>
      <c r="G683" t="b">
        <v>0</v>
      </c>
      <c r="H683" t="s">
        <v>1442</v>
      </c>
      <c r="I683" t="s">
        <v>1422</v>
      </c>
    </row>
    <row r="684" spans="1:9" x14ac:dyDescent="0.25">
      <c r="A684">
        <v>466603</v>
      </c>
      <c r="B684">
        <v>69</v>
      </c>
      <c r="C684" t="s">
        <v>1290</v>
      </c>
      <c r="D684" s="13">
        <v>43255</v>
      </c>
      <c r="E684" s="13">
        <v>43257</v>
      </c>
      <c r="G684" t="b">
        <v>0</v>
      </c>
      <c r="H684" t="s">
        <v>1442</v>
      </c>
      <c r="I684" t="s">
        <v>1404</v>
      </c>
    </row>
    <row r="685" spans="1:9" x14ac:dyDescent="0.25">
      <c r="A685">
        <v>500095</v>
      </c>
      <c r="B685">
        <v>64</v>
      </c>
      <c r="C685" t="s">
        <v>1290</v>
      </c>
      <c r="D685" s="13">
        <v>43256</v>
      </c>
      <c r="E685" s="13">
        <v>43258</v>
      </c>
      <c r="G685" t="b">
        <v>0</v>
      </c>
      <c r="H685" t="s">
        <v>1442</v>
      </c>
      <c r="I685" t="s">
        <v>1411</v>
      </c>
    </row>
    <row r="686" spans="1:9" x14ac:dyDescent="0.25">
      <c r="A686">
        <v>466911</v>
      </c>
      <c r="B686">
        <v>36</v>
      </c>
      <c r="C686">
        <v>150</v>
      </c>
      <c r="D686" s="13">
        <v>43257</v>
      </c>
      <c r="E686" s="13">
        <v>43257</v>
      </c>
      <c r="G686" t="b">
        <v>1</v>
      </c>
      <c r="H686" t="s">
        <v>1442</v>
      </c>
      <c r="I686" t="s">
        <v>1289</v>
      </c>
    </row>
    <row r="687" spans="1:9" x14ac:dyDescent="0.25">
      <c r="A687">
        <v>307452</v>
      </c>
      <c r="B687">
        <v>18</v>
      </c>
      <c r="C687" t="s">
        <v>1290</v>
      </c>
      <c r="D687" s="13">
        <v>43257</v>
      </c>
      <c r="E687" s="13">
        <v>43260</v>
      </c>
      <c r="G687" t="b">
        <v>0</v>
      </c>
      <c r="H687" t="s">
        <v>1442</v>
      </c>
      <c r="I687" t="s">
        <v>1394</v>
      </c>
    </row>
    <row r="688" spans="1:9" x14ac:dyDescent="0.25">
      <c r="A688">
        <v>574454</v>
      </c>
      <c r="B688">
        <v>33</v>
      </c>
      <c r="C688" t="s">
        <v>1290</v>
      </c>
      <c r="D688" s="13">
        <v>43257</v>
      </c>
      <c r="E688" s="13">
        <v>43260</v>
      </c>
      <c r="G688" t="b">
        <v>0</v>
      </c>
      <c r="H688" t="s">
        <v>1442</v>
      </c>
      <c r="I688" t="s">
        <v>1394</v>
      </c>
    </row>
    <row r="689" spans="1:9" x14ac:dyDescent="0.25">
      <c r="A689">
        <v>466911</v>
      </c>
      <c r="B689">
        <v>36</v>
      </c>
      <c r="C689">
        <v>150</v>
      </c>
      <c r="D689" s="13">
        <v>43259</v>
      </c>
      <c r="E689" s="13">
        <v>43260</v>
      </c>
      <c r="G689" t="b">
        <v>1</v>
      </c>
      <c r="H689" t="s">
        <v>1442</v>
      </c>
      <c r="I689" t="s">
        <v>1289</v>
      </c>
    </row>
    <row r="690" spans="1:9" x14ac:dyDescent="0.25">
      <c r="A690">
        <v>516702</v>
      </c>
      <c r="B690">
        <v>70</v>
      </c>
      <c r="C690" t="s">
        <v>1290</v>
      </c>
      <c r="D690" s="13">
        <v>43257</v>
      </c>
      <c r="E690" s="13">
        <v>43259</v>
      </c>
      <c r="G690" t="b">
        <v>0</v>
      </c>
      <c r="H690" t="s">
        <v>1442</v>
      </c>
      <c r="I690" t="s">
        <v>1404</v>
      </c>
    </row>
    <row r="691" spans="1:9" x14ac:dyDescent="0.25">
      <c r="A691">
        <v>466911</v>
      </c>
      <c r="B691">
        <v>36</v>
      </c>
      <c r="C691">
        <v>150</v>
      </c>
      <c r="D691" s="13">
        <v>43259</v>
      </c>
      <c r="E691" s="13">
        <v>43260</v>
      </c>
      <c r="G691" t="b">
        <v>1</v>
      </c>
      <c r="H691" t="s">
        <v>1442</v>
      </c>
      <c r="I691" t="s">
        <v>1289</v>
      </c>
    </row>
    <row r="692" spans="1:9" x14ac:dyDescent="0.25">
      <c r="A692">
        <v>516899</v>
      </c>
      <c r="B692">
        <v>68</v>
      </c>
      <c r="C692">
        <v>104</v>
      </c>
      <c r="D692" s="13">
        <v>43259</v>
      </c>
      <c r="E692" s="13">
        <v>43259</v>
      </c>
      <c r="G692" t="b">
        <v>0</v>
      </c>
      <c r="H692" t="s">
        <v>1442</v>
      </c>
      <c r="I692" t="s">
        <v>1322</v>
      </c>
    </row>
    <row r="693" spans="1:9" x14ac:dyDescent="0.25">
      <c r="A693">
        <v>490746</v>
      </c>
      <c r="B693">
        <v>14</v>
      </c>
      <c r="C693" t="s">
        <v>1290</v>
      </c>
      <c r="D693" s="13">
        <v>43262</v>
      </c>
      <c r="E693" s="13">
        <v>43264</v>
      </c>
      <c r="G693" t="b">
        <v>0</v>
      </c>
      <c r="H693" t="s">
        <v>1442</v>
      </c>
      <c r="I693" t="s">
        <v>1394</v>
      </c>
    </row>
    <row r="694" spans="1:9" x14ac:dyDescent="0.25">
      <c r="A694">
        <v>502171</v>
      </c>
      <c r="B694">
        <v>31</v>
      </c>
      <c r="C694" t="s">
        <v>1290</v>
      </c>
      <c r="D694" s="13">
        <v>43262</v>
      </c>
      <c r="E694" s="13">
        <v>43264</v>
      </c>
      <c r="G694" t="b">
        <v>1</v>
      </c>
      <c r="H694" t="s">
        <v>1442</v>
      </c>
      <c r="I694" t="s">
        <v>1394</v>
      </c>
    </row>
    <row r="695" spans="1:9" x14ac:dyDescent="0.25">
      <c r="A695">
        <v>574454</v>
      </c>
      <c r="B695">
        <v>33</v>
      </c>
      <c r="C695">
        <v>150</v>
      </c>
      <c r="D695" s="13">
        <v>43262</v>
      </c>
      <c r="E695" s="13">
        <v>43263</v>
      </c>
      <c r="G695" t="b">
        <v>0</v>
      </c>
      <c r="H695" t="s">
        <v>1423</v>
      </c>
      <c r="I695" t="s">
        <v>1289</v>
      </c>
    </row>
    <row r="696" spans="1:9" x14ac:dyDescent="0.25">
      <c r="A696">
        <v>574454</v>
      </c>
      <c r="B696">
        <v>33</v>
      </c>
      <c r="C696">
        <v>150</v>
      </c>
      <c r="D696" s="13">
        <v>43265</v>
      </c>
      <c r="E696" s="13">
        <v>43265</v>
      </c>
      <c r="G696" t="b">
        <v>1</v>
      </c>
      <c r="H696" t="s">
        <v>1424</v>
      </c>
      <c r="I696" t="s">
        <v>1289</v>
      </c>
    </row>
    <row r="697" spans="1:9" x14ac:dyDescent="0.25">
      <c r="A697">
        <v>557767</v>
      </c>
      <c r="B697">
        <v>59</v>
      </c>
      <c r="C697">
        <v>104</v>
      </c>
      <c r="D697" s="13">
        <v>43262</v>
      </c>
      <c r="E697" s="13">
        <v>43266</v>
      </c>
      <c r="G697" t="b">
        <v>1</v>
      </c>
      <c r="H697" t="s">
        <v>1442</v>
      </c>
      <c r="I697" t="s">
        <v>1425</v>
      </c>
    </row>
    <row r="698" spans="1:9" x14ac:dyDescent="0.25">
      <c r="A698">
        <v>307452</v>
      </c>
      <c r="B698">
        <v>18</v>
      </c>
      <c r="C698" t="s">
        <v>1290</v>
      </c>
      <c r="D698" s="13">
        <v>43262</v>
      </c>
      <c r="E698" s="13">
        <v>43268</v>
      </c>
      <c r="G698" t="b">
        <v>0</v>
      </c>
      <c r="H698" t="s">
        <v>1442</v>
      </c>
      <c r="I698" t="s">
        <v>1394</v>
      </c>
    </row>
    <row r="699" spans="1:9" x14ac:dyDescent="0.25">
      <c r="A699">
        <v>426226</v>
      </c>
      <c r="B699">
        <v>24</v>
      </c>
      <c r="C699" t="s">
        <v>1290</v>
      </c>
      <c r="D699" s="13">
        <v>43262</v>
      </c>
      <c r="E699" s="13">
        <v>43268</v>
      </c>
      <c r="G699" t="b">
        <v>1</v>
      </c>
      <c r="H699" t="s">
        <v>1442</v>
      </c>
      <c r="I699" t="s">
        <v>1394</v>
      </c>
    </row>
    <row r="700" spans="1:9" x14ac:dyDescent="0.25">
      <c r="A700">
        <v>500095</v>
      </c>
      <c r="B700">
        <v>64</v>
      </c>
      <c r="C700" t="s">
        <v>1290</v>
      </c>
      <c r="D700" s="13">
        <v>43263</v>
      </c>
      <c r="E700" s="13">
        <v>43265</v>
      </c>
      <c r="G700" t="b">
        <v>0</v>
      </c>
      <c r="H700" t="s">
        <v>1442</v>
      </c>
      <c r="I700" t="s">
        <v>1404</v>
      </c>
    </row>
    <row r="701" spans="1:9" x14ac:dyDescent="0.25">
      <c r="A701">
        <v>466603</v>
      </c>
      <c r="B701">
        <v>69</v>
      </c>
      <c r="C701" t="s">
        <v>1290</v>
      </c>
      <c r="D701" s="13">
        <v>43263</v>
      </c>
      <c r="E701" s="13">
        <v>43264</v>
      </c>
      <c r="G701" t="b">
        <v>0</v>
      </c>
      <c r="H701" t="s">
        <v>1442</v>
      </c>
      <c r="I701" t="s">
        <v>1426</v>
      </c>
    </row>
    <row r="702" spans="1:9" x14ac:dyDescent="0.25">
      <c r="A702">
        <v>764361</v>
      </c>
      <c r="B702">
        <v>68</v>
      </c>
      <c r="C702" t="s">
        <v>1277</v>
      </c>
      <c r="D702" s="13">
        <v>43251</v>
      </c>
      <c r="E702" s="13">
        <v>43251</v>
      </c>
      <c r="G702" t="b">
        <v>1</v>
      </c>
      <c r="H702" t="s">
        <v>1442</v>
      </c>
      <c r="I702" t="s">
        <v>1427</v>
      </c>
    </row>
    <row r="703" spans="1:9" x14ac:dyDescent="0.25">
      <c r="A703">
        <v>498009</v>
      </c>
      <c r="B703">
        <v>29</v>
      </c>
      <c r="C703">
        <v>150</v>
      </c>
      <c r="D703" s="13">
        <v>43264</v>
      </c>
      <c r="E703" s="13">
        <v>43266</v>
      </c>
      <c r="G703" t="b">
        <v>1</v>
      </c>
      <c r="H703" t="s">
        <v>1442</v>
      </c>
      <c r="I703" t="s">
        <v>1289</v>
      </c>
    </row>
    <row r="704" spans="1:9" x14ac:dyDescent="0.25">
      <c r="A704">
        <v>203376</v>
      </c>
      <c r="B704">
        <v>7</v>
      </c>
      <c r="C704">
        <v>150</v>
      </c>
      <c r="D704" s="13">
        <v>43268</v>
      </c>
      <c r="E704" s="13">
        <v>43268</v>
      </c>
      <c r="G704" t="b">
        <v>0</v>
      </c>
      <c r="H704" t="s">
        <v>1442</v>
      </c>
      <c r="I704" t="s">
        <v>1289</v>
      </c>
    </row>
    <row r="705" spans="1:9" x14ac:dyDescent="0.25">
      <c r="A705">
        <v>312224</v>
      </c>
      <c r="B705">
        <v>21</v>
      </c>
      <c r="C705">
        <v>150</v>
      </c>
      <c r="D705" s="13">
        <v>43268</v>
      </c>
      <c r="E705" s="13">
        <v>43268</v>
      </c>
      <c r="G705" t="b">
        <v>0</v>
      </c>
      <c r="H705" t="s">
        <v>1442</v>
      </c>
      <c r="I705" t="s">
        <v>1289</v>
      </c>
    </row>
    <row r="706" spans="1:9" x14ac:dyDescent="0.25">
      <c r="A706">
        <v>307452</v>
      </c>
      <c r="B706">
        <v>18</v>
      </c>
      <c r="C706" t="s">
        <v>1290</v>
      </c>
      <c r="D706" s="13">
        <v>43269</v>
      </c>
      <c r="E706" s="13">
        <v>43275</v>
      </c>
      <c r="G706" t="b">
        <v>0</v>
      </c>
      <c r="H706" t="s">
        <v>1442</v>
      </c>
      <c r="I706" t="s">
        <v>1394</v>
      </c>
    </row>
    <row r="707" spans="1:9" x14ac:dyDescent="0.25">
      <c r="A707">
        <v>426226</v>
      </c>
      <c r="B707">
        <v>24</v>
      </c>
      <c r="C707" t="s">
        <v>1290</v>
      </c>
      <c r="D707" s="13">
        <v>43269</v>
      </c>
      <c r="E707" s="13">
        <v>43275</v>
      </c>
      <c r="G707" t="b">
        <v>1</v>
      </c>
      <c r="H707" t="s">
        <v>1442</v>
      </c>
      <c r="I707" t="s">
        <v>1394</v>
      </c>
    </row>
    <row r="708" spans="1:9" x14ac:dyDescent="0.25">
      <c r="A708">
        <v>203376</v>
      </c>
      <c r="B708">
        <v>7</v>
      </c>
      <c r="C708">
        <v>150</v>
      </c>
      <c r="D708" s="13">
        <v>43269</v>
      </c>
      <c r="E708" s="13">
        <v>43269</v>
      </c>
      <c r="G708" t="b">
        <v>1</v>
      </c>
      <c r="H708" t="s">
        <v>1442</v>
      </c>
      <c r="I708" t="s">
        <v>1289</v>
      </c>
    </row>
    <row r="709" spans="1:9" x14ac:dyDescent="0.25">
      <c r="A709">
        <v>204126</v>
      </c>
      <c r="B709">
        <v>5</v>
      </c>
      <c r="C709" t="s">
        <v>1290</v>
      </c>
      <c r="D709" s="13">
        <v>43272</v>
      </c>
      <c r="E709" s="13">
        <v>43273</v>
      </c>
      <c r="G709" t="b">
        <v>1</v>
      </c>
      <c r="H709" t="s">
        <v>1442</v>
      </c>
      <c r="I709" t="s">
        <v>1428</v>
      </c>
    </row>
    <row r="710" spans="1:9" x14ac:dyDescent="0.25">
      <c r="A710">
        <v>500095</v>
      </c>
      <c r="B710">
        <v>64</v>
      </c>
      <c r="C710" t="s">
        <v>1290</v>
      </c>
      <c r="D710" s="13">
        <v>43271</v>
      </c>
      <c r="E710" s="13">
        <v>43273</v>
      </c>
      <c r="G710" t="b">
        <v>0</v>
      </c>
      <c r="H710" t="s">
        <v>1442</v>
      </c>
      <c r="I710" t="s">
        <v>1411</v>
      </c>
    </row>
    <row r="711" spans="1:9" x14ac:dyDescent="0.25">
      <c r="A711">
        <v>490746</v>
      </c>
      <c r="B711">
        <v>14</v>
      </c>
      <c r="C711" t="s">
        <v>1290</v>
      </c>
      <c r="D711" s="13">
        <v>43271</v>
      </c>
      <c r="E711" s="13">
        <v>43274</v>
      </c>
      <c r="G711" t="b">
        <v>0</v>
      </c>
      <c r="H711" t="s">
        <v>1442</v>
      </c>
      <c r="I711" t="s">
        <v>1394</v>
      </c>
    </row>
    <row r="712" spans="1:9" x14ac:dyDescent="0.25">
      <c r="A712">
        <v>502171</v>
      </c>
      <c r="B712">
        <v>31</v>
      </c>
      <c r="C712" t="s">
        <v>1290</v>
      </c>
      <c r="D712" s="13">
        <v>43271</v>
      </c>
      <c r="E712" s="13">
        <v>43274</v>
      </c>
      <c r="G712" t="b">
        <v>0</v>
      </c>
      <c r="H712" t="s">
        <v>1442</v>
      </c>
      <c r="I712" t="s">
        <v>1394</v>
      </c>
    </row>
    <row r="713" spans="1:9" x14ac:dyDescent="0.25">
      <c r="A713">
        <v>178194</v>
      </c>
      <c r="B713">
        <v>15</v>
      </c>
      <c r="C713">
        <v>104</v>
      </c>
      <c r="D713" s="13">
        <v>43272</v>
      </c>
      <c r="E713" s="13">
        <v>43280</v>
      </c>
      <c r="G713" t="b">
        <v>1</v>
      </c>
      <c r="H713" t="s">
        <v>1442</v>
      </c>
      <c r="I713" t="s">
        <v>1322</v>
      </c>
    </row>
    <row r="714" spans="1:9" x14ac:dyDescent="0.25">
      <c r="A714">
        <v>317017</v>
      </c>
      <c r="B714">
        <v>10</v>
      </c>
      <c r="C714" t="s">
        <v>1277</v>
      </c>
      <c r="D714" s="13">
        <v>43260</v>
      </c>
      <c r="E714" s="13">
        <v>43260</v>
      </c>
      <c r="G714" t="b">
        <v>1</v>
      </c>
      <c r="H714" t="s">
        <v>1442</v>
      </c>
      <c r="I714" t="s">
        <v>1413</v>
      </c>
    </row>
    <row r="715" spans="1:9" x14ac:dyDescent="0.25">
      <c r="A715">
        <v>466603</v>
      </c>
      <c r="B715">
        <v>69</v>
      </c>
      <c r="C715">
        <v>150</v>
      </c>
      <c r="D715" s="13">
        <v>43273</v>
      </c>
      <c r="E715" s="13">
        <v>43273</v>
      </c>
      <c r="G715" t="b">
        <v>1</v>
      </c>
      <c r="H715" t="s">
        <v>1442</v>
      </c>
      <c r="I715" t="s">
        <v>1289</v>
      </c>
    </row>
    <row r="716" spans="1:9" x14ac:dyDescent="0.25">
      <c r="A716">
        <v>307452</v>
      </c>
      <c r="B716">
        <v>18</v>
      </c>
      <c r="C716" t="s">
        <v>1290</v>
      </c>
      <c r="D716" s="13">
        <v>43276</v>
      </c>
      <c r="E716" s="13">
        <v>43282</v>
      </c>
      <c r="G716" t="b">
        <v>0</v>
      </c>
      <c r="H716" t="s">
        <v>1442</v>
      </c>
      <c r="I716" t="s">
        <v>1394</v>
      </c>
    </row>
    <row r="717" spans="1:9" x14ac:dyDescent="0.25">
      <c r="A717">
        <v>426226</v>
      </c>
      <c r="B717">
        <v>24</v>
      </c>
      <c r="C717" t="s">
        <v>1290</v>
      </c>
      <c r="D717" s="13">
        <v>43276</v>
      </c>
      <c r="E717" s="13">
        <v>43282</v>
      </c>
      <c r="G717" t="b">
        <v>1</v>
      </c>
      <c r="H717" t="s">
        <v>1442</v>
      </c>
      <c r="I717" t="s">
        <v>1394</v>
      </c>
    </row>
    <row r="718" spans="1:9" x14ac:dyDescent="0.25">
      <c r="A718">
        <v>490746</v>
      </c>
      <c r="B718">
        <v>14</v>
      </c>
      <c r="C718" t="s">
        <v>1290</v>
      </c>
      <c r="D718" s="13">
        <v>43276</v>
      </c>
      <c r="E718" s="13">
        <v>43282</v>
      </c>
      <c r="G718" t="b">
        <v>0</v>
      </c>
      <c r="H718" t="s">
        <v>1442</v>
      </c>
      <c r="I718" t="s">
        <v>1394</v>
      </c>
    </row>
    <row r="719" spans="1:9" x14ac:dyDescent="0.25">
      <c r="A719">
        <v>502171</v>
      </c>
      <c r="B719">
        <v>31</v>
      </c>
      <c r="C719" t="s">
        <v>1290</v>
      </c>
      <c r="D719" s="13">
        <v>43276</v>
      </c>
      <c r="E719" s="13">
        <v>43282</v>
      </c>
      <c r="G719" t="b">
        <v>1</v>
      </c>
      <c r="H719" t="s">
        <v>1442</v>
      </c>
      <c r="I719" t="s">
        <v>1394</v>
      </c>
    </row>
    <row r="720" spans="1:9" x14ac:dyDescent="0.25">
      <c r="A720">
        <v>204126</v>
      </c>
      <c r="B720">
        <v>5</v>
      </c>
      <c r="C720" t="s">
        <v>1280</v>
      </c>
      <c r="D720" s="13">
        <v>43275</v>
      </c>
      <c r="E720" s="13">
        <v>43309</v>
      </c>
      <c r="G720" t="b">
        <v>1</v>
      </c>
      <c r="H720" t="s">
        <v>1442</v>
      </c>
      <c r="I720" t="s">
        <v>1284</v>
      </c>
    </row>
    <row r="721" spans="1:9" x14ac:dyDescent="0.25">
      <c r="A721">
        <v>434039</v>
      </c>
      <c r="B721">
        <v>9</v>
      </c>
      <c r="C721" t="s">
        <v>1290</v>
      </c>
      <c r="D721" s="13">
        <v>43276</v>
      </c>
      <c r="E721" s="13">
        <v>43282</v>
      </c>
      <c r="G721" t="b">
        <v>0</v>
      </c>
      <c r="H721" t="s">
        <v>1442</v>
      </c>
      <c r="I721" t="s">
        <v>1394</v>
      </c>
    </row>
    <row r="722" spans="1:9" x14ac:dyDescent="0.25">
      <c r="A722">
        <v>574454</v>
      </c>
      <c r="B722">
        <v>33</v>
      </c>
      <c r="C722" t="s">
        <v>1290</v>
      </c>
      <c r="D722" s="13">
        <v>43276</v>
      </c>
      <c r="E722" s="13">
        <v>43282</v>
      </c>
      <c r="G722" t="b">
        <v>1</v>
      </c>
      <c r="H722" t="s">
        <v>1442</v>
      </c>
      <c r="I722" t="s">
        <v>1394</v>
      </c>
    </row>
    <row r="723" spans="1:9" x14ac:dyDescent="0.25">
      <c r="A723">
        <v>466603</v>
      </c>
      <c r="B723">
        <v>69</v>
      </c>
      <c r="C723">
        <v>150</v>
      </c>
      <c r="D723" s="13">
        <v>43276</v>
      </c>
      <c r="E723" s="13">
        <v>43276</v>
      </c>
      <c r="G723" t="b">
        <v>1</v>
      </c>
      <c r="H723" t="s">
        <v>1442</v>
      </c>
      <c r="I723" t="s">
        <v>1289</v>
      </c>
    </row>
    <row r="724" spans="1:9" x14ac:dyDescent="0.25">
      <c r="A724">
        <v>419041</v>
      </c>
      <c r="B724">
        <v>6</v>
      </c>
      <c r="C724" t="s">
        <v>1290</v>
      </c>
      <c r="D724" s="13">
        <v>43277</v>
      </c>
      <c r="E724" s="13">
        <v>43279</v>
      </c>
      <c r="G724" t="b">
        <v>0</v>
      </c>
      <c r="H724" t="s">
        <v>1442</v>
      </c>
      <c r="I724" t="s">
        <v>1429</v>
      </c>
    </row>
    <row r="725" spans="1:9" x14ac:dyDescent="0.25">
      <c r="A725">
        <v>567997</v>
      </c>
      <c r="B725">
        <v>28</v>
      </c>
      <c r="C725" t="s">
        <v>1290</v>
      </c>
      <c r="D725" s="13">
        <v>43277</v>
      </c>
      <c r="E725" s="13">
        <v>43279</v>
      </c>
      <c r="G725" t="b">
        <v>0</v>
      </c>
      <c r="H725" t="s">
        <v>1442</v>
      </c>
      <c r="I725" t="s">
        <v>1429</v>
      </c>
    </row>
    <row r="726" spans="1:9" x14ac:dyDescent="0.25">
      <c r="A726">
        <v>600316</v>
      </c>
      <c r="B726">
        <v>35</v>
      </c>
      <c r="C726" t="s">
        <v>1290</v>
      </c>
      <c r="D726" s="13">
        <v>43277</v>
      </c>
      <c r="E726" s="13">
        <v>43279</v>
      </c>
      <c r="G726" t="b">
        <v>0</v>
      </c>
      <c r="H726" t="s">
        <v>1442</v>
      </c>
      <c r="I726" t="s">
        <v>1429</v>
      </c>
    </row>
    <row r="727" spans="1:9" x14ac:dyDescent="0.25">
      <c r="A727">
        <v>482433</v>
      </c>
      <c r="B727">
        <v>7</v>
      </c>
      <c r="C727" t="s">
        <v>1280</v>
      </c>
      <c r="D727" s="13">
        <v>43281</v>
      </c>
      <c r="E727" s="13">
        <v>43309</v>
      </c>
      <c r="G727" t="b">
        <v>1</v>
      </c>
      <c r="H727" t="s">
        <v>1442</v>
      </c>
      <c r="I727" t="s">
        <v>1284</v>
      </c>
    </row>
    <row r="728" spans="1:9" x14ac:dyDescent="0.25">
      <c r="A728">
        <v>482433</v>
      </c>
      <c r="B728">
        <v>17</v>
      </c>
      <c r="C728" t="s">
        <v>1280</v>
      </c>
      <c r="D728" s="13">
        <v>43310</v>
      </c>
      <c r="E728" s="13">
        <v>43318</v>
      </c>
      <c r="G728" t="b">
        <v>1</v>
      </c>
      <c r="H728" t="s">
        <v>1442</v>
      </c>
      <c r="I728" t="s">
        <v>1358</v>
      </c>
    </row>
    <row r="729" spans="1:9" x14ac:dyDescent="0.25">
      <c r="A729">
        <v>178194</v>
      </c>
      <c r="B729">
        <v>15</v>
      </c>
      <c r="C729">
        <v>104</v>
      </c>
      <c r="D729" s="13">
        <v>43281</v>
      </c>
      <c r="E729" s="13">
        <v>43282</v>
      </c>
      <c r="G729" t="b">
        <v>1</v>
      </c>
      <c r="H729" t="s">
        <v>1442</v>
      </c>
      <c r="I729" t="s">
        <v>1322</v>
      </c>
    </row>
    <row r="730" spans="1:9" x14ac:dyDescent="0.25">
      <c r="A730">
        <v>466603</v>
      </c>
      <c r="B730">
        <v>69</v>
      </c>
      <c r="C730">
        <v>150</v>
      </c>
      <c r="D730" s="13">
        <v>43280</v>
      </c>
      <c r="E730" s="13">
        <v>43280</v>
      </c>
      <c r="G730" t="b">
        <v>1</v>
      </c>
      <c r="H730" t="s">
        <v>1442</v>
      </c>
      <c r="I730" t="s">
        <v>1289</v>
      </c>
    </row>
    <row r="731" spans="1:9" x14ac:dyDescent="0.25">
      <c r="A731">
        <v>434039</v>
      </c>
      <c r="B731">
        <v>9</v>
      </c>
      <c r="C731" t="s">
        <v>1399</v>
      </c>
      <c r="D731" s="13">
        <v>43283</v>
      </c>
      <c r="E731" s="13">
        <v>43283</v>
      </c>
      <c r="G731" t="b">
        <v>1</v>
      </c>
      <c r="H731" t="s">
        <v>1442</v>
      </c>
      <c r="I731" t="s">
        <v>1430</v>
      </c>
    </row>
    <row r="732" spans="1:9" x14ac:dyDescent="0.25">
      <c r="A732">
        <v>210154</v>
      </c>
      <c r="B732">
        <v>4</v>
      </c>
      <c r="C732" t="s">
        <v>1399</v>
      </c>
      <c r="D732" s="13">
        <v>43283</v>
      </c>
      <c r="E732" s="13">
        <v>43283</v>
      </c>
      <c r="G732" t="b">
        <v>1</v>
      </c>
      <c r="H732" t="s">
        <v>1442</v>
      </c>
      <c r="I732" t="s">
        <v>1430</v>
      </c>
    </row>
    <row r="733" spans="1:9" x14ac:dyDescent="0.25">
      <c r="A733">
        <v>502171</v>
      </c>
      <c r="B733">
        <v>31</v>
      </c>
      <c r="C733" t="s">
        <v>1399</v>
      </c>
      <c r="D733" s="13">
        <v>43283</v>
      </c>
      <c r="E733" s="13">
        <v>43283</v>
      </c>
      <c r="G733" t="b">
        <v>1</v>
      </c>
      <c r="H733" t="s">
        <v>1442</v>
      </c>
      <c r="I733" t="s">
        <v>1430</v>
      </c>
    </row>
    <row r="734" spans="1:9" x14ac:dyDescent="0.25">
      <c r="A734">
        <v>203376</v>
      </c>
      <c r="B734">
        <v>5</v>
      </c>
      <c r="C734">
        <v>147</v>
      </c>
      <c r="D734" s="13">
        <v>43283</v>
      </c>
      <c r="E734" s="13">
        <v>43284</v>
      </c>
      <c r="G734" t="b">
        <v>0</v>
      </c>
      <c r="H734" t="s">
        <v>1442</v>
      </c>
      <c r="I734" t="s">
        <v>1318</v>
      </c>
    </row>
    <row r="735" spans="1:9" x14ac:dyDescent="0.25">
      <c r="A735">
        <v>178194</v>
      </c>
      <c r="B735">
        <v>15</v>
      </c>
      <c r="C735">
        <v>104</v>
      </c>
      <c r="D735" s="13">
        <v>43283</v>
      </c>
      <c r="E735" s="13">
        <v>43283</v>
      </c>
      <c r="G735" t="b">
        <v>1</v>
      </c>
      <c r="H735" t="s">
        <v>1442</v>
      </c>
      <c r="I735" t="s">
        <v>1322</v>
      </c>
    </row>
    <row r="736" spans="1:9" x14ac:dyDescent="0.25">
      <c r="A736">
        <v>521848</v>
      </c>
      <c r="B736">
        <v>17</v>
      </c>
      <c r="C736" t="s">
        <v>1280</v>
      </c>
      <c r="D736" s="13">
        <v>43283</v>
      </c>
      <c r="E736" s="13">
        <v>43306</v>
      </c>
      <c r="G736" t="b">
        <v>1</v>
      </c>
      <c r="H736" t="s">
        <v>1431</v>
      </c>
      <c r="I736" t="s">
        <v>1284</v>
      </c>
    </row>
    <row r="737" spans="1:9" x14ac:dyDescent="0.25">
      <c r="A737">
        <v>178194</v>
      </c>
      <c r="B737">
        <v>15</v>
      </c>
      <c r="C737">
        <v>104</v>
      </c>
      <c r="D737" s="13">
        <v>43284</v>
      </c>
      <c r="E737" s="13">
        <v>43314</v>
      </c>
      <c r="G737" t="b">
        <v>1</v>
      </c>
      <c r="H737" t="s">
        <v>1442</v>
      </c>
      <c r="I737" t="s">
        <v>1322</v>
      </c>
    </row>
    <row r="738" spans="1:9" x14ac:dyDescent="0.25">
      <c r="A738">
        <v>434039</v>
      </c>
      <c r="B738">
        <v>9</v>
      </c>
      <c r="C738" t="s">
        <v>1280</v>
      </c>
      <c r="D738" s="13">
        <v>43285</v>
      </c>
      <c r="E738" s="13">
        <v>43320</v>
      </c>
      <c r="G738" t="b">
        <v>1</v>
      </c>
      <c r="H738" t="s">
        <v>1442</v>
      </c>
      <c r="I738" t="s">
        <v>1284</v>
      </c>
    </row>
    <row r="739" spans="1:9" x14ac:dyDescent="0.25">
      <c r="A739">
        <v>210154</v>
      </c>
      <c r="B739">
        <v>4</v>
      </c>
      <c r="C739" t="s">
        <v>1399</v>
      </c>
      <c r="D739" s="13">
        <v>43284</v>
      </c>
      <c r="E739" s="13">
        <v>43284</v>
      </c>
      <c r="G739" t="b">
        <v>1</v>
      </c>
      <c r="H739" t="s">
        <v>1442</v>
      </c>
      <c r="I739" t="s">
        <v>1400</v>
      </c>
    </row>
    <row r="740" spans="1:9" x14ac:dyDescent="0.25">
      <c r="A740">
        <v>307452</v>
      </c>
      <c r="B740">
        <v>9</v>
      </c>
      <c r="C740" t="s">
        <v>1280</v>
      </c>
      <c r="D740" s="13">
        <v>43297</v>
      </c>
      <c r="E740" s="13">
        <v>43320</v>
      </c>
      <c r="G740" t="b">
        <v>1</v>
      </c>
      <c r="H740" t="s">
        <v>1432</v>
      </c>
      <c r="I740" t="s">
        <v>1284</v>
      </c>
    </row>
    <row r="741" spans="1:9" x14ac:dyDescent="0.25">
      <c r="A741">
        <v>307452</v>
      </c>
      <c r="B741">
        <v>18</v>
      </c>
      <c r="C741" t="s">
        <v>1290</v>
      </c>
      <c r="D741" s="13">
        <v>43284</v>
      </c>
      <c r="E741" s="13">
        <v>43289</v>
      </c>
      <c r="G741" t="b">
        <v>0</v>
      </c>
      <c r="H741" t="s">
        <v>1442</v>
      </c>
      <c r="I741" t="s">
        <v>1404</v>
      </c>
    </row>
    <row r="742" spans="1:9" x14ac:dyDescent="0.25">
      <c r="A742">
        <v>426226</v>
      </c>
      <c r="B742">
        <v>24</v>
      </c>
      <c r="C742" t="s">
        <v>1290</v>
      </c>
      <c r="D742" s="13">
        <v>43284</v>
      </c>
      <c r="E742" s="13">
        <v>43289</v>
      </c>
      <c r="G742" t="b">
        <v>1</v>
      </c>
      <c r="H742" t="s">
        <v>1442</v>
      </c>
      <c r="I742" t="s">
        <v>1404</v>
      </c>
    </row>
    <row r="743" spans="1:9" x14ac:dyDescent="0.25">
      <c r="A743">
        <v>210154</v>
      </c>
      <c r="B743">
        <v>4</v>
      </c>
      <c r="C743" t="s">
        <v>1399</v>
      </c>
      <c r="D743" s="13">
        <v>43285</v>
      </c>
      <c r="E743" s="13">
        <v>43285</v>
      </c>
      <c r="G743" t="b">
        <v>1</v>
      </c>
      <c r="H743" t="s">
        <v>1442</v>
      </c>
      <c r="I743" t="s">
        <v>1430</v>
      </c>
    </row>
    <row r="744" spans="1:9" x14ac:dyDescent="0.25">
      <c r="A744">
        <v>203376</v>
      </c>
      <c r="B744">
        <v>5</v>
      </c>
      <c r="C744">
        <v>147</v>
      </c>
      <c r="D744" s="13">
        <v>43285</v>
      </c>
      <c r="E744" s="13">
        <v>43285</v>
      </c>
      <c r="G744" t="b">
        <v>0</v>
      </c>
      <c r="H744" t="s">
        <v>1442</v>
      </c>
      <c r="I744" t="s">
        <v>1360</v>
      </c>
    </row>
    <row r="745" spans="1:9" x14ac:dyDescent="0.25">
      <c r="A745">
        <v>542634</v>
      </c>
      <c r="B745">
        <v>71</v>
      </c>
      <c r="C745">
        <v>150</v>
      </c>
      <c r="D745" s="13">
        <v>43283</v>
      </c>
      <c r="E745" s="13">
        <v>43283</v>
      </c>
      <c r="G745" t="b">
        <v>1</v>
      </c>
      <c r="H745" t="s">
        <v>1442</v>
      </c>
      <c r="I745" t="s">
        <v>1289</v>
      </c>
    </row>
    <row r="746" spans="1:9" x14ac:dyDescent="0.25">
      <c r="A746">
        <v>582776</v>
      </c>
      <c r="B746">
        <v>34</v>
      </c>
      <c r="C746">
        <v>150</v>
      </c>
      <c r="D746" s="13">
        <v>43286</v>
      </c>
      <c r="E746" s="13">
        <v>43286</v>
      </c>
      <c r="G746" t="b">
        <v>0</v>
      </c>
      <c r="H746" t="s">
        <v>1442</v>
      </c>
      <c r="I746" t="s">
        <v>1289</v>
      </c>
    </row>
    <row r="747" spans="1:9" x14ac:dyDescent="0.25">
      <c r="A747">
        <v>203376</v>
      </c>
      <c r="B747">
        <v>5</v>
      </c>
      <c r="C747">
        <v>147</v>
      </c>
      <c r="D747" s="13">
        <v>43286</v>
      </c>
      <c r="E747" s="13">
        <v>43287</v>
      </c>
      <c r="G747" t="b">
        <v>1</v>
      </c>
      <c r="H747" t="s">
        <v>1442</v>
      </c>
      <c r="I747" t="s">
        <v>1289</v>
      </c>
    </row>
    <row r="748" spans="1:9" x14ac:dyDescent="0.25">
      <c r="A748">
        <v>307452</v>
      </c>
      <c r="B748">
        <v>9</v>
      </c>
      <c r="C748" t="s">
        <v>1290</v>
      </c>
      <c r="D748" s="13">
        <v>43290</v>
      </c>
      <c r="E748" s="13">
        <v>43296</v>
      </c>
      <c r="G748" t="b">
        <v>0</v>
      </c>
      <c r="H748" t="s">
        <v>1442</v>
      </c>
      <c r="I748" t="s">
        <v>1394</v>
      </c>
    </row>
    <row r="749" spans="1:9" x14ac:dyDescent="0.25">
      <c r="A749">
        <v>426226</v>
      </c>
      <c r="B749">
        <v>24</v>
      </c>
      <c r="C749" t="s">
        <v>1290</v>
      </c>
      <c r="D749" s="13">
        <v>43290</v>
      </c>
      <c r="E749" s="13">
        <v>43296</v>
      </c>
      <c r="G749" t="b">
        <v>1</v>
      </c>
      <c r="H749" t="s">
        <v>1442</v>
      </c>
      <c r="I749" t="s">
        <v>1394</v>
      </c>
    </row>
    <row r="750" spans="1:9" x14ac:dyDescent="0.25">
      <c r="A750">
        <v>934947</v>
      </c>
      <c r="B750">
        <v>67</v>
      </c>
      <c r="C750" t="s">
        <v>1290</v>
      </c>
      <c r="D750" s="13">
        <v>43289</v>
      </c>
      <c r="E750" s="13">
        <v>43292</v>
      </c>
      <c r="G750" t="b">
        <v>0</v>
      </c>
      <c r="H750" t="s">
        <v>1442</v>
      </c>
      <c r="I750" t="s">
        <v>1433</v>
      </c>
    </row>
    <row r="751" spans="1:9" x14ac:dyDescent="0.25">
      <c r="A751">
        <v>567997</v>
      </c>
      <c r="B751">
        <v>28</v>
      </c>
      <c r="C751" t="s">
        <v>1290</v>
      </c>
      <c r="D751" s="13">
        <v>43289</v>
      </c>
      <c r="E751" s="13">
        <v>43292</v>
      </c>
      <c r="G751" t="b">
        <v>0</v>
      </c>
      <c r="H751" t="s">
        <v>1442</v>
      </c>
      <c r="I751" t="s">
        <v>1433</v>
      </c>
    </row>
    <row r="752" spans="1:9" x14ac:dyDescent="0.25">
      <c r="A752">
        <v>419041</v>
      </c>
      <c r="B752">
        <v>6</v>
      </c>
      <c r="C752" t="s">
        <v>1290</v>
      </c>
      <c r="D752" s="13">
        <v>43290</v>
      </c>
      <c r="E752" s="13">
        <v>43292</v>
      </c>
      <c r="G752" t="b">
        <v>0</v>
      </c>
      <c r="H752" t="s">
        <v>1442</v>
      </c>
      <c r="I752" t="s">
        <v>1434</v>
      </c>
    </row>
    <row r="753" spans="1:9" x14ac:dyDescent="0.25">
      <c r="A753">
        <v>582776</v>
      </c>
      <c r="B753">
        <v>34</v>
      </c>
      <c r="C753" t="s">
        <v>1290</v>
      </c>
      <c r="D753" s="13">
        <v>43290</v>
      </c>
      <c r="E753" s="13">
        <v>43292</v>
      </c>
      <c r="G753" t="b">
        <v>0</v>
      </c>
      <c r="H753" t="s">
        <v>1442</v>
      </c>
      <c r="I753" t="s">
        <v>1434</v>
      </c>
    </row>
    <row r="754" spans="1:9" x14ac:dyDescent="0.25">
      <c r="A754">
        <v>605887</v>
      </c>
      <c r="B754">
        <v>27</v>
      </c>
      <c r="C754" t="s">
        <v>1290</v>
      </c>
      <c r="D754" s="13">
        <v>43290</v>
      </c>
      <c r="E754" s="13">
        <v>43292</v>
      </c>
      <c r="G754" t="b">
        <v>0</v>
      </c>
      <c r="H754" t="s">
        <v>1442</v>
      </c>
      <c r="I754" t="s">
        <v>1434</v>
      </c>
    </row>
    <row r="755" spans="1:9" x14ac:dyDescent="0.25">
      <c r="A755">
        <v>395224</v>
      </c>
      <c r="B755">
        <v>51</v>
      </c>
      <c r="C755" t="s">
        <v>1280</v>
      </c>
      <c r="D755" s="13">
        <v>43290</v>
      </c>
      <c r="E755" s="13">
        <v>43325</v>
      </c>
      <c r="G755" t="b">
        <v>1</v>
      </c>
      <c r="H755" t="s">
        <v>1442</v>
      </c>
      <c r="I755" t="s">
        <v>1284</v>
      </c>
    </row>
    <row r="756" spans="1:9" x14ac:dyDescent="0.25">
      <c r="A756">
        <v>500095</v>
      </c>
      <c r="B756">
        <v>64</v>
      </c>
      <c r="C756" t="s">
        <v>1290</v>
      </c>
      <c r="D756" s="13">
        <v>43291</v>
      </c>
      <c r="E756" s="13">
        <v>43293</v>
      </c>
      <c r="G756" t="b">
        <v>0</v>
      </c>
      <c r="H756" t="s">
        <v>1442</v>
      </c>
      <c r="I756" t="s">
        <v>1411</v>
      </c>
    </row>
    <row r="757" spans="1:9" x14ac:dyDescent="0.25">
      <c r="A757">
        <v>386444</v>
      </c>
      <c r="B757">
        <v>52</v>
      </c>
      <c r="C757">
        <v>150</v>
      </c>
      <c r="D757" s="13">
        <v>43292</v>
      </c>
      <c r="E757" s="13">
        <v>43293</v>
      </c>
      <c r="G757" t="b">
        <v>1</v>
      </c>
      <c r="H757" t="s">
        <v>1442</v>
      </c>
      <c r="I757" t="s">
        <v>1289</v>
      </c>
    </row>
    <row r="758" spans="1:9" x14ac:dyDescent="0.25">
      <c r="A758">
        <v>419041</v>
      </c>
      <c r="B758">
        <v>6</v>
      </c>
      <c r="C758" t="s">
        <v>1290</v>
      </c>
      <c r="D758" s="13">
        <v>43294</v>
      </c>
      <c r="E758" s="13">
        <v>43296</v>
      </c>
      <c r="G758" t="b">
        <v>0</v>
      </c>
      <c r="H758" t="s">
        <v>1442</v>
      </c>
      <c r="I758" t="s">
        <v>1435</v>
      </c>
    </row>
    <row r="759" spans="1:9" x14ac:dyDescent="0.25">
      <c r="A759">
        <v>567997</v>
      </c>
      <c r="B759">
        <v>28</v>
      </c>
      <c r="C759" t="s">
        <v>1290</v>
      </c>
      <c r="D759" s="13">
        <v>43294</v>
      </c>
      <c r="E759" s="13">
        <v>43296</v>
      </c>
      <c r="G759" t="b">
        <v>0</v>
      </c>
      <c r="H759" t="s">
        <v>1442</v>
      </c>
      <c r="I759" t="s">
        <v>1435</v>
      </c>
    </row>
    <row r="760" spans="1:9" x14ac:dyDescent="0.25">
      <c r="A760">
        <v>307452</v>
      </c>
      <c r="B760">
        <v>18</v>
      </c>
      <c r="C760" t="s">
        <v>1280</v>
      </c>
      <c r="D760" s="13">
        <v>43321</v>
      </c>
      <c r="E760" s="13">
        <v>43331</v>
      </c>
      <c r="G760" t="b">
        <v>1</v>
      </c>
      <c r="H760" t="s">
        <v>1442</v>
      </c>
      <c r="I760" t="s">
        <v>1358</v>
      </c>
    </row>
    <row r="761" spans="1:9" x14ac:dyDescent="0.25">
      <c r="A761">
        <v>242758</v>
      </c>
      <c r="B761">
        <v>45</v>
      </c>
      <c r="C761" t="s">
        <v>1448</v>
      </c>
      <c r="D761" s="13">
        <v>43297</v>
      </c>
      <c r="E761" s="13">
        <v>43662</v>
      </c>
      <c r="G761" t="b">
        <v>1</v>
      </c>
      <c r="H761" t="s">
        <v>1442</v>
      </c>
      <c r="I761" t="s">
        <v>1449</v>
      </c>
    </row>
    <row r="762" spans="1:9" x14ac:dyDescent="0.25">
      <c r="A762">
        <v>588783</v>
      </c>
      <c r="B762">
        <v>9</v>
      </c>
      <c r="C762" t="s">
        <v>1290</v>
      </c>
      <c r="D762" s="13">
        <v>43298</v>
      </c>
      <c r="E762" s="13">
        <v>43300</v>
      </c>
      <c r="G762" t="b">
        <v>0</v>
      </c>
      <c r="H762" t="s">
        <v>1442</v>
      </c>
      <c r="I762" t="s">
        <v>1404</v>
      </c>
    </row>
    <row r="763" spans="1:9" x14ac:dyDescent="0.25">
      <c r="A763">
        <v>567997</v>
      </c>
      <c r="B763">
        <v>28</v>
      </c>
      <c r="C763" t="s">
        <v>1290</v>
      </c>
      <c r="D763" s="13">
        <v>43298</v>
      </c>
      <c r="E763" s="13">
        <v>43300</v>
      </c>
      <c r="G763" t="b">
        <v>0</v>
      </c>
      <c r="H763" t="s">
        <v>1442</v>
      </c>
      <c r="I763" t="s">
        <v>1404</v>
      </c>
    </row>
    <row r="764" spans="1:9" x14ac:dyDescent="0.25">
      <c r="A764">
        <v>490746</v>
      </c>
      <c r="B764">
        <v>14</v>
      </c>
      <c r="C764" t="s">
        <v>1290</v>
      </c>
      <c r="D764" s="13">
        <v>43298</v>
      </c>
      <c r="E764" s="13">
        <v>43302</v>
      </c>
      <c r="G764" t="b">
        <v>0</v>
      </c>
      <c r="H764" t="s">
        <v>1442</v>
      </c>
      <c r="I764" t="s">
        <v>1394</v>
      </c>
    </row>
    <row r="765" spans="1:9" x14ac:dyDescent="0.25">
      <c r="A765">
        <v>502171</v>
      </c>
      <c r="B765">
        <v>31</v>
      </c>
      <c r="C765" t="s">
        <v>1290</v>
      </c>
      <c r="D765" s="13">
        <v>43298</v>
      </c>
      <c r="E765" s="13">
        <v>43302</v>
      </c>
      <c r="G765" t="b">
        <v>1</v>
      </c>
      <c r="H765" t="s">
        <v>1442</v>
      </c>
      <c r="I765" t="s">
        <v>1394</v>
      </c>
    </row>
    <row r="766" spans="1:9" x14ac:dyDescent="0.25">
      <c r="A766">
        <v>500095</v>
      </c>
      <c r="B766">
        <v>64</v>
      </c>
      <c r="C766" t="s">
        <v>1290</v>
      </c>
      <c r="D766" s="13">
        <v>43298</v>
      </c>
      <c r="E766" s="13">
        <v>43300</v>
      </c>
      <c r="G766" t="b">
        <v>0</v>
      </c>
      <c r="H766" t="s">
        <v>1442</v>
      </c>
      <c r="I766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47"/>
  <sheetViews>
    <sheetView topLeftCell="H1" workbookViewId="0">
      <selection activeCell="J7" sqref="J7"/>
    </sheetView>
  </sheetViews>
  <sheetFormatPr baseColWidth="10" defaultRowHeight="15" x14ac:dyDescent="0.25"/>
  <sheetData>
    <row r="1" spans="1:24" x14ac:dyDescent="0.25">
      <c r="A1" s="7">
        <f>COUNTA(A5:A1000)</f>
        <v>243</v>
      </c>
    </row>
    <row r="4" spans="1:2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1241</v>
      </c>
      <c r="R4" t="s">
        <v>1242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</row>
    <row r="5" spans="1:24" x14ac:dyDescent="0.25">
      <c r="A5">
        <v>121560</v>
      </c>
      <c r="B5" t="s">
        <v>560</v>
      </c>
      <c r="C5" t="s">
        <v>92</v>
      </c>
      <c r="D5" t="s">
        <v>524</v>
      </c>
      <c r="E5" t="s">
        <v>563</v>
      </c>
      <c r="F5" t="s">
        <v>564</v>
      </c>
      <c r="G5">
        <v>0</v>
      </c>
      <c r="H5" t="s">
        <v>819</v>
      </c>
      <c r="I5" t="s">
        <v>819</v>
      </c>
      <c r="J5" t="s">
        <v>819</v>
      </c>
      <c r="K5" t="s">
        <v>819</v>
      </c>
      <c r="L5" t="s">
        <v>819</v>
      </c>
      <c r="M5" t="s">
        <v>819</v>
      </c>
      <c r="N5" t="s">
        <v>819</v>
      </c>
      <c r="O5" t="s">
        <v>819</v>
      </c>
      <c r="P5" t="s">
        <v>819</v>
      </c>
      <c r="S5" t="s">
        <v>819</v>
      </c>
      <c r="T5" t="s">
        <v>819</v>
      </c>
      <c r="U5" t="s">
        <v>819</v>
      </c>
      <c r="V5" t="s">
        <v>819</v>
      </c>
      <c r="W5" t="s">
        <v>26</v>
      </c>
      <c r="X5" t="s">
        <v>27</v>
      </c>
    </row>
    <row r="6" spans="1:24" x14ac:dyDescent="0.25">
      <c r="A6">
        <v>122645</v>
      </c>
      <c r="B6" t="s">
        <v>59</v>
      </c>
      <c r="C6" t="s">
        <v>64</v>
      </c>
      <c r="D6" t="s">
        <v>65</v>
      </c>
      <c r="E6" t="s">
        <v>66</v>
      </c>
      <c r="F6" t="s">
        <v>67</v>
      </c>
      <c r="G6">
        <v>0</v>
      </c>
      <c r="H6" t="s">
        <v>819</v>
      </c>
      <c r="I6" t="s">
        <v>819</v>
      </c>
      <c r="J6" t="s">
        <v>819</v>
      </c>
      <c r="K6" t="s">
        <v>819</v>
      </c>
      <c r="L6" t="s">
        <v>819</v>
      </c>
      <c r="M6" t="s">
        <v>819</v>
      </c>
      <c r="N6" t="s">
        <v>819</v>
      </c>
      <c r="O6" t="s">
        <v>819</v>
      </c>
      <c r="P6" t="s">
        <v>819</v>
      </c>
      <c r="S6" t="s">
        <v>819</v>
      </c>
      <c r="T6" t="s">
        <v>819</v>
      </c>
      <c r="U6" t="s">
        <v>819</v>
      </c>
      <c r="V6" t="s">
        <v>819</v>
      </c>
      <c r="W6" t="s">
        <v>26</v>
      </c>
      <c r="X6" t="s">
        <v>27</v>
      </c>
    </row>
    <row r="7" spans="1:24" x14ac:dyDescent="0.25">
      <c r="A7">
        <v>125120</v>
      </c>
      <c r="B7" t="s">
        <v>204</v>
      </c>
      <c r="C7" t="s">
        <v>132</v>
      </c>
      <c r="D7" t="s">
        <v>205</v>
      </c>
      <c r="E7" t="s">
        <v>206</v>
      </c>
      <c r="F7" t="s">
        <v>207</v>
      </c>
      <c r="G7">
        <v>0</v>
      </c>
      <c r="H7" t="s">
        <v>819</v>
      </c>
      <c r="I7" t="s">
        <v>819</v>
      </c>
      <c r="J7" t="s">
        <v>819</v>
      </c>
      <c r="K7" t="s">
        <v>819</v>
      </c>
      <c r="L7" t="s">
        <v>819</v>
      </c>
      <c r="M7" t="s">
        <v>819</v>
      </c>
      <c r="N7" t="s">
        <v>819</v>
      </c>
      <c r="O7" t="s">
        <v>819</v>
      </c>
      <c r="P7" t="s">
        <v>819</v>
      </c>
      <c r="S7" t="s">
        <v>819</v>
      </c>
      <c r="T7" t="s">
        <v>819</v>
      </c>
      <c r="U7" t="s">
        <v>819</v>
      </c>
      <c r="V7" t="s">
        <v>819</v>
      </c>
      <c r="W7" t="s">
        <v>26</v>
      </c>
      <c r="X7" t="s">
        <v>27</v>
      </c>
    </row>
    <row r="8" spans="1:24" x14ac:dyDescent="0.25">
      <c r="A8">
        <v>139317</v>
      </c>
      <c r="B8" t="s">
        <v>621</v>
      </c>
      <c r="C8" t="s">
        <v>622</v>
      </c>
      <c r="D8" t="s">
        <v>623</v>
      </c>
      <c r="E8" t="s">
        <v>624</v>
      </c>
      <c r="F8" t="s">
        <v>622</v>
      </c>
      <c r="G8">
        <v>0</v>
      </c>
      <c r="H8" t="s">
        <v>819</v>
      </c>
      <c r="I8" t="s">
        <v>819</v>
      </c>
      <c r="J8" t="s">
        <v>819</v>
      </c>
      <c r="K8" t="s">
        <v>819</v>
      </c>
      <c r="L8" t="s">
        <v>819</v>
      </c>
      <c r="M8" t="s">
        <v>819</v>
      </c>
      <c r="N8" t="s">
        <v>819</v>
      </c>
      <c r="O8" t="s">
        <v>819</v>
      </c>
      <c r="P8" t="s">
        <v>819</v>
      </c>
      <c r="S8" t="s">
        <v>819</v>
      </c>
      <c r="T8" t="s">
        <v>819</v>
      </c>
      <c r="U8" t="s">
        <v>819</v>
      </c>
      <c r="V8" t="s">
        <v>819</v>
      </c>
      <c r="W8" t="s">
        <v>26</v>
      </c>
      <c r="X8" t="s">
        <v>27</v>
      </c>
    </row>
    <row r="9" spans="1:24" x14ac:dyDescent="0.25">
      <c r="A9">
        <v>150851</v>
      </c>
      <c r="B9" t="s">
        <v>118</v>
      </c>
      <c r="C9" t="s">
        <v>119</v>
      </c>
      <c r="D9" t="s">
        <v>120</v>
      </c>
      <c r="E9" t="s">
        <v>121</v>
      </c>
      <c r="F9" t="s">
        <v>118</v>
      </c>
      <c r="G9">
        <v>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56</v>
      </c>
      <c r="N9" t="s">
        <v>57</v>
      </c>
      <c r="O9" t="s">
        <v>127</v>
      </c>
      <c r="P9" t="s">
        <v>58</v>
      </c>
      <c r="S9">
        <v>42046</v>
      </c>
      <c r="T9">
        <v>31711</v>
      </c>
      <c r="U9">
        <v>31711</v>
      </c>
      <c r="V9">
        <v>30345</v>
      </c>
      <c r="W9" t="s">
        <v>26</v>
      </c>
      <c r="X9" t="s">
        <v>27</v>
      </c>
    </row>
    <row r="10" spans="1:24" x14ac:dyDescent="0.25">
      <c r="A10">
        <v>153562</v>
      </c>
      <c r="B10" t="s">
        <v>548</v>
      </c>
      <c r="C10" t="s">
        <v>549</v>
      </c>
      <c r="D10" t="s">
        <v>408</v>
      </c>
      <c r="E10" t="s">
        <v>550</v>
      </c>
      <c r="F10" t="s">
        <v>551</v>
      </c>
      <c r="G10">
        <v>0</v>
      </c>
      <c r="H10" t="s">
        <v>552</v>
      </c>
      <c r="I10" t="s">
        <v>553</v>
      </c>
      <c r="J10" t="s">
        <v>554</v>
      </c>
      <c r="K10" t="s">
        <v>555</v>
      </c>
      <c r="L10" t="s">
        <v>55</v>
      </c>
      <c r="M10" t="s">
        <v>56</v>
      </c>
      <c r="N10" t="s">
        <v>57</v>
      </c>
      <c r="O10" t="s">
        <v>127</v>
      </c>
      <c r="P10" t="s">
        <v>58</v>
      </c>
      <c r="S10" t="s">
        <v>819</v>
      </c>
      <c r="T10" t="s">
        <v>819</v>
      </c>
      <c r="U10" t="s">
        <v>819</v>
      </c>
      <c r="V10" t="s">
        <v>819</v>
      </c>
      <c r="W10" t="s">
        <v>26</v>
      </c>
      <c r="X10" t="s">
        <v>27</v>
      </c>
    </row>
    <row r="11" spans="1:24" x14ac:dyDescent="0.25">
      <c r="A11">
        <v>156358</v>
      </c>
      <c r="B11" t="s">
        <v>211</v>
      </c>
      <c r="C11" t="s">
        <v>86</v>
      </c>
      <c r="D11" t="s">
        <v>212</v>
      </c>
      <c r="E11" t="s">
        <v>213</v>
      </c>
      <c r="F11" t="s">
        <v>871</v>
      </c>
      <c r="G11">
        <v>0</v>
      </c>
      <c r="H11" t="s">
        <v>819</v>
      </c>
      <c r="I11" t="s">
        <v>819</v>
      </c>
      <c r="J11" t="s">
        <v>819</v>
      </c>
      <c r="K11" t="s">
        <v>819</v>
      </c>
      <c r="L11" t="s">
        <v>819</v>
      </c>
      <c r="M11" t="s">
        <v>819</v>
      </c>
      <c r="N11" t="s">
        <v>819</v>
      </c>
      <c r="O11" t="s">
        <v>819</v>
      </c>
      <c r="P11" t="s">
        <v>819</v>
      </c>
      <c r="S11" t="s">
        <v>819</v>
      </c>
      <c r="T11" t="s">
        <v>819</v>
      </c>
      <c r="U11" t="s">
        <v>819</v>
      </c>
      <c r="V11" t="s">
        <v>819</v>
      </c>
      <c r="W11" t="s">
        <v>26</v>
      </c>
      <c r="X11" t="s">
        <v>27</v>
      </c>
    </row>
    <row r="12" spans="1:24" x14ac:dyDescent="0.25">
      <c r="A12">
        <v>156373</v>
      </c>
      <c r="B12" t="s">
        <v>85</v>
      </c>
      <c r="C12" t="s">
        <v>82</v>
      </c>
      <c r="D12" t="s">
        <v>86</v>
      </c>
      <c r="E12" t="s">
        <v>84</v>
      </c>
      <c r="F12" t="s">
        <v>84</v>
      </c>
      <c r="G12">
        <v>0</v>
      </c>
      <c r="H12" t="s">
        <v>819</v>
      </c>
      <c r="I12" t="s">
        <v>819</v>
      </c>
      <c r="J12" t="s">
        <v>819</v>
      </c>
      <c r="K12" t="s">
        <v>819</v>
      </c>
      <c r="L12" t="s">
        <v>819</v>
      </c>
      <c r="M12" t="s">
        <v>819</v>
      </c>
      <c r="N12" t="s">
        <v>819</v>
      </c>
      <c r="O12" t="s">
        <v>819</v>
      </c>
      <c r="P12" t="s">
        <v>819</v>
      </c>
      <c r="S12" t="s">
        <v>819</v>
      </c>
      <c r="T12" t="s">
        <v>819</v>
      </c>
      <c r="U12" t="s">
        <v>819</v>
      </c>
      <c r="V12" t="s">
        <v>819</v>
      </c>
      <c r="W12" t="s">
        <v>26</v>
      </c>
      <c r="X12" t="s">
        <v>27</v>
      </c>
    </row>
    <row r="13" spans="1:24" x14ac:dyDescent="0.25">
      <c r="A13">
        <v>156380</v>
      </c>
      <c r="B13" t="s">
        <v>87</v>
      </c>
      <c r="C13" t="s">
        <v>88</v>
      </c>
      <c r="D13" t="s">
        <v>89</v>
      </c>
      <c r="E13" t="s">
        <v>90</v>
      </c>
      <c r="F13" t="s">
        <v>87</v>
      </c>
      <c r="G13">
        <v>0</v>
      </c>
      <c r="H13" t="s">
        <v>819</v>
      </c>
      <c r="I13" t="s">
        <v>819</v>
      </c>
      <c r="J13" t="s">
        <v>819</v>
      </c>
      <c r="K13" t="s">
        <v>819</v>
      </c>
      <c r="L13" t="s">
        <v>819</v>
      </c>
      <c r="M13" t="s">
        <v>819</v>
      </c>
      <c r="N13" t="s">
        <v>819</v>
      </c>
      <c r="O13" t="s">
        <v>819</v>
      </c>
      <c r="P13" t="s">
        <v>819</v>
      </c>
      <c r="S13" t="s">
        <v>819</v>
      </c>
      <c r="T13" t="s">
        <v>819</v>
      </c>
      <c r="U13" t="s">
        <v>819</v>
      </c>
      <c r="V13" t="s">
        <v>819</v>
      </c>
      <c r="W13" t="s">
        <v>26</v>
      </c>
      <c r="X13" t="s">
        <v>27</v>
      </c>
    </row>
    <row r="14" spans="1:24" x14ac:dyDescent="0.25">
      <c r="A14">
        <v>178194</v>
      </c>
      <c r="B14" t="s">
        <v>318</v>
      </c>
      <c r="C14" t="s">
        <v>319</v>
      </c>
      <c r="D14" t="s">
        <v>320</v>
      </c>
      <c r="E14" t="s">
        <v>321</v>
      </c>
      <c r="F14" t="s">
        <v>322</v>
      </c>
      <c r="G14">
        <v>1</v>
      </c>
      <c r="H14" t="s">
        <v>323</v>
      </c>
      <c r="I14" t="s">
        <v>324</v>
      </c>
      <c r="J14" t="s">
        <v>325</v>
      </c>
      <c r="K14" t="s">
        <v>326</v>
      </c>
      <c r="L14" t="s">
        <v>267</v>
      </c>
      <c r="M14" t="s">
        <v>268</v>
      </c>
      <c r="N14" t="s">
        <v>57</v>
      </c>
      <c r="O14" t="s">
        <v>127</v>
      </c>
      <c r="P14" t="s">
        <v>58</v>
      </c>
      <c r="S14">
        <v>35298</v>
      </c>
      <c r="T14">
        <v>34416</v>
      </c>
      <c r="U14">
        <v>33184</v>
      </c>
      <c r="V14">
        <v>31671</v>
      </c>
      <c r="W14" t="s">
        <v>26</v>
      </c>
      <c r="X14" t="s">
        <v>27</v>
      </c>
    </row>
    <row r="15" spans="1:24" x14ac:dyDescent="0.25">
      <c r="A15">
        <v>178214</v>
      </c>
      <c r="B15" t="s">
        <v>420</v>
      </c>
      <c r="C15" t="s">
        <v>421</v>
      </c>
      <c r="D15" t="s">
        <v>150</v>
      </c>
      <c r="E15" t="s">
        <v>422</v>
      </c>
      <c r="F15" t="s">
        <v>423</v>
      </c>
      <c r="G15">
        <v>0</v>
      </c>
      <c r="H15" t="s">
        <v>424</v>
      </c>
      <c r="I15" t="s">
        <v>425</v>
      </c>
      <c r="J15" t="s">
        <v>819</v>
      </c>
      <c r="K15" t="s">
        <v>819</v>
      </c>
      <c r="L15" t="s">
        <v>819</v>
      </c>
      <c r="M15" t="s">
        <v>819</v>
      </c>
      <c r="N15" t="s">
        <v>819</v>
      </c>
      <c r="O15" t="s">
        <v>819</v>
      </c>
      <c r="P15" t="s">
        <v>819</v>
      </c>
      <c r="S15" t="s">
        <v>819</v>
      </c>
      <c r="T15" t="s">
        <v>819</v>
      </c>
      <c r="U15" t="s">
        <v>819</v>
      </c>
      <c r="V15" t="s">
        <v>819</v>
      </c>
      <c r="W15" t="s">
        <v>26</v>
      </c>
      <c r="X15" t="s">
        <v>27</v>
      </c>
    </row>
    <row r="16" spans="1:24" x14ac:dyDescent="0.25">
      <c r="A16">
        <v>200953</v>
      </c>
      <c r="B16" t="s">
        <v>454</v>
      </c>
      <c r="C16" t="s">
        <v>256</v>
      </c>
      <c r="D16" t="s">
        <v>455</v>
      </c>
      <c r="E16" t="s">
        <v>456</v>
      </c>
      <c r="F16" t="s">
        <v>872</v>
      </c>
      <c r="G16">
        <v>1</v>
      </c>
      <c r="H16" t="s">
        <v>457</v>
      </c>
      <c r="I16" t="s">
        <v>458</v>
      </c>
      <c r="J16" t="s">
        <v>819</v>
      </c>
      <c r="K16" t="s">
        <v>819</v>
      </c>
      <c r="L16" t="s">
        <v>819</v>
      </c>
      <c r="M16" t="s">
        <v>819</v>
      </c>
      <c r="N16" t="s">
        <v>819</v>
      </c>
      <c r="O16" t="s">
        <v>819</v>
      </c>
      <c r="P16" t="s">
        <v>819</v>
      </c>
      <c r="S16">
        <v>41449</v>
      </c>
      <c r="T16">
        <v>33839</v>
      </c>
      <c r="U16">
        <v>33828</v>
      </c>
      <c r="V16">
        <v>31401</v>
      </c>
      <c r="W16" t="s">
        <v>26</v>
      </c>
      <c r="X16" t="s">
        <v>27</v>
      </c>
    </row>
    <row r="17" spans="1:24" x14ac:dyDescent="0.25">
      <c r="A17">
        <v>202138</v>
      </c>
      <c r="B17" t="s">
        <v>609</v>
      </c>
      <c r="C17" t="s">
        <v>86</v>
      </c>
      <c r="D17" t="s">
        <v>610</v>
      </c>
      <c r="E17" t="s">
        <v>611</v>
      </c>
      <c r="F17" t="s">
        <v>611</v>
      </c>
      <c r="G17">
        <v>1</v>
      </c>
      <c r="H17" t="s">
        <v>819</v>
      </c>
      <c r="I17" t="s">
        <v>819</v>
      </c>
      <c r="J17" t="s">
        <v>819</v>
      </c>
      <c r="K17" t="s">
        <v>819</v>
      </c>
      <c r="L17" t="s">
        <v>819</v>
      </c>
      <c r="M17" t="s">
        <v>819</v>
      </c>
      <c r="N17" t="s">
        <v>819</v>
      </c>
      <c r="O17" t="s">
        <v>819</v>
      </c>
      <c r="P17" t="s">
        <v>819</v>
      </c>
      <c r="S17" t="s">
        <v>819</v>
      </c>
      <c r="T17" t="s">
        <v>819</v>
      </c>
      <c r="U17" t="s">
        <v>819</v>
      </c>
      <c r="V17" t="s">
        <v>819</v>
      </c>
      <c r="W17" t="s">
        <v>26</v>
      </c>
      <c r="X17" t="s">
        <v>27</v>
      </c>
    </row>
    <row r="18" spans="1:24" x14ac:dyDescent="0.25">
      <c r="A18">
        <v>202595</v>
      </c>
      <c r="B18" t="s">
        <v>591</v>
      </c>
      <c r="C18" t="s">
        <v>89</v>
      </c>
      <c r="D18" t="s">
        <v>37</v>
      </c>
      <c r="E18" t="s">
        <v>592</v>
      </c>
      <c r="F18" t="s">
        <v>593</v>
      </c>
      <c r="G18">
        <v>0</v>
      </c>
      <c r="H18" t="s">
        <v>819</v>
      </c>
      <c r="I18" t="s">
        <v>819</v>
      </c>
      <c r="J18" t="s">
        <v>819</v>
      </c>
      <c r="K18" t="s">
        <v>819</v>
      </c>
      <c r="L18" t="s">
        <v>819</v>
      </c>
      <c r="M18" t="s">
        <v>819</v>
      </c>
      <c r="N18" t="s">
        <v>819</v>
      </c>
      <c r="O18" t="s">
        <v>819</v>
      </c>
      <c r="P18" t="s">
        <v>819</v>
      </c>
      <c r="S18" t="s">
        <v>819</v>
      </c>
      <c r="T18" t="s">
        <v>819</v>
      </c>
      <c r="U18" t="s">
        <v>819</v>
      </c>
      <c r="V18" t="s">
        <v>819</v>
      </c>
      <c r="W18" t="s">
        <v>26</v>
      </c>
      <c r="X18" t="s">
        <v>27</v>
      </c>
    </row>
    <row r="19" spans="1:24" x14ac:dyDescent="0.25">
      <c r="A19">
        <v>202711</v>
      </c>
      <c r="B19" t="s">
        <v>660</v>
      </c>
      <c r="C19" t="s">
        <v>531</v>
      </c>
      <c r="D19" t="s">
        <v>661</v>
      </c>
      <c r="E19" t="s">
        <v>662</v>
      </c>
      <c r="F19" t="s">
        <v>662</v>
      </c>
      <c r="G19">
        <v>1</v>
      </c>
      <c r="H19" t="s">
        <v>819</v>
      </c>
      <c r="I19" t="s">
        <v>819</v>
      </c>
      <c r="J19" t="s">
        <v>819</v>
      </c>
      <c r="K19" t="s">
        <v>819</v>
      </c>
      <c r="L19" t="s">
        <v>819</v>
      </c>
      <c r="M19" t="s">
        <v>819</v>
      </c>
      <c r="N19" t="s">
        <v>819</v>
      </c>
      <c r="O19" t="s">
        <v>819</v>
      </c>
      <c r="P19" t="s">
        <v>819</v>
      </c>
      <c r="S19" t="s">
        <v>819</v>
      </c>
      <c r="T19" t="s">
        <v>819</v>
      </c>
      <c r="U19" t="s">
        <v>819</v>
      </c>
      <c r="V19" t="s">
        <v>819</v>
      </c>
      <c r="W19" t="s">
        <v>26</v>
      </c>
      <c r="X19" t="s">
        <v>27</v>
      </c>
    </row>
    <row r="20" spans="1:24" x14ac:dyDescent="0.25">
      <c r="A20">
        <v>203376</v>
      </c>
      <c r="B20" t="s">
        <v>314</v>
      </c>
      <c r="C20" t="s">
        <v>240</v>
      </c>
      <c r="D20" t="s">
        <v>241</v>
      </c>
      <c r="E20" t="s">
        <v>315</v>
      </c>
      <c r="F20" t="s">
        <v>240</v>
      </c>
      <c r="G20">
        <v>1</v>
      </c>
      <c r="H20" t="s">
        <v>316</v>
      </c>
      <c r="I20" t="s">
        <v>317</v>
      </c>
      <c r="J20" t="s">
        <v>819</v>
      </c>
      <c r="K20" t="s">
        <v>819</v>
      </c>
      <c r="L20" t="s">
        <v>819</v>
      </c>
      <c r="M20" t="s">
        <v>819</v>
      </c>
      <c r="N20" t="s">
        <v>819</v>
      </c>
      <c r="O20" t="s">
        <v>819</v>
      </c>
      <c r="P20" t="s">
        <v>819</v>
      </c>
      <c r="S20">
        <v>42179</v>
      </c>
      <c r="T20">
        <v>34288</v>
      </c>
      <c r="U20">
        <v>34288</v>
      </c>
      <c r="V20">
        <v>34288</v>
      </c>
      <c r="W20" t="s">
        <v>26</v>
      </c>
      <c r="X20" t="s">
        <v>27</v>
      </c>
    </row>
    <row r="21" spans="1:24" x14ac:dyDescent="0.25">
      <c r="A21">
        <v>204126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>
        <v>1</v>
      </c>
      <c r="H21" t="s">
        <v>33</v>
      </c>
      <c r="I21" t="s">
        <v>34</v>
      </c>
      <c r="J21" t="s">
        <v>819</v>
      </c>
      <c r="K21" t="s">
        <v>819</v>
      </c>
      <c r="L21" t="s">
        <v>819</v>
      </c>
      <c r="M21" t="s">
        <v>819</v>
      </c>
      <c r="N21" t="s">
        <v>819</v>
      </c>
      <c r="O21" t="s">
        <v>819</v>
      </c>
      <c r="P21" t="s">
        <v>819</v>
      </c>
      <c r="S21">
        <v>42151</v>
      </c>
      <c r="T21">
        <v>34400</v>
      </c>
      <c r="U21">
        <v>34400</v>
      </c>
      <c r="V21">
        <v>33581</v>
      </c>
      <c r="W21" t="s">
        <v>26</v>
      </c>
      <c r="X21" t="s">
        <v>27</v>
      </c>
    </row>
    <row r="22" spans="1:24" x14ac:dyDescent="0.25">
      <c r="A22">
        <v>205047</v>
      </c>
      <c r="B22" t="s">
        <v>520</v>
      </c>
      <c r="C22" t="s">
        <v>521</v>
      </c>
      <c r="D22" t="s">
        <v>236</v>
      </c>
      <c r="E22" t="s">
        <v>522</v>
      </c>
      <c r="F22" t="s">
        <v>522</v>
      </c>
      <c r="G22">
        <v>1</v>
      </c>
      <c r="H22" t="s">
        <v>819</v>
      </c>
      <c r="I22" t="s">
        <v>819</v>
      </c>
      <c r="J22" t="s">
        <v>819</v>
      </c>
      <c r="K22" t="s">
        <v>819</v>
      </c>
      <c r="L22" t="s">
        <v>819</v>
      </c>
      <c r="M22" t="s">
        <v>819</v>
      </c>
      <c r="N22" t="s">
        <v>819</v>
      </c>
      <c r="O22" t="s">
        <v>819</v>
      </c>
      <c r="P22" t="s">
        <v>819</v>
      </c>
      <c r="S22" t="s">
        <v>819</v>
      </c>
      <c r="T22" t="s">
        <v>819</v>
      </c>
      <c r="U22" t="s">
        <v>819</v>
      </c>
      <c r="V22" t="s">
        <v>819</v>
      </c>
      <c r="W22" t="s">
        <v>26</v>
      </c>
      <c r="X22" t="s">
        <v>27</v>
      </c>
    </row>
    <row r="23" spans="1:24" x14ac:dyDescent="0.25">
      <c r="A23">
        <v>205891</v>
      </c>
      <c r="B23" t="s">
        <v>260</v>
      </c>
      <c r="C23" t="s">
        <v>37</v>
      </c>
      <c r="D23" t="s">
        <v>60</v>
      </c>
      <c r="E23" t="s">
        <v>261</v>
      </c>
      <c r="F23" t="s">
        <v>262</v>
      </c>
      <c r="G23">
        <v>0</v>
      </c>
      <c r="H23" t="s">
        <v>263</v>
      </c>
      <c r="I23" t="s">
        <v>264</v>
      </c>
      <c r="J23" t="s">
        <v>265</v>
      </c>
      <c r="K23" t="s">
        <v>266</v>
      </c>
      <c r="L23" t="s">
        <v>267</v>
      </c>
      <c r="M23" t="s">
        <v>268</v>
      </c>
      <c r="O23" t="s">
        <v>819</v>
      </c>
      <c r="P23" t="s">
        <v>819</v>
      </c>
      <c r="S23">
        <v>42173</v>
      </c>
      <c r="T23">
        <v>35154</v>
      </c>
      <c r="U23">
        <v>34667</v>
      </c>
      <c r="V23">
        <v>31384</v>
      </c>
      <c r="W23" t="s">
        <v>26</v>
      </c>
      <c r="X23" t="s">
        <v>27</v>
      </c>
    </row>
    <row r="24" spans="1:24" x14ac:dyDescent="0.25">
      <c r="A24">
        <v>210154</v>
      </c>
      <c r="B24" t="s">
        <v>470</v>
      </c>
      <c r="C24" t="s">
        <v>471</v>
      </c>
      <c r="D24" t="s">
        <v>65</v>
      </c>
      <c r="E24" t="s">
        <v>472</v>
      </c>
      <c r="F24" t="s">
        <v>473</v>
      </c>
      <c r="G24">
        <v>1</v>
      </c>
      <c r="H24" t="s">
        <v>819</v>
      </c>
      <c r="I24" t="s">
        <v>474</v>
      </c>
      <c r="J24" t="s">
        <v>1056</v>
      </c>
      <c r="K24" t="s">
        <v>819</v>
      </c>
      <c r="L24" t="s">
        <v>819</v>
      </c>
      <c r="M24" t="s">
        <v>819</v>
      </c>
      <c r="N24" t="s">
        <v>819</v>
      </c>
      <c r="O24" t="s">
        <v>819</v>
      </c>
      <c r="P24" t="s">
        <v>819</v>
      </c>
      <c r="S24">
        <v>42663</v>
      </c>
      <c r="T24">
        <v>34097</v>
      </c>
      <c r="U24">
        <v>33282</v>
      </c>
      <c r="V24">
        <v>32118</v>
      </c>
      <c r="W24" t="s">
        <v>26</v>
      </c>
      <c r="X24" t="s">
        <v>27</v>
      </c>
    </row>
    <row r="25" spans="1:24" x14ac:dyDescent="0.25">
      <c r="A25">
        <v>210157</v>
      </c>
      <c r="B25" t="s">
        <v>378</v>
      </c>
      <c r="C25" t="s">
        <v>379</v>
      </c>
      <c r="D25" t="s">
        <v>380</v>
      </c>
      <c r="E25" t="s">
        <v>381</v>
      </c>
      <c r="F25" t="s">
        <v>379</v>
      </c>
      <c r="G25">
        <v>0</v>
      </c>
      <c r="H25" t="s">
        <v>819</v>
      </c>
      <c r="I25" t="s">
        <v>819</v>
      </c>
      <c r="J25" t="s">
        <v>819</v>
      </c>
      <c r="K25" t="s">
        <v>819</v>
      </c>
      <c r="L25" t="s">
        <v>819</v>
      </c>
      <c r="M25" t="s">
        <v>819</v>
      </c>
      <c r="N25" t="s">
        <v>819</v>
      </c>
      <c r="O25" t="s">
        <v>819</v>
      </c>
      <c r="P25" t="s">
        <v>819</v>
      </c>
      <c r="S25" t="s">
        <v>819</v>
      </c>
      <c r="T25" t="s">
        <v>819</v>
      </c>
      <c r="U25" t="s">
        <v>819</v>
      </c>
      <c r="V25" t="s">
        <v>819</v>
      </c>
      <c r="W25" t="s">
        <v>26</v>
      </c>
      <c r="X25" t="s">
        <v>27</v>
      </c>
    </row>
    <row r="26" spans="1:24" x14ac:dyDescent="0.25">
      <c r="A26">
        <v>242758</v>
      </c>
      <c r="B26" t="s">
        <v>104</v>
      </c>
      <c r="C26" t="s">
        <v>105</v>
      </c>
      <c r="D26" t="s">
        <v>86</v>
      </c>
      <c r="E26" t="s">
        <v>106</v>
      </c>
      <c r="F26" t="s">
        <v>107</v>
      </c>
      <c r="G26">
        <v>1</v>
      </c>
      <c r="H26" t="s">
        <v>819</v>
      </c>
      <c r="I26" t="s">
        <v>1057</v>
      </c>
      <c r="J26" t="s">
        <v>819</v>
      </c>
      <c r="K26" t="s">
        <v>819</v>
      </c>
      <c r="L26" t="s">
        <v>819</v>
      </c>
      <c r="M26" t="s">
        <v>819</v>
      </c>
      <c r="N26" t="s">
        <v>819</v>
      </c>
      <c r="O26" t="s">
        <v>819</v>
      </c>
      <c r="P26" t="s">
        <v>819</v>
      </c>
      <c r="S26">
        <v>34327</v>
      </c>
      <c r="T26">
        <v>34042</v>
      </c>
      <c r="U26">
        <v>33537</v>
      </c>
      <c r="V26">
        <v>32702</v>
      </c>
      <c r="W26" t="s">
        <v>26</v>
      </c>
      <c r="X26" t="s">
        <v>27</v>
      </c>
    </row>
    <row r="27" spans="1:24" x14ac:dyDescent="0.25">
      <c r="A27">
        <v>254448</v>
      </c>
      <c r="B27" t="s">
        <v>335</v>
      </c>
      <c r="C27" t="s">
        <v>332</v>
      </c>
      <c r="D27" t="s">
        <v>336</v>
      </c>
      <c r="E27" t="s">
        <v>337</v>
      </c>
      <c r="F27" t="s">
        <v>337</v>
      </c>
      <c r="G27">
        <v>1</v>
      </c>
      <c r="H27" t="s">
        <v>819</v>
      </c>
      <c r="I27" t="s">
        <v>819</v>
      </c>
      <c r="J27" t="s">
        <v>819</v>
      </c>
      <c r="K27" t="s">
        <v>819</v>
      </c>
      <c r="L27" t="s">
        <v>819</v>
      </c>
      <c r="M27" t="s">
        <v>819</v>
      </c>
      <c r="N27" t="s">
        <v>819</v>
      </c>
      <c r="O27" t="s">
        <v>819</v>
      </c>
      <c r="P27" t="s">
        <v>819</v>
      </c>
      <c r="S27" t="s">
        <v>819</v>
      </c>
      <c r="T27" t="s">
        <v>819</v>
      </c>
      <c r="U27" t="s">
        <v>819</v>
      </c>
      <c r="V27" t="s">
        <v>819</v>
      </c>
      <c r="W27" t="s">
        <v>26</v>
      </c>
      <c r="X27" t="s">
        <v>27</v>
      </c>
    </row>
    <row r="28" spans="1:24" x14ac:dyDescent="0.25">
      <c r="A28">
        <v>258993</v>
      </c>
      <c r="B28" t="s">
        <v>542</v>
      </c>
      <c r="C28" t="s">
        <v>543</v>
      </c>
      <c r="D28" t="s">
        <v>120</v>
      </c>
      <c r="E28" t="s">
        <v>544</v>
      </c>
      <c r="F28" t="s">
        <v>543</v>
      </c>
      <c r="G28">
        <v>1</v>
      </c>
      <c r="H28" t="s">
        <v>819</v>
      </c>
      <c r="I28" t="s">
        <v>1058</v>
      </c>
      <c r="J28" t="s">
        <v>819</v>
      </c>
      <c r="K28" t="s">
        <v>819</v>
      </c>
      <c r="L28" t="s">
        <v>819</v>
      </c>
      <c r="M28" t="s">
        <v>819</v>
      </c>
      <c r="N28" t="s">
        <v>819</v>
      </c>
      <c r="O28" t="s">
        <v>819</v>
      </c>
      <c r="P28" t="s">
        <v>819</v>
      </c>
      <c r="S28">
        <v>38931</v>
      </c>
      <c r="T28">
        <v>38575</v>
      </c>
      <c r="U28">
        <v>36927</v>
      </c>
      <c r="V28">
        <v>35028</v>
      </c>
      <c r="W28" t="s">
        <v>26</v>
      </c>
      <c r="X28" t="s">
        <v>27</v>
      </c>
    </row>
    <row r="29" spans="1:24" x14ac:dyDescent="0.25">
      <c r="A29">
        <v>267228</v>
      </c>
      <c r="B29" t="s">
        <v>619</v>
      </c>
      <c r="C29" t="s">
        <v>396</v>
      </c>
      <c r="D29" t="s">
        <v>463</v>
      </c>
      <c r="E29" t="s">
        <v>620</v>
      </c>
      <c r="F29" t="s">
        <v>620</v>
      </c>
      <c r="G29">
        <v>1</v>
      </c>
      <c r="H29" t="s">
        <v>819</v>
      </c>
      <c r="I29" t="s">
        <v>819</v>
      </c>
      <c r="J29" t="s">
        <v>819</v>
      </c>
      <c r="K29" t="s">
        <v>819</v>
      </c>
      <c r="L29" t="s">
        <v>819</v>
      </c>
      <c r="M29" t="s">
        <v>819</v>
      </c>
      <c r="N29" t="s">
        <v>819</v>
      </c>
      <c r="O29" t="s">
        <v>819</v>
      </c>
      <c r="P29" t="s">
        <v>819</v>
      </c>
      <c r="S29" t="s">
        <v>819</v>
      </c>
      <c r="T29" t="s">
        <v>819</v>
      </c>
      <c r="U29" t="s">
        <v>819</v>
      </c>
      <c r="V29" t="s">
        <v>819</v>
      </c>
      <c r="W29" t="s">
        <v>40</v>
      </c>
      <c r="X29" t="s">
        <v>27</v>
      </c>
    </row>
    <row r="30" spans="1:24" x14ac:dyDescent="0.25">
      <c r="A30">
        <v>267967</v>
      </c>
      <c r="B30" t="s">
        <v>651</v>
      </c>
      <c r="C30" t="s">
        <v>521</v>
      </c>
      <c r="D30" t="s">
        <v>252</v>
      </c>
      <c r="E30" t="s">
        <v>652</v>
      </c>
      <c r="F30" t="s">
        <v>653</v>
      </c>
      <c r="G30">
        <v>1</v>
      </c>
      <c r="H30" t="s">
        <v>819</v>
      </c>
      <c r="I30" t="s">
        <v>819</v>
      </c>
      <c r="J30" t="s">
        <v>819</v>
      </c>
      <c r="K30" t="s">
        <v>819</v>
      </c>
      <c r="L30" t="s">
        <v>819</v>
      </c>
      <c r="M30" t="s">
        <v>819</v>
      </c>
      <c r="N30" t="s">
        <v>819</v>
      </c>
      <c r="O30" t="s">
        <v>819</v>
      </c>
      <c r="P30" t="s">
        <v>819</v>
      </c>
      <c r="S30" t="s">
        <v>819</v>
      </c>
      <c r="T30" t="s">
        <v>819</v>
      </c>
      <c r="U30" t="s">
        <v>819</v>
      </c>
      <c r="V30" t="s">
        <v>819</v>
      </c>
      <c r="W30" t="s">
        <v>40</v>
      </c>
      <c r="X30" t="s">
        <v>27</v>
      </c>
    </row>
    <row r="31" spans="1:24" x14ac:dyDescent="0.25">
      <c r="A31">
        <v>267971</v>
      </c>
      <c r="B31" t="s">
        <v>382</v>
      </c>
      <c r="C31" t="s">
        <v>383</v>
      </c>
      <c r="D31" t="s">
        <v>37</v>
      </c>
      <c r="E31" t="s">
        <v>384</v>
      </c>
      <c r="F31" t="s">
        <v>385</v>
      </c>
      <c r="G31">
        <v>1</v>
      </c>
      <c r="H31" t="s">
        <v>820</v>
      </c>
      <c r="I31" t="s">
        <v>820</v>
      </c>
      <c r="J31" t="s">
        <v>821</v>
      </c>
      <c r="K31" t="s">
        <v>822</v>
      </c>
      <c r="L31" t="s">
        <v>140</v>
      </c>
      <c r="M31" t="s">
        <v>56</v>
      </c>
      <c r="N31" t="s">
        <v>57</v>
      </c>
      <c r="O31" t="s">
        <v>754</v>
      </c>
      <c r="P31" t="s">
        <v>58</v>
      </c>
      <c r="S31" t="s">
        <v>819</v>
      </c>
      <c r="T31" t="s">
        <v>819</v>
      </c>
      <c r="U31" t="s">
        <v>819</v>
      </c>
      <c r="V31" t="s">
        <v>819</v>
      </c>
      <c r="W31" t="s">
        <v>40</v>
      </c>
      <c r="X31" t="s">
        <v>27</v>
      </c>
    </row>
    <row r="32" spans="1:24" x14ac:dyDescent="0.25">
      <c r="A32">
        <v>300247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  <c r="G32">
        <v>1</v>
      </c>
      <c r="H32" t="s">
        <v>819</v>
      </c>
      <c r="I32" t="s">
        <v>819</v>
      </c>
      <c r="J32" t="s">
        <v>819</v>
      </c>
      <c r="K32" t="s">
        <v>819</v>
      </c>
      <c r="L32" t="s">
        <v>819</v>
      </c>
      <c r="M32" t="s">
        <v>819</v>
      </c>
      <c r="N32" t="s">
        <v>819</v>
      </c>
      <c r="O32" t="s">
        <v>819</v>
      </c>
      <c r="P32" t="s">
        <v>819</v>
      </c>
      <c r="S32" t="s">
        <v>819</v>
      </c>
      <c r="T32" t="s">
        <v>819</v>
      </c>
      <c r="U32" t="s">
        <v>819</v>
      </c>
      <c r="V32" t="s">
        <v>819</v>
      </c>
      <c r="W32" t="s">
        <v>26</v>
      </c>
      <c r="X32" t="s">
        <v>27</v>
      </c>
    </row>
    <row r="33" spans="1:24" x14ac:dyDescent="0.25">
      <c r="A33">
        <v>305721</v>
      </c>
      <c r="B33" t="s">
        <v>527</v>
      </c>
      <c r="C33" t="s">
        <v>97</v>
      </c>
      <c r="D33" t="s">
        <v>97</v>
      </c>
      <c r="E33" t="s">
        <v>528</v>
      </c>
      <c r="F33" t="s">
        <v>529</v>
      </c>
      <c r="G33">
        <v>1</v>
      </c>
      <c r="H33" t="s">
        <v>1059</v>
      </c>
      <c r="I33" t="s">
        <v>1060</v>
      </c>
      <c r="J33" t="s">
        <v>819</v>
      </c>
      <c r="K33" t="s">
        <v>819</v>
      </c>
      <c r="L33" t="s">
        <v>819</v>
      </c>
      <c r="M33" t="s">
        <v>819</v>
      </c>
      <c r="N33" t="s">
        <v>819</v>
      </c>
      <c r="O33" t="s">
        <v>819</v>
      </c>
      <c r="P33" t="s">
        <v>819</v>
      </c>
      <c r="S33" t="s">
        <v>819</v>
      </c>
      <c r="T33" t="s">
        <v>819</v>
      </c>
      <c r="U33" t="s">
        <v>819</v>
      </c>
      <c r="V33" t="s">
        <v>819</v>
      </c>
      <c r="W33" t="s">
        <v>26</v>
      </c>
      <c r="X33" t="s">
        <v>27</v>
      </c>
    </row>
    <row r="34" spans="1:24" x14ac:dyDescent="0.25">
      <c r="A34">
        <v>307452</v>
      </c>
      <c r="B34" t="s">
        <v>512</v>
      </c>
      <c r="C34" t="s">
        <v>64</v>
      </c>
      <c r="D34" t="s">
        <v>197</v>
      </c>
      <c r="E34" t="s">
        <v>513</v>
      </c>
      <c r="F34" t="s">
        <v>514</v>
      </c>
      <c r="G34">
        <v>1</v>
      </c>
      <c r="H34" t="s">
        <v>515</v>
      </c>
      <c r="I34" t="s">
        <v>516</v>
      </c>
      <c r="J34" t="s">
        <v>819</v>
      </c>
      <c r="K34" t="s">
        <v>819</v>
      </c>
      <c r="L34" t="s">
        <v>819</v>
      </c>
      <c r="M34" t="s">
        <v>819</v>
      </c>
      <c r="N34" t="s">
        <v>819</v>
      </c>
      <c r="O34" t="s">
        <v>819</v>
      </c>
      <c r="P34" t="s">
        <v>819</v>
      </c>
      <c r="S34">
        <v>42670</v>
      </c>
      <c r="T34">
        <v>40669</v>
      </c>
      <c r="U34">
        <v>39131</v>
      </c>
      <c r="V34">
        <v>33856</v>
      </c>
      <c r="W34" t="s">
        <v>26</v>
      </c>
      <c r="X34" t="s">
        <v>27</v>
      </c>
    </row>
    <row r="35" spans="1:24" x14ac:dyDescent="0.25">
      <c r="A35">
        <v>312224</v>
      </c>
      <c r="B35" t="s">
        <v>338</v>
      </c>
      <c r="C35" t="s">
        <v>339</v>
      </c>
      <c r="D35" t="s">
        <v>340</v>
      </c>
      <c r="E35" t="s">
        <v>341</v>
      </c>
      <c r="F35" t="s">
        <v>342</v>
      </c>
      <c r="G35">
        <v>1</v>
      </c>
      <c r="H35" t="s">
        <v>343</v>
      </c>
      <c r="I35" t="s">
        <v>344</v>
      </c>
      <c r="J35" t="s">
        <v>345</v>
      </c>
      <c r="K35" t="s">
        <v>346</v>
      </c>
      <c r="L35" t="s">
        <v>55</v>
      </c>
      <c r="M35" t="s">
        <v>56</v>
      </c>
      <c r="N35" t="s">
        <v>57</v>
      </c>
      <c r="O35" t="s">
        <v>127</v>
      </c>
      <c r="P35" t="s">
        <v>58</v>
      </c>
      <c r="S35">
        <v>42152</v>
      </c>
      <c r="T35">
        <v>38568</v>
      </c>
      <c r="U35">
        <v>38568</v>
      </c>
      <c r="V35">
        <v>38440</v>
      </c>
      <c r="W35" t="s">
        <v>26</v>
      </c>
      <c r="X35" t="s">
        <v>27</v>
      </c>
    </row>
    <row r="36" spans="1:24" x14ac:dyDescent="0.25">
      <c r="A36">
        <v>313919</v>
      </c>
      <c r="B36" t="s">
        <v>629</v>
      </c>
      <c r="C36" t="s">
        <v>503</v>
      </c>
      <c r="D36" t="s">
        <v>163</v>
      </c>
      <c r="E36" t="s">
        <v>632</v>
      </c>
      <c r="F36" t="s">
        <v>503</v>
      </c>
      <c r="G36">
        <v>1</v>
      </c>
      <c r="H36" t="s">
        <v>1061</v>
      </c>
      <c r="I36" t="s">
        <v>1062</v>
      </c>
      <c r="J36" t="s">
        <v>819</v>
      </c>
      <c r="K36" t="s">
        <v>819</v>
      </c>
      <c r="L36" t="s">
        <v>819</v>
      </c>
      <c r="M36" t="s">
        <v>819</v>
      </c>
      <c r="N36" t="s">
        <v>819</v>
      </c>
      <c r="O36" t="s">
        <v>819</v>
      </c>
      <c r="P36" t="s">
        <v>819</v>
      </c>
      <c r="S36">
        <v>37592</v>
      </c>
      <c r="T36">
        <v>37028</v>
      </c>
      <c r="U36">
        <v>37028</v>
      </c>
      <c r="V36">
        <v>34544</v>
      </c>
      <c r="W36" t="s">
        <v>26</v>
      </c>
      <c r="X36" t="s">
        <v>27</v>
      </c>
    </row>
    <row r="37" spans="1:24" x14ac:dyDescent="0.25">
      <c r="A37">
        <v>315758</v>
      </c>
      <c r="B37" t="s">
        <v>509</v>
      </c>
      <c r="C37" t="s">
        <v>463</v>
      </c>
      <c r="D37" t="s">
        <v>510</v>
      </c>
      <c r="E37" t="s">
        <v>511</v>
      </c>
      <c r="F37" t="s">
        <v>873</v>
      </c>
      <c r="G37">
        <v>1</v>
      </c>
      <c r="H37" t="s">
        <v>1063</v>
      </c>
      <c r="I37" t="s">
        <v>1064</v>
      </c>
      <c r="J37" t="s">
        <v>819</v>
      </c>
      <c r="K37" t="s">
        <v>819</v>
      </c>
      <c r="L37" t="s">
        <v>819</v>
      </c>
      <c r="M37" t="s">
        <v>819</v>
      </c>
      <c r="N37" t="s">
        <v>819</v>
      </c>
      <c r="O37" t="s">
        <v>819</v>
      </c>
      <c r="P37" t="s">
        <v>819</v>
      </c>
      <c r="S37">
        <v>41374</v>
      </c>
      <c r="T37">
        <v>40308</v>
      </c>
      <c r="U37">
        <v>40308</v>
      </c>
      <c r="V37">
        <v>38876</v>
      </c>
      <c r="W37" t="s">
        <v>26</v>
      </c>
      <c r="X37" t="s">
        <v>27</v>
      </c>
    </row>
    <row r="38" spans="1:24" x14ac:dyDescent="0.25">
      <c r="A38">
        <v>316025</v>
      </c>
      <c r="B38" t="s">
        <v>350</v>
      </c>
      <c r="C38" t="s">
        <v>354</v>
      </c>
      <c r="D38" t="s">
        <v>355</v>
      </c>
      <c r="E38" t="s">
        <v>356</v>
      </c>
      <c r="F38" t="s">
        <v>355</v>
      </c>
      <c r="G38">
        <v>1</v>
      </c>
      <c r="H38" t="s">
        <v>819</v>
      </c>
      <c r="I38" t="s">
        <v>819</v>
      </c>
      <c r="J38" t="s">
        <v>819</v>
      </c>
      <c r="K38" t="s">
        <v>819</v>
      </c>
      <c r="L38" t="s">
        <v>819</v>
      </c>
      <c r="M38" t="s">
        <v>819</v>
      </c>
      <c r="N38" t="s">
        <v>819</v>
      </c>
      <c r="O38" t="s">
        <v>819</v>
      </c>
      <c r="P38" t="s">
        <v>819</v>
      </c>
      <c r="S38" t="s">
        <v>819</v>
      </c>
      <c r="T38" t="s">
        <v>819</v>
      </c>
      <c r="U38" t="s">
        <v>819</v>
      </c>
      <c r="V38" t="s">
        <v>819</v>
      </c>
      <c r="W38" t="s">
        <v>40</v>
      </c>
      <c r="X38" t="s">
        <v>27</v>
      </c>
    </row>
    <row r="39" spans="1:24" x14ac:dyDescent="0.25">
      <c r="A39">
        <v>317017</v>
      </c>
      <c r="B39" t="s">
        <v>280</v>
      </c>
      <c r="C39" t="s">
        <v>89</v>
      </c>
      <c r="D39" t="s">
        <v>119</v>
      </c>
      <c r="E39" t="s">
        <v>281</v>
      </c>
      <c r="F39" t="s">
        <v>282</v>
      </c>
      <c r="G39">
        <v>1</v>
      </c>
      <c r="H39" t="s">
        <v>1065</v>
      </c>
      <c r="I39" t="s">
        <v>1066</v>
      </c>
      <c r="J39" t="s">
        <v>819</v>
      </c>
      <c r="K39" t="s">
        <v>819</v>
      </c>
      <c r="L39" t="s">
        <v>819</v>
      </c>
      <c r="M39" t="s">
        <v>819</v>
      </c>
      <c r="N39" t="s">
        <v>819</v>
      </c>
      <c r="O39" t="s">
        <v>819</v>
      </c>
      <c r="P39" t="s">
        <v>819</v>
      </c>
      <c r="S39">
        <v>42671</v>
      </c>
      <c r="T39">
        <v>42100</v>
      </c>
      <c r="U39">
        <v>42060</v>
      </c>
      <c r="V39">
        <v>42060</v>
      </c>
      <c r="W39" t="s">
        <v>26</v>
      </c>
      <c r="X39" t="s">
        <v>27</v>
      </c>
    </row>
    <row r="40" spans="1:24" x14ac:dyDescent="0.25">
      <c r="A40">
        <v>317021</v>
      </c>
      <c r="B40" t="s">
        <v>369</v>
      </c>
      <c r="C40" t="s">
        <v>78</v>
      </c>
      <c r="D40" t="s">
        <v>370</v>
      </c>
      <c r="E40" t="s">
        <v>371</v>
      </c>
      <c r="F40" t="s">
        <v>372</v>
      </c>
      <c r="G40">
        <v>1</v>
      </c>
      <c r="H40" t="s">
        <v>819</v>
      </c>
      <c r="I40" t="s">
        <v>819</v>
      </c>
      <c r="J40" t="s">
        <v>819</v>
      </c>
      <c r="K40" t="s">
        <v>819</v>
      </c>
      <c r="L40" t="s">
        <v>819</v>
      </c>
      <c r="M40" t="s">
        <v>819</v>
      </c>
      <c r="N40" t="s">
        <v>819</v>
      </c>
      <c r="O40" t="s">
        <v>819</v>
      </c>
      <c r="P40" t="s">
        <v>819</v>
      </c>
      <c r="S40" t="s">
        <v>819</v>
      </c>
      <c r="T40" t="s">
        <v>819</v>
      </c>
      <c r="U40" t="s">
        <v>819</v>
      </c>
      <c r="V40" t="s">
        <v>819</v>
      </c>
      <c r="W40" t="s">
        <v>26</v>
      </c>
      <c r="X40" t="s">
        <v>27</v>
      </c>
    </row>
    <row r="41" spans="1:24" x14ac:dyDescent="0.25">
      <c r="A41">
        <v>317693</v>
      </c>
      <c r="B41" t="s">
        <v>407</v>
      </c>
      <c r="C41" t="s">
        <v>408</v>
      </c>
      <c r="D41" t="s">
        <v>409</v>
      </c>
      <c r="E41" t="s">
        <v>410</v>
      </c>
      <c r="F41" t="s">
        <v>411</v>
      </c>
      <c r="G41">
        <v>1</v>
      </c>
      <c r="H41" t="s">
        <v>819</v>
      </c>
      <c r="I41" t="s">
        <v>819</v>
      </c>
      <c r="J41" t="s">
        <v>819</v>
      </c>
      <c r="K41" t="s">
        <v>819</v>
      </c>
      <c r="L41" t="s">
        <v>819</v>
      </c>
      <c r="M41" t="s">
        <v>819</v>
      </c>
      <c r="N41" t="s">
        <v>819</v>
      </c>
      <c r="O41" t="s">
        <v>819</v>
      </c>
      <c r="P41" t="s">
        <v>819</v>
      </c>
      <c r="S41" t="s">
        <v>819</v>
      </c>
      <c r="T41" t="s">
        <v>819</v>
      </c>
      <c r="U41" t="s">
        <v>819</v>
      </c>
      <c r="V41" t="s">
        <v>819</v>
      </c>
      <c r="W41" t="s">
        <v>26</v>
      </c>
      <c r="X41" t="s">
        <v>27</v>
      </c>
    </row>
    <row r="42" spans="1:24" x14ac:dyDescent="0.25">
      <c r="A42">
        <v>318478</v>
      </c>
      <c r="B42" t="s">
        <v>395</v>
      </c>
      <c r="C42" t="s">
        <v>687</v>
      </c>
      <c r="D42" t="s">
        <v>257</v>
      </c>
      <c r="E42" t="s">
        <v>688</v>
      </c>
      <c r="F42" t="s">
        <v>689</v>
      </c>
      <c r="G42">
        <v>1</v>
      </c>
      <c r="H42" t="s">
        <v>690</v>
      </c>
      <c r="I42" t="s">
        <v>691</v>
      </c>
      <c r="J42" t="s">
        <v>692</v>
      </c>
      <c r="K42" t="s">
        <v>693</v>
      </c>
      <c r="L42" t="s">
        <v>126</v>
      </c>
      <c r="M42" t="s">
        <v>56</v>
      </c>
      <c r="N42" t="s">
        <v>57</v>
      </c>
      <c r="O42" t="s">
        <v>819</v>
      </c>
      <c r="P42" t="s">
        <v>58</v>
      </c>
      <c r="S42" t="s">
        <v>819</v>
      </c>
      <c r="T42" t="s">
        <v>819</v>
      </c>
      <c r="U42" t="s">
        <v>819</v>
      </c>
      <c r="V42" t="s">
        <v>819</v>
      </c>
      <c r="W42" t="s">
        <v>40</v>
      </c>
      <c r="X42" t="s">
        <v>27</v>
      </c>
    </row>
    <row r="43" spans="1:24" x14ac:dyDescent="0.25">
      <c r="A43">
        <v>320897</v>
      </c>
      <c r="B43" t="s">
        <v>214</v>
      </c>
      <c r="C43" t="s">
        <v>215</v>
      </c>
      <c r="D43" t="s">
        <v>216</v>
      </c>
      <c r="E43" t="s">
        <v>217</v>
      </c>
      <c r="F43" t="s">
        <v>215</v>
      </c>
      <c r="G43">
        <v>1</v>
      </c>
      <c r="H43" t="s">
        <v>819</v>
      </c>
      <c r="I43" t="s">
        <v>819</v>
      </c>
      <c r="J43" t="s">
        <v>819</v>
      </c>
      <c r="K43" t="s">
        <v>819</v>
      </c>
      <c r="L43" t="s">
        <v>819</v>
      </c>
      <c r="M43" t="s">
        <v>819</v>
      </c>
      <c r="N43" t="s">
        <v>819</v>
      </c>
      <c r="O43" t="s">
        <v>819</v>
      </c>
      <c r="P43" t="s">
        <v>819</v>
      </c>
      <c r="S43" t="s">
        <v>819</v>
      </c>
      <c r="T43" t="s">
        <v>819</v>
      </c>
      <c r="U43" t="s">
        <v>819</v>
      </c>
      <c r="V43" t="s">
        <v>819</v>
      </c>
      <c r="W43" t="s">
        <v>26</v>
      </c>
      <c r="X43" t="s">
        <v>27</v>
      </c>
    </row>
    <row r="44" spans="1:24" x14ac:dyDescent="0.25">
      <c r="A44">
        <v>321084</v>
      </c>
      <c r="B44" t="s">
        <v>499</v>
      </c>
      <c r="C44" t="s">
        <v>96</v>
      </c>
      <c r="D44" t="s">
        <v>73</v>
      </c>
      <c r="E44" t="s">
        <v>500</v>
      </c>
      <c r="F44" t="s">
        <v>501</v>
      </c>
      <c r="G44">
        <v>1</v>
      </c>
      <c r="H44" t="s">
        <v>819</v>
      </c>
      <c r="I44" t="s">
        <v>1067</v>
      </c>
      <c r="J44" t="s">
        <v>819</v>
      </c>
      <c r="K44" t="s">
        <v>819</v>
      </c>
      <c r="L44" t="s">
        <v>819</v>
      </c>
      <c r="M44" t="s">
        <v>819</v>
      </c>
      <c r="N44" t="s">
        <v>819</v>
      </c>
      <c r="O44" t="s">
        <v>819</v>
      </c>
      <c r="P44" t="s">
        <v>819</v>
      </c>
      <c r="S44">
        <v>41534</v>
      </c>
      <c r="T44">
        <v>40711</v>
      </c>
      <c r="U44">
        <v>40711</v>
      </c>
      <c r="V44">
        <v>35713</v>
      </c>
      <c r="W44" t="s">
        <v>26</v>
      </c>
      <c r="X44" t="s">
        <v>27</v>
      </c>
    </row>
    <row r="45" spans="1:24" x14ac:dyDescent="0.25">
      <c r="A45">
        <v>324874</v>
      </c>
      <c r="B45" t="s">
        <v>234</v>
      </c>
      <c r="C45" t="s">
        <v>235</v>
      </c>
      <c r="D45" t="s">
        <v>236</v>
      </c>
      <c r="E45" t="s">
        <v>237</v>
      </c>
      <c r="F45" t="s">
        <v>238</v>
      </c>
      <c r="G45">
        <v>1</v>
      </c>
      <c r="H45" t="s">
        <v>819</v>
      </c>
      <c r="I45" t="s">
        <v>819</v>
      </c>
      <c r="J45" t="s">
        <v>819</v>
      </c>
      <c r="K45" t="s">
        <v>819</v>
      </c>
      <c r="L45" t="s">
        <v>819</v>
      </c>
      <c r="M45" t="s">
        <v>819</v>
      </c>
      <c r="N45" t="s">
        <v>819</v>
      </c>
      <c r="O45" t="s">
        <v>819</v>
      </c>
      <c r="P45" t="s">
        <v>819</v>
      </c>
      <c r="S45" t="s">
        <v>819</v>
      </c>
      <c r="T45" t="s">
        <v>819</v>
      </c>
      <c r="U45" t="s">
        <v>819</v>
      </c>
      <c r="V45" t="s">
        <v>819</v>
      </c>
      <c r="W45" t="s">
        <v>40</v>
      </c>
      <c r="X45" t="s">
        <v>27</v>
      </c>
    </row>
    <row r="46" spans="1:24" x14ac:dyDescent="0.25">
      <c r="A46">
        <v>324881</v>
      </c>
      <c r="B46" t="s">
        <v>115</v>
      </c>
      <c r="C46" t="s">
        <v>83</v>
      </c>
      <c r="D46" t="s">
        <v>116</v>
      </c>
      <c r="E46" t="s">
        <v>117</v>
      </c>
      <c r="F46" t="s">
        <v>117</v>
      </c>
      <c r="G46">
        <v>0</v>
      </c>
      <c r="H46" t="s">
        <v>819</v>
      </c>
      <c r="I46" t="s">
        <v>819</v>
      </c>
      <c r="J46" t="s">
        <v>819</v>
      </c>
      <c r="K46" t="s">
        <v>819</v>
      </c>
      <c r="L46" t="s">
        <v>819</v>
      </c>
      <c r="M46" t="s">
        <v>819</v>
      </c>
      <c r="N46" t="s">
        <v>819</v>
      </c>
      <c r="O46" t="s">
        <v>819</v>
      </c>
      <c r="P46" t="s">
        <v>819</v>
      </c>
      <c r="S46" t="s">
        <v>819</v>
      </c>
      <c r="T46" t="s">
        <v>819</v>
      </c>
      <c r="U46" t="s">
        <v>819</v>
      </c>
      <c r="V46" t="s">
        <v>819</v>
      </c>
      <c r="W46" t="s">
        <v>26</v>
      </c>
      <c r="X46" t="s">
        <v>27</v>
      </c>
    </row>
    <row r="47" spans="1:24" x14ac:dyDescent="0.25">
      <c r="A47">
        <v>327141</v>
      </c>
      <c r="B47" t="s">
        <v>823</v>
      </c>
      <c r="C47" t="s">
        <v>738</v>
      </c>
      <c r="D47" t="s">
        <v>714</v>
      </c>
      <c r="E47" t="s">
        <v>824</v>
      </c>
      <c r="F47" t="s">
        <v>738</v>
      </c>
      <c r="G47">
        <v>1</v>
      </c>
      <c r="H47" t="s">
        <v>825</v>
      </c>
      <c r="I47" t="s">
        <v>826</v>
      </c>
      <c r="J47" t="s">
        <v>827</v>
      </c>
      <c r="K47" t="s">
        <v>268</v>
      </c>
      <c r="L47" t="s">
        <v>267</v>
      </c>
      <c r="M47" t="s">
        <v>268</v>
      </c>
      <c r="N47" t="s">
        <v>57</v>
      </c>
      <c r="O47" t="s">
        <v>127</v>
      </c>
      <c r="P47" t="s">
        <v>58</v>
      </c>
      <c r="S47" t="s">
        <v>819</v>
      </c>
      <c r="T47" t="s">
        <v>819</v>
      </c>
      <c r="U47" t="s">
        <v>819</v>
      </c>
      <c r="V47" t="s">
        <v>819</v>
      </c>
      <c r="W47" t="s">
        <v>40</v>
      </c>
      <c r="X47" t="s">
        <v>27</v>
      </c>
    </row>
    <row r="48" spans="1:24" x14ac:dyDescent="0.25">
      <c r="A48">
        <v>327144</v>
      </c>
      <c r="B48" t="s">
        <v>667</v>
      </c>
      <c r="C48" t="s">
        <v>431</v>
      </c>
      <c r="D48" t="s">
        <v>432</v>
      </c>
      <c r="E48" t="s">
        <v>668</v>
      </c>
      <c r="F48" t="s">
        <v>431</v>
      </c>
      <c r="G48">
        <v>1</v>
      </c>
      <c r="H48" t="s">
        <v>1068</v>
      </c>
      <c r="I48" t="s">
        <v>1069</v>
      </c>
      <c r="J48" t="s">
        <v>819</v>
      </c>
      <c r="K48" t="s">
        <v>819</v>
      </c>
      <c r="L48" t="s">
        <v>819</v>
      </c>
      <c r="M48" t="s">
        <v>819</v>
      </c>
      <c r="N48" t="s">
        <v>819</v>
      </c>
      <c r="O48" t="s">
        <v>819</v>
      </c>
      <c r="P48" t="s">
        <v>819</v>
      </c>
      <c r="S48">
        <v>41452</v>
      </c>
      <c r="T48">
        <v>38409</v>
      </c>
      <c r="U48">
        <v>38206</v>
      </c>
      <c r="V48">
        <v>35798</v>
      </c>
      <c r="W48" t="s">
        <v>26</v>
      </c>
      <c r="X48" t="s">
        <v>27</v>
      </c>
    </row>
    <row r="49" spans="1:24" x14ac:dyDescent="0.25">
      <c r="A49">
        <v>328901</v>
      </c>
      <c r="B49" t="s">
        <v>269</v>
      </c>
      <c r="C49" t="s">
        <v>270</v>
      </c>
      <c r="D49" t="s">
        <v>154</v>
      </c>
      <c r="E49" t="s">
        <v>271</v>
      </c>
      <c r="F49" t="s">
        <v>874</v>
      </c>
      <c r="G49">
        <v>1</v>
      </c>
      <c r="H49" t="s">
        <v>819</v>
      </c>
      <c r="I49" t="s">
        <v>1070</v>
      </c>
      <c r="J49" t="s">
        <v>819</v>
      </c>
      <c r="K49" t="s">
        <v>819</v>
      </c>
      <c r="L49" t="s">
        <v>819</v>
      </c>
      <c r="M49" t="s">
        <v>819</v>
      </c>
      <c r="N49" t="s">
        <v>819</v>
      </c>
      <c r="O49" t="s">
        <v>819</v>
      </c>
      <c r="P49" t="s">
        <v>819</v>
      </c>
      <c r="S49">
        <v>37785</v>
      </c>
      <c r="T49">
        <v>41427</v>
      </c>
      <c r="U49">
        <v>37135</v>
      </c>
      <c r="V49">
        <v>36904</v>
      </c>
      <c r="W49" t="s">
        <v>26</v>
      </c>
      <c r="X49" t="s">
        <v>27</v>
      </c>
    </row>
    <row r="50" spans="1:24" x14ac:dyDescent="0.25">
      <c r="A50">
        <v>331103</v>
      </c>
      <c r="B50" t="s">
        <v>486</v>
      </c>
      <c r="C50" t="s">
        <v>37</v>
      </c>
      <c r="D50" t="s">
        <v>86</v>
      </c>
      <c r="E50" t="s">
        <v>487</v>
      </c>
      <c r="F50" t="s">
        <v>488</v>
      </c>
      <c r="G50">
        <v>1</v>
      </c>
      <c r="H50" t="s">
        <v>819</v>
      </c>
      <c r="I50" t="s">
        <v>819</v>
      </c>
      <c r="J50" t="s">
        <v>819</v>
      </c>
      <c r="K50" t="s">
        <v>819</v>
      </c>
      <c r="L50" t="s">
        <v>819</v>
      </c>
      <c r="M50" t="s">
        <v>819</v>
      </c>
      <c r="N50" t="s">
        <v>819</v>
      </c>
      <c r="O50" t="s">
        <v>819</v>
      </c>
      <c r="P50" t="s">
        <v>819</v>
      </c>
      <c r="S50" t="s">
        <v>819</v>
      </c>
      <c r="T50" t="s">
        <v>819</v>
      </c>
      <c r="U50" t="s">
        <v>819</v>
      </c>
      <c r="V50" t="s">
        <v>819</v>
      </c>
      <c r="W50" t="s">
        <v>40</v>
      </c>
      <c r="X50" t="s">
        <v>27</v>
      </c>
    </row>
    <row r="51" spans="1:24" x14ac:dyDescent="0.25">
      <c r="A51">
        <v>333856</v>
      </c>
      <c r="B51" t="s">
        <v>199</v>
      </c>
      <c r="C51" t="s">
        <v>65</v>
      </c>
      <c r="D51" t="s">
        <v>69</v>
      </c>
      <c r="E51" t="s">
        <v>200</v>
      </c>
      <c r="F51" t="s">
        <v>200</v>
      </c>
      <c r="G51">
        <v>1</v>
      </c>
      <c r="H51" t="s">
        <v>819</v>
      </c>
      <c r="I51" t="s">
        <v>819</v>
      </c>
      <c r="J51" t="s">
        <v>819</v>
      </c>
      <c r="K51" t="s">
        <v>819</v>
      </c>
      <c r="L51" t="s">
        <v>819</v>
      </c>
      <c r="M51" t="s">
        <v>819</v>
      </c>
      <c r="N51" t="s">
        <v>819</v>
      </c>
      <c r="O51" t="s">
        <v>819</v>
      </c>
      <c r="P51" t="s">
        <v>819</v>
      </c>
      <c r="S51" t="s">
        <v>819</v>
      </c>
      <c r="T51" t="s">
        <v>819</v>
      </c>
      <c r="U51" t="s">
        <v>819</v>
      </c>
      <c r="V51" t="s">
        <v>819</v>
      </c>
      <c r="W51" t="s">
        <v>40</v>
      </c>
      <c r="X51" t="s">
        <v>27</v>
      </c>
    </row>
    <row r="52" spans="1:24" x14ac:dyDescent="0.25">
      <c r="A52">
        <v>333884</v>
      </c>
      <c r="B52" t="s">
        <v>162</v>
      </c>
      <c r="C52" t="s">
        <v>163</v>
      </c>
      <c r="D52" t="s">
        <v>164</v>
      </c>
      <c r="E52" t="s">
        <v>165</v>
      </c>
      <c r="F52" t="s">
        <v>166</v>
      </c>
      <c r="G52">
        <v>1</v>
      </c>
      <c r="H52" t="s">
        <v>819</v>
      </c>
      <c r="I52" t="s">
        <v>1071</v>
      </c>
      <c r="J52" t="s">
        <v>819</v>
      </c>
      <c r="K52" t="s">
        <v>819</v>
      </c>
      <c r="L52" t="s">
        <v>819</v>
      </c>
      <c r="M52" t="s">
        <v>819</v>
      </c>
      <c r="N52" t="s">
        <v>819</v>
      </c>
      <c r="O52" t="s">
        <v>819</v>
      </c>
      <c r="P52" t="s">
        <v>819</v>
      </c>
      <c r="S52">
        <v>37961</v>
      </c>
      <c r="T52">
        <v>37544</v>
      </c>
      <c r="U52">
        <v>37544</v>
      </c>
      <c r="V52">
        <v>35949</v>
      </c>
      <c r="W52" t="s">
        <v>26</v>
      </c>
      <c r="X52" t="s">
        <v>27</v>
      </c>
    </row>
    <row r="53" spans="1:24" x14ac:dyDescent="0.25">
      <c r="A53">
        <v>333892</v>
      </c>
      <c r="B53" t="s">
        <v>586</v>
      </c>
      <c r="C53" t="s">
        <v>205</v>
      </c>
      <c r="D53" t="s">
        <v>301</v>
      </c>
      <c r="E53" t="s">
        <v>587</v>
      </c>
      <c r="F53" t="s">
        <v>588</v>
      </c>
      <c r="G53">
        <v>1</v>
      </c>
      <c r="H53" t="s">
        <v>1072</v>
      </c>
      <c r="I53" t="s">
        <v>1073</v>
      </c>
      <c r="J53" t="s">
        <v>819</v>
      </c>
      <c r="K53" t="s">
        <v>819</v>
      </c>
      <c r="L53" t="s">
        <v>819</v>
      </c>
      <c r="M53" t="s">
        <v>819</v>
      </c>
      <c r="N53" t="s">
        <v>819</v>
      </c>
      <c r="O53" t="s">
        <v>819</v>
      </c>
      <c r="P53" t="s">
        <v>819</v>
      </c>
      <c r="S53">
        <v>42184</v>
      </c>
      <c r="T53">
        <v>38146</v>
      </c>
      <c r="U53">
        <v>38146</v>
      </c>
      <c r="V53">
        <v>36001</v>
      </c>
      <c r="W53" t="s">
        <v>26</v>
      </c>
      <c r="X53" t="s">
        <v>27</v>
      </c>
    </row>
    <row r="54" spans="1:24" x14ac:dyDescent="0.25">
      <c r="A54">
        <v>355556</v>
      </c>
      <c r="B54" t="s">
        <v>77</v>
      </c>
      <c r="C54" t="s">
        <v>78</v>
      </c>
      <c r="D54" t="s">
        <v>79</v>
      </c>
      <c r="E54" t="s">
        <v>80</v>
      </c>
      <c r="F54" t="s">
        <v>78</v>
      </c>
      <c r="G54">
        <v>1</v>
      </c>
      <c r="H54" t="s">
        <v>828</v>
      </c>
      <c r="I54" t="s">
        <v>829</v>
      </c>
      <c r="J54" t="s">
        <v>830</v>
      </c>
      <c r="K54" t="s">
        <v>767</v>
      </c>
      <c r="L54" t="s">
        <v>267</v>
      </c>
      <c r="M54" t="s">
        <v>268</v>
      </c>
      <c r="N54" t="s">
        <v>57</v>
      </c>
      <c r="O54" t="s">
        <v>754</v>
      </c>
      <c r="P54" t="s">
        <v>58</v>
      </c>
      <c r="S54" t="s">
        <v>819</v>
      </c>
      <c r="T54" t="s">
        <v>819</v>
      </c>
      <c r="U54" t="s">
        <v>819</v>
      </c>
      <c r="V54" t="s">
        <v>819</v>
      </c>
      <c r="W54" t="s">
        <v>40</v>
      </c>
      <c r="X54" t="s">
        <v>27</v>
      </c>
    </row>
    <row r="55" spans="1:24" x14ac:dyDescent="0.25">
      <c r="A55">
        <v>355996</v>
      </c>
      <c r="B55" t="s">
        <v>284</v>
      </c>
      <c r="C55" t="s">
        <v>285</v>
      </c>
      <c r="D55" t="s">
        <v>875</v>
      </c>
      <c r="E55" t="s">
        <v>286</v>
      </c>
      <c r="F55" t="s">
        <v>286</v>
      </c>
      <c r="G55">
        <v>1</v>
      </c>
      <c r="H55" t="s">
        <v>819</v>
      </c>
      <c r="I55" t="s">
        <v>819</v>
      </c>
      <c r="J55" t="s">
        <v>819</v>
      </c>
      <c r="K55" t="s">
        <v>819</v>
      </c>
      <c r="L55" t="s">
        <v>819</v>
      </c>
      <c r="M55" t="s">
        <v>819</v>
      </c>
      <c r="N55" t="s">
        <v>819</v>
      </c>
      <c r="O55" t="s">
        <v>819</v>
      </c>
      <c r="P55" t="s">
        <v>819</v>
      </c>
      <c r="S55" t="s">
        <v>819</v>
      </c>
      <c r="T55" t="s">
        <v>819</v>
      </c>
      <c r="U55" t="s">
        <v>819</v>
      </c>
      <c r="V55" t="s">
        <v>819</v>
      </c>
      <c r="W55" t="s">
        <v>40</v>
      </c>
      <c r="X55" t="s">
        <v>27</v>
      </c>
    </row>
    <row r="56" spans="1:24" x14ac:dyDescent="0.25">
      <c r="A56">
        <v>356927</v>
      </c>
      <c r="B56" t="s">
        <v>569</v>
      </c>
      <c r="C56" t="s">
        <v>288</v>
      </c>
      <c r="D56" t="s">
        <v>570</v>
      </c>
      <c r="E56" t="s">
        <v>571</v>
      </c>
      <c r="F56" t="s">
        <v>572</v>
      </c>
      <c r="G56">
        <v>1</v>
      </c>
      <c r="H56" t="s">
        <v>819</v>
      </c>
      <c r="I56" t="s">
        <v>819</v>
      </c>
      <c r="J56" t="s">
        <v>819</v>
      </c>
      <c r="K56" t="s">
        <v>819</v>
      </c>
      <c r="L56" t="s">
        <v>819</v>
      </c>
      <c r="M56" t="s">
        <v>819</v>
      </c>
      <c r="N56" t="s">
        <v>819</v>
      </c>
      <c r="O56" t="s">
        <v>819</v>
      </c>
      <c r="P56" t="s">
        <v>819</v>
      </c>
      <c r="S56" t="s">
        <v>819</v>
      </c>
      <c r="T56" t="s">
        <v>819</v>
      </c>
      <c r="U56" t="s">
        <v>819</v>
      </c>
      <c r="V56" t="s">
        <v>819</v>
      </c>
      <c r="W56" t="s">
        <v>26</v>
      </c>
      <c r="X56" t="s">
        <v>27</v>
      </c>
    </row>
    <row r="57" spans="1:24" x14ac:dyDescent="0.25">
      <c r="A57">
        <v>361730</v>
      </c>
      <c r="B57" t="s">
        <v>489</v>
      </c>
      <c r="C57" t="s">
        <v>155</v>
      </c>
      <c r="D57" t="s">
        <v>490</v>
      </c>
      <c r="E57" t="s">
        <v>876</v>
      </c>
      <c r="F57" t="s">
        <v>491</v>
      </c>
      <c r="G57">
        <v>1</v>
      </c>
      <c r="H57" t="s">
        <v>492</v>
      </c>
      <c r="I57" t="s">
        <v>493</v>
      </c>
      <c r="J57" t="s">
        <v>494</v>
      </c>
      <c r="K57" t="s">
        <v>495</v>
      </c>
      <c r="L57" t="s">
        <v>55</v>
      </c>
      <c r="M57" t="s">
        <v>56</v>
      </c>
      <c r="N57" t="s">
        <v>57</v>
      </c>
      <c r="O57" t="s">
        <v>819</v>
      </c>
      <c r="P57" t="s">
        <v>58</v>
      </c>
      <c r="S57" t="s">
        <v>819</v>
      </c>
      <c r="T57" t="s">
        <v>819</v>
      </c>
      <c r="U57" t="s">
        <v>819</v>
      </c>
      <c r="V57" t="s">
        <v>819</v>
      </c>
      <c r="W57" t="s">
        <v>40</v>
      </c>
      <c r="X57" t="s">
        <v>27</v>
      </c>
    </row>
    <row r="58" spans="1:24" x14ac:dyDescent="0.25">
      <c r="A58">
        <v>362470</v>
      </c>
      <c r="B58" t="s">
        <v>244</v>
      </c>
      <c r="C58" t="s">
        <v>23</v>
      </c>
      <c r="D58" t="s">
        <v>245</v>
      </c>
      <c r="E58" t="s">
        <v>246</v>
      </c>
      <c r="F58" t="s">
        <v>247</v>
      </c>
      <c r="G58">
        <v>1</v>
      </c>
      <c r="H58" t="s">
        <v>819</v>
      </c>
      <c r="I58" t="s">
        <v>819</v>
      </c>
      <c r="J58" t="s">
        <v>819</v>
      </c>
      <c r="K58" t="s">
        <v>819</v>
      </c>
      <c r="L58" t="s">
        <v>819</v>
      </c>
      <c r="M58" t="s">
        <v>819</v>
      </c>
      <c r="N58" t="s">
        <v>819</v>
      </c>
      <c r="O58" t="s">
        <v>819</v>
      </c>
      <c r="P58" t="s">
        <v>819</v>
      </c>
      <c r="S58" t="s">
        <v>819</v>
      </c>
      <c r="T58" t="s">
        <v>819</v>
      </c>
      <c r="U58" t="s">
        <v>819</v>
      </c>
      <c r="V58" t="s">
        <v>819</v>
      </c>
      <c r="W58" t="s">
        <v>40</v>
      </c>
      <c r="X58" t="s">
        <v>27</v>
      </c>
    </row>
    <row r="59" spans="1:24" x14ac:dyDescent="0.25">
      <c r="A59">
        <v>369907</v>
      </c>
      <c r="B59" t="s">
        <v>475</v>
      </c>
      <c r="C59" t="s">
        <v>476</v>
      </c>
      <c r="D59" t="s">
        <v>73</v>
      </c>
      <c r="E59" t="s">
        <v>477</v>
      </c>
      <c r="F59" t="s">
        <v>478</v>
      </c>
      <c r="G59">
        <v>1</v>
      </c>
      <c r="H59" t="s">
        <v>1074</v>
      </c>
      <c r="I59" t="s">
        <v>1075</v>
      </c>
      <c r="J59" t="s">
        <v>819</v>
      </c>
      <c r="K59" t="s">
        <v>819</v>
      </c>
      <c r="L59" t="s">
        <v>819</v>
      </c>
      <c r="M59" t="s">
        <v>819</v>
      </c>
      <c r="N59" t="s">
        <v>819</v>
      </c>
      <c r="O59" t="s">
        <v>819</v>
      </c>
      <c r="P59" t="s">
        <v>819</v>
      </c>
      <c r="S59">
        <v>41685</v>
      </c>
      <c r="T59">
        <v>41543</v>
      </c>
      <c r="U59">
        <v>41543</v>
      </c>
      <c r="V59">
        <v>37890</v>
      </c>
      <c r="W59" t="s">
        <v>26</v>
      </c>
      <c r="X59" t="s">
        <v>27</v>
      </c>
    </row>
    <row r="60" spans="1:24" x14ac:dyDescent="0.25">
      <c r="A60">
        <v>370184</v>
      </c>
      <c r="B60" t="s">
        <v>91</v>
      </c>
      <c r="C60" t="s">
        <v>92</v>
      </c>
      <c r="D60" t="s">
        <v>93</v>
      </c>
      <c r="E60" t="s">
        <v>94</v>
      </c>
      <c r="F60" t="s">
        <v>92</v>
      </c>
      <c r="G60">
        <v>1</v>
      </c>
      <c r="H60" t="s">
        <v>1076</v>
      </c>
      <c r="I60" t="s">
        <v>1077</v>
      </c>
      <c r="J60" t="s">
        <v>819</v>
      </c>
      <c r="K60" t="s">
        <v>819</v>
      </c>
      <c r="L60" t="s">
        <v>819</v>
      </c>
      <c r="M60" t="s">
        <v>819</v>
      </c>
      <c r="N60" t="s">
        <v>819</v>
      </c>
      <c r="O60" t="s">
        <v>819</v>
      </c>
      <c r="P60" t="s">
        <v>819</v>
      </c>
      <c r="S60">
        <v>42403</v>
      </c>
      <c r="T60">
        <v>41732</v>
      </c>
      <c r="U60">
        <v>37031</v>
      </c>
      <c r="V60">
        <v>37031</v>
      </c>
      <c r="W60" t="s">
        <v>26</v>
      </c>
      <c r="X60" t="s">
        <v>27</v>
      </c>
    </row>
    <row r="61" spans="1:24" x14ac:dyDescent="0.25">
      <c r="A61">
        <v>371153</v>
      </c>
      <c r="B61" t="s">
        <v>768</v>
      </c>
      <c r="C61" t="s">
        <v>223</v>
      </c>
      <c r="D61" t="s">
        <v>65</v>
      </c>
      <c r="E61" t="s">
        <v>769</v>
      </c>
      <c r="F61" t="s">
        <v>769</v>
      </c>
      <c r="G61">
        <v>1</v>
      </c>
      <c r="H61" t="s">
        <v>770</v>
      </c>
      <c r="I61" t="s">
        <v>771</v>
      </c>
      <c r="J61" t="s">
        <v>772</v>
      </c>
      <c r="K61" t="s">
        <v>773</v>
      </c>
      <c r="L61" t="s">
        <v>55</v>
      </c>
      <c r="M61" t="s">
        <v>56</v>
      </c>
      <c r="N61" t="s">
        <v>57</v>
      </c>
      <c r="O61" t="s">
        <v>819</v>
      </c>
      <c r="P61" t="s">
        <v>58</v>
      </c>
      <c r="S61" t="s">
        <v>819</v>
      </c>
      <c r="T61" t="s">
        <v>819</v>
      </c>
      <c r="U61" t="s">
        <v>819</v>
      </c>
      <c r="V61" t="s">
        <v>819</v>
      </c>
      <c r="W61" t="s">
        <v>40</v>
      </c>
      <c r="X61" t="s">
        <v>27</v>
      </c>
    </row>
    <row r="62" spans="1:24" x14ac:dyDescent="0.25">
      <c r="A62">
        <v>373290</v>
      </c>
      <c r="B62" t="s">
        <v>612</v>
      </c>
      <c r="C62" t="s">
        <v>219</v>
      </c>
      <c r="D62" t="s">
        <v>613</v>
      </c>
      <c r="E62" t="s">
        <v>614</v>
      </c>
      <c r="F62" t="s">
        <v>615</v>
      </c>
      <c r="G62">
        <v>1</v>
      </c>
      <c r="H62" t="s">
        <v>819</v>
      </c>
      <c r="I62" t="s">
        <v>819</v>
      </c>
      <c r="J62" t="s">
        <v>819</v>
      </c>
      <c r="K62" t="s">
        <v>819</v>
      </c>
      <c r="L62" t="s">
        <v>819</v>
      </c>
      <c r="M62" t="s">
        <v>819</v>
      </c>
      <c r="N62" t="s">
        <v>819</v>
      </c>
      <c r="O62" t="s">
        <v>819</v>
      </c>
      <c r="P62" t="s">
        <v>819</v>
      </c>
      <c r="S62" t="s">
        <v>819</v>
      </c>
      <c r="T62" t="s">
        <v>819</v>
      </c>
      <c r="U62" t="s">
        <v>819</v>
      </c>
      <c r="V62" t="s">
        <v>819</v>
      </c>
      <c r="W62" t="s">
        <v>26</v>
      </c>
      <c r="X62" t="s">
        <v>27</v>
      </c>
    </row>
    <row r="63" spans="1:24" x14ac:dyDescent="0.25">
      <c r="A63">
        <v>386444</v>
      </c>
      <c r="B63" t="s">
        <v>347</v>
      </c>
      <c r="C63" t="s">
        <v>73</v>
      </c>
      <c r="D63" t="s">
        <v>163</v>
      </c>
      <c r="E63" t="s">
        <v>348</v>
      </c>
      <c r="F63" t="s">
        <v>349</v>
      </c>
      <c r="G63">
        <v>1</v>
      </c>
      <c r="H63" t="s">
        <v>1078</v>
      </c>
      <c r="I63" t="s">
        <v>1079</v>
      </c>
      <c r="J63" t="s">
        <v>819</v>
      </c>
      <c r="K63" t="s">
        <v>819</v>
      </c>
      <c r="L63" t="s">
        <v>819</v>
      </c>
      <c r="M63" t="s">
        <v>819</v>
      </c>
      <c r="N63" t="s">
        <v>819</v>
      </c>
      <c r="O63" t="s">
        <v>819</v>
      </c>
      <c r="P63" t="s">
        <v>819</v>
      </c>
      <c r="S63">
        <v>37863</v>
      </c>
      <c r="T63">
        <v>37362</v>
      </c>
      <c r="U63">
        <v>37362</v>
      </c>
      <c r="V63">
        <v>37362</v>
      </c>
      <c r="W63" t="s">
        <v>26</v>
      </c>
      <c r="X63" t="s">
        <v>27</v>
      </c>
    </row>
    <row r="64" spans="1:24" x14ac:dyDescent="0.25">
      <c r="A64">
        <v>388172</v>
      </c>
      <c r="B64" t="s">
        <v>761</v>
      </c>
      <c r="C64" t="s">
        <v>531</v>
      </c>
      <c r="D64" t="s">
        <v>762</v>
      </c>
      <c r="E64" t="s">
        <v>763</v>
      </c>
      <c r="F64" t="s">
        <v>761</v>
      </c>
      <c r="G64">
        <v>1</v>
      </c>
      <c r="H64" t="s">
        <v>764</v>
      </c>
      <c r="I64" t="s">
        <v>765</v>
      </c>
      <c r="J64" t="s">
        <v>766</v>
      </c>
      <c r="K64" t="s">
        <v>767</v>
      </c>
      <c r="L64" t="s">
        <v>140</v>
      </c>
      <c r="M64" t="s">
        <v>56</v>
      </c>
      <c r="N64" t="s">
        <v>57</v>
      </c>
      <c r="O64" t="s">
        <v>127</v>
      </c>
      <c r="P64" t="s">
        <v>58</v>
      </c>
      <c r="S64" t="s">
        <v>819</v>
      </c>
      <c r="T64" t="s">
        <v>819</v>
      </c>
      <c r="U64" t="s">
        <v>819</v>
      </c>
      <c r="V64" t="s">
        <v>819</v>
      </c>
      <c r="W64" t="s">
        <v>40</v>
      </c>
      <c r="X64" t="s">
        <v>27</v>
      </c>
    </row>
    <row r="65" spans="1:24" x14ac:dyDescent="0.25">
      <c r="A65">
        <v>388176</v>
      </c>
      <c r="B65" t="s">
        <v>81</v>
      </c>
      <c r="C65" t="s">
        <v>82</v>
      </c>
      <c r="D65" t="s">
        <v>83</v>
      </c>
      <c r="E65" t="s">
        <v>877</v>
      </c>
      <c r="F65" t="s">
        <v>878</v>
      </c>
      <c r="G65">
        <v>0</v>
      </c>
      <c r="H65" t="s">
        <v>1080</v>
      </c>
      <c r="I65" t="s">
        <v>1081</v>
      </c>
      <c r="J65" t="s">
        <v>1082</v>
      </c>
      <c r="K65" t="s">
        <v>1083</v>
      </c>
      <c r="L65" t="s">
        <v>55</v>
      </c>
      <c r="M65" t="s">
        <v>56</v>
      </c>
      <c r="N65" t="s">
        <v>57</v>
      </c>
      <c r="O65" t="s">
        <v>127</v>
      </c>
      <c r="P65" t="s">
        <v>58</v>
      </c>
      <c r="S65">
        <v>42711</v>
      </c>
      <c r="T65">
        <v>42105</v>
      </c>
      <c r="U65">
        <v>42105</v>
      </c>
      <c r="V65">
        <v>39434</v>
      </c>
      <c r="W65" t="s">
        <v>26</v>
      </c>
      <c r="X65" t="s">
        <v>27</v>
      </c>
    </row>
    <row r="66" spans="1:24" x14ac:dyDescent="0.25">
      <c r="A66">
        <v>389401</v>
      </c>
      <c r="B66" t="s">
        <v>225</v>
      </c>
      <c r="C66" t="s">
        <v>132</v>
      </c>
      <c r="D66" t="s">
        <v>879</v>
      </c>
      <c r="E66" t="s">
        <v>226</v>
      </c>
      <c r="F66" t="s">
        <v>226</v>
      </c>
      <c r="G66">
        <v>1</v>
      </c>
      <c r="H66" t="s">
        <v>227</v>
      </c>
      <c r="I66" t="s">
        <v>228</v>
      </c>
      <c r="J66" t="s">
        <v>229</v>
      </c>
      <c r="K66" t="s">
        <v>230</v>
      </c>
      <c r="L66" t="s">
        <v>126</v>
      </c>
      <c r="M66" t="s">
        <v>56</v>
      </c>
      <c r="N66" t="s">
        <v>57</v>
      </c>
      <c r="O66" t="s">
        <v>127</v>
      </c>
      <c r="P66" t="s">
        <v>58</v>
      </c>
      <c r="S66" t="s">
        <v>819</v>
      </c>
      <c r="T66" t="s">
        <v>819</v>
      </c>
      <c r="U66" t="s">
        <v>819</v>
      </c>
      <c r="V66" t="s">
        <v>819</v>
      </c>
      <c r="W66" t="s">
        <v>40</v>
      </c>
      <c r="X66" t="s">
        <v>27</v>
      </c>
    </row>
    <row r="67" spans="1:24" x14ac:dyDescent="0.25">
      <c r="A67">
        <v>395224</v>
      </c>
      <c r="B67" t="s">
        <v>629</v>
      </c>
      <c r="C67" t="s">
        <v>630</v>
      </c>
      <c r="D67" t="s">
        <v>270</v>
      </c>
      <c r="E67" t="s">
        <v>631</v>
      </c>
      <c r="F67" t="s">
        <v>630</v>
      </c>
      <c r="G67">
        <v>1</v>
      </c>
      <c r="H67" t="s">
        <v>819</v>
      </c>
      <c r="I67" t="s">
        <v>1084</v>
      </c>
      <c r="J67" t="s">
        <v>819</v>
      </c>
      <c r="K67" t="s">
        <v>819</v>
      </c>
      <c r="L67" t="s">
        <v>819</v>
      </c>
      <c r="M67" t="s">
        <v>819</v>
      </c>
      <c r="N67" t="s">
        <v>819</v>
      </c>
      <c r="O67" t="s">
        <v>819</v>
      </c>
      <c r="P67" t="s">
        <v>819</v>
      </c>
      <c r="S67">
        <v>38020</v>
      </c>
      <c r="T67">
        <v>37534</v>
      </c>
      <c r="U67">
        <v>37534</v>
      </c>
      <c r="V67">
        <v>37534</v>
      </c>
      <c r="W67" t="s">
        <v>26</v>
      </c>
      <c r="X67" t="s">
        <v>27</v>
      </c>
    </row>
    <row r="68" spans="1:24" x14ac:dyDescent="0.25">
      <c r="A68">
        <v>400383</v>
      </c>
      <c r="B68" t="s">
        <v>713</v>
      </c>
      <c r="C68" t="s">
        <v>132</v>
      </c>
      <c r="D68" t="s">
        <v>714</v>
      </c>
      <c r="E68" t="s">
        <v>715</v>
      </c>
      <c r="F68" t="s">
        <v>716</v>
      </c>
      <c r="G68">
        <v>1</v>
      </c>
      <c r="H68" t="s">
        <v>717</v>
      </c>
      <c r="I68" t="s">
        <v>718</v>
      </c>
      <c r="J68" t="s">
        <v>719</v>
      </c>
      <c r="K68" t="s">
        <v>720</v>
      </c>
      <c r="L68" t="s">
        <v>126</v>
      </c>
      <c r="M68" t="s">
        <v>56</v>
      </c>
      <c r="N68" t="s">
        <v>819</v>
      </c>
      <c r="O68" t="s">
        <v>819</v>
      </c>
      <c r="P68" t="s">
        <v>819</v>
      </c>
      <c r="S68" t="s">
        <v>819</v>
      </c>
      <c r="T68" t="s">
        <v>819</v>
      </c>
      <c r="U68" t="s">
        <v>819</v>
      </c>
      <c r="V68" t="s">
        <v>819</v>
      </c>
      <c r="W68" t="s">
        <v>40</v>
      </c>
      <c r="X68" t="s">
        <v>27</v>
      </c>
    </row>
    <row r="69" spans="1:24" x14ac:dyDescent="0.25">
      <c r="A69">
        <v>403938</v>
      </c>
      <c r="B69" t="s">
        <v>22</v>
      </c>
      <c r="C69" t="s">
        <v>23</v>
      </c>
      <c r="D69" t="s">
        <v>24</v>
      </c>
      <c r="E69" t="s">
        <v>25</v>
      </c>
      <c r="F69" t="s">
        <v>22</v>
      </c>
      <c r="G69">
        <v>1</v>
      </c>
      <c r="H69" t="s">
        <v>1085</v>
      </c>
      <c r="I69" t="s">
        <v>1086</v>
      </c>
      <c r="J69" t="s">
        <v>819</v>
      </c>
      <c r="K69" t="s">
        <v>819</v>
      </c>
      <c r="L69" t="s">
        <v>819</v>
      </c>
      <c r="M69" t="s">
        <v>819</v>
      </c>
      <c r="N69" t="s">
        <v>819</v>
      </c>
      <c r="O69" t="s">
        <v>819</v>
      </c>
      <c r="P69" t="s">
        <v>819</v>
      </c>
      <c r="S69" t="s">
        <v>819</v>
      </c>
      <c r="T69" t="s">
        <v>819</v>
      </c>
      <c r="U69" t="s">
        <v>819</v>
      </c>
      <c r="V69" t="s">
        <v>819</v>
      </c>
      <c r="W69" t="s">
        <v>26</v>
      </c>
      <c r="X69" t="s">
        <v>27</v>
      </c>
    </row>
    <row r="70" spans="1:24" x14ac:dyDescent="0.25">
      <c r="A70">
        <v>405756</v>
      </c>
      <c r="B70" t="s">
        <v>647</v>
      </c>
      <c r="C70" t="s">
        <v>120</v>
      </c>
      <c r="D70" t="s">
        <v>880</v>
      </c>
      <c r="E70" t="s">
        <v>881</v>
      </c>
      <c r="F70" t="s">
        <v>647</v>
      </c>
      <c r="G70">
        <v>1</v>
      </c>
      <c r="H70" t="s">
        <v>831</v>
      </c>
      <c r="I70" t="s">
        <v>832</v>
      </c>
      <c r="J70" t="s">
        <v>833</v>
      </c>
      <c r="K70" t="s">
        <v>834</v>
      </c>
      <c r="L70" t="s">
        <v>439</v>
      </c>
      <c r="M70" t="s">
        <v>440</v>
      </c>
      <c r="N70" t="s">
        <v>57</v>
      </c>
      <c r="O70" t="s">
        <v>127</v>
      </c>
      <c r="P70" t="s">
        <v>58</v>
      </c>
      <c r="S70" t="s">
        <v>819</v>
      </c>
      <c r="T70" t="s">
        <v>819</v>
      </c>
      <c r="U70" t="s">
        <v>819</v>
      </c>
      <c r="V70" t="s">
        <v>819</v>
      </c>
      <c r="W70" t="s">
        <v>40</v>
      </c>
      <c r="X70" t="s">
        <v>27</v>
      </c>
    </row>
    <row r="71" spans="1:24" x14ac:dyDescent="0.25">
      <c r="A71">
        <v>409971</v>
      </c>
      <c r="B71" t="s">
        <v>283</v>
      </c>
      <c r="C71" t="s">
        <v>102</v>
      </c>
      <c r="D71" t="s">
        <v>882</v>
      </c>
      <c r="E71" t="s">
        <v>883</v>
      </c>
      <c r="F71" t="s">
        <v>835</v>
      </c>
      <c r="G71">
        <v>1</v>
      </c>
      <c r="H71" t="s">
        <v>819</v>
      </c>
      <c r="I71" t="s">
        <v>819</v>
      </c>
      <c r="J71" t="s">
        <v>819</v>
      </c>
      <c r="K71" t="s">
        <v>819</v>
      </c>
      <c r="L71" t="s">
        <v>819</v>
      </c>
      <c r="M71" t="s">
        <v>819</v>
      </c>
      <c r="N71" t="s">
        <v>819</v>
      </c>
      <c r="O71" t="s">
        <v>819</v>
      </c>
      <c r="P71" t="s">
        <v>819</v>
      </c>
      <c r="S71" t="s">
        <v>819</v>
      </c>
      <c r="T71" t="s">
        <v>819</v>
      </c>
      <c r="U71" t="s">
        <v>819</v>
      </c>
      <c r="V71" t="s">
        <v>819</v>
      </c>
      <c r="W71" t="s">
        <v>40</v>
      </c>
      <c r="X71" t="s">
        <v>27</v>
      </c>
    </row>
    <row r="72" spans="1:24" x14ac:dyDescent="0.25">
      <c r="A72">
        <v>417200</v>
      </c>
      <c r="B72" t="s">
        <v>545</v>
      </c>
      <c r="C72" t="s">
        <v>332</v>
      </c>
      <c r="D72" t="s">
        <v>546</v>
      </c>
      <c r="E72" t="s">
        <v>547</v>
      </c>
      <c r="F72" t="s">
        <v>547</v>
      </c>
      <c r="G72">
        <v>1</v>
      </c>
      <c r="H72" t="s">
        <v>1087</v>
      </c>
      <c r="I72" t="s">
        <v>1088</v>
      </c>
      <c r="J72" t="s">
        <v>1089</v>
      </c>
      <c r="K72" t="s">
        <v>1090</v>
      </c>
      <c r="L72" t="s">
        <v>267</v>
      </c>
      <c r="M72" t="s">
        <v>268</v>
      </c>
      <c r="N72" t="s">
        <v>57</v>
      </c>
      <c r="O72" t="s">
        <v>754</v>
      </c>
      <c r="P72" t="s">
        <v>58</v>
      </c>
      <c r="S72" t="s">
        <v>819</v>
      </c>
      <c r="T72" t="s">
        <v>819</v>
      </c>
      <c r="U72" t="s">
        <v>819</v>
      </c>
      <c r="V72" t="s">
        <v>819</v>
      </c>
      <c r="W72" t="s">
        <v>40</v>
      </c>
      <c r="X72" t="s">
        <v>27</v>
      </c>
    </row>
    <row r="73" spans="1:24" x14ac:dyDescent="0.25">
      <c r="A73">
        <v>419041</v>
      </c>
      <c r="B73" t="s">
        <v>594</v>
      </c>
      <c r="C73" t="s">
        <v>595</v>
      </c>
      <c r="D73" t="s">
        <v>86</v>
      </c>
      <c r="E73" t="s">
        <v>596</v>
      </c>
      <c r="F73" t="s">
        <v>597</v>
      </c>
      <c r="G73">
        <v>1</v>
      </c>
      <c r="H73" t="s">
        <v>819</v>
      </c>
      <c r="I73" t="s">
        <v>1091</v>
      </c>
      <c r="J73" t="s">
        <v>819</v>
      </c>
      <c r="K73" t="s">
        <v>819</v>
      </c>
      <c r="L73" t="s">
        <v>819</v>
      </c>
      <c r="M73" t="s">
        <v>819</v>
      </c>
      <c r="N73" t="s">
        <v>819</v>
      </c>
      <c r="O73" t="s">
        <v>819</v>
      </c>
      <c r="P73" t="s">
        <v>819</v>
      </c>
      <c r="S73">
        <v>41038</v>
      </c>
      <c r="T73">
        <v>38339</v>
      </c>
      <c r="U73">
        <v>38339</v>
      </c>
      <c r="V73">
        <v>37861</v>
      </c>
      <c r="W73" t="s">
        <v>26</v>
      </c>
      <c r="X73" t="s">
        <v>27</v>
      </c>
    </row>
    <row r="74" spans="1:24" x14ac:dyDescent="0.25">
      <c r="A74">
        <v>419235</v>
      </c>
      <c r="B74" t="s">
        <v>403</v>
      </c>
      <c r="C74" t="s">
        <v>96</v>
      </c>
      <c r="D74" t="s">
        <v>404</v>
      </c>
      <c r="E74" t="s">
        <v>405</v>
      </c>
      <c r="F74" t="s">
        <v>406</v>
      </c>
      <c r="G74">
        <v>1</v>
      </c>
      <c r="H74" t="s">
        <v>1092</v>
      </c>
      <c r="I74" t="s">
        <v>1093</v>
      </c>
      <c r="J74" t="s">
        <v>1094</v>
      </c>
      <c r="K74" t="s">
        <v>1095</v>
      </c>
      <c r="L74" t="s">
        <v>56</v>
      </c>
      <c r="M74" t="s">
        <v>55</v>
      </c>
      <c r="N74" t="s">
        <v>57</v>
      </c>
      <c r="O74" t="s">
        <v>127</v>
      </c>
      <c r="P74" t="s">
        <v>58</v>
      </c>
      <c r="S74" t="s">
        <v>819</v>
      </c>
      <c r="T74" t="s">
        <v>819</v>
      </c>
      <c r="U74" t="s">
        <v>819</v>
      </c>
      <c r="V74" t="s">
        <v>819</v>
      </c>
      <c r="W74" t="s">
        <v>40</v>
      </c>
      <c r="X74" t="s">
        <v>27</v>
      </c>
    </row>
    <row r="75" spans="1:24" x14ac:dyDescent="0.25">
      <c r="A75">
        <v>419742</v>
      </c>
      <c r="B75" t="s">
        <v>95</v>
      </c>
      <c r="C75" t="s">
        <v>96</v>
      </c>
      <c r="D75" t="s">
        <v>97</v>
      </c>
      <c r="E75" t="s">
        <v>98</v>
      </c>
      <c r="F75" t="s">
        <v>98</v>
      </c>
      <c r="G75">
        <v>0</v>
      </c>
      <c r="H75" t="s">
        <v>819</v>
      </c>
      <c r="I75" t="s">
        <v>819</v>
      </c>
      <c r="J75" t="s">
        <v>819</v>
      </c>
      <c r="K75" t="s">
        <v>819</v>
      </c>
      <c r="L75" t="s">
        <v>819</v>
      </c>
      <c r="M75" t="s">
        <v>819</v>
      </c>
      <c r="N75" t="s">
        <v>819</v>
      </c>
      <c r="O75" t="s">
        <v>819</v>
      </c>
      <c r="P75" t="s">
        <v>819</v>
      </c>
      <c r="S75" t="s">
        <v>819</v>
      </c>
      <c r="T75" t="s">
        <v>819</v>
      </c>
      <c r="U75" t="s">
        <v>819</v>
      </c>
      <c r="V75" t="s">
        <v>819</v>
      </c>
      <c r="W75" t="s">
        <v>40</v>
      </c>
      <c r="X75" t="s">
        <v>27</v>
      </c>
    </row>
    <row r="76" spans="1:24" x14ac:dyDescent="0.25">
      <c r="A76">
        <v>419985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>
        <v>1</v>
      </c>
      <c r="H76" t="s">
        <v>51</v>
      </c>
      <c r="I76" t="s">
        <v>52</v>
      </c>
      <c r="J76" t="s">
        <v>53</v>
      </c>
      <c r="K76" t="s">
        <v>54</v>
      </c>
      <c r="L76" t="s">
        <v>55</v>
      </c>
      <c r="M76" t="s">
        <v>56</v>
      </c>
      <c r="N76" t="s">
        <v>57</v>
      </c>
      <c r="O76" t="s">
        <v>819</v>
      </c>
      <c r="P76" t="s">
        <v>58</v>
      </c>
      <c r="S76" t="s">
        <v>819</v>
      </c>
      <c r="T76" t="s">
        <v>819</v>
      </c>
      <c r="U76" t="s">
        <v>819</v>
      </c>
      <c r="V76" t="s">
        <v>819</v>
      </c>
      <c r="W76" t="s">
        <v>40</v>
      </c>
      <c r="X76" t="s">
        <v>27</v>
      </c>
    </row>
    <row r="77" spans="1:24" x14ac:dyDescent="0.25">
      <c r="A77">
        <v>424191</v>
      </c>
      <c r="B77" t="s">
        <v>218</v>
      </c>
      <c r="C77" t="s">
        <v>205</v>
      </c>
      <c r="D77" t="s">
        <v>219</v>
      </c>
      <c r="E77" t="s">
        <v>220</v>
      </c>
      <c r="F77" t="s">
        <v>218</v>
      </c>
      <c r="G77">
        <v>1</v>
      </c>
      <c r="H77" t="s">
        <v>819</v>
      </c>
      <c r="I77" t="s">
        <v>819</v>
      </c>
      <c r="J77" t="s">
        <v>819</v>
      </c>
      <c r="K77" t="s">
        <v>819</v>
      </c>
      <c r="L77" t="s">
        <v>819</v>
      </c>
      <c r="M77" t="s">
        <v>819</v>
      </c>
      <c r="N77" t="s">
        <v>819</v>
      </c>
      <c r="O77" t="s">
        <v>819</v>
      </c>
      <c r="P77" t="s">
        <v>819</v>
      </c>
      <c r="S77" t="s">
        <v>819</v>
      </c>
      <c r="T77" t="s">
        <v>819</v>
      </c>
      <c r="U77" t="s">
        <v>819</v>
      </c>
      <c r="V77" t="s">
        <v>819</v>
      </c>
      <c r="W77" t="s">
        <v>26</v>
      </c>
      <c r="X77" t="s">
        <v>27</v>
      </c>
    </row>
    <row r="78" spans="1:24" x14ac:dyDescent="0.25">
      <c r="A78">
        <v>426226</v>
      </c>
      <c r="B78" t="s">
        <v>677</v>
      </c>
      <c r="C78" t="s">
        <v>65</v>
      </c>
      <c r="D78" t="s">
        <v>100</v>
      </c>
      <c r="E78" t="s">
        <v>678</v>
      </c>
      <c r="F78" t="s">
        <v>679</v>
      </c>
      <c r="G78">
        <v>1</v>
      </c>
      <c r="H78" t="s">
        <v>1096</v>
      </c>
      <c r="I78" t="s">
        <v>1097</v>
      </c>
      <c r="J78" t="s">
        <v>819</v>
      </c>
      <c r="K78" t="s">
        <v>819</v>
      </c>
      <c r="L78" t="s">
        <v>819</v>
      </c>
      <c r="M78" t="s">
        <v>819</v>
      </c>
      <c r="N78" t="s">
        <v>819</v>
      </c>
      <c r="O78" t="s">
        <v>819</v>
      </c>
      <c r="P78" t="s">
        <v>819</v>
      </c>
      <c r="S78">
        <v>39004</v>
      </c>
      <c r="T78">
        <v>39004</v>
      </c>
      <c r="U78">
        <v>39004</v>
      </c>
      <c r="V78">
        <v>38002</v>
      </c>
      <c r="W78" t="s">
        <v>26</v>
      </c>
      <c r="X78" t="s">
        <v>27</v>
      </c>
    </row>
    <row r="79" spans="1:24" x14ac:dyDescent="0.25">
      <c r="A79">
        <v>434039</v>
      </c>
      <c r="B79" t="s">
        <v>111</v>
      </c>
      <c r="C79" t="s">
        <v>112</v>
      </c>
      <c r="D79" t="s">
        <v>113</v>
      </c>
      <c r="E79" t="s">
        <v>114</v>
      </c>
      <c r="F79" t="s">
        <v>884</v>
      </c>
      <c r="G79">
        <v>1</v>
      </c>
      <c r="H79" t="s">
        <v>819</v>
      </c>
      <c r="I79" t="s">
        <v>1098</v>
      </c>
      <c r="J79" t="s">
        <v>819</v>
      </c>
      <c r="K79" t="s">
        <v>819</v>
      </c>
      <c r="L79" t="s">
        <v>819</v>
      </c>
      <c r="M79" t="s">
        <v>819</v>
      </c>
      <c r="N79" t="s">
        <v>819</v>
      </c>
      <c r="O79" t="s">
        <v>819</v>
      </c>
      <c r="P79" t="s">
        <v>819</v>
      </c>
      <c r="S79">
        <v>40820</v>
      </c>
      <c r="T79">
        <v>38061</v>
      </c>
      <c r="U79">
        <v>38061</v>
      </c>
      <c r="V79">
        <v>38061</v>
      </c>
      <c r="W79" t="s">
        <v>26</v>
      </c>
      <c r="X79" t="s">
        <v>27</v>
      </c>
    </row>
    <row r="80" spans="1:24" x14ac:dyDescent="0.25">
      <c r="A80">
        <v>435741</v>
      </c>
      <c r="B80" t="s">
        <v>669</v>
      </c>
      <c r="C80" t="s">
        <v>670</v>
      </c>
      <c r="D80" t="s">
        <v>467</v>
      </c>
      <c r="E80" t="s">
        <v>671</v>
      </c>
      <c r="F80" t="s">
        <v>672</v>
      </c>
      <c r="G80">
        <v>1</v>
      </c>
      <c r="H80" t="s">
        <v>1099</v>
      </c>
      <c r="I80" t="s">
        <v>1100</v>
      </c>
      <c r="J80" t="s">
        <v>819</v>
      </c>
      <c r="K80" t="s">
        <v>819</v>
      </c>
      <c r="L80" t="s">
        <v>819</v>
      </c>
      <c r="M80" t="s">
        <v>819</v>
      </c>
      <c r="N80" t="s">
        <v>819</v>
      </c>
      <c r="O80" t="s">
        <v>819</v>
      </c>
      <c r="P80" t="s">
        <v>819</v>
      </c>
      <c r="S80">
        <v>41529</v>
      </c>
      <c r="T80">
        <v>41529</v>
      </c>
      <c r="U80">
        <v>39237</v>
      </c>
      <c r="V80">
        <v>38177</v>
      </c>
      <c r="W80" t="s">
        <v>26</v>
      </c>
      <c r="X80" t="s">
        <v>27</v>
      </c>
    </row>
    <row r="81" spans="1:24" x14ac:dyDescent="0.25">
      <c r="A81">
        <v>436232</v>
      </c>
      <c r="B81" t="s">
        <v>187</v>
      </c>
      <c r="C81" t="s">
        <v>188</v>
      </c>
      <c r="D81" t="s">
        <v>69</v>
      </c>
      <c r="E81" t="s">
        <v>189</v>
      </c>
      <c r="F81" t="s">
        <v>190</v>
      </c>
      <c r="G81">
        <v>1</v>
      </c>
      <c r="H81" t="s">
        <v>819</v>
      </c>
      <c r="I81" t="s">
        <v>819</v>
      </c>
      <c r="J81" t="s">
        <v>819</v>
      </c>
      <c r="K81" t="s">
        <v>819</v>
      </c>
      <c r="L81" t="s">
        <v>819</v>
      </c>
      <c r="M81" t="s">
        <v>819</v>
      </c>
      <c r="N81" t="s">
        <v>819</v>
      </c>
      <c r="O81" t="s">
        <v>819</v>
      </c>
      <c r="P81" t="s">
        <v>819</v>
      </c>
      <c r="S81" t="s">
        <v>819</v>
      </c>
      <c r="T81" t="s">
        <v>819</v>
      </c>
      <c r="U81" t="s">
        <v>819</v>
      </c>
      <c r="V81" t="s">
        <v>819</v>
      </c>
      <c r="W81" t="s">
        <v>40</v>
      </c>
      <c r="X81" t="s">
        <v>27</v>
      </c>
    </row>
    <row r="82" spans="1:24" x14ac:dyDescent="0.25">
      <c r="A82">
        <v>437595</v>
      </c>
      <c r="B82" t="s">
        <v>167</v>
      </c>
      <c r="C82" t="s">
        <v>168</v>
      </c>
      <c r="D82" t="s">
        <v>169</v>
      </c>
      <c r="E82" t="s">
        <v>170</v>
      </c>
      <c r="F82" t="s">
        <v>170</v>
      </c>
      <c r="G82">
        <v>1</v>
      </c>
      <c r="H82" t="s">
        <v>819</v>
      </c>
      <c r="I82" t="s">
        <v>819</v>
      </c>
      <c r="J82" t="s">
        <v>819</v>
      </c>
      <c r="K82" t="s">
        <v>819</v>
      </c>
      <c r="L82" t="s">
        <v>819</v>
      </c>
      <c r="M82" t="s">
        <v>819</v>
      </c>
      <c r="N82" t="s">
        <v>819</v>
      </c>
      <c r="O82" t="s">
        <v>819</v>
      </c>
      <c r="P82" t="s">
        <v>819</v>
      </c>
      <c r="S82" t="s">
        <v>819</v>
      </c>
      <c r="T82" t="s">
        <v>819</v>
      </c>
      <c r="U82" t="s">
        <v>819</v>
      </c>
      <c r="V82" t="s">
        <v>819</v>
      </c>
      <c r="W82" t="s">
        <v>40</v>
      </c>
      <c r="X82" t="s">
        <v>27</v>
      </c>
    </row>
    <row r="83" spans="1:24" x14ac:dyDescent="0.25">
      <c r="A83">
        <v>438450</v>
      </c>
      <c r="B83" t="s">
        <v>780</v>
      </c>
      <c r="C83" t="s">
        <v>120</v>
      </c>
      <c r="D83" t="s">
        <v>192</v>
      </c>
      <c r="E83" t="s">
        <v>781</v>
      </c>
      <c r="F83" t="s">
        <v>782</v>
      </c>
      <c r="G83">
        <v>1</v>
      </c>
      <c r="H83" t="s">
        <v>783</v>
      </c>
      <c r="I83" t="s">
        <v>784</v>
      </c>
      <c r="J83" t="s">
        <v>785</v>
      </c>
      <c r="K83" t="s">
        <v>786</v>
      </c>
      <c r="L83" t="s">
        <v>126</v>
      </c>
      <c r="M83" t="s">
        <v>56</v>
      </c>
      <c r="N83" t="s">
        <v>57</v>
      </c>
      <c r="O83" t="s">
        <v>819</v>
      </c>
      <c r="P83" t="s">
        <v>736</v>
      </c>
      <c r="S83" t="s">
        <v>819</v>
      </c>
      <c r="T83" t="s">
        <v>819</v>
      </c>
      <c r="U83" t="s">
        <v>819</v>
      </c>
      <c r="V83" t="s">
        <v>819</v>
      </c>
      <c r="W83" t="s">
        <v>40</v>
      </c>
      <c r="X83" t="s">
        <v>27</v>
      </c>
    </row>
    <row r="84" spans="1:24" x14ac:dyDescent="0.25">
      <c r="A84">
        <v>447360</v>
      </c>
      <c r="B84" t="s">
        <v>239</v>
      </c>
      <c r="C84" t="s">
        <v>240</v>
      </c>
      <c r="D84" t="s">
        <v>241</v>
      </c>
      <c r="E84" t="s">
        <v>242</v>
      </c>
      <c r="F84" t="s">
        <v>243</v>
      </c>
      <c r="G84">
        <v>1</v>
      </c>
      <c r="H84" t="s">
        <v>819</v>
      </c>
      <c r="I84" t="s">
        <v>819</v>
      </c>
      <c r="J84" t="s">
        <v>819</v>
      </c>
      <c r="K84" t="s">
        <v>819</v>
      </c>
      <c r="L84" t="s">
        <v>819</v>
      </c>
      <c r="M84" t="s">
        <v>819</v>
      </c>
      <c r="N84" t="s">
        <v>819</v>
      </c>
      <c r="O84" t="s">
        <v>819</v>
      </c>
      <c r="P84" t="s">
        <v>819</v>
      </c>
      <c r="S84" t="s">
        <v>819</v>
      </c>
      <c r="T84" t="s">
        <v>819</v>
      </c>
      <c r="U84" t="s">
        <v>819</v>
      </c>
      <c r="V84" t="s">
        <v>819</v>
      </c>
      <c r="W84" t="s">
        <v>40</v>
      </c>
      <c r="X84" t="s">
        <v>27</v>
      </c>
    </row>
    <row r="85" spans="1:24" x14ac:dyDescent="0.25">
      <c r="A85">
        <v>447554</v>
      </c>
      <c r="B85" t="s">
        <v>836</v>
      </c>
      <c r="C85" t="s">
        <v>65</v>
      </c>
      <c r="D85" t="s">
        <v>150</v>
      </c>
      <c r="E85" t="s">
        <v>837</v>
      </c>
      <c r="F85" t="s">
        <v>885</v>
      </c>
      <c r="G85">
        <v>1</v>
      </c>
      <c r="H85" t="s">
        <v>838</v>
      </c>
      <c r="I85" t="s">
        <v>839</v>
      </c>
      <c r="J85" t="s">
        <v>840</v>
      </c>
      <c r="K85" t="s">
        <v>841</v>
      </c>
      <c r="L85" t="s">
        <v>842</v>
      </c>
      <c r="M85" t="s">
        <v>268</v>
      </c>
      <c r="N85" t="s">
        <v>57</v>
      </c>
      <c r="O85" t="s">
        <v>127</v>
      </c>
      <c r="P85" t="s">
        <v>58</v>
      </c>
      <c r="S85" t="s">
        <v>819</v>
      </c>
      <c r="T85" t="s">
        <v>819</v>
      </c>
      <c r="U85" t="s">
        <v>819</v>
      </c>
      <c r="V85" t="s">
        <v>819</v>
      </c>
      <c r="W85" t="s">
        <v>40</v>
      </c>
      <c r="X85" t="s">
        <v>27</v>
      </c>
    </row>
    <row r="86" spans="1:24" x14ac:dyDescent="0.25">
      <c r="A86">
        <v>449931</v>
      </c>
      <c r="B86" t="s">
        <v>625</v>
      </c>
      <c r="C86" t="s">
        <v>150</v>
      </c>
      <c r="D86" t="s">
        <v>626</v>
      </c>
      <c r="E86" t="s">
        <v>627</v>
      </c>
      <c r="F86" t="s">
        <v>628</v>
      </c>
      <c r="G86">
        <v>1</v>
      </c>
      <c r="H86" t="s">
        <v>819</v>
      </c>
      <c r="I86" t="s">
        <v>819</v>
      </c>
      <c r="J86" t="s">
        <v>819</v>
      </c>
      <c r="K86" t="s">
        <v>819</v>
      </c>
      <c r="L86" t="s">
        <v>819</v>
      </c>
      <c r="M86" t="s">
        <v>819</v>
      </c>
      <c r="N86" t="s">
        <v>819</v>
      </c>
      <c r="O86" t="s">
        <v>819</v>
      </c>
      <c r="P86" t="s">
        <v>819</v>
      </c>
      <c r="S86" t="s">
        <v>819</v>
      </c>
      <c r="T86" t="s">
        <v>819</v>
      </c>
      <c r="U86" t="s">
        <v>819</v>
      </c>
      <c r="V86" t="s">
        <v>819</v>
      </c>
      <c r="W86" t="s">
        <v>40</v>
      </c>
      <c r="X86" t="s">
        <v>27</v>
      </c>
    </row>
    <row r="87" spans="1:24" x14ac:dyDescent="0.25">
      <c r="A87">
        <v>452405</v>
      </c>
      <c r="B87" t="s">
        <v>616</v>
      </c>
      <c r="C87" t="s">
        <v>154</v>
      </c>
      <c r="D87" t="s">
        <v>459</v>
      </c>
      <c r="E87" t="s">
        <v>617</v>
      </c>
      <c r="F87" t="s">
        <v>618</v>
      </c>
      <c r="G87">
        <v>1</v>
      </c>
      <c r="H87" t="s">
        <v>843</v>
      </c>
      <c r="I87" t="s">
        <v>844</v>
      </c>
      <c r="J87" t="s">
        <v>845</v>
      </c>
      <c r="K87" t="s">
        <v>846</v>
      </c>
      <c r="L87" t="s">
        <v>267</v>
      </c>
      <c r="M87" t="s">
        <v>268</v>
      </c>
      <c r="N87" t="s">
        <v>57</v>
      </c>
      <c r="O87" t="s">
        <v>754</v>
      </c>
      <c r="P87" t="s">
        <v>58</v>
      </c>
      <c r="S87" t="s">
        <v>819</v>
      </c>
      <c r="T87" t="s">
        <v>819</v>
      </c>
      <c r="U87" t="s">
        <v>819</v>
      </c>
      <c r="V87" t="s">
        <v>819</v>
      </c>
      <c r="W87" t="s">
        <v>40</v>
      </c>
      <c r="X87" t="s">
        <v>27</v>
      </c>
    </row>
    <row r="88" spans="1:24" x14ac:dyDescent="0.25">
      <c r="A88">
        <v>455473</v>
      </c>
      <c r="B88" t="s">
        <v>295</v>
      </c>
      <c r="C88" t="s">
        <v>296</v>
      </c>
      <c r="D88" t="s">
        <v>297</v>
      </c>
      <c r="E88" t="s">
        <v>298</v>
      </c>
      <c r="F88" t="s">
        <v>299</v>
      </c>
      <c r="G88">
        <v>1</v>
      </c>
      <c r="H88" t="s">
        <v>819</v>
      </c>
      <c r="I88" t="s">
        <v>819</v>
      </c>
      <c r="J88" t="s">
        <v>819</v>
      </c>
      <c r="K88" t="s">
        <v>819</v>
      </c>
      <c r="L88" t="s">
        <v>819</v>
      </c>
      <c r="M88" t="s">
        <v>819</v>
      </c>
      <c r="N88" t="s">
        <v>819</v>
      </c>
      <c r="O88" t="s">
        <v>819</v>
      </c>
      <c r="P88" t="s">
        <v>819</v>
      </c>
      <c r="S88" t="s">
        <v>819</v>
      </c>
      <c r="T88" t="s">
        <v>819</v>
      </c>
      <c r="U88" t="s">
        <v>819</v>
      </c>
      <c r="V88" t="s">
        <v>819</v>
      </c>
      <c r="W88" t="s">
        <v>40</v>
      </c>
      <c r="X88" t="s">
        <v>27</v>
      </c>
    </row>
    <row r="89" spans="1:24" x14ac:dyDescent="0.25">
      <c r="A89">
        <v>461572</v>
      </c>
      <c r="B89" t="s">
        <v>386</v>
      </c>
      <c r="C89" t="s">
        <v>150</v>
      </c>
      <c r="D89" t="s">
        <v>387</v>
      </c>
      <c r="E89" t="s">
        <v>388</v>
      </c>
      <c r="F89" t="s">
        <v>389</v>
      </c>
      <c r="G89">
        <v>1</v>
      </c>
      <c r="H89" t="s">
        <v>819</v>
      </c>
      <c r="I89" t="s">
        <v>819</v>
      </c>
      <c r="J89" t="s">
        <v>819</v>
      </c>
      <c r="K89" t="s">
        <v>819</v>
      </c>
      <c r="L89" t="s">
        <v>819</v>
      </c>
      <c r="M89" t="s">
        <v>819</v>
      </c>
      <c r="N89" t="s">
        <v>819</v>
      </c>
      <c r="O89" t="s">
        <v>819</v>
      </c>
      <c r="P89" t="s">
        <v>819</v>
      </c>
      <c r="S89" t="s">
        <v>819</v>
      </c>
      <c r="T89" t="s">
        <v>819</v>
      </c>
      <c r="U89" t="s">
        <v>819</v>
      </c>
      <c r="V89" t="s">
        <v>819</v>
      </c>
      <c r="W89" t="s">
        <v>26</v>
      </c>
      <c r="X89" t="s">
        <v>27</v>
      </c>
    </row>
    <row r="90" spans="1:24" x14ac:dyDescent="0.25">
      <c r="A90">
        <v>462606</v>
      </c>
      <c r="B90" t="s">
        <v>589</v>
      </c>
      <c r="C90" t="s">
        <v>886</v>
      </c>
      <c r="D90" t="s">
        <v>590</v>
      </c>
      <c r="E90" t="s">
        <v>887</v>
      </c>
      <c r="F90" t="s">
        <v>886</v>
      </c>
      <c r="G90">
        <v>1</v>
      </c>
      <c r="H90" t="s">
        <v>819</v>
      </c>
      <c r="I90" t="s">
        <v>819</v>
      </c>
      <c r="J90" t="s">
        <v>819</v>
      </c>
      <c r="K90" t="s">
        <v>819</v>
      </c>
      <c r="L90" t="s">
        <v>819</v>
      </c>
      <c r="M90" t="s">
        <v>819</v>
      </c>
      <c r="N90" t="s">
        <v>819</v>
      </c>
      <c r="O90" t="s">
        <v>819</v>
      </c>
      <c r="P90" t="s">
        <v>819</v>
      </c>
      <c r="S90" t="s">
        <v>819</v>
      </c>
      <c r="T90" t="s">
        <v>819</v>
      </c>
      <c r="U90" t="s">
        <v>819</v>
      </c>
      <c r="V90" t="s">
        <v>819</v>
      </c>
      <c r="W90" t="s">
        <v>40</v>
      </c>
      <c r="X90" t="s">
        <v>27</v>
      </c>
    </row>
    <row r="91" spans="1:24" x14ac:dyDescent="0.25">
      <c r="A91">
        <v>462962</v>
      </c>
      <c r="B91" t="s">
        <v>667</v>
      </c>
      <c r="C91" t="s">
        <v>132</v>
      </c>
      <c r="D91" t="s">
        <v>205</v>
      </c>
      <c r="E91" t="s">
        <v>675</v>
      </c>
      <c r="F91" t="s">
        <v>676</v>
      </c>
      <c r="G91">
        <v>1</v>
      </c>
      <c r="H91" t="s">
        <v>1101</v>
      </c>
      <c r="I91" t="s">
        <v>1102</v>
      </c>
      <c r="J91" t="s">
        <v>819</v>
      </c>
      <c r="K91" t="s">
        <v>819</v>
      </c>
      <c r="L91" t="s">
        <v>819</v>
      </c>
      <c r="M91" t="s">
        <v>819</v>
      </c>
      <c r="N91" t="s">
        <v>819</v>
      </c>
      <c r="O91" t="s">
        <v>819</v>
      </c>
      <c r="P91" t="s">
        <v>819</v>
      </c>
      <c r="S91">
        <v>42086</v>
      </c>
      <c r="T91">
        <v>41323</v>
      </c>
      <c r="U91">
        <v>39498</v>
      </c>
      <c r="V91">
        <v>34235</v>
      </c>
      <c r="W91" t="s">
        <v>26</v>
      </c>
      <c r="X91" t="s">
        <v>27</v>
      </c>
    </row>
    <row r="92" spans="1:24" x14ac:dyDescent="0.25">
      <c r="A92">
        <v>465378</v>
      </c>
      <c r="B92" t="s">
        <v>517</v>
      </c>
      <c r="C92" t="s">
        <v>47</v>
      </c>
      <c r="D92" t="s">
        <v>396</v>
      </c>
      <c r="E92" t="s">
        <v>518</v>
      </c>
      <c r="F92" t="s">
        <v>519</v>
      </c>
      <c r="G92">
        <v>1</v>
      </c>
      <c r="H92" t="s">
        <v>819</v>
      </c>
      <c r="I92" t="s">
        <v>1103</v>
      </c>
      <c r="J92" t="s">
        <v>819</v>
      </c>
      <c r="K92" t="s">
        <v>819</v>
      </c>
      <c r="L92" t="s">
        <v>819</v>
      </c>
      <c r="M92" t="s">
        <v>819</v>
      </c>
      <c r="N92" t="s">
        <v>819</v>
      </c>
      <c r="O92" t="s">
        <v>819</v>
      </c>
      <c r="P92" t="s">
        <v>819</v>
      </c>
      <c r="S92">
        <v>40755</v>
      </c>
      <c r="T92">
        <v>38909</v>
      </c>
      <c r="U92">
        <v>38909</v>
      </c>
      <c r="V92">
        <v>38909</v>
      </c>
      <c r="W92" t="s">
        <v>26</v>
      </c>
      <c r="X92" t="s">
        <v>27</v>
      </c>
    </row>
    <row r="93" spans="1:24" x14ac:dyDescent="0.25">
      <c r="A93">
        <v>466151</v>
      </c>
      <c r="B93" t="s">
        <v>700</v>
      </c>
      <c r="C93" t="s">
        <v>23</v>
      </c>
      <c r="D93" t="s">
        <v>245</v>
      </c>
      <c r="E93" t="s">
        <v>701</v>
      </c>
      <c r="F93" t="s">
        <v>91</v>
      </c>
      <c r="G93">
        <v>1</v>
      </c>
      <c r="H93" t="s">
        <v>702</v>
      </c>
      <c r="I93" t="s">
        <v>703</v>
      </c>
      <c r="J93" t="s">
        <v>704</v>
      </c>
      <c r="K93" t="s">
        <v>705</v>
      </c>
      <c r="L93" t="s">
        <v>267</v>
      </c>
      <c r="M93" t="s">
        <v>268</v>
      </c>
      <c r="N93" t="s">
        <v>819</v>
      </c>
      <c r="O93" t="s">
        <v>819</v>
      </c>
      <c r="P93" t="s">
        <v>819</v>
      </c>
      <c r="S93" t="s">
        <v>819</v>
      </c>
      <c r="T93" t="s">
        <v>819</v>
      </c>
      <c r="U93" t="s">
        <v>819</v>
      </c>
      <c r="V93" t="s">
        <v>819</v>
      </c>
      <c r="W93" t="s">
        <v>40</v>
      </c>
      <c r="X93" t="s">
        <v>27</v>
      </c>
    </row>
    <row r="94" spans="1:24" x14ac:dyDescent="0.25">
      <c r="A94">
        <v>466603</v>
      </c>
      <c r="B94" t="s">
        <v>108</v>
      </c>
      <c r="C94" t="s">
        <v>105</v>
      </c>
      <c r="D94" t="s">
        <v>109</v>
      </c>
      <c r="E94" t="s">
        <v>110</v>
      </c>
      <c r="F94" t="s">
        <v>888</v>
      </c>
      <c r="G94">
        <v>1</v>
      </c>
      <c r="H94" t="s">
        <v>1104</v>
      </c>
      <c r="I94" t="s">
        <v>1105</v>
      </c>
      <c r="J94" t="s">
        <v>1106</v>
      </c>
      <c r="K94" t="s">
        <v>1107</v>
      </c>
      <c r="L94" t="s">
        <v>267</v>
      </c>
      <c r="M94" t="s">
        <v>268</v>
      </c>
      <c r="N94" t="s">
        <v>57</v>
      </c>
      <c r="O94" t="s">
        <v>127</v>
      </c>
      <c r="P94" t="s">
        <v>58</v>
      </c>
      <c r="S94" t="s">
        <v>819</v>
      </c>
      <c r="T94" t="s">
        <v>819</v>
      </c>
      <c r="U94" t="s">
        <v>819</v>
      </c>
      <c r="V94" t="s">
        <v>819</v>
      </c>
      <c r="W94" t="s">
        <v>40</v>
      </c>
      <c r="X94" t="s">
        <v>27</v>
      </c>
    </row>
    <row r="95" spans="1:24" x14ac:dyDescent="0.25">
      <c r="A95">
        <v>466911</v>
      </c>
      <c r="B95" t="s">
        <v>686</v>
      </c>
      <c r="C95" t="s">
        <v>119</v>
      </c>
      <c r="D95" t="s">
        <v>132</v>
      </c>
      <c r="E95" t="s">
        <v>889</v>
      </c>
      <c r="F95" t="s">
        <v>890</v>
      </c>
      <c r="G95">
        <v>1</v>
      </c>
      <c r="H95" t="s">
        <v>1108</v>
      </c>
      <c r="I95" t="s">
        <v>1109</v>
      </c>
      <c r="J95" t="s">
        <v>1110</v>
      </c>
      <c r="K95" t="s">
        <v>125</v>
      </c>
      <c r="L95" t="s">
        <v>126</v>
      </c>
      <c r="M95" t="s">
        <v>56</v>
      </c>
      <c r="N95" t="s">
        <v>57</v>
      </c>
      <c r="O95" t="s">
        <v>127</v>
      </c>
      <c r="P95" t="s">
        <v>819</v>
      </c>
      <c r="S95" t="s">
        <v>819</v>
      </c>
      <c r="T95" t="s">
        <v>819</v>
      </c>
      <c r="U95" t="s">
        <v>819</v>
      </c>
      <c r="V95" t="s">
        <v>819</v>
      </c>
      <c r="W95" t="s">
        <v>40</v>
      </c>
      <c r="X95" t="s">
        <v>27</v>
      </c>
    </row>
    <row r="96" spans="1:24" x14ac:dyDescent="0.25">
      <c r="A96">
        <v>469715</v>
      </c>
      <c r="B96" t="s">
        <v>640</v>
      </c>
      <c r="C96" t="s">
        <v>641</v>
      </c>
      <c r="D96" t="s">
        <v>150</v>
      </c>
      <c r="E96" t="s">
        <v>642</v>
      </c>
      <c r="F96" t="s">
        <v>891</v>
      </c>
      <c r="G96">
        <v>1</v>
      </c>
      <c r="H96" t="s">
        <v>819</v>
      </c>
      <c r="I96" t="s">
        <v>819</v>
      </c>
      <c r="J96" t="s">
        <v>819</v>
      </c>
      <c r="K96" t="s">
        <v>819</v>
      </c>
      <c r="L96" t="s">
        <v>819</v>
      </c>
      <c r="M96" t="s">
        <v>819</v>
      </c>
      <c r="N96" t="s">
        <v>819</v>
      </c>
      <c r="O96" t="s">
        <v>819</v>
      </c>
      <c r="P96" t="s">
        <v>819</v>
      </c>
      <c r="S96" t="s">
        <v>819</v>
      </c>
      <c r="T96" t="s">
        <v>819</v>
      </c>
      <c r="U96" t="s">
        <v>819</v>
      </c>
      <c r="V96" t="s">
        <v>819</v>
      </c>
      <c r="W96" t="s">
        <v>26</v>
      </c>
      <c r="X96" t="s">
        <v>27</v>
      </c>
    </row>
    <row r="97" spans="1:24" x14ac:dyDescent="0.25">
      <c r="A97">
        <v>470802</v>
      </c>
      <c r="B97" t="s">
        <v>534</v>
      </c>
      <c r="C97" t="s">
        <v>535</v>
      </c>
      <c r="D97" t="s">
        <v>536</v>
      </c>
      <c r="E97" t="s">
        <v>537</v>
      </c>
      <c r="F97" t="s">
        <v>538</v>
      </c>
      <c r="G97">
        <v>1</v>
      </c>
      <c r="H97" t="s">
        <v>819</v>
      </c>
      <c r="I97" t="s">
        <v>819</v>
      </c>
      <c r="J97" t="s">
        <v>819</v>
      </c>
      <c r="K97" t="s">
        <v>819</v>
      </c>
      <c r="L97" t="s">
        <v>819</v>
      </c>
      <c r="M97" t="s">
        <v>819</v>
      </c>
      <c r="N97" t="s">
        <v>819</v>
      </c>
      <c r="O97" t="s">
        <v>819</v>
      </c>
      <c r="P97" t="s">
        <v>819</v>
      </c>
      <c r="S97" t="s">
        <v>819</v>
      </c>
      <c r="T97" t="s">
        <v>819</v>
      </c>
      <c r="U97" t="s">
        <v>819</v>
      </c>
      <c r="V97" t="s">
        <v>819</v>
      </c>
      <c r="W97" t="s">
        <v>40</v>
      </c>
      <c r="X97" t="s">
        <v>27</v>
      </c>
    </row>
    <row r="98" spans="1:24" x14ac:dyDescent="0.25">
      <c r="A98">
        <v>476132</v>
      </c>
      <c r="B98" t="s">
        <v>141</v>
      </c>
      <c r="C98" t="s">
        <v>42</v>
      </c>
      <c r="D98" t="s">
        <v>142</v>
      </c>
      <c r="E98" t="s">
        <v>143</v>
      </c>
      <c r="F98" t="s">
        <v>144</v>
      </c>
      <c r="G98">
        <v>1</v>
      </c>
      <c r="H98" t="s">
        <v>819</v>
      </c>
      <c r="I98" t="s">
        <v>819</v>
      </c>
      <c r="J98" t="s">
        <v>819</v>
      </c>
      <c r="K98" t="s">
        <v>819</v>
      </c>
      <c r="L98" t="s">
        <v>819</v>
      </c>
      <c r="M98" t="s">
        <v>819</v>
      </c>
      <c r="N98" t="s">
        <v>819</v>
      </c>
      <c r="O98" t="s">
        <v>819</v>
      </c>
      <c r="P98" t="s">
        <v>819</v>
      </c>
      <c r="S98" t="s">
        <v>819</v>
      </c>
      <c r="T98" t="s">
        <v>819</v>
      </c>
      <c r="U98" t="s">
        <v>819</v>
      </c>
      <c r="V98" t="s">
        <v>819</v>
      </c>
      <c r="W98" t="s">
        <v>26</v>
      </c>
      <c r="X98" t="s">
        <v>27</v>
      </c>
    </row>
    <row r="99" spans="1:24" x14ac:dyDescent="0.25">
      <c r="A99">
        <v>481129</v>
      </c>
      <c r="B99" t="s">
        <v>183</v>
      </c>
      <c r="C99" t="s">
        <v>88</v>
      </c>
      <c r="D99" t="s">
        <v>184</v>
      </c>
      <c r="E99" t="s">
        <v>185</v>
      </c>
      <c r="F99" t="s">
        <v>186</v>
      </c>
      <c r="G99">
        <v>1</v>
      </c>
      <c r="H99" t="s">
        <v>819</v>
      </c>
      <c r="I99" t="s">
        <v>819</v>
      </c>
      <c r="J99" t="s">
        <v>819</v>
      </c>
      <c r="K99" t="s">
        <v>819</v>
      </c>
      <c r="L99" t="s">
        <v>819</v>
      </c>
      <c r="M99" t="s">
        <v>819</v>
      </c>
      <c r="N99" t="s">
        <v>819</v>
      </c>
      <c r="O99" t="s">
        <v>819</v>
      </c>
      <c r="P99" t="s">
        <v>819</v>
      </c>
      <c r="S99" t="s">
        <v>819</v>
      </c>
      <c r="T99" t="s">
        <v>819</v>
      </c>
      <c r="U99" t="s">
        <v>819</v>
      </c>
      <c r="V99" t="s">
        <v>819</v>
      </c>
      <c r="W99" t="s">
        <v>40</v>
      </c>
      <c r="X99" t="s">
        <v>27</v>
      </c>
    </row>
    <row r="100" spans="1:24" x14ac:dyDescent="0.25">
      <c r="A100">
        <v>481382</v>
      </c>
      <c r="B100" t="s">
        <v>606</v>
      </c>
      <c r="C100" t="s">
        <v>163</v>
      </c>
      <c r="D100" t="s">
        <v>164</v>
      </c>
      <c r="E100" t="s">
        <v>607</v>
      </c>
      <c r="F100" t="s">
        <v>608</v>
      </c>
      <c r="G100">
        <v>1</v>
      </c>
      <c r="H100" t="s">
        <v>1111</v>
      </c>
      <c r="I100" t="s">
        <v>1112</v>
      </c>
      <c r="J100" t="s">
        <v>1113</v>
      </c>
      <c r="K100" t="s">
        <v>1114</v>
      </c>
      <c r="L100" t="s">
        <v>140</v>
      </c>
      <c r="M100" t="s">
        <v>56</v>
      </c>
      <c r="N100" t="s">
        <v>57</v>
      </c>
      <c r="O100" t="s">
        <v>754</v>
      </c>
      <c r="P100" t="s">
        <v>58</v>
      </c>
      <c r="S100" t="s">
        <v>819</v>
      </c>
      <c r="T100" t="s">
        <v>819</v>
      </c>
      <c r="U100" t="s">
        <v>819</v>
      </c>
      <c r="V100" t="s">
        <v>819</v>
      </c>
      <c r="W100" t="s">
        <v>40</v>
      </c>
      <c r="X100" t="s">
        <v>27</v>
      </c>
    </row>
    <row r="101" spans="1:24" x14ac:dyDescent="0.25">
      <c r="A101">
        <v>482433</v>
      </c>
      <c r="B101" t="s">
        <v>466</v>
      </c>
      <c r="C101" t="s">
        <v>42</v>
      </c>
      <c r="D101" t="s">
        <v>467</v>
      </c>
      <c r="E101" t="s">
        <v>468</v>
      </c>
      <c r="F101" t="s">
        <v>469</v>
      </c>
      <c r="G101">
        <v>1</v>
      </c>
      <c r="H101" t="s">
        <v>1115</v>
      </c>
      <c r="I101" t="s">
        <v>1116</v>
      </c>
      <c r="J101" t="s">
        <v>819</v>
      </c>
      <c r="K101" t="s">
        <v>819</v>
      </c>
      <c r="L101" t="s">
        <v>819</v>
      </c>
      <c r="M101" t="s">
        <v>819</v>
      </c>
      <c r="N101" t="s">
        <v>819</v>
      </c>
      <c r="O101" t="s">
        <v>819</v>
      </c>
      <c r="P101" t="s">
        <v>819</v>
      </c>
      <c r="S101">
        <v>42717</v>
      </c>
      <c r="T101">
        <v>41340</v>
      </c>
      <c r="U101">
        <v>41340</v>
      </c>
      <c r="V101">
        <v>39311</v>
      </c>
      <c r="W101" t="s">
        <v>26</v>
      </c>
      <c r="X101" t="s">
        <v>27</v>
      </c>
    </row>
    <row r="102" spans="1:24" x14ac:dyDescent="0.25">
      <c r="A102">
        <v>483315</v>
      </c>
      <c r="B102" t="s">
        <v>774</v>
      </c>
      <c r="C102" t="s">
        <v>29</v>
      </c>
      <c r="D102" t="s">
        <v>163</v>
      </c>
      <c r="E102" t="s">
        <v>775</v>
      </c>
      <c r="F102" t="s">
        <v>775</v>
      </c>
      <c r="G102">
        <v>1</v>
      </c>
      <c r="H102" t="s">
        <v>776</v>
      </c>
      <c r="I102" t="s">
        <v>777</v>
      </c>
      <c r="J102" t="s">
        <v>778</v>
      </c>
      <c r="K102" t="s">
        <v>779</v>
      </c>
      <c r="L102" t="s">
        <v>267</v>
      </c>
      <c r="M102" t="s">
        <v>268</v>
      </c>
      <c r="N102" t="s">
        <v>57</v>
      </c>
      <c r="O102" t="s">
        <v>819</v>
      </c>
      <c r="P102" t="s">
        <v>58</v>
      </c>
      <c r="S102" t="s">
        <v>819</v>
      </c>
      <c r="T102" t="s">
        <v>819</v>
      </c>
      <c r="U102" t="s">
        <v>819</v>
      </c>
      <c r="V102" t="s">
        <v>819</v>
      </c>
      <c r="W102" t="s">
        <v>40</v>
      </c>
      <c r="X102" t="s">
        <v>27</v>
      </c>
    </row>
    <row r="103" spans="1:24" x14ac:dyDescent="0.25">
      <c r="A103">
        <v>488475</v>
      </c>
      <c r="B103" t="s">
        <v>276</v>
      </c>
      <c r="C103" t="s">
        <v>277</v>
      </c>
      <c r="D103" t="s">
        <v>278</v>
      </c>
      <c r="E103" t="s">
        <v>279</v>
      </c>
      <c r="F103" t="s">
        <v>279</v>
      </c>
      <c r="G103">
        <v>1</v>
      </c>
      <c r="H103" t="s">
        <v>847</v>
      </c>
      <c r="I103" t="s">
        <v>848</v>
      </c>
      <c r="J103" t="s">
        <v>849</v>
      </c>
      <c r="K103" t="s">
        <v>850</v>
      </c>
      <c r="L103" t="s">
        <v>140</v>
      </c>
      <c r="M103" t="s">
        <v>56</v>
      </c>
      <c r="N103" t="s">
        <v>851</v>
      </c>
      <c r="O103" t="s">
        <v>754</v>
      </c>
      <c r="P103" t="s">
        <v>58</v>
      </c>
      <c r="S103" t="s">
        <v>819</v>
      </c>
      <c r="T103" t="s">
        <v>819</v>
      </c>
      <c r="U103" t="s">
        <v>819</v>
      </c>
      <c r="V103" t="s">
        <v>819</v>
      </c>
      <c r="W103" t="s">
        <v>40</v>
      </c>
      <c r="X103" t="s">
        <v>27</v>
      </c>
    </row>
    <row r="104" spans="1:24" x14ac:dyDescent="0.25">
      <c r="A104">
        <v>490642</v>
      </c>
      <c r="B104" t="s">
        <v>365</v>
      </c>
      <c r="C104" t="s">
        <v>340</v>
      </c>
      <c r="D104" t="s">
        <v>366</v>
      </c>
      <c r="E104" t="s">
        <v>367</v>
      </c>
      <c r="F104" t="s">
        <v>368</v>
      </c>
      <c r="G104">
        <v>1</v>
      </c>
      <c r="H104" t="s">
        <v>819</v>
      </c>
      <c r="I104" t="s">
        <v>819</v>
      </c>
      <c r="J104" t="s">
        <v>819</v>
      </c>
      <c r="K104" t="s">
        <v>819</v>
      </c>
      <c r="L104" t="s">
        <v>819</v>
      </c>
      <c r="M104" t="s">
        <v>819</v>
      </c>
      <c r="N104" t="s">
        <v>819</v>
      </c>
      <c r="O104" t="s">
        <v>819</v>
      </c>
      <c r="P104" t="s">
        <v>819</v>
      </c>
      <c r="S104" t="s">
        <v>819</v>
      </c>
      <c r="T104" t="s">
        <v>819</v>
      </c>
      <c r="U104" t="s">
        <v>819</v>
      </c>
      <c r="V104" t="s">
        <v>819</v>
      </c>
      <c r="W104" t="s">
        <v>26</v>
      </c>
      <c r="X104" t="s">
        <v>27</v>
      </c>
    </row>
    <row r="105" spans="1:24" x14ac:dyDescent="0.25">
      <c r="A105">
        <v>490746</v>
      </c>
      <c r="B105" t="s">
        <v>444</v>
      </c>
      <c r="C105" t="s">
        <v>205</v>
      </c>
      <c r="D105" t="s">
        <v>163</v>
      </c>
      <c r="E105" t="s">
        <v>445</v>
      </c>
      <c r="F105" t="s">
        <v>446</v>
      </c>
      <c r="G105">
        <v>1</v>
      </c>
      <c r="H105" t="s">
        <v>1117</v>
      </c>
      <c r="I105" t="s">
        <v>1118</v>
      </c>
      <c r="J105" t="s">
        <v>819</v>
      </c>
      <c r="K105" t="s">
        <v>819</v>
      </c>
      <c r="L105" t="s">
        <v>819</v>
      </c>
      <c r="M105" t="s">
        <v>819</v>
      </c>
      <c r="N105" t="s">
        <v>819</v>
      </c>
      <c r="O105" t="s">
        <v>819</v>
      </c>
      <c r="P105" t="s">
        <v>819</v>
      </c>
      <c r="S105" t="s">
        <v>819</v>
      </c>
      <c r="T105" t="s">
        <v>819</v>
      </c>
      <c r="U105" t="s">
        <v>819</v>
      </c>
      <c r="V105" t="s">
        <v>819</v>
      </c>
      <c r="W105" t="s">
        <v>26</v>
      </c>
      <c r="X105" t="s">
        <v>27</v>
      </c>
    </row>
    <row r="106" spans="1:24" x14ac:dyDescent="0.25">
      <c r="A106">
        <v>490754</v>
      </c>
      <c r="B106" t="s">
        <v>636</v>
      </c>
      <c r="C106" t="s">
        <v>219</v>
      </c>
      <c r="D106" t="s">
        <v>637</v>
      </c>
      <c r="E106" t="s">
        <v>638</v>
      </c>
      <c r="F106" t="s">
        <v>639</v>
      </c>
      <c r="G106">
        <v>1</v>
      </c>
      <c r="H106" t="s">
        <v>819</v>
      </c>
      <c r="I106" t="s">
        <v>819</v>
      </c>
      <c r="J106" t="s">
        <v>819</v>
      </c>
      <c r="K106" t="s">
        <v>819</v>
      </c>
      <c r="L106" t="s">
        <v>819</v>
      </c>
      <c r="M106" t="s">
        <v>819</v>
      </c>
      <c r="N106" t="s">
        <v>819</v>
      </c>
      <c r="O106" t="s">
        <v>819</v>
      </c>
      <c r="P106" t="s">
        <v>819</v>
      </c>
      <c r="S106" t="s">
        <v>819</v>
      </c>
      <c r="T106" t="s">
        <v>819</v>
      </c>
      <c r="U106" t="s">
        <v>819</v>
      </c>
      <c r="V106" t="s">
        <v>819</v>
      </c>
      <c r="W106" t="s">
        <v>26</v>
      </c>
      <c r="X106" t="s">
        <v>27</v>
      </c>
    </row>
    <row r="107" spans="1:24" x14ac:dyDescent="0.25">
      <c r="A107">
        <v>493897</v>
      </c>
      <c r="B107" t="s">
        <v>158</v>
      </c>
      <c r="C107" t="s">
        <v>159</v>
      </c>
      <c r="D107" t="s">
        <v>160</v>
      </c>
      <c r="E107" t="s">
        <v>161</v>
      </c>
      <c r="F107" t="s">
        <v>161</v>
      </c>
      <c r="G107">
        <v>1</v>
      </c>
      <c r="H107" t="s">
        <v>819</v>
      </c>
      <c r="I107" t="s">
        <v>819</v>
      </c>
      <c r="J107" t="s">
        <v>819</v>
      </c>
      <c r="K107" t="s">
        <v>819</v>
      </c>
      <c r="L107" t="s">
        <v>819</v>
      </c>
      <c r="M107" t="s">
        <v>819</v>
      </c>
      <c r="N107" t="s">
        <v>819</v>
      </c>
      <c r="O107" t="s">
        <v>819</v>
      </c>
      <c r="P107" t="s">
        <v>819</v>
      </c>
      <c r="S107" t="s">
        <v>819</v>
      </c>
      <c r="T107" t="s">
        <v>819</v>
      </c>
      <c r="U107" t="s">
        <v>819</v>
      </c>
      <c r="V107" t="s">
        <v>819</v>
      </c>
      <c r="W107" t="s">
        <v>40</v>
      </c>
      <c r="X107" t="s">
        <v>27</v>
      </c>
    </row>
    <row r="108" spans="1:24" x14ac:dyDescent="0.25">
      <c r="A108">
        <v>495465</v>
      </c>
      <c r="B108" t="s">
        <v>231</v>
      </c>
      <c r="C108" t="s">
        <v>65</v>
      </c>
      <c r="D108" t="s">
        <v>232</v>
      </c>
      <c r="E108" t="s">
        <v>233</v>
      </c>
      <c r="F108" t="s">
        <v>233</v>
      </c>
      <c r="G108">
        <v>1</v>
      </c>
      <c r="H108" t="s">
        <v>819</v>
      </c>
      <c r="I108" t="s">
        <v>819</v>
      </c>
      <c r="J108" t="s">
        <v>819</v>
      </c>
      <c r="K108" t="s">
        <v>819</v>
      </c>
      <c r="L108" t="s">
        <v>819</v>
      </c>
      <c r="M108" t="s">
        <v>819</v>
      </c>
      <c r="N108" t="s">
        <v>819</v>
      </c>
      <c r="O108" t="s">
        <v>819</v>
      </c>
      <c r="P108" t="s">
        <v>819</v>
      </c>
      <c r="S108" t="s">
        <v>819</v>
      </c>
      <c r="T108" t="s">
        <v>819</v>
      </c>
      <c r="U108" t="s">
        <v>819</v>
      </c>
      <c r="V108" t="s">
        <v>819</v>
      </c>
      <c r="W108" t="s">
        <v>40</v>
      </c>
      <c r="X108" t="s">
        <v>27</v>
      </c>
    </row>
    <row r="109" spans="1:24" x14ac:dyDescent="0.25">
      <c r="A109">
        <v>496820</v>
      </c>
      <c r="B109" t="s">
        <v>852</v>
      </c>
      <c r="C109" t="s">
        <v>205</v>
      </c>
      <c r="D109" t="s">
        <v>92</v>
      </c>
      <c r="E109" t="s">
        <v>892</v>
      </c>
      <c r="F109" t="s">
        <v>853</v>
      </c>
      <c r="G109">
        <v>1</v>
      </c>
      <c r="H109" t="s">
        <v>854</v>
      </c>
      <c r="I109" t="s">
        <v>855</v>
      </c>
      <c r="J109" t="s">
        <v>856</v>
      </c>
      <c r="K109" t="s">
        <v>857</v>
      </c>
      <c r="L109" t="s">
        <v>55</v>
      </c>
      <c r="M109" t="s">
        <v>56</v>
      </c>
      <c r="N109" t="s">
        <v>57</v>
      </c>
      <c r="O109" t="s">
        <v>754</v>
      </c>
      <c r="P109" t="s">
        <v>58</v>
      </c>
      <c r="S109" t="s">
        <v>819</v>
      </c>
      <c r="T109" t="s">
        <v>819</v>
      </c>
      <c r="U109" t="s">
        <v>819</v>
      </c>
      <c r="V109" t="s">
        <v>819</v>
      </c>
      <c r="W109" t="s">
        <v>40</v>
      </c>
      <c r="X109" t="s">
        <v>27</v>
      </c>
    </row>
    <row r="110" spans="1:24" x14ac:dyDescent="0.25">
      <c r="A110">
        <v>496833</v>
      </c>
      <c r="B110" t="s">
        <v>858</v>
      </c>
      <c r="C110" t="s">
        <v>301</v>
      </c>
      <c r="D110" t="s">
        <v>859</v>
      </c>
      <c r="E110" t="s">
        <v>860</v>
      </c>
      <c r="F110" t="s">
        <v>858</v>
      </c>
      <c r="G110">
        <v>1</v>
      </c>
      <c r="H110" t="s">
        <v>861</v>
      </c>
      <c r="I110" t="s">
        <v>862</v>
      </c>
      <c r="J110" t="s">
        <v>863</v>
      </c>
      <c r="K110" t="s">
        <v>727</v>
      </c>
      <c r="L110" t="s">
        <v>126</v>
      </c>
      <c r="M110" t="s">
        <v>56</v>
      </c>
      <c r="N110" t="s">
        <v>57</v>
      </c>
      <c r="O110" t="s">
        <v>754</v>
      </c>
      <c r="P110" t="s">
        <v>58</v>
      </c>
      <c r="S110" t="s">
        <v>819</v>
      </c>
      <c r="T110" t="s">
        <v>819</v>
      </c>
      <c r="U110" t="s">
        <v>819</v>
      </c>
      <c r="V110" t="s">
        <v>819</v>
      </c>
      <c r="W110" t="s">
        <v>40</v>
      </c>
      <c r="X110" t="s">
        <v>27</v>
      </c>
    </row>
    <row r="111" spans="1:24" x14ac:dyDescent="0.25">
      <c r="A111">
        <v>496942</v>
      </c>
      <c r="B111" t="s">
        <v>447</v>
      </c>
      <c r="C111" t="s">
        <v>301</v>
      </c>
      <c r="D111" t="s">
        <v>205</v>
      </c>
      <c r="E111" t="s">
        <v>448</v>
      </c>
      <c r="F111" t="s">
        <v>449</v>
      </c>
      <c r="G111">
        <v>1</v>
      </c>
      <c r="H111" t="s">
        <v>819</v>
      </c>
      <c r="I111" t="s">
        <v>819</v>
      </c>
      <c r="J111" t="s">
        <v>819</v>
      </c>
      <c r="K111" t="s">
        <v>819</v>
      </c>
      <c r="L111" t="s">
        <v>819</v>
      </c>
      <c r="M111" t="s">
        <v>819</v>
      </c>
      <c r="N111" t="s">
        <v>819</v>
      </c>
      <c r="O111" t="s">
        <v>819</v>
      </c>
      <c r="P111" t="s">
        <v>819</v>
      </c>
      <c r="S111" t="s">
        <v>819</v>
      </c>
      <c r="T111" t="s">
        <v>819</v>
      </c>
      <c r="U111" t="s">
        <v>819</v>
      </c>
      <c r="V111" t="s">
        <v>819</v>
      </c>
      <c r="W111" t="s">
        <v>40</v>
      </c>
      <c r="X111" t="s">
        <v>27</v>
      </c>
    </row>
    <row r="112" spans="1:24" x14ac:dyDescent="0.25">
      <c r="A112">
        <v>498009</v>
      </c>
      <c r="B112" t="s">
        <v>300</v>
      </c>
      <c r="C112" t="s">
        <v>205</v>
      </c>
      <c r="D112" t="s">
        <v>301</v>
      </c>
      <c r="E112" t="s">
        <v>302</v>
      </c>
      <c r="F112" t="s">
        <v>893</v>
      </c>
      <c r="G112">
        <v>1</v>
      </c>
      <c r="H112" t="s">
        <v>1119</v>
      </c>
      <c r="I112" t="s">
        <v>1120</v>
      </c>
      <c r="J112" t="s">
        <v>1121</v>
      </c>
      <c r="K112" t="s">
        <v>1122</v>
      </c>
      <c r="L112" t="s">
        <v>55</v>
      </c>
      <c r="M112" t="s">
        <v>56</v>
      </c>
      <c r="N112" t="s">
        <v>57</v>
      </c>
      <c r="O112" t="s">
        <v>754</v>
      </c>
      <c r="P112" t="s">
        <v>58</v>
      </c>
      <c r="S112" t="s">
        <v>819</v>
      </c>
      <c r="T112" t="s">
        <v>819</v>
      </c>
      <c r="U112" t="s">
        <v>819</v>
      </c>
      <c r="V112" t="s">
        <v>819</v>
      </c>
      <c r="W112" t="s">
        <v>40</v>
      </c>
      <c r="X112" t="s">
        <v>27</v>
      </c>
    </row>
    <row r="113" spans="1:24" x14ac:dyDescent="0.25">
      <c r="A113">
        <v>500095</v>
      </c>
      <c r="B113" t="s">
        <v>196</v>
      </c>
      <c r="C113" t="s">
        <v>47</v>
      </c>
      <c r="D113" t="s">
        <v>197</v>
      </c>
      <c r="E113" t="s">
        <v>198</v>
      </c>
      <c r="F113" t="s">
        <v>894</v>
      </c>
      <c r="G113">
        <v>1</v>
      </c>
      <c r="H113" t="s">
        <v>1123</v>
      </c>
      <c r="I113" t="s">
        <v>1124</v>
      </c>
      <c r="J113" t="s">
        <v>819</v>
      </c>
      <c r="K113" t="s">
        <v>819</v>
      </c>
      <c r="L113" t="s">
        <v>819</v>
      </c>
      <c r="M113" t="s">
        <v>819</v>
      </c>
      <c r="N113" t="s">
        <v>819</v>
      </c>
      <c r="O113" t="s">
        <v>819</v>
      </c>
      <c r="P113" t="s">
        <v>819</v>
      </c>
      <c r="S113" t="s">
        <v>819</v>
      </c>
      <c r="T113" t="s">
        <v>819</v>
      </c>
      <c r="U113" t="s">
        <v>819</v>
      </c>
      <c r="V113" t="s">
        <v>819</v>
      </c>
      <c r="W113" t="s">
        <v>26</v>
      </c>
      <c r="X113" t="s">
        <v>27</v>
      </c>
    </row>
    <row r="114" spans="1:24" x14ac:dyDescent="0.25">
      <c r="A114">
        <v>501317</v>
      </c>
      <c r="B114" t="s">
        <v>68</v>
      </c>
      <c r="C114" t="s">
        <v>73</v>
      </c>
      <c r="D114" t="s">
        <v>74</v>
      </c>
      <c r="E114" t="s">
        <v>75</v>
      </c>
      <c r="F114" t="s">
        <v>76</v>
      </c>
      <c r="G114">
        <v>0</v>
      </c>
      <c r="H114" t="s">
        <v>819</v>
      </c>
      <c r="I114" t="s">
        <v>819</v>
      </c>
      <c r="J114" t="s">
        <v>819</v>
      </c>
      <c r="K114" t="s">
        <v>819</v>
      </c>
      <c r="L114" t="s">
        <v>819</v>
      </c>
      <c r="M114" t="s">
        <v>819</v>
      </c>
      <c r="N114" t="s">
        <v>819</v>
      </c>
      <c r="O114" t="s">
        <v>819</v>
      </c>
      <c r="P114" t="s">
        <v>819</v>
      </c>
      <c r="S114" t="s">
        <v>819</v>
      </c>
      <c r="T114" t="s">
        <v>819</v>
      </c>
      <c r="U114" t="s">
        <v>819</v>
      </c>
      <c r="V114" t="s">
        <v>819</v>
      </c>
      <c r="W114" t="s">
        <v>40</v>
      </c>
      <c r="X114" t="s">
        <v>27</v>
      </c>
    </row>
    <row r="115" spans="1:24" x14ac:dyDescent="0.25">
      <c r="A115">
        <v>502171</v>
      </c>
      <c r="B115" t="s">
        <v>539</v>
      </c>
      <c r="C115" t="s">
        <v>540</v>
      </c>
      <c r="D115" t="s">
        <v>256</v>
      </c>
      <c r="E115" t="s">
        <v>541</v>
      </c>
      <c r="F115" t="s">
        <v>540</v>
      </c>
      <c r="G115">
        <v>1</v>
      </c>
      <c r="H115" t="s">
        <v>1125</v>
      </c>
      <c r="I115" t="s">
        <v>1126</v>
      </c>
      <c r="J115" t="s">
        <v>819</v>
      </c>
      <c r="K115" t="s">
        <v>819</v>
      </c>
      <c r="L115" t="s">
        <v>819</v>
      </c>
      <c r="M115" t="s">
        <v>819</v>
      </c>
      <c r="N115" t="s">
        <v>819</v>
      </c>
      <c r="O115" t="s">
        <v>819</v>
      </c>
      <c r="P115" t="s">
        <v>819</v>
      </c>
      <c r="S115">
        <v>42427</v>
      </c>
      <c r="T115">
        <v>42427</v>
      </c>
      <c r="U115">
        <v>41337</v>
      </c>
      <c r="V115">
        <v>39827</v>
      </c>
      <c r="W115" t="s">
        <v>26</v>
      </c>
      <c r="X115" t="s">
        <v>27</v>
      </c>
    </row>
    <row r="116" spans="1:24" x14ac:dyDescent="0.25">
      <c r="A116">
        <v>505046</v>
      </c>
      <c r="B116" t="s">
        <v>441</v>
      </c>
      <c r="C116" t="s">
        <v>29</v>
      </c>
      <c r="D116" t="s">
        <v>150</v>
      </c>
      <c r="E116" t="s">
        <v>442</v>
      </c>
      <c r="F116" t="s">
        <v>443</v>
      </c>
      <c r="G116">
        <v>1</v>
      </c>
      <c r="H116" t="s">
        <v>819</v>
      </c>
      <c r="I116" t="s">
        <v>819</v>
      </c>
      <c r="J116" t="s">
        <v>819</v>
      </c>
      <c r="K116" t="s">
        <v>819</v>
      </c>
      <c r="L116" t="s">
        <v>819</v>
      </c>
      <c r="M116" t="s">
        <v>819</v>
      </c>
      <c r="N116" t="s">
        <v>819</v>
      </c>
      <c r="O116" t="s">
        <v>819</v>
      </c>
      <c r="P116" t="s">
        <v>819</v>
      </c>
      <c r="S116" t="s">
        <v>819</v>
      </c>
      <c r="T116" t="s">
        <v>819</v>
      </c>
      <c r="U116" t="s">
        <v>819</v>
      </c>
      <c r="V116" t="s">
        <v>819</v>
      </c>
      <c r="W116" t="s">
        <v>40</v>
      </c>
      <c r="X116" t="s">
        <v>27</v>
      </c>
    </row>
    <row r="117" spans="1:24" x14ac:dyDescent="0.25">
      <c r="A117">
        <v>507634</v>
      </c>
      <c r="B117" t="s">
        <v>721</v>
      </c>
      <c r="C117" t="s">
        <v>340</v>
      </c>
      <c r="D117" t="s">
        <v>270</v>
      </c>
      <c r="E117" t="s">
        <v>722</v>
      </c>
      <c r="F117" t="s">
        <v>723</v>
      </c>
      <c r="G117">
        <v>1</v>
      </c>
      <c r="H117" t="s">
        <v>724</v>
      </c>
      <c r="I117" t="s">
        <v>725</v>
      </c>
      <c r="J117" t="s">
        <v>726</v>
      </c>
      <c r="K117" t="s">
        <v>727</v>
      </c>
      <c r="L117" t="s">
        <v>126</v>
      </c>
      <c r="M117" t="s">
        <v>56</v>
      </c>
      <c r="N117" t="s">
        <v>819</v>
      </c>
      <c r="O117" t="s">
        <v>819</v>
      </c>
      <c r="P117" t="s">
        <v>58</v>
      </c>
      <c r="S117" t="s">
        <v>819</v>
      </c>
      <c r="T117" t="s">
        <v>819</v>
      </c>
      <c r="U117" t="s">
        <v>819</v>
      </c>
      <c r="V117" t="s">
        <v>819</v>
      </c>
      <c r="W117" t="s">
        <v>40</v>
      </c>
      <c r="X117" t="s">
        <v>27</v>
      </c>
    </row>
    <row r="118" spans="1:24" x14ac:dyDescent="0.25">
      <c r="A118">
        <v>508375</v>
      </c>
      <c r="B118" t="s">
        <v>657</v>
      </c>
      <c r="C118" t="s">
        <v>641</v>
      </c>
      <c r="D118" t="s">
        <v>223</v>
      </c>
      <c r="E118" t="s">
        <v>658</v>
      </c>
      <c r="F118" t="s">
        <v>659</v>
      </c>
      <c r="G118">
        <v>1</v>
      </c>
      <c r="H118" t="s">
        <v>819</v>
      </c>
      <c r="I118" t="s">
        <v>819</v>
      </c>
      <c r="J118" t="s">
        <v>819</v>
      </c>
      <c r="K118" t="s">
        <v>819</v>
      </c>
      <c r="L118" t="s">
        <v>819</v>
      </c>
      <c r="M118" t="s">
        <v>819</v>
      </c>
      <c r="N118" t="s">
        <v>819</v>
      </c>
      <c r="O118" t="s">
        <v>819</v>
      </c>
      <c r="P118" t="s">
        <v>819</v>
      </c>
      <c r="S118" t="s">
        <v>819</v>
      </c>
      <c r="T118" t="s">
        <v>819</v>
      </c>
      <c r="U118" t="s">
        <v>819</v>
      </c>
      <c r="V118" t="s">
        <v>819</v>
      </c>
      <c r="W118" t="s">
        <v>40</v>
      </c>
      <c r="X118" t="s">
        <v>27</v>
      </c>
    </row>
    <row r="119" spans="1:24" x14ac:dyDescent="0.25">
      <c r="A119">
        <v>510225</v>
      </c>
      <c r="B119" t="s">
        <v>728</v>
      </c>
      <c r="C119" t="s">
        <v>223</v>
      </c>
      <c r="D119" t="s">
        <v>729</v>
      </c>
      <c r="E119" t="s">
        <v>730</v>
      </c>
      <c r="F119" t="s">
        <v>731</v>
      </c>
      <c r="G119">
        <v>1</v>
      </c>
      <c r="H119" t="s">
        <v>732</v>
      </c>
      <c r="I119" t="s">
        <v>733</v>
      </c>
      <c r="J119" t="s">
        <v>734</v>
      </c>
      <c r="K119" t="s">
        <v>735</v>
      </c>
      <c r="L119" t="s">
        <v>55</v>
      </c>
      <c r="M119" t="s">
        <v>56</v>
      </c>
      <c r="N119" t="s">
        <v>819</v>
      </c>
      <c r="O119" t="s">
        <v>819</v>
      </c>
      <c r="P119" t="s">
        <v>736</v>
      </c>
      <c r="S119" t="s">
        <v>819</v>
      </c>
      <c r="T119" t="s">
        <v>819</v>
      </c>
      <c r="U119" t="s">
        <v>819</v>
      </c>
      <c r="V119" t="s">
        <v>819</v>
      </c>
      <c r="W119" t="s">
        <v>26</v>
      </c>
      <c r="X119" t="s">
        <v>27</v>
      </c>
    </row>
    <row r="120" spans="1:24" x14ac:dyDescent="0.25">
      <c r="A120">
        <v>511424</v>
      </c>
      <c r="B120" t="s">
        <v>502</v>
      </c>
      <c r="C120" t="s">
        <v>503</v>
      </c>
      <c r="D120" t="s">
        <v>163</v>
      </c>
      <c r="E120" t="s">
        <v>504</v>
      </c>
      <c r="F120" t="s">
        <v>895</v>
      </c>
      <c r="G120">
        <v>1</v>
      </c>
      <c r="H120" t="s">
        <v>505</v>
      </c>
      <c r="I120" t="s">
        <v>506</v>
      </c>
      <c r="J120" t="s">
        <v>507</v>
      </c>
      <c r="K120" t="s">
        <v>508</v>
      </c>
      <c r="L120" t="s">
        <v>267</v>
      </c>
      <c r="M120" t="s">
        <v>268</v>
      </c>
      <c r="N120" t="s">
        <v>57</v>
      </c>
      <c r="O120" t="s">
        <v>819</v>
      </c>
      <c r="P120" t="s">
        <v>58</v>
      </c>
      <c r="S120" t="s">
        <v>819</v>
      </c>
      <c r="T120" t="s">
        <v>819</v>
      </c>
      <c r="U120" t="s">
        <v>819</v>
      </c>
      <c r="V120" t="s">
        <v>819</v>
      </c>
      <c r="W120" t="s">
        <v>40</v>
      </c>
      <c r="X120" t="s">
        <v>27</v>
      </c>
    </row>
    <row r="121" spans="1:24" x14ac:dyDescent="0.25">
      <c r="A121">
        <v>511701</v>
      </c>
      <c r="B121" t="s">
        <v>430</v>
      </c>
      <c r="C121" t="s">
        <v>431</v>
      </c>
      <c r="D121" t="s">
        <v>432</v>
      </c>
      <c r="E121" t="s">
        <v>433</v>
      </c>
      <c r="F121" t="s">
        <v>434</v>
      </c>
      <c r="G121">
        <v>1</v>
      </c>
      <c r="H121" t="s">
        <v>435</v>
      </c>
      <c r="I121" t="s">
        <v>436</v>
      </c>
      <c r="J121" t="s">
        <v>437</v>
      </c>
      <c r="K121" t="s">
        <v>438</v>
      </c>
      <c r="L121" t="s">
        <v>439</v>
      </c>
      <c r="M121" t="s">
        <v>440</v>
      </c>
      <c r="N121" t="s">
        <v>57</v>
      </c>
      <c r="O121" t="s">
        <v>819</v>
      </c>
      <c r="P121" t="s">
        <v>819</v>
      </c>
      <c r="S121" t="s">
        <v>819</v>
      </c>
      <c r="T121" t="s">
        <v>819</v>
      </c>
      <c r="U121" t="s">
        <v>819</v>
      </c>
      <c r="V121" t="s">
        <v>819</v>
      </c>
      <c r="W121" t="s">
        <v>40</v>
      </c>
      <c r="X121" t="s">
        <v>27</v>
      </c>
    </row>
    <row r="122" spans="1:24" x14ac:dyDescent="0.25">
      <c r="A122">
        <v>512789</v>
      </c>
      <c r="B122" t="s">
        <v>496</v>
      </c>
      <c r="C122" t="s">
        <v>340</v>
      </c>
      <c r="D122" t="s">
        <v>497</v>
      </c>
      <c r="E122" t="s">
        <v>498</v>
      </c>
      <c r="F122" t="s">
        <v>498</v>
      </c>
      <c r="G122">
        <v>1</v>
      </c>
      <c r="H122" t="s">
        <v>819</v>
      </c>
      <c r="I122" t="s">
        <v>819</v>
      </c>
      <c r="J122" t="s">
        <v>819</v>
      </c>
      <c r="K122" t="s">
        <v>819</v>
      </c>
      <c r="L122" t="s">
        <v>819</v>
      </c>
      <c r="M122" t="s">
        <v>819</v>
      </c>
      <c r="N122" t="s">
        <v>819</v>
      </c>
      <c r="O122" t="s">
        <v>819</v>
      </c>
      <c r="P122" t="s">
        <v>819</v>
      </c>
      <c r="S122" t="s">
        <v>819</v>
      </c>
      <c r="T122" t="s">
        <v>819</v>
      </c>
      <c r="U122" t="s">
        <v>819</v>
      </c>
      <c r="V122" t="s">
        <v>819</v>
      </c>
      <c r="W122" t="s">
        <v>40</v>
      </c>
      <c r="X122" t="s">
        <v>27</v>
      </c>
    </row>
    <row r="123" spans="1:24" x14ac:dyDescent="0.25">
      <c r="A123">
        <v>513425</v>
      </c>
      <c r="B123" t="s">
        <v>327</v>
      </c>
      <c r="C123" t="s">
        <v>319</v>
      </c>
      <c r="D123" t="s">
        <v>328</v>
      </c>
      <c r="E123" t="s">
        <v>329</v>
      </c>
      <c r="F123" t="s">
        <v>330</v>
      </c>
      <c r="G123">
        <v>1</v>
      </c>
      <c r="H123" t="s">
        <v>819</v>
      </c>
      <c r="I123" t="s">
        <v>819</v>
      </c>
      <c r="J123" t="s">
        <v>819</v>
      </c>
      <c r="K123" t="s">
        <v>819</v>
      </c>
      <c r="L123" t="s">
        <v>819</v>
      </c>
      <c r="M123" t="s">
        <v>819</v>
      </c>
      <c r="N123" t="s">
        <v>819</v>
      </c>
      <c r="O123" t="s">
        <v>819</v>
      </c>
      <c r="P123" t="s">
        <v>819</v>
      </c>
      <c r="S123" t="s">
        <v>819</v>
      </c>
      <c r="T123" t="s">
        <v>819</v>
      </c>
      <c r="U123" t="s">
        <v>819</v>
      </c>
      <c r="V123" t="s">
        <v>819</v>
      </c>
      <c r="W123" t="s">
        <v>40</v>
      </c>
      <c r="X123" t="s">
        <v>27</v>
      </c>
    </row>
    <row r="124" spans="1:24" x14ac:dyDescent="0.25">
      <c r="A124">
        <v>516057</v>
      </c>
      <c r="B124" t="s">
        <v>748</v>
      </c>
      <c r="C124" t="s">
        <v>120</v>
      </c>
      <c r="D124" t="s">
        <v>332</v>
      </c>
      <c r="E124" t="s">
        <v>749</v>
      </c>
      <c r="F124" t="s">
        <v>749</v>
      </c>
      <c r="G124">
        <v>1</v>
      </c>
      <c r="H124" t="s">
        <v>750</v>
      </c>
      <c r="I124" t="s">
        <v>751</v>
      </c>
      <c r="J124" t="s">
        <v>752</v>
      </c>
      <c r="K124" t="s">
        <v>753</v>
      </c>
      <c r="L124" t="s">
        <v>267</v>
      </c>
      <c r="M124" t="s">
        <v>268</v>
      </c>
      <c r="N124" t="s">
        <v>57</v>
      </c>
      <c r="O124" t="s">
        <v>754</v>
      </c>
      <c r="P124" t="s">
        <v>736</v>
      </c>
      <c r="S124" t="s">
        <v>819</v>
      </c>
      <c r="T124" t="s">
        <v>819</v>
      </c>
      <c r="U124" t="s">
        <v>819</v>
      </c>
      <c r="V124" t="s">
        <v>819</v>
      </c>
      <c r="W124" t="s">
        <v>40</v>
      </c>
      <c r="X124" t="s">
        <v>27</v>
      </c>
    </row>
    <row r="125" spans="1:24" x14ac:dyDescent="0.25">
      <c r="A125">
        <v>516502</v>
      </c>
      <c r="B125" t="s">
        <v>99</v>
      </c>
      <c r="C125" t="s">
        <v>65</v>
      </c>
      <c r="D125" t="s">
        <v>100</v>
      </c>
      <c r="E125" t="s">
        <v>101</v>
      </c>
      <c r="F125" t="s">
        <v>896</v>
      </c>
      <c r="G125">
        <v>1</v>
      </c>
      <c r="H125" t="s">
        <v>819</v>
      </c>
      <c r="I125" t="s">
        <v>819</v>
      </c>
      <c r="J125" t="s">
        <v>819</v>
      </c>
      <c r="K125" t="s">
        <v>819</v>
      </c>
      <c r="L125" t="s">
        <v>819</v>
      </c>
      <c r="M125" t="s">
        <v>819</v>
      </c>
      <c r="N125" t="s">
        <v>819</v>
      </c>
      <c r="O125" t="s">
        <v>819</v>
      </c>
      <c r="P125" t="s">
        <v>819</v>
      </c>
      <c r="S125" t="s">
        <v>819</v>
      </c>
      <c r="T125" t="s">
        <v>819</v>
      </c>
      <c r="U125" t="s">
        <v>819</v>
      </c>
      <c r="V125" t="s">
        <v>819</v>
      </c>
      <c r="W125" t="s">
        <v>40</v>
      </c>
      <c r="X125" t="s">
        <v>27</v>
      </c>
    </row>
    <row r="126" spans="1:24" x14ac:dyDescent="0.25">
      <c r="A126">
        <v>516702</v>
      </c>
      <c r="B126" t="s">
        <v>171</v>
      </c>
      <c r="C126" t="s">
        <v>82</v>
      </c>
      <c r="D126" t="s">
        <v>83</v>
      </c>
      <c r="E126" t="s">
        <v>172</v>
      </c>
      <c r="F126" t="s">
        <v>173</v>
      </c>
      <c r="G126">
        <v>1</v>
      </c>
      <c r="H126" t="s">
        <v>174</v>
      </c>
      <c r="I126" t="s">
        <v>175</v>
      </c>
      <c r="J126" t="s">
        <v>176</v>
      </c>
      <c r="K126" t="s">
        <v>177</v>
      </c>
      <c r="L126" t="s">
        <v>55</v>
      </c>
      <c r="M126" t="s">
        <v>56</v>
      </c>
      <c r="N126" t="s">
        <v>57</v>
      </c>
      <c r="O126" t="s">
        <v>127</v>
      </c>
      <c r="P126" t="s">
        <v>58</v>
      </c>
      <c r="S126" t="s">
        <v>819</v>
      </c>
      <c r="T126" t="s">
        <v>819</v>
      </c>
      <c r="U126" t="s">
        <v>819</v>
      </c>
      <c r="V126" t="s">
        <v>819</v>
      </c>
      <c r="W126" t="s">
        <v>40</v>
      </c>
      <c r="X126" t="s">
        <v>27</v>
      </c>
    </row>
    <row r="127" spans="1:24" x14ac:dyDescent="0.25">
      <c r="A127">
        <v>516899</v>
      </c>
      <c r="B127" t="s">
        <v>755</v>
      </c>
      <c r="C127" t="s">
        <v>756</v>
      </c>
      <c r="D127" t="s">
        <v>252</v>
      </c>
      <c r="E127" t="s">
        <v>897</v>
      </c>
      <c r="F127" t="s">
        <v>755</v>
      </c>
      <c r="G127">
        <v>1</v>
      </c>
      <c r="H127" t="s">
        <v>757</v>
      </c>
      <c r="I127" t="s">
        <v>758</v>
      </c>
      <c r="J127" t="s">
        <v>759</v>
      </c>
      <c r="K127" t="s">
        <v>760</v>
      </c>
      <c r="L127" t="s">
        <v>267</v>
      </c>
      <c r="M127" t="s">
        <v>268</v>
      </c>
      <c r="N127" t="s">
        <v>57</v>
      </c>
      <c r="O127" t="s">
        <v>819</v>
      </c>
      <c r="P127" t="s">
        <v>58</v>
      </c>
      <c r="S127" t="s">
        <v>819</v>
      </c>
      <c r="T127" t="s">
        <v>819</v>
      </c>
      <c r="U127" t="s">
        <v>819</v>
      </c>
      <c r="V127" t="s">
        <v>819</v>
      </c>
      <c r="W127" t="s">
        <v>26</v>
      </c>
      <c r="X127" t="s">
        <v>27</v>
      </c>
    </row>
    <row r="128" spans="1:24" x14ac:dyDescent="0.25">
      <c r="A128">
        <v>516965</v>
      </c>
      <c r="B128" t="s">
        <v>648</v>
      </c>
      <c r="C128" t="s">
        <v>649</v>
      </c>
      <c r="D128" t="s">
        <v>37</v>
      </c>
      <c r="E128" t="s">
        <v>650</v>
      </c>
      <c r="F128" t="s">
        <v>650</v>
      </c>
      <c r="G128">
        <v>1</v>
      </c>
      <c r="H128" t="s">
        <v>819</v>
      </c>
      <c r="I128" t="s">
        <v>819</v>
      </c>
      <c r="J128" t="s">
        <v>819</v>
      </c>
      <c r="K128" t="s">
        <v>819</v>
      </c>
      <c r="L128" t="s">
        <v>819</v>
      </c>
      <c r="M128" t="s">
        <v>819</v>
      </c>
      <c r="N128" t="s">
        <v>819</v>
      </c>
      <c r="O128" t="s">
        <v>819</v>
      </c>
      <c r="P128" t="s">
        <v>819</v>
      </c>
      <c r="S128" t="s">
        <v>819</v>
      </c>
      <c r="T128" t="s">
        <v>819</v>
      </c>
      <c r="U128" t="s">
        <v>819</v>
      </c>
      <c r="V128" t="s">
        <v>819</v>
      </c>
      <c r="W128" t="s">
        <v>40</v>
      </c>
      <c r="X128" t="s">
        <v>27</v>
      </c>
    </row>
    <row r="129" spans="1:24" x14ac:dyDescent="0.25">
      <c r="A129">
        <v>517366</v>
      </c>
      <c r="B129" t="s">
        <v>560</v>
      </c>
      <c r="C129" t="s">
        <v>92</v>
      </c>
      <c r="D129" t="s">
        <v>74</v>
      </c>
      <c r="E129" t="s">
        <v>565</v>
      </c>
      <c r="F129" t="s">
        <v>566</v>
      </c>
      <c r="G129">
        <v>1</v>
      </c>
      <c r="H129" t="s">
        <v>1127</v>
      </c>
      <c r="I129" t="s">
        <v>1128</v>
      </c>
      <c r="J129" t="s">
        <v>819</v>
      </c>
      <c r="K129" t="s">
        <v>819</v>
      </c>
      <c r="L129" t="s">
        <v>819</v>
      </c>
      <c r="M129" t="s">
        <v>819</v>
      </c>
      <c r="N129" t="s">
        <v>819</v>
      </c>
      <c r="O129" t="s">
        <v>819</v>
      </c>
      <c r="P129" t="s">
        <v>819</v>
      </c>
      <c r="S129">
        <v>42719</v>
      </c>
      <c r="T129">
        <v>42120</v>
      </c>
      <c r="U129">
        <v>42120</v>
      </c>
      <c r="V129">
        <v>42110</v>
      </c>
      <c r="W129" t="s">
        <v>26</v>
      </c>
      <c r="X129" t="s">
        <v>27</v>
      </c>
    </row>
    <row r="130" spans="1:24" x14ac:dyDescent="0.25">
      <c r="A130">
        <v>522535</v>
      </c>
      <c r="B130" t="s">
        <v>479</v>
      </c>
      <c r="C130" t="s">
        <v>65</v>
      </c>
      <c r="D130" t="s">
        <v>480</v>
      </c>
      <c r="E130" t="s">
        <v>481</v>
      </c>
      <c r="F130" t="s">
        <v>482</v>
      </c>
      <c r="G130">
        <v>1</v>
      </c>
      <c r="H130" t="s">
        <v>819</v>
      </c>
      <c r="I130" t="s">
        <v>819</v>
      </c>
      <c r="J130" t="s">
        <v>819</v>
      </c>
      <c r="K130" t="s">
        <v>819</v>
      </c>
      <c r="L130" t="s">
        <v>819</v>
      </c>
      <c r="M130" t="s">
        <v>819</v>
      </c>
      <c r="N130" t="s">
        <v>819</v>
      </c>
      <c r="O130" t="s">
        <v>819</v>
      </c>
      <c r="P130" t="s">
        <v>819</v>
      </c>
      <c r="S130" t="s">
        <v>819</v>
      </c>
      <c r="T130" t="s">
        <v>819</v>
      </c>
      <c r="U130" t="s">
        <v>819</v>
      </c>
      <c r="V130" t="s">
        <v>819</v>
      </c>
      <c r="W130" t="s">
        <v>40</v>
      </c>
      <c r="X130" t="s">
        <v>27</v>
      </c>
    </row>
    <row r="131" spans="1:24" x14ac:dyDescent="0.25">
      <c r="A131">
        <v>523753</v>
      </c>
      <c r="B131" t="s">
        <v>556</v>
      </c>
      <c r="C131" t="s">
        <v>557</v>
      </c>
      <c r="D131" t="s">
        <v>558</v>
      </c>
      <c r="E131" t="s">
        <v>559</v>
      </c>
      <c r="F131" t="s">
        <v>557</v>
      </c>
      <c r="G131">
        <v>1</v>
      </c>
      <c r="H131" t="s">
        <v>819</v>
      </c>
      <c r="I131" t="s">
        <v>819</v>
      </c>
      <c r="J131" t="s">
        <v>819</v>
      </c>
      <c r="K131" t="s">
        <v>819</v>
      </c>
      <c r="L131" t="s">
        <v>819</v>
      </c>
      <c r="M131" t="s">
        <v>819</v>
      </c>
      <c r="N131" t="s">
        <v>819</v>
      </c>
      <c r="O131" t="s">
        <v>819</v>
      </c>
      <c r="P131" t="s">
        <v>819</v>
      </c>
      <c r="S131" t="s">
        <v>819</v>
      </c>
      <c r="T131" t="s">
        <v>819</v>
      </c>
      <c r="U131" t="s">
        <v>819</v>
      </c>
      <c r="V131" t="s">
        <v>819</v>
      </c>
      <c r="W131" t="s">
        <v>40</v>
      </c>
      <c r="X131" t="s">
        <v>27</v>
      </c>
    </row>
    <row r="132" spans="1:24" x14ac:dyDescent="0.25">
      <c r="A132">
        <v>523990</v>
      </c>
      <c r="B132" t="s">
        <v>331</v>
      </c>
      <c r="C132" t="s">
        <v>332</v>
      </c>
      <c r="D132" t="s">
        <v>333</v>
      </c>
      <c r="E132" t="s">
        <v>898</v>
      </c>
      <c r="F132" t="s">
        <v>334</v>
      </c>
      <c r="G132">
        <v>1</v>
      </c>
      <c r="H132" t="s">
        <v>1129</v>
      </c>
      <c r="I132" t="s">
        <v>1130</v>
      </c>
      <c r="J132" t="s">
        <v>1131</v>
      </c>
      <c r="K132" t="s">
        <v>1132</v>
      </c>
      <c r="L132" t="s">
        <v>55</v>
      </c>
      <c r="M132" t="s">
        <v>56</v>
      </c>
      <c r="N132" t="s">
        <v>57</v>
      </c>
      <c r="O132" t="s">
        <v>754</v>
      </c>
      <c r="P132" t="s">
        <v>58</v>
      </c>
      <c r="S132" t="s">
        <v>819</v>
      </c>
      <c r="T132" t="s">
        <v>819</v>
      </c>
      <c r="U132" t="s">
        <v>819</v>
      </c>
      <c r="V132" t="s">
        <v>819</v>
      </c>
      <c r="W132" t="s">
        <v>40</v>
      </c>
      <c r="X132" t="s">
        <v>27</v>
      </c>
    </row>
    <row r="133" spans="1:24" x14ac:dyDescent="0.25">
      <c r="A133">
        <v>524752</v>
      </c>
      <c r="B133" t="s">
        <v>369</v>
      </c>
      <c r="C133" t="s">
        <v>150</v>
      </c>
      <c r="D133" t="s">
        <v>373</v>
      </c>
      <c r="E133" t="s">
        <v>374</v>
      </c>
      <c r="F133" t="s">
        <v>374</v>
      </c>
      <c r="G133">
        <v>1</v>
      </c>
      <c r="H133" t="s">
        <v>819</v>
      </c>
      <c r="I133" t="s">
        <v>819</v>
      </c>
      <c r="J133" t="s">
        <v>819</v>
      </c>
      <c r="K133" t="s">
        <v>819</v>
      </c>
      <c r="L133" t="s">
        <v>819</v>
      </c>
      <c r="M133" t="s">
        <v>819</v>
      </c>
      <c r="N133" t="s">
        <v>819</v>
      </c>
      <c r="O133" t="s">
        <v>819</v>
      </c>
      <c r="P133" t="s">
        <v>819</v>
      </c>
      <c r="S133" t="s">
        <v>819</v>
      </c>
      <c r="T133" t="s">
        <v>819</v>
      </c>
      <c r="U133" t="s">
        <v>819</v>
      </c>
      <c r="V133" t="s">
        <v>819</v>
      </c>
      <c r="W133" t="s">
        <v>40</v>
      </c>
      <c r="X133" t="s">
        <v>27</v>
      </c>
    </row>
    <row r="134" spans="1:24" x14ac:dyDescent="0.25">
      <c r="A134">
        <v>526108</v>
      </c>
      <c r="B134" t="s">
        <v>310</v>
      </c>
      <c r="C134" t="s">
        <v>64</v>
      </c>
      <c r="D134" t="s">
        <v>311</v>
      </c>
      <c r="E134" t="s">
        <v>312</v>
      </c>
      <c r="F134" t="s">
        <v>313</v>
      </c>
      <c r="G134">
        <v>1</v>
      </c>
      <c r="H134" t="s">
        <v>819</v>
      </c>
      <c r="I134" t="s">
        <v>819</v>
      </c>
      <c r="J134" t="s">
        <v>819</v>
      </c>
      <c r="K134" t="s">
        <v>819</v>
      </c>
      <c r="L134" t="s">
        <v>819</v>
      </c>
      <c r="M134" t="s">
        <v>819</v>
      </c>
      <c r="N134" t="s">
        <v>819</v>
      </c>
      <c r="O134" t="s">
        <v>819</v>
      </c>
      <c r="P134" t="s">
        <v>819</v>
      </c>
      <c r="S134" t="s">
        <v>819</v>
      </c>
      <c r="T134" t="s">
        <v>819</v>
      </c>
      <c r="U134" t="s">
        <v>819</v>
      </c>
      <c r="V134" t="s">
        <v>819</v>
      </c>
      <c r="W134" t="s">
        <v>40</v>
      </c>
      <c r="X134" t="s">
        <v>27</v>
      </c>
    </row>
    <row r="135" spans="1:24" x14ac:dyDescent="0.25">
      <c r="A135">
        <v>526533</v>
      </c>
      <c r="B135" t="s">
        <v>191</v>
      </c>
      <c r="C135" t="s">
        <v>192</v>
      </c>
      <c r="D135" t="s">
        <v>193</v>
      </c>
      <c r="E135" t="s">
        <v>194</v>
      </c>
      <c r="F135" t="s">
        <v>195</v>
      </c>
      <c r="G135">
        <v>1</v>
      </c>
      <c r="H135" t="s">
        <v>819</v>
      </c>
      <c r="I135" t="s">
        <v>819</v>
      </c>
      <c r="J135" t="s">
        <v>819</v>
      </c>
      <c r="K135" t="s">
        <v>819</v>
      </c>
      <c r="L135" t="s">
        <v>819</v>
      </c>
      <c r="M135" t="s">
        <v>819</v>
      </c>
      <c r="N135" t="s">
        <v>819</v>
      </c>
      <c r="O135" t="s">
        <v>819</v>
      </c>
      <c r="P135" t="s">
        <v>819</v>
      </c>
      <c r="S135" t="s">
        <v>819</v>
      </c>
      <c r="T135" t="s">
        <v>819</v>
      </c>
      <c r="U135" t="s">
        <v>819</v>
      </c>
      <c r="V135" t="s">
        <v>819</v>
      </c>
      <c r="W135" t="s">
        <v>40</v>
      </c>
      <c r="X135" t="s">
        <v>27</v>
      </c>
    </row>
    <row r="136" spans="1:24" x14ac:dyDescent="0.25">
      <c r="A136">
        <v>530283</v>
      </c>
      <c r="B136" t="s">
        <v>255</v>
      </c>
      <c r="C136" t="s">
        <v>256</v>
      </c>
      <c r="D136" t="s">
        <v>257</v>
      </c>
      <c r="E136" t="s">
        <v>258</v>
      </c>
      <c r="F136" t="s">
        <v>259</v>
      </c>
      <c r="G136">
        <v>1</v>
      </c>
      <c r="H136" t="s">
        <v>819</v>
      </c>
      <c r="I136" t="s">
        <v>819</v>
      </c>
      <c r="J136" t="s">
        <v>819</v>
      </c>
      <c r="K136" t="s">
        <v>819</v>
      </c>
      <c r="L136" t="s">
        <v>819</v>
      </c>
      <c r="M136" t="s">
        <v>819</v>
      </c>
      <c r="N136" t="s">
        <v>819</v>
      </c>
      <c r="O136" t="s">
        <v>819</v>
      </c>
      <c r="P136" t="s">
        <v>819</v>
      </c>
      <c r="S136" t="s">
        <v>819</v>
      </c>
      <c r="T136" t="s">
        <v>819</v>
      </c>
      <c r="U136" t="s">
        <v>819</v>
      </c>
      <c r="V136" t="s">
        <v>819</v>
      </c>
      <c r="W136" t="s">
        <v>40</v>
      </c>
      <c r="X136" t="s">
        <v>27</v>
      </c>
    </row>
    <row r="137" spans="1:24" x14ac:dyDescent="0.25">
      <c r="A137">
        <v>531333</v>
      </c>
      <c r="B137" t="s">
        <v>361</v>
      </c>
      <c r="C137" t="s">
        <v>362</v>
      </c>
      <c r="D137" t="s">
        <v>363</v>
      </c>
      <c r="E137" t="s">
        <v>364</v>
      </c>
      <c r="F137" t="s">
        <v>364</v>
      </c>
      <c r="G137">
        <v>1</v>
      </c>
      <c r="H137" t="s">
        <v>819</v>
      </c>
      <c r="I137" t="s">
        <v>819</v>
      </c>
      <c r="J137" t="s">
        <v>819</v>
      </c>
      <c r="K137" t="s">
        <v>819</v>
      </c>
      <c r="L137" t="s">
        <v>819</v>
      </c>
      <c r="M137" t="s">
        <v>819</v>
      </c>
      <c r="N137" t="s">
        <v>819</v>
      </c>
      <c r="O137" t="s">
        <v>819</v>
      </c>
      <c r="P137" t="s">
        <v>819</v>
      </c>
      <c r="S137" t="s">
        <v>819</v>
      </c>
      <c r="T137" t="s">
        <v>819</v>
      </c>
      <c r="U137" t="s">
        <v>819</v>
      </c>
      <c r="V137" t="s">
        <v>819</v>
      </c>
      <c r="W137" t="s">
        <v>40</v>
      </c>
      <c r="X137" t="s">
        <v>27</v>
      </c>
    </row>
    <row r="138" spans="1:24" x14ac:dyDescent="0.25">
      <c r="A138">
        <v>531829</v>
      </c>
      <c r="B138" t="s">
        <v>68</v>
      </c>
      <c r="C138" t="s">
        <v>64</v>
      </c>
      <c r="D138" t="s">
        <v>71</v>
      </c>
      <c r="E138" t="s">
        <v>72</v>
      </c>
      <c r="F138" t="s">
        <v>59</v>
      </c>
      <c r="G138">
        <v>0</v>
      </c>
      <c r="H138" t="s">
        <v>819</v>
      </c>
      <c r="I138" t="s">
        <v>819</v>
      </c>
      <c r="J138" t="s">
        <v>819</v>
      </c>
      <c r="K138" t="s">
        <v>819</v>
      </c>
      <c r="L138" t="s">
        <v>819</v>
      </c>
      <c r="M138" t="s">
        <v>819</v>
      </c>
      <c r="N138" t="s">
        <v>819</v>
      </c>
      <c r="O138" t="s">
        <v>819</v>
      </c>
      <c r="P138" t="s">
        <v>819</v>
      </c>
      <c r="S138" t="s">
        <v>819</v>
      </c>
      <c r="T138" t="s">
        <v>819</v>
      </c>
      <c r="U138" t="s">
        <v>819</v>
      </c>
      <c r="V138" t="s">
        <v>819</v>
      </c>
      <c r="W138" t="s">
        <v>40</v>
      </c>
      <c r="X138" t="s">
        <v>27</v>
      </c>
    </row>
    <row r="139" spans="1:24" x14ac:dyDescent="0.25">
      <c r="A139">
        <v>533342</v>
      </c>
      <c r="B139" t="s">
        <v>462</v>
      </c>
      <c r="C139" t="s">
        <v>463</v>
      </c>
      <c r="D139" t="s">
        <v>297</v>
      </c>
      <c r="E139" t="s">
        <v>464</v>
      </c>
      <c r="F139" t="s">
        <v>465</v>
      </c>
      <c r="G139">
        <v>1</v>
      </c>
      <c r="H139" t="s">
        <v>819</v>
      </c>
      <c r="I139" t="s">
        <v>819</v>
      </c>
      <c r="J139" t="s">
        <v>819</v>
      </c>
      <c r="K139" t="s">
        <v>819</v>
      </c>
      <c r="L139" t="s">
        <v>819</v>
      </c>
      <c r="M139" t="s">
        <v>819</v>
      </c>
      <c r="N139" t="s">
        <v>819</v>
      </c>
      <c r="O139" t="s">
        <v>819</v>
      </c>
      <c r="P139" t="s">
        <v>819</v>
      </c>
      <c r="S139" t="s">
        <v>819</v>
      </c>
      <c r="T139" t="s">
        <v>819</v>
      </c>
      <c r="U139" t="s">
        <v>819</v>
      </c>
      <c r="V139" t="s">
        <v>819</v>
      </c>
      <c r="W139" t="s">
        <v>40</v>
      </c>
      <c r="X139" t="s">
        <v>27</v>
      </c>
    </row>
    <row r="140" spans="1:24" x14ac:dyDescent="0.25">
      <c r="A140">
        <v>533639</v>
      </c>
      <c r="B140" t="s">
        <v>128</v>
      </c>
      <c r="C140" t="s">
        <v>129</v>
      </c>
      <c r="D140" t="s">
        <v>132</v>
      </c>
      <c r="E140" t="s">
        <v>133</v>
      </c>
      <c r="F140" t="s">
        <v>133</v>
      </c>
      <c r="G140">
        <v>0</v>
      </c>
      <c r="H140" t="s">
        <v>819</v>
      </c>
      <c r="I140" t="s">
        <v>819</v>
      </c>
      <c r="J140" t="s">
        <v>819</v>
      </c>
      <c r="K140" t="s">
        <v>819</v>
      </c>
      <c r="L140" t="s">
        <v>819</v>
      </c>
      <c r="M140" t="s">
        <v>819</v>
      </c>
      <c r="N140" t="s">
        <v>819</v>
      </c>
      <c r="O140" t="s">
        <v>819</v>
      </c>
      <c r="P140" t="s">
        <v>819</v>
      </c>
      <c r="S140" t="s">
        <v>819</v>
      </c>
      <c r="T140" t="s">
        <v>819</v>
      </c>
      <c r="U140" t="s">
        <v>819</v>
      </c>
      <c r="V140" t="s">
        <v>819</v>
      </c>
      <c r="W140" t="s">
        <v>40</v>
      </c>
      <c r="X140" t="s">
        <v>27</v>
      </c>
    </row>
    <row r="141" spans="1:24" x14ac:dyDescent="0.25">
      <c r="A141">
        <v>534767</v>
      </c>
      <c r="B141" t="s">
        <v>567</v>
      </c>
      <c r="C141" t="s">
        <v>531</v>
      </c>
      <c r="D141" t="s">
        <v>256</v>
      </c>
      <c r="E141" t="s">
        <v>568</v>
      </c>
      <c r="F141" t="s">
        <v>568</v>
      </c>
      <c r="G141">
        <v>1</v>
      </c>
      <c r="H141" t="s">
        <v>819</v>
      </c>
      <c r="I141" t="s">
        <v>819</v>
      </c>
      <c r="J141" t="s">
        <v>819</v>
      </c>
      <c r="K141" t="s">
        <v>819</v>
      </c>
      <c r="L141" t="s">
        <v>819</v>
      </c>
      <c r="M141" t="s">
        <v>819</v>
      </c>
      <c r="N141" t="s">
        <v>819</v>
      </c>
      <c r="O141" t="s">
        <v>819</v>
      </c>
      <c r="P141" t="s">
        <v>819</v>
      </c>
      <c r="S141" t="s">
        <v>819</v>
      </c>
      <c r="T141" t="s">
        <v>819</v>
      </c>
      <c r="U141" t="s">
        <v>819</v>
      </c>
      <c r="V141" t="s">
        <v>819</v>
      </c>
      <c r="W141" t="s">
        <v>40</v>
      </c>
      <c r="X141" t="s">
        <v>27</v>
      </c>
    </row>
    <row r="142" spans="1:24" x14ac:dyDescent="0.25">
      <c r="A142">
        <v>535258</v>
      </c>
      <c r="B142" t="s">
        <v>575</v>
      </c>
      <c r="C142" t="s">
        <v>150</v>
      </c>
      <c r="D142" t="s">
        <v>459</v>
      </c>
      <c r="E142" t="s">
        <v>576</v>
      </c>
      <c r="F142" t="s">
        <v>577</v>
      </c>
      <c r="G142">
        <v>1</v>
      </c>
      <c r="H142" t="s">
        <v>819</v>
      </c>
      <c r="I142" t="s">
        <v>819</v>
      </c>
      <c r="J142" t="s">
        <v>819</v>
      </c>
      <c r="K142" t="s">
        <v>819</v>
      </c>
      <c r="L142" t="s">
        <v>819</v>
      </c>
      <c r="M142" t="s">
        <v>819</v>
      </c>
      <c r="N142" t="s">
        <v>819</v>
      </c>
      <c r="O142" t="s">
        <v>819</v>
      </c>
      <c r="P142" t="s">
        <v>819</v>
      </c>
      <c r="S142" t="s">
        <v>819</v>
      </c>
      <c r="T142" t="s">
        <v>819</v>
      </c>
      <c r="U142" t="s">
        <v>819</v>
      </c>
      <c r="V142" t="s">
        <v>819</v>
      </c>
      <c r="W142" t="s">
        <v>40</v>
      </c>
      <c r="X142" t="s">
        <v>27</v>
      </c>
    </row>
    <row r="143" spans="1:24" x14ac:dyDescent="0.25">
      <c r="A143">
        <v>536962</v>
      </c>
      <c r="B143" t="s">
        <v>574</v>
      </c>
      <c r="C143" t="s">
        <v>88</v>
      </c>
      <c r="D143" t="s">
        <v>223</v>
      </c>
      <c r="E143" t="s">
        <v>573</v>
      </c>
      <c r="F143" t="s">
        <v>574</v>
      </c>
      <c r="G143">
        <v>1</v>
      </c>
      <c r="H143" t="s">
        <v>819</v>
      </c>
      <c r="I143" t="s">
        <v>819</v>
      </c>
      <c r="J143" t="s">
        <v>819</v>
      </c>
      <c r="K143" t="s">
        <v>819</v>
      </c>
      <c r="L143" t="s">
        <v>819</v>
      </c>
      <c r="M143" t="s">
        <v>819</v>
      </c>
      <c r="N143" t="s">
        <v>819</v>
      </c>
      <c r="O143" t="s">
        <v>819</v>
      </c>
      <c r="P143" t="s">
        <v>819</v>
      </c>
      <c r="S143" t="s">
        <v>819</v>
      </c>
      <c r="T143" t="s">
        <v>819</v>
      </c>
      <c r="U143" t="s">
        <v>819</v>
      </c>
      <c r="V143" t="s">
        <v>819</v>
      </c>
      <c r="W143" t="s">
        <v>40</v>
      </c>
      <c r="X143" t="s">
        <v>27</v>
      </c>
    </row>
    <row r="144" spans="1:24" x14ac:dyDescent="0.25">
      <c r="A144">
        <v>539259</v>
      </c>
      <c r="B144" t="s">
        <v>578</v>
      </c>
      <c r="C144" t="s">
        <v>319</v>
      </c>
      <c r="D144" t="s">
        <v>579</v>
      </c>
      <c r="E144" t="s">
        <v>580</v>
      </c>
      <c r="F144" t="s">
        <v>581</v>
      </c>
      <c r="G144">
        <v>1</v>
      </c>
      <c r="H144" t="s">
        <v>582</v>
      </c>
      <c r="I144" t="s">
        <v>583</v>
      </c>
      <c r="J144" t="s">
        <v>584</v>
      </c>
      <c r="K144" t="s">
        <v>585</v>
      </c>
      <c r="L144" t="s">
        <v>267</v>
      </c>
      <c r="M144" t="s">
        <v>268</v>
      </c>
      <c r="N144" t="s">
        <v>57</v>
      </c>
      <c r="O144" t="s">
        <v>819</v>
      </c>
      <c r="P144" t="s">
        <v>58</v>
      </c>
      <c r="S144" t="s">
        <v>819</v>
      </c>
      <c r="T144" t="s">
        <v>819</v>
      </c>
      <c r="U144" t="s">
        <v>819</v>
      </c>
      <c r="V144" t="s">
        <v>819</v>
      </c>
      <c r="W144" t="s">
        <v>40</v>
      </c>
      <c r="X144" t="s">
        <v>27</v>
      </c>
    </row>
    <row r="145" spans="1:24" x14ac:dyDescent="0.25">
      <c r="A145">
        <v>539767</v>
      </c>
      <c r="B145" t="s">
        <v>864</v>
      </c>
      <c r="C145" t="s">
        <v>29</v>
      </c>
      <c r="D145" t="s">
        <v>459</v>
      </c>
      <c r="E145" t="s">
        <v>460</v>
      </c>
      <c r="F145" t="s">
        <v>461</v>
      </c>
      <c r="G145">
        <v>1</v>
      </c>
      <c r="H145" t="s">
        <v>1133</v>
      </c>
      <c r="I145" t="s">
        <v>1134</v>
      </c>
      <c r="J145" t="s">
        <v>1135</v>
      </c>
      <c r="K145" t="s">
        <v>54</v>
      </c>
      <c r="L145" t="s">
        <v>55</v>
      </c>
      <c r="M145" t="s">
        <v>56</v>
      </c>
      <c r="N145" t="s">
        <v>57</v>
      </c>
      <c r="O145" t="s">
        <v>754</v>
      </c>
      <c r="P145" t="s">
        <v>58</v>
      </c>
      <c r="S145">
        <v>42698</v>
      </c>
      <c r="T145">
        <v>42698</v>
      </c>
      <c r="U145">
        <v>42698</v>
      </c>
      <c r="V145">
        <v>42698</v>
      </c>
      <c r="W145" t="s">
        <v>26</v>
      </c>
      <c r="X145" t="s">
        <v>27</v>
      </c>
    </row>
    <row r="146" spans="1:24" x14ac:dyDescent="0.25">
      <c r="A146">
        <v>542634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>
        <v>1</v>
      </c>
      <c r="H146" t="s">
        <v>1136</v>
      </c>
      <c r="I146" t="s">
        <v>1137</v>
      </c>
      <c r="J146" t="s">
        <v>1138</v>
      </c>
      <c r="K146" t="s">
        <v>1139</v>
      </c>
      <c r="L146" t="s">
        <v>126</v>
      </c>
      <c r="M146" t="s">
        <v>56</v>
      </c>
      <c r="N146" t="s">
        <v>57</v>
      </c>
      <c r="O146" t="s">
        <v>754</v>
      </c>
      <c r="P146" t="s">
        <v>58</v>
      </c>
      <c r="S146" t="s">
        <v>819</v>
      </c>
      <c r="T146" t="s">
        <v>819</v>
      </c>
      <c r="U146" t="s">
        <v>819</v>
      </c>
      <c r="V146" t="s">
        <v>819</v>
      </c>
      <c r="W146" t="s">
        <v>40</v>
      </c>
      <c r="X146" t="s">
        <v>27</v>
      </c>
    </row>
    <row r="147" spans="1:24" x14ac:dyDescent="0.25">
      <c r="A147">
        <v>544868</v>
      </c>
      <c r="B147" t="s">
        <v>663</v>
      </c>
      <c r="C147" t="s">
        <v>29</v>
      </c>
      <c r="D147" t="s">
        <v>664</v>
      </c>
      <c r="E147" t="s">
        <v>665</v>
      </c>
      <c r="F147" t="s">
        <v>666</v>
      </c>
      <c r="G147">
        <v>1</v>
      </c>
      <c r="H147" t="s">
        <v>819</v>
      </c>
      <c r="I147" t="s">
        <v>819</v>
      </c>
      <c r="J147" t="s">
        <v>819</v>
      </c>
      <c r="K147" t="s">
        <v>819</v>
      </c>
      <c r="L147" t="s">
        <v>819</v>
      </c>
      <c r="M147" t="s">
        <v>819</v>
      </c>
      <c r="N147" t="s">
        <v>819</v>
      </c>
      <c r="O147" t="s">
        <v>819</v>
      </c>
      <c r="P147" t="s">
        <v>819</v>
      </c>
      <c r="S147" t="s">
        <v>819</v>
      </c>
      <c r="T147" t="s">
        <v>819</v>
      </c>
      <c r="U147" t="s">
        <v>819</v>
      </c>
      <c r="V147" t="s">
        <v>819</v>
      </c>
      <c r="W147" t="s">
        <v>40</v>
      </c>
      <c r="X147" t="s">
        <v>27</v>
      </c>
    </row>
    <row r="148" spans="1:24" x14ac:dyDescent="0.25">
      <c r="A148">
        <v>549473</v>
      </c>
      <c r="B148" t="s">
        <v>548</v>
      </c>
      <c r="C148" t="s">
        <v>549</v>
      </c>
      <c r="D148" t="s">
        <v>150</v>
      </c>
      <c r="E148" t="s">
        <v>680</v>
      </c>
      <c r="F148" t="s">
        <v>681</v>
      </c>
      <c r="G148">
        <v>0</v>
      </c>
      <c r="H148" t="s">
        <v>1140</v>
      </c>
      <c r="I148" t="s">
        <v>1141</v>
      </c>
      <c r="J148" t="s">
        <v>819</v>
      </c>
      <c r="K148" t="s">
        <v>819</v>
      </c>
      <c r="L148" t="s">
        <v>819</v>
      </c>
      <c r="M148" t="s">
        <v>819</v>
      </c>
      <c r="N148" t="s">
        <v>819</v>
      </c>
      <c r="O148" t="s">
        <v>819</v>
      </c>
      <c r="P148" t="s">
        <v>819</v>
      </c>
      <c r="S148">
        <v>42681</v>
      </c>
      <c r="T148">
        <v>42681</v>
      </c>
      <c r="U148">
        <v>42681</v>
      </c>
      <c r="V148">
        <v>42681</v>
      </c>
      <c r="W148" t="s">
        <v>26</v>
      </c>
      <c r="X148" t="s">
        <v>27</v>
      </c>
    </row>
    <row r="149" spans="1:24" x14ac:dyDescent="0.25">
      <c r="A149">
        <v>555957</v>
      </c>
      <c r="B149" t="s">
        <v>248</v>
      </c>
      <c r="C149" t="s">
        <v>42</v>
      </c>
      <c r="D149" t="s">
        <v>43</v>
      </c>
      <c r="E149" t="s">
        <v>249</v>
      </c>
      <c r="F149" t="s">
        <v>250</v>
      </c>
      <c r="G149">
        <v>1</v>
      </c>
      <c r="H149" t="s">
        <v>819</v>
      </c>
      <c r="I149" t="s">
        <v>819</v>
      </c>
      <c r="J149" t="s">
        <v>819</v>
      </c>
      <c r="K149" t="s">
        <v>819</v>
      </c>
      <c r="L149" t="s">
        <v>819</v>
      </c>
      <c r="M149" t="s">
        <v>819</v>
      </c>
      <c r="N149" t="s">
        <v>819</v>
      </c>
      <c r="O149" t="s">
        <v>819</v>
      </c>
      <c r="P149" t="s">
        <v>819</v>
      </c>
      <c r="S149" t="s">
        <v>819</v>
      </c>
      <c r="T149" t="s">
        <v>819</v>
      </c>
      <c r="U149" t="s">
        <v>819</v>
      </c>
      <c r="V149" t="s">
        <v>819</v>
      </c>
      <c r="W149" t="s">
        <v>40</v>
      </c>
      <c r="X149" t="s">
        <v>27</v>
      </c>
    </row>
    <row r="150" spans="1:24" x14ac:dyDescent="0.25">
      <c r="A150">
        <v>557096</v>
      </c>
      <c r="B150" t="s">
        <v>272</v>
      </c>
      <c r="C150" t="s">
        <v>273</v>
      </c>
      <c r="D150" t="s">
        <v>256</v>
      </c>
      <c r="E150" t="s">
        <v>274</v>
      </c>
      <c r="F150" t="s">
        <v>275</v>
      </c>
      <c r="G150">
        <v>1</v>
      </c>
      <c r="H150" t="s">
        <v>819</v>
      </c>
      <c r="I150" t="s">
        <v>819</v>
      </c>
      <c r="J150" t="s">
        <v>819</v>
      </c>
      <c r="K150" t="s">
        <v>819</v>
      </c>
      <c r="L150" t="s">
        <v>819</v>
      </c>
      <c r="M150" t="s">
        <v>819</v>
      </c>
      <c r="N150" t="s">
        <v>819</v>
      </c>
      <c r="O150" t="s">
        <v>819</v>
      </c>
      <c r="P150" t="s">
        <v>819</v>
      </c>
      <c r="S150" t="s">
        <v>819</v>
      </c>
      <c r="T150" t="s">
        <v>819</v>
      </c>
      <c r="U150" t="s">
        <v>819</v>
      </c>
      <c r="V150" t="s">
        <v>819</v>
      </c>
      <c r="W150" t="s">
        <v>40</v>
      </c>
      <c r="X150" t="s">
        <v>27</v>
      </c>
    </row>
    <row r="151" spans="1:24" x14ac:dyDescent="0.25">
      <c r="A151">
        <v>557767</v>
      </c>
      <c r="B151" t="s">
        <v>153</v>
      </c>
      <c r="C151" t="s">
        <v>154</v>
      </c>
      <c r="D151" t="s">
        <v>155</v>
      </c>
      <c r="E151" t="s">
        <v>156</v>
      </c>
      <c r="F151" t="s">
        <v>157</v>
      </c>
      <c r="G151">
        <v>1</v>
      </c>
      <c r="H151" t="s">
        <v>1142</v>
      </c>
      <c r="I151" t="s">
        <v>1143</v>
      </c>
      <c r="J151" t="s">
        <v>819</v>
      </c>
      <c r="K151" t="s">
        <v>819</v>
      </c>
      <c r="L151" t="s">
        <v>819</v>
      </c>
      <c r="M151" t="s">
        <v>819</v>
      </c>
      <c r="N151" t="s">
        <v>819</v>
      </c>
      <c r="O151" t="s">
        <v>819</v>
      </c>
      <c r="P151" t="s">
        <v>819</v>
      </c>
      <c r="S151">
        <v>42698</v>
      </c>
      <c r="T151">
        <v>42101</v>
      </c>
      <c r="U151">
        <v>42101</v>
      </c>
      <c r="V151">
        <v>42101</v>
      </c>
      <c r="W151" t="s">
        <v>26</v>
      </c>
      <c r="X151" t="s">
        <v>27</v>
      </c>
    </row>
    <row r="152" spans="1:24" x14ac:dyDescent="0.25">
      <c r="A152">
        <v>561570</v>
      </c>
      <c r="B152" t="s">
        <v>787</v>
      </c>
      <c r="C152" t="s">
        <v>788</v>
      </c>
      <c r="D152" t="s">
        <v>789</v>
      </c>
      <c r="E152" t="s">
        <v>790</v>
      </c>
      <c r="F152" t="s">
        <v>791</v>
      </c>
      <c r="G152">
        <v>1</v>
      </c>
      <c r="H152" t="s">
        <v>792</v>
      </c>
      <c r="I152" t="s">
        <v>793</v>
      </c>
      <c r="J152" t="s">
        <v>794</v>
      </c>
      <c r="K152" t="s">
        <v>795</v>
      </c>
      <c r="L152" t="s">
        <v>55</v>
      </c>
      <c r="M152" t="s">
        <v>56</v>
      </c>
      <c r="N152" t="s">
        <v>57</v>
      </c>
      <c r="O152" t="s">
        <v>819</v>
      </c>
      <c r="P152" t="s">
        <v>58</v>
      </c>
      <c r="S152" t="s">
        <v>819</v>
      </c>
      <c r="T152" t="s">
        <v>819</v>
      </c>
      <c r="U152" t="s">
        <v>819</v>
      </c>
      <c r="V152" t="s">
        <v>819</v>
      </c>
      <c r="W152" t="s">
        <v>40</v>
      </c>
      <c r="X152" t="s">
        <v>27</v>
      </c>
    </row>
    <row r="153" spans="1:24" x14ac:dyDescent="0.25">
      <c r="A153">
        <v>566173</v>
      </c>
      <c r="B153" t="s">
        <v>134</v>
      </c>
      <c r="C153" t="s">
        <v>96</v>
      </c>
      <c r="D153" t="s">
        <v>899</v>
      </c>
      <c r="E153" t="s">
        <v>135</v>
      </c>
      <c r="F153" t="s">
        <v>900</v>
      </c>
      <c r="G153">
        <v>1</v>
      </c>
      <c r="H153" t="s">
        <v>136</v>
      </c>
      <c r="I153" t="s">
        <v>137</v>
      </c>
      <c r="J153" t="s">
        <v>138</v>
      </c>
      <c r="K153" t="s">
        <v>139</v>
      </c>
      <c r="L153" t="s">
        <v>140</v>
      </c>
      <c r="M153" t="s">
        <v>56</v>
      </c>
      <c r="N153" t="s">
        <v>819</v>
      </c>
      <c r="O153" t="s">
        <v>819</v>
      </c>
      <c r="P153" t="s">
        <v>819</v>
      </c>
      <c r="S153" t="s">
        <v>819</v>
      </c>
      <c r="T153" t="s">
        <v>819</v>
      </c>
      <c r="U153" t="s">
        <v>819</v>
      </c>
      <c r="V153" t="s">
        <v>819</v>
      </c>
      <c r="W153" t="s">
        <v>40</v>
      </c>
      <c r="X153" t="s">
        <v>27</v>
      </c>
    </row>
    <row r="154" spans="1:24" x14ac:dyDescent="0.25">
      <c r="A154">
        <v>567632</v>
      </c>
      <c r="B154" t="s">
        <v>149</v>
      </c>
      <c r="C154" t="s">
        <v>150</v>
      </c>
      <c r="D154" t="s">
        <v>151</v>
      </c>
      <c r="E154" t="s">
        <v>152</v>
      </c>
      <c r="F154" t="s">
        <v>152</v>
      </c>
      <c r="G154">
        <v>1</v>
      </c>
      <c r="H154" t="s">
        <v>819</v>
      </c>
      <c r="I154" t="s">
        <v>819</v>
      </c>
      <c r="J154" t="s">
        <v>819</v>
      </c>
      <c r="K154" t="s">
        <v>819</v>
      </c>
      <c r="L154" t="s">
        <v>819</v>
      </c>
      <c r="M154" t="s">
        <v>819</v>
      </c>
      <c r="N154" t="s">
        <v>819</v>
      </c>
      <c r="O154" t="s">
        <v>819</v>
      </c>
      <c r="P154" t="s">
        <v>819</v>
      </c>
      <c r="S154" t="s">
        <v>819</v>
      </c>
      <c r="T154" t="s">
        <v>819</v>
      </c>
      <c r="U154" t="s">
        <v>819</v>
      </c>
      <c r="V154" t="s">
        <v>819</v>
      </c>
      <c r="W154" t="s">
        <v>40</v>
      </c>
      <c r="X154" t="s">
        <v>27</v>
      </c>
    </row>
    <row r="155" spans="1:24" x14ac:dyDescent="0.25">
      <c r="A155">
        <v>567997</v>
      </c>
      <c r="B155" t="s">
        <v>682</v>
      </c>
      <c r="C155" t="s">
        <v>89</v>
      </c>
      <c r="D155" t="s">
        <v>683</v>
      </c>
      <c r="E155" t="s">
        <v>684</v>
      </c>
      <c r="F155" t="s">
        <v>685</v>
      </c>
      <c r="G155">
        <v>1</v>
      </c>
      <c r="H155" t="s">
        <v>1144</v>
      </c>
      <c r="I155" t="s">
        <v>1145</v>
      </c>
      <c r="J155" t="s">
        <v>819</v>
      </c>
      <c r="K155" t="s">
        <v>819</v>
      </c>
      <c r="L155" t="s">
        <v>819</v>
      </c>
      <c r="M155" t="s">
        <v>819</v>
      </c>
      <c r="N155" t="s">
        <v>819</v>
      </c>
      <c r="O155" t="s">
        <v>819</v>
      </c>
      <c r="P155" t="s">
        <v>819</v>
      </c>
      <c r="S155">
        <v>42746</v>
      </c>
      <c r="T155">
        <v>42746</v>
      </c>
      <c r="U155">
        <v>42746</v>
      </c>
      <c r="V155">
        <v>42746</v>
      </c>
      <c r="W155" t="s">
        <v>26</v>
      </c>
      <c r="X155" t="s">
        <v>27</v>
      </c>
    </row>
    <row r="156" spans="1:24" x14ac:dyDescent="0.25">
      <c r="A156">
        <v>569774</v>
      </c>
      <c r="B156" t="s">
        <v>654</v>
      </c>
      <c r="C156" t="s">
        <v>655</v>
      </c>
      <c r="D156" t="s">
        <v>463</v>
      </c>
      <c r="E156" t="s">
        <v>656</v>
      </c>
      <c r="F156" t="s">
        <v>655</v>
      </c>
      <c r="G156">
        <v>1</v>
      </c>
      <c r="H156" t="s">
        <v>865</v>
      </c>
      <c r="I156" t="s">
        <v>866</v>
      </c>
      <c r="J156" t="s">
        <v>867</v>
      </c>
      <c r="K156" t="s">
        <v>868</v>
      </c>
      <c r="L156" t="s">
        <v>126</v>
      </c>
      <c r="M156" t="s">
        <v>56</v>
      </c>
      <c r="N156" t="s">
        <v>57</v>
      </c>
      <c r="O156" t="s">
        <v>127</v>
      </c>
      <c r="P156" t="s">
        <v>58</v>
      </c>
      <c r="S156" t="s">
        <v>819</v>
      </c>
      <c r="T156" t="s">
        <v>819</v>
      </c>
      <c r="U156" t="s">
        <v>819</v>
      </c>
      <c r="V156" t="s">
        <v>819</v>
      </c>
      <c r="W156" t="s">
        <v>40</v>
      </c>
      <c r="X156" t="s">
        <v>27</v>
      </c>
    </row>
    <row r="157" spans="1:24" x14ac:dyDescent="0.25">
      <c r="A157">
        <v>575362</v>
      </c>
      <c r="B157" t="s">
        <v>68</v>
      </c>
      <c r="C157" t="s">
        <v>37</v>
      </c>
      <c r="D157" t="s">
        <v>69</v>
      </c>
      <c r="E157" t="s">
        <v>70</v>
      </c>
      <c r="G157">
        <v>0</v>
      </c>
      <c r="H157" t="s">
        <v>819</v>
      </c>
      <c r="I157" t="s">
        <v>819</v>
      </c>
      <c r="J157" t="s">
        <v>819</v>
      </c>
      <c r="K157" t="s">
        <v>819</v>
      </c>
      <c r="L157" t="s">
        <v>819</v>
      </c>
      <c r="M157" t="s">
        <v>819</v>
      </c>
      <c r="N157" t="s">
        <v>819</v>
      </c>
      <c r="O157" t="s">
        <v>819</v>
      </c>
      <c r="P157" t="s">
        <v>819</v>
      </c>
      <c r="S157" t="s">
        <v>819</v>
      </c>
      <c r="T157" t="s">
        <v>819</v>
      </c>
      <c r="U157" t="s">
        <v>819</v>
      </c>
      <c r="V157" t="s">
        <v>819</v>
      </c>
      <c r="W157" t="s">
        <v>40</v>
      </c>
      <c r="X157" t="s">
        <v>27</v>
      </c>
    </row>
    <row r="158" spans="1:24" x14ac:dyDescent="0.25">
      <c r="A158">
        <v>577607</v>
      </c>
      <c r="B158" t="s">
        <v>426</v>
      </c>
      <c r="C158" t="s">
        <v>427</v>
      </c>
      <c r="D158" t="s">
        <v>150</v>
      </c>
      <c r="E158" t="s">
        <v>428</v>
      </c>
      <c r="F158" t="s">
        <v>429</v>
      </c>
      <c r="G158">
        <v>0</v>
      </c>
      <c r="H158" t="s">
        <v>819</v>
      </c>
      <c r="I158" t="s">
        <v>819</v>
      </c>
      <c r="J158" t="s">
        <v>819</v>
      </c>
      <c r="K158" t="s">
        <v>819</v>
      </c>
      <c r="L158" t="s">
        <v>819</v>
      </c>
      <c r="M158" t="s">
        <v>819</v>
      </c>
      <c r="N158" t="s">
        <v>819</v>
      </c>
      <c r="O158" t="s">
        <v>819</v>
      </c>
      <c r="P158" t="s">
        <v>819</v>
      </c>
      <c r="S158" t="s">
        <v>819</v>
      </c>
      <c r="T158" t="s">
        <v>819</v>
      </c>
      <c r="U158" t="s">
        <v>819</v>
      </c>
      <c r="V158" t="s">
        <v>819</v>
      </c>
      <c r="W158" t="s">
        <v>26</v>
      </c>
      <c r="X158" t="s">
        <v>27</v>
      </c>
    </row>
    <row r="159" spans="1:24" x14ac:dyDescent="0.25">
      <c r="A159">
        <v>581090</v>
      </c>
      <c r="B159" t="s">
        <v>251</v>
      </c>
      <c r="C159" t="s">
        <v>64</v>
      </c>
      <c r="D159" t="s">
        <v>252</v>
      </c>
      <c r="E159" t="s">
        <v>253</v>
      </c>
      <c r="F159" t="s">
        <v>254</v>
      </c>
      <c r="G159">
        <v>1</v>
      </c>
      <c r="H159" t="s">
        <v>819</v>
      </c>
      <c r="I159" t="s">
        <v>819</v>
      </c>
      <c r="J159" t="s">
        <v>819</v>
      </c>
      <c r="K159" t="s">
        <v>819</v>
      </c>
      <c r="L159" t="s">
        <v>819</v>
      </c>
      <c r="M159" t="s">
        <v>819</v>
      </c>
      <c r="N159" t="s">
        <v>819</v>
      </c>
      <c r="O159" t="s">
        <v>819</v>
      </c>
      <c r="P159" t="s">
        <v>819</v>
      </c>
      <c r="S159" t="s">
        <v>819</v>
      </c>
      <c r="T159" t="s">
        <v>819</v>
      </c>
      <c r="U159" t="s">
        <v>819</v>
      </c>
      <c r="V159" t="s">
        <v>819</v>
      </c>
      <c r="W159" t="s">
        <v>40</v>
      </c>
      <c r="X159" t="s">
        <v>27</v>
      </c>
    </row>
    <row r="160" spans="1:24" x14ac:dyDescent="0.25">
      <c r="A160">
        <v>582776</v>
      </c>
      <c r="B160" t="s">
        <v>412</v>
      </c>
      <c r="C160" t="s">
        <v>65</v>
      </c>
      <c r="D160" t="s">
        <v>120</v>
      </c>
      <c r="E160" t="s">
        <v>413</v>
      </c>
      <c r="F160" t="s">
        <v>901</v>
      </c>
      <c r="G160">
        <v>1</v>
      </c>
      <c r="H160" t="s">
        <v>1146</v>
      </c>
      <c r="I160" t="s">
        <v>1147</v>
      </c>
      <c r="J160" t="s">
        <v>819</v>
      </c>
      <c r="K160" t="s">
        <v>819</v>
      </c>
      <c r="L160" t="s">
        <v>819</v>
      </c>
      <c r="M160" t="s">
        <v>819</v>
      </c>
      <c r="N160" t="s">
        <v>819</v>
      </c>
      <c r="O160" t="s">
        <v>819</v>
      </c>
      <c r="P160" t="s">
        <v>819</v>
      </c>
      <c r="S160">
        <v>42720</v>
      </c>
      <c r="T160">
        <v>42720</v>
      </c>
      <c r="U160">
        <v>42720</v>
      </c>
      <c r="V160">
        <v>42720</v>
      </c>
      <c r="W160" t="s">
        <v>26</v>
      </c>
      <c r="X160" t="s">
        <v>27</v>
      </c>
    </row>
    <row r="161" spans="1:24" x14ac:dyDescent="0.25">
      <c r="A161">
        <v>588783</v>
      </c>
      <c r="B161" t="s">
        <v>395</v>
      </c>
      <c r="C161" t="s">
        <v>396</v>
      </c>
      <c r="D161" t="s">
        <v>397</v>
      </c>
      <c r="E161" t="s">
        <v>398</v>
      </c>
      <c r="F161" t="s">
        <v>902</v>
      </c>
      <c r="G161">
        <v>1</v>
      </c>
      <c r="H161" t="s">
        <v>399</v>
      </c>
      <c r="I161" t="s">
        <v>400</v>
      </c>
      <c r="J161" t="s">
        <v>401</v>
      </c>
      <c r="K161" t="s">
        <v>402</v>
      </c>
      <c r="L161" t="s">
        <v>126</v>
      </c>
      <c r="M161" t="s">
        <v>56</v>
      </c>
      <c r="N161" t="s">
        <v>819</v>
      </c>
      <c r="O161" t="s">
        <v>819</v>
      </c>
      <c r="P161" t="s">
        <v>819</v>
      </c>
      <c r="S161" t="s">
        <v>819</v>
      </c>
      <c r="T161" t="s">
        <v>819</v>
      </c>
      <c r="U161" t="s">
        <v>819</v>
      </c>
      <c r="V161" t="s">
        <v>819</v>
      </c>
      <c r="W161" t="s">
        <v>40</v>
      </c>
      <c r="X161" t="s">
        <v>27</v>
      </c>
    </row>
    <row r="162" spans="1:24" x14ac:dyDescent="0.25">
      <c r="A162">
        <v>590351</v>
      </c>
      <c r="B162" t="s">
        <v>350</v>
      </c>
      <c r="C162" t="s">
        <v>351</v>
      </c>
      <c r="D162" t="s">
        <v>352</v>
      </c>
      <c r="E162" t="s">
        <v>353</v>
      </c>
      <c r="F162" t="s">
        <v>352</v>
      </c>
      <c r="G162">
        <v>1</v>
      </c>
      <c r="H162" t="s">
        <v>819</v>
      </c>
      <c r="I162" t="s">
        <v>819</v>
      </c>
      <c r="J162" t="s">
        <v>819</v>
      </c>
      <c r="K162" t="s">
        <v>819</v>
      </c>
      <c r="L162" t="s">
        <v>819</v>
      </c>
      <c r="M162" t="s">
        <v>819</v>
      </c>
      <c r="N162" t="s">
        <v>819</v>
      </c>
      <c r="O162" t="s">
        <v>819</v>
      </c>
      <c r="P162" t="s">
        <v>819</v>
      </c>
      <c r="S162" t="s">
        <v>819</v>
      </c>
      <c r="T162" t="s">
        <v>819</v>
      </c>
      <c r="U162" t="s">
        <v>819</v>
      </c>
      <c r="V162" t="s">
        <v>819</v>
      </c>
      <c r="W162" t="s">
        <v>40</v>
      </c>
      <c r="X162" t="s">
        <v>27</v>
      </c>
    </row>
    <row r="163" spans="1:24" x14ac:dyDescent="0.25">
      <c r="A163">
        <v>593898</v>
      </c>
      <c r="B163" t="s">
        <v>643</v>
      </c>
      <c r="C163" t="s">
        <v>155</v>
      </c>
      <c r="D163" t="s">
        <v>408</v>
      </c>
      <c r="E163" t="s">
        <v>644</v>
      </c>
      <c r="F163" t="s">
        <v>645</v>
      </c>
      <c r="G163">
        <v>1</v>
      </c>
      <c r="H163" t="s">
        <v>819</v>
      </c>
      <c r="I163" t="s">
        <v>819</v>
      </c>
      <c r="J163" t="s">
        <v>819</v>
      </c>
      <c r="K163" t="s">
        <v>819</v>
      </c>
      <c r="L163" t="s">
        <v>819</v>
      </c>
      <c r="M163" t="s">
        <v>819</v>
      </c>
      <c r="N163" t="s">
        <v>819</v>
      </c>
      <c r="O163" t="s">
        <v>819</v>
      </c>
      <c r="P163" t="s">
        <v>819</v>
      </c>
      <c r="S163" t="s">
        <v>819</v>
      </c>
      <c r="T163" t="s">
        <v>819</v>
      </c>
      <c r="U163" t="s">
        <v>819</v>
      </c>
      <c r="V163" t="s">
        <v>819</v>
      </c>
      <c r="W163" t="s">
        <v>26</v>
      </c>
      <c r="X163" t="s">
        <v>646</v>
      </c>
    </row>
    <row r="164" spans="1:24" x14ac:dyDescent="0.25">
      <c r="A164">
        <v>600316</v>
      </c>
      <c r="B164" t="s">
        <v>903</v>
      </c>
      <c r="C164" t="s">
        <v>471</v>
      </c>
      <c r="D164" t="s">
        <v>694</v>
      </c>
      <c r="E164" t="s">
        <v>695</v>
      </c>
      <c r="F164" t="s">
        <v>904</v>
      </c>
      <c r="G164">
        <v>1</v>
      </c>
      <c r="H164" t="s">
        <v>696</v>
      </c>
      <c r="I164" t="s">
        <v>697</v>
      </c>
      <c r="J164" t="s">
        <v>698</v>
      </c>
      <c r="K164" t="s">
        <v>699</v>
      </c>
      <c r="L164" t="s">
        <v>439</v>
      </c>
      <c r="M164" t="s">
        <v>440</v>
      </c>
      <c r="N164" t="s">
        <v>57</v>
      </c>
      <c r="O164" t="s">
        <v>819</v>
      </c>
      <c r="P164" t="s">
        <v>58</v>
      </c>
      <c r="S164" t="s">
        <v>819</v>
      </c>
      <c r="T164" t="s">
        <v>819</v>
      </c>
      <c r="U164" t="s">
        <v>819</v>
      </c>
      <c r="V164" t="s">
        <v>819</v>
      </c>
      <c r="W164" t="s">
        <v>40</v>
      </c>
      <c r="X164" t="s">
        <v>27</v>
      </c>
    </row>
    <row r="165" spans="1:24" x14ac:dyDescent="0.25">
      <c r="A165">
        <v>603001</v>
      </c>
      <c r="B165" t="s">
        <v>287</v>
      </c>
      <c r="C165" t="s">
        <v>37</v>
      </c>
      <c r="D165" t="s">
        <v>288</v>
      </c>
      <c r="E165" t="s">
        <v>289</v>
      </c>
      <c r="F165" t="s">
        <v>290</v>
      </c>
      <c r="G165">
        <v>1</v>
      </c>
      <c r="H165" t="s">
        <v>291</v>
      </c>
      <c r="I165" t="s">
        <v>292</v>
      </c>
      <c r="J165" t="s">
        <v>293</v>
      </c>
      <c r="K165" t="s">
        <v>294</v>
      </c>
      <c r="L165" t="s">
        <v>55</v>
      </c>
      <c r="M165" t="s">
        <v>56</v>
      </c>
      <c r="N165" t="s">
        <v>57</v>
      </c>
      <c r="O165" t="s">
        <v>127</v>
      </c>
      <c r="P165" t="s">
        <v>58</v>
      </c>
      <c r="S165" t="s">
        <v>819</v>
      </c>
      <c r="T165" t="s">
        <v>819</v>
      </c>
      <c r="U165" t="s">
        <v>819</v>
      </c>
      <c r="V165" t="s">
        <v>819</v>
      </c>
      <c r="W165" t="s">
        <v>40</v>
      </c>
      <c r="X165" t="s">
        <v>27</v>
      </c>
    </row>
    <row r="166" spans="1:24" x14ac:dyDescent="0.25">
      <c r="A166">
        <v>605887</v>
      </c>
      <c r="B166" t="s">
        <v>145</v>
      </c>
      <c r="C166" t="s">
        <v>146</v>
      </c>
      <c r="D166" t="s">
        <v>147</v>
      </c>
      <c r="E166" t="s">
        <v>148</v>
      </c>
      <c r="F166" t="s">
        <v>148</v>
      </c>
      <c r="G166">
        <v>1</v>
      </c>
      <c r="H166" t="s">
        <v>819</v>
      </c>
      <c r="I166" t="s">
        <v>819</v>
      </c>
      <c r="J166" t="s">
        <v>819</v>
      </c>
      <c r="K166" t="s">
        <v>819</v>
      </c>
      <c r="L166" t="s">
        <v>819</v>
      </c>
      <c r="M166" t="s">
        <v>819</v>
      </c>
      <c r="N166" t="s">
        <v>819</v>
      </c>
      <c r="O166" t="s">
        <v>819</v>
      </c>
      <c r="P166" t="s">
        <v>819</v>
      </c>
      <c r="S166" t="s">
        <v>819</v>
      </c>
      <c r="T166" t="s">
        <v>819</v>
      </c>
      <c r="U166" t="s">
        <v>819</v>
      </c>
      <c r="V166" t="s">
        <v>819</v>
      </c>
      <c r="W166" t="s">
        <v>40</v>
      </c>
      <c r="X166" t="s">
        <v>27</v>
      </c>
    </row>
    <row r="167" spans="1:24" x14ac:dyDescent="0.25">
      <c r="A167">
        <v>633190</v>
      </c>
      <c r="B167" t="s">
        <v>386</v>
      </c>
      <c r="C167" t="s">
        <v>383</v>
      </c>
      <c r="D167" t="s">
        <v>37</v>
      </c>
      <c r="E167" t="s">
        <v>390</v>
      </c>
      <c r="F167" t="s">
        <v>383</v>
      </c>
      <c r="G167">
        <v>1</v>
      </c>
      <c r="H167" t="s">
        <v>819</v>
      </c>
      <c r="I167" t="s">
        <v>1148</v>
      </c>
      <c r="J167" t="s">
        <v>819</v>
      </c>
      <c r="K167" t="s">
        <v>819</v>
      </c>
      <c r="L167" t="s">
        <v>819</v>
      </c>
      <c r="M167" t="s">
        <v>819</v>
      </c>
      <c r="N167" t="s">
        <v>819</v>
      </c>
      <c r="O167" t="s">
        <v>819</v>
      </c>
      <c r="P167" t="s">
        <v>819</v>
      </c>
      <c r="S167">
        <v>40682</v>
      </c>
      <c r="T167">
        <v>37889</v>
      </c>
      <c r="U167">
        <v>37889</v>
      </c>
      <c r="V167">
        <v>34444</v>
      </c>
      <c r="W167" t="s">
        <v>26</v>
      </c>
      <c r="X167" t="s">
        <v>27</v>
      </c>
    </row>
    <row r="168" spans="1:24" x14ac:dyDescent="0.25">
      <c r="A168">
        <v>652482</v>
      </c>
      <c r="B168" t="s">
        <v>201</v>
      </c>
      <c r="C168" t="s">
        <v>96</v>
      </c>
      <c r="D168" t="s">
        <v>202</v>
      </c>
      <c r="E168" t="s">
        <v>203</v>
      </c>
      <c r="F168" t="s">
        <v>201</v>
      </c>
      <c r="G168">
        <v>1</v>
      </c>
      <c r="H168" t="s">
        <v>1149</v>
      </c>
      <c r="I168" t="s">
        <v>1150</v>
      </c>
      <c r="J168" t="s">
        <v>819</v>
      </c>
      <c r="K168" t="s">
        <v>819</v>
      </c>
      <c r="L168" t="s">
        <v>819</v>
      </c>
      <c r="M168" t="s">
        <v>819</v>
      </c>
      <c r="N168" t="s">
        <v>819</v>
      </c>
      <c r="O168" t="s">
        <v>819</v>
      </c>
      <c r="P168" t="s">
        <v>819</v>
      </c>
      <c r="S168">
        <v>42478</v>
      </c>
      <c r="T168">
        <v>41743</v>
      </c>
      <c r="U168">
        <v>40583</v>
      </c>
      <c r="V168">
        <v>32463</v>
      </c>
      <c r="W168" t="s">
        <v>26</v>
      </c>
      <c r="X168" t="s">
        <v>27</v>
      </c>
    </row>
    <row r="169" spans="1:24" x14ac:dyDescent="0.25">
      <c r="A169">
        <v>660748</v>
      </c>
      <c r="B169" t="s">
        <v>306</v>
      </c>
      <c r="C169" t="s">
        <v>307</v>
      </c>
      <c r="D169" t="s">
        <v>154</v>
      </c>
      <c r="E169" t="s">
        <v>308</v>
      </c>
      <c r="F169" t="s">
        <v>309</v>
      </c>
      <c r="G169">
        <v>0</v>
      </c>
      <c r="H169" t="s">
        <v>819</v>
      </c>
      <c r="I169" t="s">
        <v>819</v>
      </c>
      <c r="J169" t="s">
        <v>819</v>
      </c>
      <c r="K169" t="s">
        <v>819</v>
      </c>
      <c r="L169" t="s">
        <v>819</v>
      </c>
      <c r="M169" t="s">
        <v>819</v>
      </c>
      <c r="N169" t="s">
        <v>819</v>
      </c>
      <c r="O169" t="s">
        <v>819</v>
      </c>
      <c r="P169" t="s">
        <v>819</v>
      </c>
      <c r="S169" t="s">
        <v>819</v>
      </c>
      <c r="T169" t="s">
        <v>819</v>
      </c>
      <c r="U169" t="s">
        <v>819</v>
      </c>
      <c r="V169" t="s">
        <v>819</v>
      </c>
      <c r="W169" t="s">
        <v>26</v>
      </c>
      <c r="X169" t="s">
        <v>27</v>
      </c>
    </row>
    <row r="170" spans="1:24" x14ac:dyDescent="0.25">
      <c r="A170">
        <v>675094</v>
      </c>
      <c r="B170" t="s">
        <v>102</v>
      </c>
      <c r="C170" t="s">
        <v>37</v>
      </c>
      <c r="D170" t="s">
        <v>60</v>
      </c>
      <c r="E170" t="s">
        <v>103</v>
      </c>
      <c r="F170" t="s">
        <v>905</v>
      </c>
      <c r="G170">
        <v>1</v>
      </c>
      <c r="H170" t="s">
        <v>1151</v>
      </c>
      <c r="I170" t="s">
        <v>1152</v>
      </c>
      <c r="J170" t="s">
        <v>1153</v>
      </c>
      <c r="K170" t="s">
        <v>1154</v>
      </c>
      <c r="L170" t="s">
        <v>267</v>
      </c>
      <c r="M170" t="s">
        <v>268</v>
      </c>
      <c r="N170" t="s">
        <v>57</v>
      </c>
      <c r="O170" t="s">
        <v>127</v>
      </c>
      <c r="P170" t="s">
        <v>58</v>
      </c>
      <c r="S170" t="s">
        <v>819</v>
      </c>
      <c r="T170" t="s">
        <v>819</v>
      </c>
      <c r="U170" t="s">
        <v>819</v>
      </c>
      <c r="V170" t="s">
        <v>819</v>
      </c>
      <c r="W170" t="s">
        <v>40</v>
      </c>
      <c r="X170" t="s">
        <v>27</v>
      </c>
    </row>
    <row r="171" spans="1:24" x14ac:dyDescent="0.25">
      <c r="A171">
        <v>681065</v>
      </c>
      <c r="B171" t="s">
        <v>530</v>
      </c>
      <c r="C171" t="s">
        <v>531</v>
      </c>
      <c r="D171" t="s">
        <v>301</v>
      </c>
      <c r="E171" t="s">
        <v>532</v>
      </c>
      <c r="F171" t="s">
        <v>533</v>
      </c>
      <c r="G171">
        <v>1</v>
      </c>
      <c r="H171" t="s">
        <v>1155</v>
      </c>
      <c r="I171" t="s">
        <v>1156</v>
      </c>
      <c r="J171" t="s">
        <v>819</v>
      </c>
      <c r="K171" t="s">
        <v>819</v>
      </c>
      <c r="L171" t="s">
        <v>819</v>
      </c>
      <c r="M171" t="s">
        <v>819</v>
      </c>
      <c r="N171" t="s">
        <v>819</v>
      </c>
      <c r="O171" t="s">
        <v>819</v>
      </c>
      <c r="P171" t="s">
        <v>819</v>
      </c>
      <c r="S171">
        <v>42122</v>
      </c>
      <c r="T171">
        <v>42711</v>
      </c>
      <c r="U171">
        <v>42122</v>
      </c>
      <c r="V171">
        <v>42122</v>
      </c>
      <c r="W171" t="s">
        <v>26</v>
      </c>
      <c r="X171" t="s">
        <v>27</v>
      </c>
    </row>
    <row r="172" spans="1:24" x14ac:dyDescent="0.25">
      <c r="A172">
        <v>681409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>
        <v>0</v>
      </c>
      <c r="H172" t="s">
        <v>819</v>
      </c>
      <c r="I172" t="s">
        <v>819</v>
      </c>
      <c r="J172" t="s">
        <v>819</v>
      </c>
      <c r="K172" t="s">
        <v>819</v>
      </c>
      <c r="L172" t="s">
        <v>819</v>
      </c>
      <c r="M172" t="s">
        <v>819</v>
      </c>
      <c r="N172" t="s">
        <v>819</v>
      </c>
      <c r="O172" t="s">
        <v>819</v>
      </c>
      <c r="P172" t="s">
        <v>819</v>
      </c>
      <c r="S172" t="s">
        <v>819</v>
      </c>
      <c r="T172" t="s">
        <v>819</v>
      </c>
      <c r="U172" t="s">
        <v>819</v>
      </c>
      <c r="V172" t="s">
        <v>819</v>
      </c>
      <c r="W172" t="s">
        <v>26</v>
      </c>
      <c r="X172" t="s">
        <v>27</v>
      </c>
    </row>
    <row r="173" spans="1:24" x14ac:dyDescent="0.25">
      <c r="A173">
        <v>681806</v>
      </c>
      <c r="B173" t="s">
        <v>128</v>
      </c>
      <c r="C173" t="s">
        <v>129</v>
      </c>
      <c r="D173" t="s">
        <v>130</v>
      </c>
      <c r="E173" t="s">
        <v>131</v>
      </c>
      <c r="F173" t="s">
        <v>129</v>
      </c>
      <c r="G173">
        <v>0</v>
      </c>
      <c r="H173" t="s">
        <v>819</v>
      </c>
      <c r="I173" t="s">
        <v>819</v>
      </c>
      <c r="J173" t="s">
        <v>819</v>
      </c>
      <c r="K173" t="s">
        <v>819</v>
      </c>
      <c r="L173" t="s">
        <v>819</v>
      </c>
      <c r="M173" t="s">
        <v>819</v>
      </c>
      <c r="N173" t="s">
        <v>819</v>
      </c>
      <c r="O173" t="s">
        <v>819</v>
      </c>
      <c r="P173" t="s">
        <v>819</v>
      </c>
      <c r="S173" t="s">
        <v>819</v>
      </c>
      <c r="T173" t="s">
        <v>819</v>
      </c>
      <c r="U173" t="s">
        <v>819</v>
      </c>
      <c r="V173" t="s">
        <v>819</v>
      </c>
      <c r="W173" t="s">
        <v>26</v>
      </c>
      <c r="X173" t="s">
        <v>27</v>
      </c>
    </row>
    <row r="174" spans="1:24" x14ac:dyDescent="0.25">
      <c r="A174">
        <v>681836</v>
      </c>
      <c r="B174" t="s">
        <v>357</v>
      </c>
      <c r="C174" t="s">
        <v>150</v>
      </c>
      <c r="D174" t="s">
        <v>358</v>
      </c>
      <c r="E174" t="s">
        <v>359</v>
      </c>
      <c r="F174" t="s">
        <v>360</v>
      </c>
      <c r="G174">
        <v>0</v>
      </c>
      <c r="H174" t="s">
        <v>819</v>
      </c>
      <c r="I174" t="s">
        <v>819</v>
      </c>
      <c r="J174" t="s">
        <v>819</v>
      </c>
      <c r="K174" t="s">
        <v>819</v>
      </c>
      <c r="L174" t="s">
        <v>819</v>
      </c>
      <c r="M174" t="s">
        <v>819</v>
      </c>
      <c r="N174" t="s">
        <v>819</v>
      </c>
      <c r="O174" t="s">
        <v>819</v>
      </c>
      <c r="P174" t="s">
        <v>819</v>
      </c>
      <c r="S174" t="s">
        <v>819</v>
      </c>
      <c r="T174" t="s">
        <v>819</v>
      </c>
      <c r="U174" t="s">
        <v>819</v>
      </c>
      <c r="V174" t="s">
        <v>819</v>
      </c>
      <c r="W174" t="s">
        <v>26</v>
      </c>
      <c r="X174" t="s">
        <v>27</v>
      </c>
    </row>
    <row r="175" spans="1:24" x14ac:dyDescent="0.25">
      <c r="A175">
        <v>771580</v>
      </c>
      <c r="B175" t="s">
        <v>485</v>
      </c>
      <c r="C175" t="s">
        <v>906</v>
      </c>
      <c r="D175" t="s">
        <v>483</v>
      </c>
      <c r="E175" t="s">
        <v>484</v>
      </c>
      <c r="F175" t="s">
        <v>485</v>
      </c>
      <c r="G175">
        <v>1</v>
      </c>
      <c r="H175" t="s">
        <v>819</v>
      </c>
      <c r="I175" t="s">
        <v>819</v>
      </c>
      <c r="J175" t="s">
        <v>819</v>
      </c>
      <c r="K175" t="s">
        <v>819</v>
      </c>
      <c r="L175" t="s">
        <v>819</v>
      </c>
      <c r="M175" t="s">
        <v>819</v>
      </c>
      <c r="N175" t="s">
        <v>819</v>
      </c>
      <c r="O175" t="s">
        <v>819</v>
      </c>
      <c r="P175" t="s">
        <v>819</v>
      </c>
      <c r="S175" t="s">
        <v>819</v>
      </c>
      <c r="T175" t="s">
        <v>819</v>
      </c>
      <c r="U175" t="s">
        <v>819</v>
      </c>
      <c r="V175" t="s">
        <v>819</v>
      </c>
      <c r="W175" t="s">
        <v>40</v>
      </c>
      <c r="X175" t="s">
        <v>27</v>
      </c>
    </row>
    <row r="176" spans="1:24" x14ac:dyDescent="0.25">
      <c r="A176">
        <v>805878</v>
      </c>
      <c r="B176" t="s">
        <v>375</v>
      </c>
      <c r="C176" t="s">
        <v>65</v>
      </c>
      <c r="D176" t="s">
        <v>376</v>
      </c>
      <c r="E176" t="s">
        <v>377</v>
      </c>
      <c r="F176" t="s">
        <v>907</v>
      </c>
      <c r="G176">
        <v>1</v>
      </c>
      <c r="H176" t="s">
        <v>819</v>
      </c>
      <c r="I176" t="s">
        <v>819</v>
      </c>
      <c r="J176" t="s">
        <v>819</v>
      </c>
      <c r="K176" t="s">
        <v>819</v>
      </c>
      <c r="L176" t="s">
        <v>819</v>
      </c>
      <c r="M176" t="s">
        <v>819</v>
      </c>
      <c r="N176" t="s">
        <v>819</v>
      </c>
      <c r="O176" t="s">
        <v>819</v>
      </c>
      <c r="P176" t="s">
        <v>819</v>
      </c>
      <c r="S176" t="s">
        <v>819</v>
      </c>
      <c r="T176" t="s">
        <v>819</v>
      </c>
      <c r="U176" t="s">
        <v>819</v>
      </c>
      <c r="V176" t="s">
        <v>819</v>
      </c>
      <c r="W176" t="s">
        <v>26</v>
      </c>
      <c r="X176" t="s">
        <v>27</v>
      </c>
    </row>
    <row r="177" spans="1:24" x14ac:dyDescent="0.25">
      <c r="A177">
        <v>806192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1</v>
      </c>
      <c r="H177" t="s">
        <v>819</v>
      </c>
      <c r="I177" t="s">
        <v>819</v>
      </c>
      <c r="J177" t="s">
        <v>819</v>
      </c>
      <c r="K177" t="s">
        <v>819</v>
      </c>
      <c r="L177" t="s">
        <v>819</v>
      </c>
      <c r="M177" t="s">
        <v>819</v>
      </c>
      <c r="N177" t="s">
        <v>819</v>
      </c>
      <c r="O177" t="s">
        <v>819</v>
      </c>
      <c r="P177" t="s">
        <v>819</v>
      </c>
      <c r="S177" t="s">
        <v>819</v>
      </c>
      <c r="T177" t="s">
        <v>819</v>
      </c>
      <c r="U177" t="s">
        <v>819</v>
      </c>
      <c r="V177" t="s">
        <v>819</v>
      </c>
      <c r="W177" t="s">
        <v>26</v>
      </c>
      <c r="X177" t="s">
        <v>27</v>
      </c>
    </row>
    <row r="178" spans="1:24" x14ac:dyDescent="0.25">
      <c r="A178">
        <v>806684</v>
      </c>
      <c r="B178" t="s">
        <v>208</v>
      </c>
      <c r="C178" t="s">
        <v>47</v>
      </c>
      <c r="D178" t="s">
        <v>47</v>
      </c>
      <c r="E178" t="s">
        <v>209</v>
      </c>
      <c r="F178" t="s">
        <v>210</v>
      </c>
      <c r="G178">
        <v>0</v>
      </c>
      <c r="H178" t="s">
        <v>819</v>
      </c>
      <c r="I178" t="s">
        <v>819</v>
      </c>
      <c r="J178" t="s">
        <v>819</v>
      </c>
      <c r="K178" t="s">
        <v>819</v>
      </c>
      <c r="L178" t="s">
        <v>819</v>
      </c>
      <c r="M178" t="s">
        <v>819</v>
      </c>
      <c r="N178" t="s">
        <v>819</v>
      </c>
      <c r="O178" t="s">
        <v>819</v>
      </c>
      <c r="P178" t="s">
        <v>819</v>
      </c>
      <c r="S178" t="s">
        <v>819</v>
      </c>
      <c r="T178" t="s">
        <v>819</v>
      </c>
      <c r="U178" t="s">
        <v>819</v>
      </c>
      <c r="V178" t="s">
        <v>819</v>
      </c>
      <c r="W178" t="s">
        <v>26</v>
      </c>
      <c r="X178" t="s">
        <v>27</v>
      </c>
    </row>
    <row r="179" spans="1:24" x14ac:dyDescent="0.25">
      <c r="A179">
        <v>814776</v>
      </c>
      <c r="B179" t="s">
        <v>416</v>
      </c>
      <c r="C179" t="s">
        <v>205</v>
      </c>
      <c r="D179" t="s">
        <v>417</v>
      </c>
      <c r="E179" t="s">
        <v>418</v>
      </c>
      <c r="F179" t="s">
        <v>419</v>
      </c>
      <c r="G179">
        <v>1</v>
      </c>
      <c r="H179" t="s">
        <v>1157</v>
      </c>
      <c r="I179" t="s">
        <v>1158</v>
      </c>
      <c r="J179" t="s">
        <v>819</v>
      </c>
      <c r="K179" t="s">
        <v>819</v>
      </c>
      <c r="L179" t="s">
        <v>819</v>
      </c>
      <c r="M179" t="s">
        <v>819</v>
      </c>
      <c r="N179" t="s">
        <v>819</v>
      </c>
      <c r="O179" t="s">
        <v>819</v>
      </c>
      <c r="P179" t="s">
        <v>819</v>
      </c>
      <c r="S179" t="s">
        <v>819</v>
      </c>
      <c r="T179" t="s">
        <v>819</v>
      </c>
      <c r="U179" t="s">
        <v>819</v>
      </c>
      <c r="V179" t="s">
        <v>819</v>
      </c>
      <c r="W179" t="s">
        <v>26</v>
      </c>
      <c r="X179" t="s">
        <v>27</v>
      </c>
    </row>
    <row r="180" spans="1:24" x14ac:dyDescent="0.25">
      <c r="A180">
        <v>814911</v>
      </c>
      <c r="B180" t="s">
        <v>560</v>
      </c>
      <c r="C180" t="s">
        <v>223</v>
      </c>
      <c r="D180" t="s">
        <v>270</v>
      </c>
      <c r="E180" t="s">
        <v>561</v>
      </c>
      <c r="F180" t="s">
        <v>562</v>
      </c>
      <c r="G180">
        <v>1</v>
      </c>
      <c r="H180" t="s">
        <v>869</v>
      </c>
      <c r="I180" t="s">
        <v>870</v>
      </c>
      <c r="J180" t="s">
        <v>819</v>
      </c>
      <c r="K180" t="s">
        <v>819</v>
      </c>
      <c r="L180" t="s">
        <v>819</v>
      </c>
      <c r="M180" t="s">
        <v>819</v>
      </c>
      <c r="N180" t="s">
        <v>819</v>
      </c>
      <c r="O180" t="s">
        <v>819</v>
      </c>
      <c r="P180" t="s">
        <v>819</v>
      </c>
      <c r="S180" t="s">
        <v>819</v>
      </c>
      <c r="T180" t="s">
        <v>819</v>
      </c>
      <c r="U180" t="s">
        <v>819</v>
      </c>
      <c r="V180" t="s">
        <v>819</v>
      </c>
      <c r="W180" t="s">
        <v>26</v>
      </c>
      <c r="X180" t="s">
        <v>27</v>
      </c>
    </row>
    <row r="181" spans="1:24" x14ac:dyDescent="0.25">
      <c r="A181">
        <v>827901</v>
      </c>
      <c r="B181" t="s">
        <v>633</v>
      </c>
      <c r="C181" t="s">
        <v>634</v>
      </c>
      <c r="D181" t="s">
        <v>89</v>
      </c>
      <c r="E181" t="s">
        <v>635</v>
      </c>
      <c r="F181" t="s">
        <v>634</v>
      </c>
      <c r="G181">
        <v>0</v>
      </c>
      <c r="H181" t="s">
        <v>819</v>
      </c>
      <c r="I181" t="s">
        <v>819</v>
      </c>
      <c r="J181" t="s">
        <v>819</v>
      </c>
      <c r="K181" t="s">
        <v>819</v>
      </c>
      <c r="L181" t="s">
        <v>819</v>
      </c>
      <c r="M181" t="s">
        <v>819</v>
      </c>
      <c r="N181" t="s">
        <v>819</v>
      </c>
      <c r="O181" t="s">
        <v>819</v>
      </c>
      <c r="P181" t="s">
        <v>819</v>
      </c>
      <c r="S181" t="s">
        <v>819</v>
      </c>
      <c r="T181" t="s">
        <v>819</v>
      </c>
      <c r="U181" t="s">
        <v>819</v>
      </c>
      <c r="V181" t="s">
        <v>819</v>
      </c>
      <c r="W181" t="s">
        <v>26</v>
      </c>
      <c r="X181" t="s">
        <v>27</v>
      </c>
    </row>
    <row r="182" spans="1:24" x14ac:dyDescent="0.25">
      <c r="A182">
        <v>860778</v>
      </c>
      <c r="B182" t="s">
        <v>414</v>
      </c>
      <c r="C182" t="s">
        <v>307</v>
      </c>
      <c r="D182" t="s">
        <v>154</v>
      </c>
      <c r="E182" t="s">
        <v>908</v>
      </c>
      <c r="F182" t="s">
        <v>415</v>
      </c>
      <c r="G182">
        <v>1</v>
      </c>
      <c r="H182" t="s">
        <v>819</v>
      </c>
      <c r="I182" t="s">
        <v>1159</v>
      </c>
      <c r="J182" t="s">
        <v>819</v>
      </c>
      <c r="K182" t="s">
        <v>819</v>
      </c>
      <c r="L182" t="s">
        <v>819</v>
      </c>
      <c r="M182" t="s">
        <v>819</v>
      </c>
      <c r="N182" t="s">
        <v>819</v>
      </c>
      <c r="O182" t="s">
        <v>819</v>
      </c>
      <c r="P182" t="s">
        <v>819</v>
      </c>
      <c r="S182">
        <v>41248</v>
      </c>
      <c r="T182">
        <v>39337</v>
      </c>
      <c r="U182">
        <v>39337</v>
      </c>
      <c r="V182">
        <v>35250</v>
      </c>
      <c r="W182" t="s">
        <v>26</v>
      </c>
      <c r="X182" t="s">
        <v>27</v>
      </c>
    </row>
    <row r="183" spans="1:24" x14ac:dyDescent="0.25">
      <c r="A183">
        <v>861576</v>
      </c>
      <c r="B183" t="s">
        <v>303</v>
      </c>
      <c r="C183" t="s">
        <v>163</v>
      </c>
      <c r="D183" t="s">
        <v>119</v>
      </c>
      <c r="E183" t="s">
        <v>304</v>
      </c>
      <c r="F183" t="s">
        <v>305</v>
      </c>
      <c r="G183">
        <v>0</v>
      </c>
      <c r="H183" t="s">
        <v>819</v>
      </c>
      <c r="I183" t="s">
        <v>819</v>
      </c>
      <c r="J183" t="s">
        <v>819</v>
      </c>
      <c r="K183" t="s">
        <v>819</v>
      </c>
      <c r="L183" t="s">
        <v>819</v>
      </c>
      <c r="M183" t="s">
        <v>819</v>
      </c>
      <c r="N183" t="s">
        <v>819</v>
      </c>
      <c r="O183" t="s">
        <v>819</v>
      </c>
      <c r="P183" t="s">
        <v>819</v>
      </c>
      <c r="S183" t="s">
        <v>819</v>
      </c>
      <c r="T183" t="s">
        <v>819</v>
      </c>
      <c r="U183" t="s">
        <v>819</v>
      </c>
      <c r="V183" t="s">
        <v>819</v>
      </c>
      <c r="W183" t="s">
        <v>26</v>
      </c>
      <c r="X183" t="s">
        <v>27</v>
      </c>
    </row>
    <row r="184" spans="1:24" x14ac:dyDescent="0.25">
      <c r="A184">
        <v>866468</v>
      </c>
      <c r="B184" t="s">
        <v>560</v>
      </c>
      <c r="C184" t="s">
        <v>82</v>
      </c>
      <c r="D184" t="s">
        <v>86</v>
      </c>
      <c r="E184" t="s">
        <v>673</v>
      </c>
      <c r="F184" t="s">
        <v>674</v>
      </c>
      <c r="G184">
        <v>1</v>
      </c>
      <c r="H184" t="s">
        <v>819</v>
      </c>
      <c r="I184" t="s">
        <v>1160</v>
      </c>
      <c r="J184" t="s">
        <v>819</v>
      </c>
      <c r="K184" t="s">
        <v>819</v>
      </c>
      <c r="L184" t="s">
        <v>819</v>
      </c>
      <c r="M184" t="s">
        <v>819</v>
      </c>
      <c r="N184" t="s">
        <v>819</v>
      </c>
      <c r="O184" t="s">
        <v>819</v>
      </c>
      <c r="P184" t="s">
        <v>819</v>
      </c>
      <c r="S184">
        <v>42076</v>
      </c>
      <c r="T184">
        <v>40991</v>
      </c>
      <c r="U184">
        <v>39400</v>
      </c>
      <c r="V184">
        <v>31924</v>
      </c>
      <c r="W184" t="s">
        <v>26</v>
      </c>
      <c r="X184" t="s">
        <v>27</v>
      </c>
    </row>
    <row r="185" spans="1:24" x14ac:dyDescent="0.25">
      <c r="A185">
        <v>873724</v>
      </c>
      <c r="B185" t="s">
        <v>118</v>
      </c>
      <c r="C185" t="s">
        <v>73</v>
      </c>
      <c r="D185" t="s">
        <v>332</v>
      </c>
      <c r="E185" t="s">
        <v>744</v>
      </c>
      <c r="F185" t="s">
        <v>744</v>
      </c>
      <c r="G185">
        <v>1</v>
      </c>
      <c r="H185" t="s">
        <v>817</v>
      </c>
      <c r="I185" t="s">
        <v>745</v>
      </c>
      <c r="J185" t="s">
        <v>746</v>
      </c>
      <c r="K185" t="s">
        <v>747</v>
      </c>
      <c r="L185" t="s">
        <v>55</v>
      </c>
      <c r="M185" t="s">
        <v>56</v>
      </c>
      <c r="N185" t="s">
        <v>57</v>
      </c>
      <c r="O185" t="s">
        <v>127</v>
      </c>
      <c r="P185" t="s">
        <v>58</v>
      </c>
      <c r="S185" t="s">
        <v>819</v>
      </c>
      <c r="T185" t="s">
        <v>819</v>
      </c>
      <c r="U185" t="s">
        <v>819</v>
      </c>
      <c r="V185" t="s">
        <v>819</v>
      </c>
      <c r="W185" t="s">
        <v>40</v>
      </c>
      <c r="X185" t="s">
        <v>27</v>
      </c>
    </row>
    <row r="186" spans="1:24" x14ac:dyDescent="0.25">
      <c r="A186">
        <v>873858</v>
      </c>
      <c r="B186" t="s">
        <v>450</v>
      </c>
      <c r="C186" t="s">
        <v>65</v>
      </c>
      <c r="D186" t="s">
        <v>451</v>
      </c>
      <c r="E186" t="s">
        <v>452</v>
      </c>
      <c r="F186" t="s">
        <v>453</v>
      </c>
      <c r="G186">
        <v>0</v>
      </c>
      <c r="H186" t="s">
        <v>819</v>
      </c>
      <c r="I186" t="s">
        <v>819</v>
      </c>
      <c r="J186" t="s">
        <v>819</v>
      </c>
      <c r="K186" t="s">
        <v>819</v>
      </c>
      <c r="L186" t="s">
        <v>819</v>
      </c>
      <c r="M186" t="s">
        <v>819</v>
      </c>
      <c r="N186" t="s">
        <v>819</v>
      </c>
      <c r="O186" t="s">
        <v>819</v>
      </c>
      <c r="P186" t="s">
        <v>819</v>
      </c>
      <c r="S186" t="s">
        <v>819</v>
      </c>
      <c r="T186" t="s">
        <v>819</v>
      </c>
      <c r="U186" t="s">
        <v>819</v>
      </c>
      <c r="V186" t="s">
        <v>819</v>
      </c>
      <c r="W186" t="s">
        <v>26</v>
      </c>
      <c r="X186" t="s">
        <v>27</v>
      </c>
    </row>
    <row r="187" spans="1:24" x14ac:dyDescent="0.25">
      <c r="A187">
        <v>878120</v>
      </c>
      <c r="B187" t="s">
        <v>221</v>
      </c>
      <c r="C187" t="s">
        <v>222</v>
      </c>
      <c r="D187" t="s">
        <v>223</v>
      </c>
      <c r="E187" t="s">
        <v>224</v>
      </c>
      <c r="F187" t="s">
        <v>222</v>
      </c>
      <c r="G187">
        <v>1</v>
      </c>
      <c r="H187" t="s">
        <v>819</v>
      </c>
      <c r="I187" t="s">
        <v>819</v>
      </c>
      <c r="J187" t="s">
        <v>819</v>
      </c>
      <c r="K187" t="s">
        <v>819</v>
      </c>
      <c r="L187" t="s">
        <v>819</v>
      </c>
      <c r="M187" t="s">
        <v>819</v>
      </c>
      <c r="N187" t="s">
        <v>819</v>
      </c>
      <c r="O187" t="s">
        <v>819</v>
      </c>
      <c r="P187" t="s">
        <v>819</v>
      </c>
      <c r="S187" t="s">
        <v>819</v>
      </c>
      <c r="T187" t="s">
        <v>819</v>
      </c>
      <c r="U187" t="s">
        <v>819</v>
      </c>
      <c r="V187" t="s">
        <v>819</v>
      </c>
      <c r="W187" t="s">
        <v>40</v>
      </c>
      <c r="X187" t="s">
        <v>27</v>
      </c>
    </row>
    <row r="188" spans="1:24" x14ac:dyDescent="0.25">
      <c r="A188">
        <v>886222</v>
      </c>
      <c r="B188" t="s">
        <v>706</v>
      </c>
      <c r="C188" t="s">
        <v>707</v>
      </c>
      <c r="D188" t="s">
        <v>223</v>
      </c>
      <c r="E188" t="s">
        <v>708</v>
      </c>
      <c r="F188" t="s">
        <v>707</v>
      </c>
      <c r="G188">
        <v>1</v>
      </c>
      <c r="H188" t="s">
        <v>709</v>
      </c>
      <c r="I188" t="s">
        <v>710</v>
      </c>
      <c r="J188" t="s">
        <v>711</v>
      </c>
      <c r="K188" t="s">
        <v>712</v>
      </c>
      <c r="L188" t="s">
        <v>140</v>
      </c>
      <c r="M188" t="s">
        <v>56</v>
      </c>
      <c r="N188" t="s">
        <v>819</v>
      </c>
      <c r="O188" t="s">
        <v>819</v>
      </c>
      <c r="P188" t="s">
        <v>58</v>
      </c>
      <c r="S188" t="s">
        <v>819</v>
      </c>
      <c r="T188" t="s">
        <v>819</v>
      </c>
      <c r="U188" t="s">
        <v>819</v>
      </c>
      <c r="V188" t="s">
        <v>819</v>
      </c>
      <c r="W188" t="s">
        <v>40</v>
      </c>
      <c r="X188" t="s">
        <v>27</v>
      </c>
    </row>
    <row r="189" spans="1:24" x14ac:dyDescent="0.25">
      <c r="A189">
        <v>891095</v>
      </c>
      <c r="B189" t="s">
        <v>737</v>
      </c>
      <c r="C189" t="s">
        <v>205</v>
      </c>
      <c r="D189" t="s">
        <v>738</v>
      </c>
      <c r="E189" t="s">
        <v>739</v>
      </c>
      <c r="F189" t="s">
        <v>739</v>
      </c>
      <c r="G189">
        <v>1</v>
      </c>
      <c r="H189" t="s">
        <v>740</v>
      </c>
      <c r="I189" t="s">
        <v>741</v>
      </c>
      <c r="J189" t="s">
        <v>742</v>
      </c>
      <c r="K189" t="s">
        <v>743</v>
      </c>
      <c r="L189" t="s">
        <v>140</v>
      </c>
      <c r="M189" t="s">
        <v>56</v>
      </c>
      <c r="N189" t="s">
        <v>57</v>
      </c>
      <c r="O189" t="s">
        <v>819</v>
      </c>
      <c r="P189" t="s">
        <v>58</v>
      </c>
      <c r="S189" t="s">
        <v>819</v>
      </c>
      <c r="T189" t="s">
        <v>819</v>
      </c>
      <c r="U189" t="s">
        <v>819</v>
      </c>
      <c r="V189" t="s">
        <v>819</v>
      </c>
      <c r="W189" t="s">
        <v>40</v>
      </c>
      <c r="X189" t="s">
        <v>27</v>
      </c>
    </row>
    <row r="190" spans="1:24" x14ac:dyDescent="0.25">
      <c r="A190">
        <v>891202</v>
      </c>
      <c r="B190" t="s">
        <v>523</v>
      </c>
      <c r="C190" t="s">
        <v>92</v>
      </c>
      <c r="D190" t="s">
        <v>524</v>
      </c>
      <c r="E190" t="s">
        <v>525</v>
      </c>
      <c r="F190" t="s">
        <v>526</v>
      </c>
      <c r="G190">
        <v>0</v>
      </c>
      <c r="H190" t="s">
        <v>819</v>
      </c>
      <c r="I190" t="s">
        <v>819</v>
      </c>
      <c r="J190" t="s">
        <v>819</v>
      </c>
      <c r="K190" t="s">
        <v>819</v>
      </c>
      <c r="L190" t="s">
        <v>819</v>
      </c>
      <c r="M190" t="s">
        <v>819</v>
      </c>
      <c r="N190" t="s">
        <v>819</v>
      </c>
      <c r="O190" t="s">
        <v>819</v>
      </c>
      <c r="P190" t="s">
        <v>819</v>
      </c>
      <c r="S190" t="s">
        <v>819</v>
      </c>
      <c r="T190" t="s">
        <v>819</v>
      </c>
      <c r="U190" t="s">
        <v>819</v>
      </c>
      <c r="V190" t="s">
        <v>819</v>
      </c>
      <c r="W190" t="s">
        <v>26</v>
      </c>
      <c r="X190" t="s">
        <v>27</v>
      </c>
    </row>
    <row r="191" spans="1:24" x14ac:dyDescent="0.25">
      <c r="A191">
        <v>899380</v>
      </c>
      <c r="B191" t="s">
        <v>391</v>
      </c>
      <c r="C191" t="s">
        <v>392</v>
      </c>
      <c r="D191" t="s">
        <v>393</v>
      </c>
      <c r="E191" t="s">
        <v>394</v>
      </c>
      <c r="F191" t="s">
        <v>392</v>
      </c>
      <c r="G191">
        <v>1</v>
      </c>
      <c r="H191" t="s">
        <v>819</v>
      </c>
      <c r="I191" t="s">
        <v>819</v>
      </c>
      <c r="J191" t="s">
        <v>819</v>
      </c>
      <c r="K191" t="s">
        <v>819</v>
      </c>
      <c r="L191" t="s">
        <v>819</v>
      </c>
      <c r="M191" t="s">
        <v>819</v>
      </c>
      <c r="N191" t="s">
        <v>819</v>
      </c>
      <c r="O191" t="s">
        <v>819</v>
      </c>
      <c r="P191" t="s">
        <v>819</v>
      </c>
      <c r="S191" t="s">
        <v>819</v>
      </c>
      <c r="T191" t="s">
        <v>819</v>
      </c>
      <c r="U191" t="s">
        <v>819</v>
      </c>
      <c r="V191" t="s">
        <v>819</v>
      </c>
      <c r="W191" t="s">
        <v>40</v>
      </c>
      <c r="X191" t="s">
        <v>27</v>
      </c>
    </row>
    <row r="192" spans="1:24" x14ac:dyDescent="0.25">
      <c r="A192">
        <v>934947</v>
      </c>
      <c r="B192" t="s">
        <v>598</v>
      </c>
      <c r="C192" t="s">
        <v>89</v>
      </c>
      <c r="D192" t="s">
        <v>599</v>
      </c>
      <c r="E192" t="s">
        <v>600</v>
      </c>
      <c r="F192" t="s">
        <v>601</v>
      </c>
      <c r="G192">
        <v>1</v>
      </c>
      <c r="H192" t="s">
        <v>602</v>
      </c>
      <c r="I192" t="s">
        <v>603</v>
      </c>
      <c r="J192" t="s">
        <v>604</v>
      </c>
      <c r="K192" t="s">
        <v>605</v>
      </c>
      <c r="L192" t="s">
        <v>140</v>
      </c>
      <c r="M192" t="s">
        <v>56</v>
      </c>
      <c r="N192" t="s">
        <v>57</v>
      </c>
      <c r="O192" t="s">
        <v>127</v>
      </c>
      <c r="P192" t="s">
        <v>58</v>
      </c>
      <c r="S192" t="s">
        <v>819</v>
      </c>
      <c r="T192" t="s">
        <v>819</v>
      </c>
      <c r="U192" t="s">
        <v>819</v>
      </c>
      <c r="V192" t="s">
        <v>819</v>
      </c>
      <c r="W192" t="s">
        <v>26</v>
      </c>
      <c r="X192" t="s">
        <v>27</v>
      </c>
    </row>
    <row r="193" spans="1:24" x14ac:dyDescent="0.25">
      <c r="A193">
        <v>852387</v>
      </c>
      <c r="B193" t="s">
        <v>909</v>
      </c>
      <c r="C193" t="s">
        <v>910</v>
      </c>
      <c r="D193" t="s">
        <v>531</v>
      </c>
      <c r="E193" t="s">
        <v>911</v>
      </c>
      <c r="G193">
        <v>1</v>
      </c>
      <c r="H193" t="s">
        <v>819</v>
      </c>
      <c r="I193" t="s">
        <v>819</v>
      </c>
      <c r="J193" t="s">
        <v>819</v>
      </c>
      <c r="K193" t="s">
        <v>819</v>
      </c>
      <c r="L193" t="s">
        <v>819</v>
      </c>
      <c r="M193" t="s">
        <v>819</v>
      </c>
      <c r="N193" t="s">
        <v>819</v>
      </c>
      <c r="O193" t="s">
        <v>819</v>
      </c>
      <c r="P193" t="s">
        <v>819</v>
      </c>
      <c r="S193" t="s">
        <v>819</v>
      </c>
      <c r="T193" t="s">
        <v>819</v>
      </c>
      <c r="U193" t="s">
        <v>819</v>
      </c>
      <c r="V193" t="s">
        <v>819</v>
      </c>
      <c r="W193" t="s">
        <v>26</v>
      </c>
      <c r="X193" t="s">
        <v>27</v>
      </c>
    </row>
    <row r="194" spans="1:24" x14ac:dyDescent="0.25">
      <c r="A194">
        <v>566818</v>
      </c>
      <c r="B194" t="s">
        <v>581</v>
      </c>
      <c r="C194" t="s">
        <v>112</v>
      </c>
      <c r="D194" t="s">
        <v>113</v>
      </c>
      <c r="E194" t="s">
        <v>912</v>
      </c>
      <c r="F194" t="s">
        <v>581</v>
      </c>
      <c r="G194">
        <v>1</v>
      </c>
      <c r="H194" t="s">
        <v>1161</v>
      </c>
      <c r="I194" t="s">
        <v>1162</v>
      </c>
      <c r="J194" t="s">
        <v>1163</v>
      </c>
      <c r="K194" t="s">
        <v>29</v>
      </c>
      <c r="L194" t="s">
        <v>439</v>
      </c>
      <c r="M194" t="s">
        <v>440</v>
      </c>
      <c r="N194" t="s">
        <v>57</v>
      </c>
      <c r="O194" t="s">
        <v>754</v>
      </c>
      <c r="P194" t="s">
        <v>58</v>
      </c>
      <c r="S194" t="s">
        <v>819</v>
      </c>
      <c r="T194" t="s">
        <v>819</v>
      </c>
      <c r="U194" t="s">
        <v>819</v>
      </c>
      <c r="V194" t="s">
        <v>819</v>
      </c>
      <c r="W194" t="s">
        <v>40</v>
      </c>
      <c r="X194" t="s">
        <v>27</v>
      </c>
    </row>
    <row r="195" spans="1:24" x14ac:dyDescent="0.25">
      <c r="A195">
        <v>779082</v>
      </c>
      <c r="B195" t="s">
        <v>913</v>
      </c>
      <c r="C195" t="s">
        <v>914</v>
      </c>
      <c r="D195" t="s">
        <v>132</v>
      </c>
      <c r="E195" t="s">
        <v>915</v>
      </c>
      <c r="F195" t="s">
        <v>916</v>
      </c>
      <c r="G195">
        <v>1</v>
      </c>
      <c r="H195" t="s">
        <v>819</v>
      </c>
      <c r="I195" t="s">
        <v>819</v>
      </c>
      <c r="J195" t="s">
        <v>819</v>
      </c>
      <c r="K195" t="s">
        <v>819</v>
      </c>
      <c r="L195" t="s">
        <v>55</v>
      </c>
      <c r="M195" t="s">
        <v>56</v>
      </c>
      <c r="N195" t="s">
        <v>57</v>
      </c>
      <c r="O195" t="s">
        <v>127</v>
      </c>
      <c r="P195" t="s">
        <v>58</v>
      </c>
      <c r="S195" t="s">
        <v>819</v>
      </c>
      <c r="T195" t="s">
        <v>819</v>
      </c>
      <c r="U195" t="s">
        <v>819</v>
      </c>
      <c r="V195" t="s">
        <v>819</v>
      </c>
      <c r="W195" t="s">
        <v>26</v>
      </c>
      <c r="X195" t="s">
        <v>27</v>
      </c>
    </row>
    <row r="196" spans="1:24" x14ac:dyDescent="0.25">
      <c r="A196">
        <v>267963</v>
      </c>
      <c r="B196" t="s">
        <v>917</v>
      </c>
      <c r="C196" t="s">
        <v>630</v>
      </c>
      <c r="D196" t="s">
        <v>270</v>
      </c>
      <c r="E196" t="s">
        <v>918</v>
      </c>
      <c r="F196" t="s">
        <v>919</v>
      </c>
      <c r="G196">
        <v>1</v>
      </c>
      <c r="H196" t="s">
        <v>1164</v>
      </c>
      <c r="I196" t="s">
        <v>1165</v>
      </c>
      <c r="J196" t="s">
        <v>1166</v>
      </c>
      <c r="K196" t="s">
        <v>1167</v>
      </c>
      <c r="L196" t="s">
        <v>267</v>
      </c>
      <c r="M196" t="s">
        <v>268</v>
      </c>
      <c r="N196" t="s">
        <v>57</v>
      </c>
      <c r="O196" t="s">
        <v>127</v>
      </c>
      <c r="P196" t="s">
        <v>58</v>
      </c>
      <c r="S196" t="s">
        <v>819</v>
      </c>
      <c r="T196" t="s">
        <v>819</v>
      </c>
      <c r="U196" t="s">
        <v>819</v>
      </c>
      <c r="V196" t="s">
        <v>819</v>
      </c>
      <c r="W196" t="s">
        <v>40</v>
      </c>
      <c r="X196" t="s">
        <v>27</v>
      </c>
    </row>
    <row r="197" spans="1:24" x14ac:dyDescent="0.25">
      <c r="A197">
        <v>566508</v>
      </c>
      <c r="B197" t="s">
        <v>677</v>
      </c>
      <c r="C197" t="s">
        <v>920</v>
      </c>
      <c r="D197" t="s">
        <v>882</v>
      </c>
      <c r="E197" t="s">
        <v>921</v>
      </c>
      <c r="F197" t="s">
        <v>920</v>
      </c>
      <c r="G197">
        <v>1</v>
      </c>
      <c r="H197" t="s">
        <v>1168</v>
      </c>
      <c r="I197" t="s">
        <v>1169</v>
      </c>
      <c r="J197" t="s">
        <v>1170</v>
      </c>
      <c r="K197" t="s">
        <v>1171</v>
      </c>
      <c r="L197" t="s">
        <v>126</v>
      </c>
      <c r="M197" t="s">
        <v>56</v>
      </c>
      <c r="N197" t="s">
        <v>57</v>
      </c>
      <c r="O197" t="s">
        <v>127</v>
      </c>
      <c r="P197" t="s">
        <v>58</v>
      </c>
      <c r="S197" t="s">
        <v>819</v>
      </c>
      <c r="T197" t="s">
        <v>819</v>
      </c>
      <c r="U197" t="s">
        <v>819</v>
      </c>
      <c r="V197" t="s">
        <v>819</v>
      </c>
      <c r="W197" t="s">
        <v>40</v>
      </c>
      <c r="X197" t="s">
        <v>27</v>
      </c>
    </row>
    <row r="198" spans="1:24" x14ac:dyDescent="0.25">
      <c r="A198">
        <v>346744</v>
      </c>
      <c r="B198" t="s">
        <v>922</v>
      </c>
      <c r="C198" t="s">
        <v>69</v>
      </c>
      <c r="D198" t="s">
        <v>882</v>
      </c>
      <c r="E198" t="s">
        <v>923</v>
      </c>
      <c r="F198" t="s">
        <v>924</v>
      </c>
      <c r="G198">
        <v>1</v>
      </c>
      <c r="H198" t="s">
        <v>1172</v>
      </c>
      <c r="I198" t="s">
        <v>1173</v>
      </c>
      <c r="J198" t="s">
        <v>1174</v>
      </c>
      <c r="K198" t="s">
        <v>1175</v>
      </c>
      <c r="L198" t="s">
        <v>126</v>
      </c>
      <c r="M198" t="s">
        <v>56</v>
      </c>
      <c r="N198" t="s">
        <v>57</v>
      </c>
      <c r="O198" t="s">
        <v>127</v>
      </c>
      <c r="P198" t="s">
        <v>58</v>
      </c>
      <c r="S198" t="s">
        <v>819</v>
      </c>
      <c r="T198" t="s">
        <v>819</v>
      </c>
      <c r="U198" t="s">
        <v>819</v>
      </c>
      <c r="V198" t="s">
        <v>819</v>
      </c>
      <c r="W198" t="s">
        <v>40</v>
      </c>
      <c r="X198" t="s">
        <v>27</v>
      </c>
    </row>
    <row r="199" spans="1:24" x14ac:dyDescent="0.25">
      <c r="A199">
        <v>420806</v>
      </c>
      <c r="B199" t="s">
        <v>925</v>
      </c>
      <c r="C199" t="s">
        <v>926</v>
      </c>
      <c r="D199" t="s">
        <v>340</v>
      </c>
      <c r="E199" t="s">
        <v>927</v>
      </c>
      <c r="F199" t="s">
        <v>927</v>
      </c>
      <c r="G199">
        <v>1</v>
      </c>
      <c r="H199" t="s">
        <v>1176</v>
      </c>
      <c r="I199" t="s">
        <v>1177</v>
      </c>
      <c r="J199" t="s">
        <v>1178</v>
      </c>
      <c r="K199" t="s">
        <v>850</v>
      </c>
      <c r="L199" t="s">
        <v>140</v>
      </c>
      <c r="M199" t="s">
        <v>56</v>
      </c>
      <c r="N199" t="s">
        <v>57</v>
      </c>
      <c r="O199" t="s">
        <v>127</v>
      </c>
      <c r="P199" t="s">
        <v>58</v>
      </c>
      <c r="S199" t="s">
        <v>819</v>
      </c>
      <c r="T199" t="s">
        <v>819</v>
      </c>
      <c r="U199" t="s">
        <v>819</v>
      </c>
      <c r="V199" t="s">
        <v>819</v>
      </c>
      <c r="W199" t="s">
        <v>40</v>
      </c>
      <c r="X199" t="s">
        <v>27</v>
      </c>
    </row>
    <row r="200" spans="1:24" x14ac:dyDescent="0.25">
      <c r="A200">
        <v>558037</v>
      </c>
      <c r="B200" t="s">
        <v>928</v>
      </c>
      <c r="C200" t="s">
        <v>929</v>
      </c>
      <c r="D200" t="s">
        <v>408</v>
      </c>
      <c r="E200" t="s">
        <v>930</v>
      </c>
      <c r="F200" t="s">
        <v>931</v>
      </c>
      <c r="G200">
        <v>1</v>
      </c>
      <c r="H200" t="s">
        <v>1179</v>
      </c>
      <c r="I200" t="s">
        <v>1180</v>
      </c>
      <c r="J200" t="s">
        <v>1181</v>
      </c>
      <c r="K200" t="s">
        <v>1182</v>
      </c>
      <c r="L200" t="s">
        <v>140</v>
      </c>
      <c r="M200" t="s">
        <v>56</v>
      </c>
      <c r="N200" t="s">
        <v>57</v>
      </c>
      <c r="O200" t="s">
        <v>754</v>
      </c>
      <c r="P200" t="s">
        <v>58</v>
      </c>
      <c r="S200" t="s">
        <v>819</v>
      </c>
      <c r="T200" t="s">
        <v>819</v>
      </c>
      <c r="U200" t="s">
        <v>819</v>
      </c>
      <c r="V200" t="s">
        <v>819</v>
      </c>
      <c r="W200" t="s">
        <v>40</v>
      </c>
      <c r="X200" t="s">
        <v>27</v>
      </c>
    </row>
    <row r="201" spans="1:24" x14ac:dyDescent="0.25">
      <c r="A201">
        <v>446766</v>
      </c>
      <c r="B201" t="s">
        <v>391</v>
      </c>
      <c r="C201" t="s">
        <v>197</v>
      </c>
      <c r="D201" t="s">
        <v>932</v>
      </c>
      <c r="E201" t="s">
        <v>933</v>
      </c>
      <c r="F201" t="s">
        <v>197</v>
      </c>
      <c r="G201">
        <v>1</v>
      </c>
      <c r="H201" t="s">
        <v>1183</v>
      </c>
      <c r="I201" t="s">
        <v>1184</v>
      </c>
      <c r="J201" t="s">
        <v>1185</v>
      </c>
      <c r="K201" t="s">
        <v>1167</v>
      </c>
      <c r="L201" t="s">
        <v>267</v>
      </c>
      <c r="M201" t="s">
        <v>268</v>
      </c>
      <c r="N201" t="s">
        <v>57</v>
      </c>
      <c r="O201" t="s">
        <v>754</v>
      </c>
      <c r="P201" t="s">
        <v>58</v>
      </c>
      <c r="S201" t="s">
        <v>819</v>
      </c>
      <c r="T201" t="s">
        <v>819</v>
      </c>
      <c r="U201" t="s">
        <v>819</v>
      </c>
      <c r="V201" t="s">
        <v>819</v>
      </c>
      <c r="W201" t="s">
        <v>40</v>
      </c>
      <c r="X201" t="s">
        <v>27</v>
      </c>
    </row>
    <row r="202" spans="1:24" x14ac:dyDescent="0.25">
      <c r="A202">
        <v>814982</v>
      </c>
      <c r="B202" t="s">
        <v>934</v>
      </c>
      <c r="C202" t="s">
        <v>521</v>
      </c>
      <c r="D202" t="s">
        <v>935</v>
      </c>
      <c r="E202" t="s">
        <v>936</v>
      </c>
      <c r="F202" t="s">
        <v>937</v>
      </c>
      <c r="G202">
        <v>1</v>
      </c>
      <c r="H202" t="s">
        <v>819</v>
      </c>
      <c r="I202" t="s">
        <v>819</v>
      </c>
      <c r="J202" t="s">
        <v>819</v>
      </c>
      <c r="K202" t="s">
        <v>819</v>
      </c>
      <c r="L202" t="s">
        <v>819</v>
      </c>
      <c r="M202" t="s">
        <v>819</v>
      </c>
      <c r="N202" t="s">
        <v>57</v>
      </c>
      <c r="O202" t="s">
        <v>819</v>
      </c>
      <c r="P202" t="s">
        <v>819</v>
      </c>
      <c r="S202" t="s">
        <v>819</v>
      </c>
      <c r="T202" t="s">
        <v>819</v>
      </c>
      <c r="U202" t="s">
        <v>819</v>
      </c>
      <c r="V202" t="s">
        <v>819</v>
      </c>
      <c r="W202" t="s">
        <v>26</v>
      </c>
      <c r="X202" t="s">
        <v>646</v>
      </c>
    </row>
    <row r="203" spans="1:24" x14ac:dyDescent="0.25">
      <c r="A203">
        <v>420357</v>
      </c>
      <c r="B203" t="s">
        <v>938</v>
      </c>
      <c r="C203" t="s">
        <v>939</v>
      </c>
      <c r="D203" t="s">
        <v>311</v>
      </c>
      <c r="E203" t="s">
        <v>940</v>
      </c>
      <c r="F203" t="s">
        <v>941</v>
      </c>
      <c r="G203">
        <v>1</v>
      </c>
      <c r="H203" t="s">
        <v>819</v>
      </c>
      <c r="I203" t="s">
        <v>819</v>
      </c>
      <c r="J203" t="s">
        <v>819</v>
      </c>
      <c r="K203" t="s">
        <v>819</v>
      </c>
      <c r="L203" t="s">
        <v>819</v>
      </c>
      <c r="M203" t="s">
        <v>819</v>
      </c>
      <c r="N203" t="s">
        <v>819</v>
      </c>
      <c r="O203" t="s">
        <v>819</v>
      </c>
      <c r="P203" t="s">
        <v>819</v>
      </c>
      <c r="S203" t="s">
        <v>819</v>
      </c>
      <c r="T203" t="s">
        <v>819</v>
      </c>
      <c r="U203" t="s">
        <v>819</v>
      </c>
      <c r="V203" t="s">
        <v>819</v>
      </c>
      <c r="W203" t="s">
        <v>40</v>
      </c>
      <c r="X203" t="s">
        <v>27</v>
      </c>
    </row>
    <row r="204" spans="1:24" x14ac:dyDescent="0.25">
      <c r="A204">
        <v>525085</v>
      </c>
      <c r="B204" t="s">
        <v>942</v>
      </c>
      <c r="C204" t="s">
        <v>432</v>
      </c>
      <c r="D204" t="s">
        <v>332</v>
      </c>
      <c r="E204" t="s">
        <v>943</v>
      </c>
      <c r="F204" t="s">
        <v>943</v>
      </c>
      <c r="G204">
        <v>1</v>
      </c>
      <c r="H204" t="s">
        <v>819</v>
      </c>
      <c r="I204" t="s">
        <v>819</v>
      </c>
      <c r="J204" t="s">
        <v>819</v>
      </c>
      <c r="K204" t="s">
        <v>819</v>
      </c>
      <c r="L204" t="s">
        <v>819</v>
      </c>
      <c r="M204" t="s">
        <v>819</v>
      </c>
      <c r="N204" t="s">
        <v>819</v>
      </c>
      <c r="O204" t="s">
        <v>819</v>
      </c>
      <c r="P204" t="s">
        <v>819</v>
      </c>
      <c r="S204" t="s">
        <v>819</v>
      </c>
      <c r="T204" t="s">
        <v>819</v>
      </c>
      <c r="U204" t="s">
        <v>819</v>
      </c>
      <c r="V204" t="s">
        <v>819</v>
      </c>
      <c r="X204" t="s">
        <v>27</v>
      </c>
    </row>
    <row r="205" spans="1:24" x14ac:dyDescent="0.25">
      <c r="A205">
        <v>312010</v>
      </c>
      <c r="B205" t="s">
        <v>578</v>
      </c>
      <c r="C205" t="s">
        <v>311</v>
      </c>
      <c r="D205" t="s">
        <v>408</v>
      </c>
      <c r="E205" t="s">
        <v>944</v>
      </c>
      <c r="F205" t="s">
        <v>945</v>
      </c>
      <c r="G205">
        <v>1</v>
      </c>
      <c r="H205" t="s">
        <v>1186</v>
      </c>
      <c r="I205" t="s">
        <v>1187</v>
      </c>
      <c r="J205" t="s">
        <v>819</v>
      </c>
      <c r="K205" t="s">
        <v>819</v>
      </c>
      <c r="L205" t="s">
        <v>819</v>
      </c>
      <c r="M205" t="s">
        <v>819</v>
      </c>
      <c r="N205" t="s">
        <v>57</v>
      </c>
      <c r="O205" t="s">
        <v>819</v>
      </c>
      <c r="P205" t="s">
        <v>58</v>
      </c>
      <c r="S205" t="s">
        <v>819</v>
      </c>
      <c r="T205" t="s">
        <v>819</v>
      </c>
      <c r="U205" t="s">
        <v>819</v>
      </c>
      <c r="V205" t="s">
        <v>819</v>
      </c>
      <c r="W205" t="s">
        <v>26</v>
      </c>
      <c r="X205" t="s">
        <v>27</v>
      </c>
    </row>
    <row r="206" spans="1:24" x14ac:dyDescent="0.25">
      <c r="A206">
        <v>489726</v>
      </c>
      <c r="B206" t="s">
        <v>946</v>
      </c>
      <c r="C206" t="s">
        <v>163</v>
      </c>
      <c r="D206" t="s">
        <v>73</v>
      </c>
      <c r="E206" t="s">
        <v>947</v>
      </c>
      <c r="F206" t="s">
        <v>948</v>
      </c>
      <c r="G206">
        <v>1</v>
      </c>
      <c r="H206" t="s">
        <v>819</v>
      </c>
      <c r="I206" t="s">
        <v>819</v>
      </c>
      <c r="J206" t="s">
        <v>819</v>
      </c>
      <c r="K206" t="s">
        <v>819</v>
      </c>
      <c r="L206" t="s">
        <v>819</v>
      </c>
      <c r="M206" t="s">
        <v>819</v>
      </c>
      <c r="N206" t="s">
        <v>819</v>
      </c>
      <c r="O206" t="s">
        <v>819</v>
      </c>
      <c r="P206" t="s">
        <v>819</v>
      </c>
      <c r="S206" t="s">
        <v>819</v>
      </c>
      <c r="T206" t="s">
        <v>819</v>
      </c>
      <c r="U206" t="s">
        <v>819</v>
      </c>
      <c r="V206" t="s">
        <v>819</v>
      </c>
      <c r="X206" t="s">
        <v>27</v>
      </c>
    </row>
    <row r="207" spans="1:24" x14ac:dyDescent="0.25">
      <c r="A207">
        <v>448750</v>
      </c>
      <c r="B207" t="s">
        <v>949</v>
      </c>
      <c r="C207" t="s">
        <v>132</v>
      </c>
      <c r="D207" t="s">
        <v>132</v>
      </c>
      <c r="E207" t="s">
        <v>950</v>
      </c>
      <c r="F207" t="s">
        <v>950</v>
      </c>
      <c r="G207">
        <v>1</v>
      </c>
      <c r="H207" t="s">
        <v>1188</v>
      </c>
      <c r="I207" t="s">
        <v>1189</v>
      </c>
      <c r="J207" t="s">
        <v>819</v>
      </c>
      <c r="K207" t="s">
        <v>819</v>
      </c>
      <c r="L207" t="s">
        <v>819</v>
      </c>
      <c r="M207" t="s">
        <v>819</v>
      </c>
      <c r="N207" t="s">
        <v>819</v>
      </c>
      <c r="O207" t="s">
        <v>819</v>
      </c>
      <c r="P207" t="s">
        <v>819</v>
      </c>
      <c r="S207" t="s">
        <v>819</v>
      </c>
      <c r="T207" t="s">
        <v>819</v>
      </c>
      <c r="U207" t="s">
        <v>819</v>
      </c>
      <c r="V207" t="s">
        <v>819</v>
      </c>
      <c r="W207" t="s">
        <v>40</v>
      </c>
      <c r="X207" t="s">
        <v>27</v>
      </c>
    </row>
    <row r="208" spans="1:24" x14ac:dyDescent="0.25">
      <c r="A208">
        <v>574454</v>
      </c>
      <c r="B208" t="s">
        <v>260</v>
      </c>
      <c r="C208" t="s">
        <v>37</v>
      </c>
      <c r="D208" t="s">
        <v>120</v>
      </c>
      <c r="E208" t="s">
        <v>261</v>
      </c>
      <c r="F208" t="s">
        <v>951</v>
      </c>
      <c r="G208">
        <v>1</v>
      </c>
      <c r="H208" t="s">
        <v>1190</v>
      </c>
      <c r="I208" t="s">
        <v>1191</v>
      </c>
      <c r="J208" t="s">
        <v>1192</v>
      </c>
      <c r="K208" t="s">
        <v>1154</v>
      </c>
      <c r="L208" t="s">
        <v>267</v>
      </c>
      <c r="M208" t="s">
        <v>268</v>
      </c>
      <c r="N208" t="s">
        <v>57</v>
      </c>
      <c r="O208" t="s">
        <v>754</v>
      </c>
      <c r="P208" t="s">
        <v>58</v>
      </c>
      <c r="S208">
        <v>43052</v>
      </c>
      <c r="T208">
        <v>43052</v>
      </c>
      <c r="U208">
        <v>43052</v>
      </c>
      <c r="V208">
        <v>41635</v>
      </c>
      <c r="W208" t="s">
        <v>26</v>
      </c>
      <c r="X208" t="s">
        <v>27</v>
      </c>
    </row>
    <row r="209" spans="1:24" x14ac:dyDescent="0.25">
      <c r="A209">
        <v>465230</v>
      </c>
      <c r="B209" t="s">
        <v>952</v>
      </c>
      <c r="C209" t="s">
        <v>953</v>
      </c>
      <c r="D209" t="s">
        <v>311</v>
      </c>
      <c r="E209" t="s">
        <v>954</v>
      </c>
      <c r="F209" t="s">
        <v>954</v>
      </c>
      <c r="G209">
        <v>1</v>
      </c>
      <c r="H209" t="s">
        <v>819</v>
      </c>
      <c r="I209" t="s">
        <v>819</v>
      </c>
      <c r="J209" t="s">
        <v>819</v>
      </c>
      <c r="K209" t="s">
        <v>819</v>
      </c>
      <c r="L209" t="s">
        <v>819</v>
      </c>
      <c r="M209" t="s">
        <v>819</v>
      </c>
      <c r="N209" t="s">
        <v>819</v>
      </c>
      <c r="O209" t="s">
        <v>819</v>
      </c>
      <c r="P209" t="s">
        <v>819</v>
      </c>
      <c r="S209" t="s">
        <v>819</v>
      </c>
      <c r="T209" t="s">
        <v>819</v>
      </c>
      <c r="U209" t="s">
        <v>819</v>
      </c>
      <c r="V209" t="s">
        <v>819</v>
      </c>
      <c r="W209" t="s">
        <v>40</v>
      </c>
      <c r="X209" t="s">
        <v>27</v>
      </c>
    </row>
    <row r="210" spans="1:24" x14ac:dyDescent="0.25">
      <c r="A210">
        <v>279446</v>
      </c>
      <c r="B210" t="s">
        <v>955</v>
      </c>
      <c r="C210" t="s">
        <v>256</v>
      </c>
      <c r="D210" t="s">
        <v>956</v>
      </c>
      <c r="E210" t="s">
        <v>957</v>
      </c>
      <c r="F210" t="s">
        <v>958</v>
      </c>
      <c r="G210">
        <v>1</v>
      </c>
      <c r="H210" t="s">
        <v>1193</v>
      </c>
      <c r="I210" t="s">
        <v>1194</v>
      </c>
      <c r="J210" t="s">
        <v>1195</v>
      </c>
      <c r="K210" t="s">
        <v>1196</v>
      </c>
      <c r="L210" t="s">
        <v>55</v>
      </c>
      <c r="M210" t="s">
        <v>56</v>
      </c>
      <c r="N210" t="s">
        <v>57</v>
      </c>
      <c r="O210" t="s">
        <v>754</v>
      </c>
      <c r="P210" t="s">
        <v>58</v>
      </c>
      <c r="S210" t="s">
        <v>819</v>
      </c>
      <c r="T210" t="s">
        <v>819</v>
      </c>
      <c r="U210" t="s">
        <v>819</v>
      </c>
      <c r="V210" t="s">
        <v>819</v>
      </c>
      <c r="W210" t="s">
        <v>40</v>
      </c>
      <c r="X210" t="s">
        <v>27</v>
      </c>
    </row>
    <row r="211" spans="1:24" x14ac:dyDescent="0.25">
      <c r="A211">
        <v>324382</v>
      </c>
      <c r="B211" t="s">
        <v>959</v>
      </c>
      <c r="C211" t="s">
        <v>960</v>
      </c>
      <c r="D211" t="s">
        <v>961</v>
      </c>
      <c r="E211" t="s">
        <v>962</v>
      </c>
      <c r="F211" t="s">
        <v>963</v>
      </c>
      <c r="G211">
        <v>1</v>
      </c>
      <c r="H211" t="s">
        <v>1197</v>
      </c>
      <c r="I211" t="s">
        <v>1198</v>
      </c>
      <c r="J211" t="s">
        <v>819</v>
      </c>
      <c r="K211" t="s">
        <v>819</v>
      </c>
      <c r="L211" t="s">
        <v>819</v>
      </c>
      <c r="M211" t="s">
        <v>819</v>
      </c>
      <c r="N211" t="s">
        <v>819</v>
      </c>
      <c r="O211" t="s">
        <v>819</v>
      </c>
      <c r="P211" t="s">
        <v>819</v>
      </c>
      <c r="S211" t="s">
        <v>819</v>
      </c>
      <c r="T211" t="s">
        <v>819</v>
      </c>
      <c r="U211" t="s">
        <v>819</v>
      </c>
      <c r="V211" t="s">
        <v>819</v>
      </c>
      <c r="W211" t="s">
        <v>40</v>
      </c>
      <c r="X211" t="s">
        <v>27</v>
      </c>
    </row>
    <row r="212" spans="1:24" x14ac:dyDescent="0.25">
      <c r="A212">
        <v>764361</v>
      </c>
      <c r="B212" t="s">
        <v>964</v>
      </c>
      <c r="C212" t="s">
        <v>132</v>
      </c>
      <c r="D212" t="s">
        <v>965</v>
      </c>
      <c r="E212" t="s">
        <v>966</v>
      </c>
      <c r="F212" t="s">
        <v>964</v>
      </c>
      <c r="G212">
        <v>1</v>
      </c>
      <c r="H212" t="s">
        <v>1199</v>
      </c>
      <c r="I212" t="s">
        <v>1200</v>
      </c>
      <c r="J212" t="s">
        <v>1201</v>
      </c>
      <c r="K212" t="s">
        <v>1202</v>
      </c>
      <c r="L212" t="s">
        <v>819</v>
      </c>
      <c r="M212" t="s">
        <v>440</v>
      </c>
      <c r="N212" t="s">
        <v>57</v>
      </c>
      <c r="O212" t="s">
        <v>127</v>
      </c>
      <c r="P212" t="s">
        <v>58</v>
      </c>
      <c r="S212" t="s">
        <v>819</v>
      </c>
      <c r="T212" t="s">
        <v>819</v>
      </c>
      <c r="U212" t="s">
        <v>819</v>
      </c>
      <c r="V212" t="s">
        <v>819</v>
      </c>
      <c r="W212" t="s">
        <v>40</v>
      </c>
      <c r="X212" t="s">
        <v>27</v>
      </c>
    </row>
    <row r="213" spans="1:24" x14ac:dyDescent="0.25">
      <c r="A213">
        <v>779183</v>
      </c>
      <c r="B213" t="s">
        <v>967</v>
      </c>
      <c r="C213" t="s">
        <v>42</v>
      </c>
      <c r="D213" t="s">
        <v>150</v>
      </c>
      <c r="E213" t="s">
        <v>968</v>
      </c>
      <c r="F213" t="s">
        <v>969</v>
      </c>
      <c r="G213">
        <v>1</v>
      </c>
      <c r="H213" t="s">
        <v>1203</v>
      </c>
      <c r="I213" t="s">
        <v>819</v>
      </c>
      <c r="J213" t="s">
        <v>1204</v>
      </c>
      <c r="K213" t="s">
        <v>1205</v>
      </c>
      <c r="L213" t="s">
        <v>55</v>
      </c>
      <c r="M213" t="s">
        <v>56</v>
      </c>
      <c r="N213" t="s">
        <v>57</v>
      </c>
      <c r="O213" t="s">
        <v>754</v>
      </c>
      <c r="P213" t="s">
        <v>58</v>
      </c>
      <c r="S213" t="s">
        <v>819</v>
      </c>
      <c r="T213" t="s">
        <v>819</v>
      </c>
      <c r="U213" t="s">
        <v>819</v>
      </c>
      <c r="V213" t="s">
        <v>819</v>
      </c>
      <c r="W213" t="s">
        <v>40</v>
      </c>
      <c r="X213" t="s">
        <v>27</v>
      </c>
    </row>
    <row r="214" spans="1:24" x14ac:dyDescent="0.25">
      <c r="A214">
        <v>873494</v>
      </c>
      <c r="B214" t="s">
        <v>578</v>
      </c>
      <c r="C214" t="s">
        <v>970</v>
      </c>
      <c r="D214" t="s">
        <v>301</v>
      </c>
      <c r="E214" t="s">
        <v>971</v>
      </c>
      <c r="F214" t="s">
        <v>581</v>
      </c>
      <c r="G214">
        <v>1</v>
      </c>
      <c r="H214" t="s">
        <v>819</v>
      </c>
      <c r="I214" t="s">
        <v>819</v>
      </c>
      <c r="J214" t="s">
        <v>819</v>
      </c>
      <c r="K214" t="s">
        <v>819</v>
      </c>
      <c r="L214" t="s">
        <v>819</v>
      </c>
      <c r="M214" t="s">
        <v>819</v>
      </c>
      <c r="N214" t="s">
        <v>819</v>
      </c>
      <c r="O214" t="s">
        <v>819</v>
      </c>
      <c r="P214" t="s">
        <v>819</v>
      </c>
      <c r="S214" t="s">
        <v>819</v>
      </c>
      <c r="T214" t="s">
        <v>819</v>
      </c>
      <c r="U214" t="s">
        <v>819</v>
      </c>
      <c r="V214" t="s">
        <v>819</v>
      </c>
      <c r="W214" t="s">
        <v>40</v>
      </c>
    </row>
    <row r="215" spans="1:24" x14ac:dyDescent="0.25">
      <c r="A215">
        <v>532671</v>
      </c>
      <c r="B215" t="s">
        <v>909</v>
      </c>
      <c r="C215" t="s">
        <v>120</v>
      </c>
      <c r="D215" t="s">
        <v>69</v>
      </c>
      <c r="E215" t="s">
        <v>972</v>
      </c>
      <c r="F215" t="s">
        <v>973</v>
      </c>
      <c r="G215">
        <v>1</v>
      </c>
      <c r="H215" t="s">
        <v>819</v>
      </c>
      <c r="I215" t="s">
        <v>819</v>
      </c>
      <c r="J215" t="s">
        <v>819</v>
      </c>
      <c r="K215" t="s">
        <v>819</v>
      </c>
      <c r="L215" t="s">
        <v>819</v>
      </c>
      <c r="M215" t="s">
        <v>819</v>
      </c>
      <c r="N215" t="s">
        <v>819</v>
      </c>
      <c r="O215" t="s">
        <v>819</v>
      </c>
      <c r="P215" t="s">
        <v>819</v>
      </c>
      <c r="S215" t="s">
        <v>819</v>
      </c>
      <c r="T215" t="s">
        <v>819</v>
      </c>
      <c r="U215" t="s">
        <v>819</v>
      </c>
      <c r="V215" t="s">
        <v>819</v>
      </c>
    </row>
    <row r="216" spans="1:24" x14ac:dyDescent="0.25">
      <c r="A216">
        <v>328894</v>
      </c>
      <c r="B216" t="s">
        <v>974</v>
      </c>
      <c r="C216" t="s">
        <v>223</v>
      </c>
      <c r="D216" t="s">
        <v>88</v>
      </c>
      <c r="E216" t="s">
        <v>975</v>
      </c>
      <c r="F216" t="s">
        <v>976</v>
      </c>
      <c r="G216">
        <v>1</v>
      </c>
      <c r="H216" t="s">
        <v>819</v>
      </c>
      <c r="I216" t="s">
        <v>819</v>
      </c>
      <c r="J216" t="s">
        <v>819</v>
      </c>
      <c r="K216" t="s">
        <v>819</v>
      </c>
      <c r="L216" t="s">
        <v>819</v>
      </c>
      <c r="M216" t="s">
        <v>819</v>
      </c>
      <c r="N216" t="s">
        <v>819</v>
      </c>
      <c r="O216" t="s">
        <v>819</v>
      </c>
      <c r="P216" t="s">
        <v>819</v>
      </c>
      <c r="S216" t="s">
        <v>819</v>
      </c>
      <c r="T216" t="s">
        <v>819</v>
      </c>
      <c r="U216" t="s">
        <v>819</v>
      </c>
      <c r="V216" t="s">
        <v>819</v>
      </c>
      <c r="W216" t="s">
        <v>40</v>
      </c>
      <c r="X216" t="s">
        <v>27</v>
      </c>
    </row>
    <row r="217" spans="1:24" x14ac:dyDescent="0.25">
      <c r="A217">
        <v>317677</v>
      </c>
      <c r="B217" t="s">
        <v>977</v>
      </c>
      <c r="C217" t="s">
        <v>163</v>
      </c>
      <c r="D217" t="s">
        <v>978</v>
      </c>
      <c r="E217" t="s">
        <v>979</v>
      </c>
      <c r="F217" t="s">
        <v>978</v>
      </c>
      <c r="G217">
        <v>1</v>
      </c>
      <c r="H217" t="s">
        <v>1206</v>
      </c>
      <c r="I217" t="s">
        <v>819</v>
      </c>
      <c r="J217" t="s">
        <v>1207</v>
      </c>
      <c r="K217" t="s">
        <v>760</v>
      </c>
      <c r="L217" t="s">
        <v>140</v>
      </c>
      <c r="M217" t="s">
        <v>56</v>
      </c>
      <c r="N217" t="s">
        <v>57</v>
      </c>
      <c r="O217" t="s">
        <v>754</v>
      </c>
      <c r="P217" t="s">
        <v>58</v>
      </c>
      <c r="S217" t="s">
        <v>819</v>
      </c>
      <c r="T217" t="s">
        <v>819</v>
      </c>
      <c r="U217" t="s">
        <v>819</v>
      </c>
      <c r="V217" t="s">
        <v>819</v>
      </c>
      <c r="W217" t="s">
        <v>40</v>
      </c>
      <c r="X217" t="s">
        <v>27</v>
      </c>
    </row>
    <row r="218" spans="1:24" x14ac:dyDescent="0.25">
      <c r="A218">
        <v>204344</v>
      </c>
      <c r="B218" t="s">
        <v>980</v>
      </c>
      <c r="C218" t="s">
        <v>42</v>
      </c>
      <c r="D218" t="s">
        <v>150</v>
      </c>
      <c r="E218" t="s">
        <v>981</v>
      </c>
      <c r="F218" t="s">
        <v>982</v>
      </c>
      <c r="G218">
        <v>1</v>
      </c>
      <c r="H218" t="s">
        <v>819</v>
      </c>
      <c r="I218" t="s">
        <v>819</v>
      </c>
      <c r="J218" t="s">
        <v>819</v>
      </c>
      <c r="K218" t="s">
        <v>819</v>
      </c>
      <c r="L218" t="s">
        <v>819</v>
      </c>
      <c r="M218" t="s">
        <v>819</v>
      </c>
      <c r="N218" t="s">
        <v>819</v>
      </c>
      <c r="O218" t="s">
        <v>819</v>
      </c>
      <c r="P218" t="s">
        <v>819</v>
      </c>
      <c r="S218" t="s">
        <v>819</v>
      </c>
      <c r="T218" t="s">
        <v>819</v>
      </c>
      <c r="U218" t="s">
        <v>819</v>
      </c>
      <c r="V218" t="s">
        <v>819</v>
      </c>
      <c r="W218" t="s">
        <v>26</v>
      </c>
      <c r="X218" t="s">
        <v>27</v>
      </c>
    </row>
    <row r="219" spans="1:24" x14ac:dyDescent="0.25">
      <c r="A219">
        <v>317014</v>
      </c>
      <c r="B219" t="s">
        <v>983</v>
      </c>
      <c r="C219" t="s">
        <v>86</v>
      </c>
      <c r="D219" t="s">
        <v>463</v>
      </c>
      <c r="E219" t="s">
        <v>984</v>
      </c>
      <c r="F219" t="s">
        <v>985</v>
      </c>
      <c r="G219">
        <v>1</v>
      </c>
      <c r="H219" t="s">
        <v>1208</v>
      </c>
      <c r="I219" t="s">
        <v>1209</v>
      </c>
      <c r="J219" t="s">
        <v>1210</v>
      </c>
      <c r="K219" t="s">
        <v>1211</v>
      </c>
      <c r="L219" t="s">
        <v>819</v>
      </c>
      <c r="M219" t="s">
        <v>819</v>
      </c>
      <c r="N219" t="s">
        <v>57</v>
      </c>
      <c r="P219" t="s">
        <v>58</v>
      </c>
      <c r="S219" t="s">
        <v>819</v>
      </c>
      <c r="T219" t="s">
        <v>819</v>
      </c>
      <c r="U219" t="s">
        <v>819</v>
      </c>
      <c r="V219" t="s">
        <v>819</v>
      </c>
      <c r="W219" t="s">
        <v>40</v>
      </c>
      <c r="X219" t="s">
        <v>27</v>
      </c>
    </row>
    <row r="220" spans="1:24" x14ac:dyDescent="0.25">
      <c r="A220">
        <v>535370</v>
      </c>
      <c r="B220" t="s">
        <v>986</v>
      </c>
      <c r="C220" t="s">
        <v>73</v>
      </c>
      <c r="D220" t="s">
        <v>163</v>
      </c>
      <c r="E220" t="s">
        <v>987</v>
      </c>
      <c r="F220" t="s">
        <v>988</v>
      </c>
      <c r="G220">
        <v>1</v>
      </c>
      <c r="H220" t="s">
        <v>819</v>
      </c>
      <c r="I220" t="s">
        <v>819</v>
      </c>
      <c r="J220" t="s">
        <v>819</v>
      </c>
      <c r="K220" t="s">
        <v>819</v>
      </c>
      <c r="L220" t="s">
        <v>819</v>
      </c>
      <c r="M220" t="s">
        <v>819</v>
      </c>
      <c r="N220" t="s">
        <v>819</v>
      </c>
      <c r="O220" t="s">
        <v>819</v>
      </c>
      <c r="P220" t="s">
        <v>819</v>
      </c>
      <c r="S220" t="s">
        <v>819</v>
      </c>
      <c r="T220" t="s">
        <v>819</v>
      </c>
      <c r="U220" t="s">
        <v>819</v>
      </c>
      <c r="V220" t="s">
        <v>819</v>
      </c>
      <c r="W220" t="s">
        <v>40</v>
      </c>
      <c r="X220" t="s">
        <v>27</v>
      </c>
    </row>
    <row r="221" spans="1:24" x14ac:dyDescent="0.25">
      <c r="A221">
        <v>501905</v>
      </c>
      <c r="B221" t="s">
        <v>989</v>
      </c>
      <c r="C221" t="s">
        <v>65</v>
      </c>
      <c r="D221" t="s">
        <v>86</v>
      </c>
      <c r="E221" t="s">
        <v>990</v>
      </c>
      <c r="F221" t="s">
        <v>991</v>
      </c>
      <c r="G221">
        <v>1</v>
      </c>
      <c r="H221" t="s">
        <v>819</v>
      </c>
      <c r="I221" t="s">
        <v>819</v>
      </c>
      <c r="J221" t="s">
        <v>819</v>
      </c>
      <c r="K221" t="s">
        <v>819</v>
      </c>
      <c r="L221" t="s">
        <v>819</v>
      </c>
      <c r="M221" t="s">
        <v>819</v>
      </c>
      <c r="N221" t="s">
        <v>819</v>
      </c>
      <c r="O221" t="s">
        <v>819</v>
      </c>
      <c r="P221" t="s">
        <v>819</v>
      </c>
      <c r="S221" t="s">
        <v>819</v>
      </c>
      <c r="T221" t="s">
        <v>819</v>
      </c>
      <c r="U221" t="s">
        <v>819</v>
      </c>
      <c r="V221" t="s">
        <v>819</v>
      </c>
      <c r="W221" t="s">
        <v>40</v>
      </c>
      <c r="X221" t="s">
        <v>27</v>
      </c>
    </row>
    <row r="222" spans="1:24" x14ac:dyDescent="0.25">
      <c r="A222">
        <v>513518</v>
      </c>
      <c r="B222" t="s">
        <v>992</v>
      </c>
      <c r="C222" t="s">
        <v>634</v>
      </c>
      <c r="D222" t="s">
        <v>965</v>
      </c>
      <c r="G222">
        <v>1</v>
      </c>
      <c r="H222" t="s">
        <v>819</v>
      </c>
      <c r="I222" t="s">
        <v>819</v>
      </c>
      <c r="J222" t="s">
        <v>819</v>
      </c>
      <c r="K222" t="s">
        <v>819</v>
      </c>
      <c r="L222" t="s">
        <v>819</v>
      </c>
      <c r="M222" t="s">
        <v>819</v>
      </c>
      <c r="N222" t="s">
        <v>819</v>
      </c>
      <c r="O222" t="s">
        <v>819</v>
      </c>
      <c r="P222" t="s">
        <v>819</v>
      </c>
      <c r="S222" t="s">
        <v>819</v>
      </c>
      <c r="T222" t="s">
        <v>819</v>
      </c>
      <c r="U222" t="s">
        <v>819</v>
      </c>
      <c r="V222" t="s">
        <v>819</v>
      </c>
      <c r="W222" t="s">
        <v>26</v>
      </c>
      <c r="X222" t="s">
        <v>27</v>
      </c>
    </row>
    <row r="223" spans="1:24" x14ac:dyDescent="0.25">
      <c r="A223">
        <v>573821</v>
      </c>
      <c r="B223" t="s">
        <v>993</v>
      </c>
      <c r="C223" t="s">
        <v>29</v>
      </c>
      <c r="D223" t="s">
        <v>223</v>
      </c>
      <c r="E223" t="s">
        <v>994</v>
      </c>
      <c r="F223" t="s">
        <v>994</v>
      </c>
      <c r="G223">
        <v>1</v>
      </c>
      <c r="H223" t="s">
        <v>819</v>
      </c>
      <c r="I223" t="s">
        <v>819</v>
      </c>
      <c r="J223" t="s">
        <v>819</v>
      </c>
      <c r="K223" t="s">
        <v>819</v>
      </c>
      <c r="L223" t="s">
        <v>819</v>
      </c>
      <c r="M223" t="s">
        <v>819</v>
      </c>
      <c r="N223" t="s">
        <v>819</v>
      </c>
      <c r="O223" t="s">
        <v>819</v>
      </c>
      <c r="P223" t="s">
        <v>819</v>
      </c>
      <c r="S223" t="s">
        <v>819</v>
      </c>
      <c r="T223" t="s">
        <v>819</v>
      </c>
      <c r="U223" t="s">
        <v>819</v>
      </c>
      <c r="V223" t="s">
        <v>819</v>
      </c>
    </row>
    <row r="224" spans="1:24" x14ac:dyDescent="0.25">
      <c r="A224">
        <v>312219</v>
      </c>
      <c r="B224" t="s">
        <v>995</v>
      </c>
      <c r="C224" t="s">
        <v>524</v>
      </c>
      <c r="D224" t="s">
        <v>996</v>
      </c>
      <c r="E224" t="s">
        <v>997</v>
      </c>
      <c r="F224" t="s">
        <v>997</v>
      </c>
      <c r="G224">
        <v>1</v>
      </c>
      <c r="H224" t="s">
        <v>819</v>
      </c>
      <c r="I224" t="s">
        <v>819</v>
      </c>
      <c r="J224" t="s">
        <v>819</v>
      </c>
      <c r="K224" t="s">
        <v>819</v>
      </c>
      <c r="L224" t="s">
        <v>819</v>
      </c>
      <c r="M224" t="s">
        <v>819</v>
      </c>
      <c r="N224" t="s">
        <v>819</v>
      </c>
      <c r="O224" t="s">
        <v>819</v>
      </c>
      <c r="P224" t="s">
        <v>819</v>
      </c>
      <c r="S224" t="s">
        <v>819</v>
      </c>
      <c r="T224" t="s">
        <v>819</v>
      </c>
      <c r="U224" t="s">
        <v>819</v>
      </c>
      <c r="V224" t="s">
        <v>819</v>
      </c>
    </row>
    <row r="225" spans="1:24" x14ac:dyDescent="0.25">
      <c r="A225">
        <v>202589</v>
      </c>
      <c r="B225" t="s">
        <v>430</v>
      </c>
      <c r="C225" t="s">
        <v>270</v>
      </c>
      <c r="D225" t="s">
        <v>998</v>
      </c>
      <c r="E225" t="s">
        <v>999</v>
      </c>
      <c r="G225">
        <v>1</v>
      </c>
      <c r="H225" t="s">
        <v>819</v>
      </c>
      <c r="I225" t="s">
        <v>819</v>
      </c>
      <c r="J225" t="s">
        <v>819</v>
      </c>
      <c r="K225" t="s">
        <v>819</v>
      </c>
      <c r="L225" t="s">
        <v>819</v>
      </c>
      <c r="M225" t="s">
        <v>819</v>
      </c>
      <c r="N225" t="s">
        <v>819</v>
      </c>
      <c r="O225" t="s">
        <v>819</v>
      </c>
      <c r="P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26</v>
      </c>
      <c r="X225" t="s">
        <v>27</v>
      </c>
    </row>
    <row r="226" spans="1:24" x14ac:dyDescent="0.25">
      <c r="A226">
        <v>446132</v>
      </c>
      <c r="B226" t="s">
        <v>1000</v>
      </c>
      <c r="C226" t="s">
        <v>65</v>
      </c>
      <c r="D226" t="s">
        <v>120</v>
      </c>
      <c r="E226" t="s">
        <v>1001</v>
      </c>
      <c r="F226" t="s">
        <v>1000</v>
      </c>
      <c r="G226">
        <v>1</v>
      </c>
      <c r="H226" t="s">
        <v>819</v>
      </c>
      <c r="I226" t="s">
        <v>819</v>
      </c>
      <c r="J226" t="s">
        <v>819</v>
      </c>
      <c r="K226" t="s">
        <v>819</v>
      </c>
      <c r="L226" t="s">
        <v>819</v>
      </c>
      <c r="M226" t="s">
        <v>819</v>
      </c>
      <c r="N226" t="s">
        <v>819</v>
      </c>
      <c r="O226" t="s">
        <v>819</v>
      </c>
      <c r="P226" t="s">
        <v>819</v>
      </c>
      <c r="S226" t="s">
        <v>819</v>
      </c>
      <c r="T226" t="s">
        <v>819</v>
      </c>
      <c r="U226" t="s">
        <v>819</v>
      </c>
      <c r="V226" t="s">
        <v>819</v>
      </c>
      <c r="W226" t="s">
        <v>26</v>
      </c>
      <c r="X226" t="s">
        <v>27</v>
      </c>
    </row>
    <row r="227" spans="1:24" x14ac:dyDescent="0.25">
      <c r="A227">
        <v>372715</v>
      </c>
      <c r="B227" t="s">
        <v>1002</v>
      </c>
      <c r="C227" t="s">
        <v>73</v>
      </c>
      <c r="D227" t="s">
        <v>205</v>
      </c>
      <c r="E227" t="s">
        <v>1003</v>
      </c>
      <c r="G227">
        <v>1</v>
      </c>
      <c r="H227" t="s">
        <v>1212</v>
      </c>
      <c r="I227" t="s">
        <v>819</v>
      </c>
      <c r="J227" t="s">
        <v>819</v>
      </c>
      <c r="K227" t="s">
        <v>819</v>
      </c>
      <c r="L227" t="s">
        <v>819</v>
      </c>
      <c r="M227" t="s">
        <v>819</v>
      </c>
      <c r="N227" t="s">
        <v>819</v>
      </c>
      <c r="O227" t="s">
        <v>819</v>
      </c>
      <c r="P227" t="s">
        <v>819</v>
      </c>
      <c r="S227" t="s">
        <v>819</v>
      </c>
      <c r="T227" t="s">
        <v>819</v>
      </c>
      <c r="U227" t="s">
        <v>819</v>
      </c>
      <c r="V227" t="s">
        <v>819</v>
      </c>
      <c r="W227" t="s">
        <v>40</v>
      </c>
      <c r="X227" t="s">
        <v>27</v>
      </c>
    </row>
    <row r="228" spans="1:24" x14ac:dyDescent="0.25">
      <c r="A228">
        <v>520293</v>
      </c>
      <c r="B228" t="s">
        <v>1004</v>
      </c>
      <c r="C228" t="s">
        <v>307</v>
      </c>
      <c r="D228" t="s">
        <v>1005</v>
      </c>
      <c r="E228" t="s">
        <v>1006</v>
      </c>
      <c r="G228">
        <v>1</v>
      </c>
      <c r="W228" t="s">
        <v>40</v>
      </c>
      <c r="X228" t="s">
        <v>27</v>
      </c>
    </row>
    <row r="229" spans="1:24" x14ac:dyDescent="0.25">
      <c r="A229">
        <v>434893</v>
      </c>
      <c r="B229" t="s">
        <v>1007</v>
      </c>
      <c r="C229" t="s">
        <v>1008</v>
      </c>
      <c r="E229" t="s">
        <v>1009</v>
      </c>
      <c r="F229" t="s">
        <v>1007</v>
      </c>
      <c r="G229">
        <v>1</v>
      </c>
      <c r="W229" t="s">
        <v>40</v>
      </c>
      <c r="X229" t="s">
        <v>27</v>
      </c>
    </row>
    <row r="230" spans="1:24" x14ac:dyDescent="0.25">
      <c r="A230">
        <v>538966</v>
      </c>
      <c r="B230" t="s">
        <v>1010</v>
      </c>
      <c r="C230" t="s">
        <v>86</v>
      </c>
      <c r="D230" t="s">
        <v>882</v>
      </c>
      <c r="E230" t="s">
        <v>1011</v>
      </c>
      <c r="F230" t="s">
        <v>1010</v>
      </c>
      <c r="G230">
        <v>1</v>
      </c>
      <c r="W230" t="s">
        <v>40</v>
      </c>
      <c r="X230" t="s">
        <v>27</v>
      </c>
    </row>
    <row r="231" spans="1:24" x14ac:dyDescent="0.25">
      <c r="A231">
        <v>805893</v>
      </c>
      <c r="B231" t="s">
        <v>1012</v>
      </c>
      <c r="C231" t="s">
        <v>1013</v>
      </c>
      <c r="D231" t="s">
        <v>340</v>
      </c>
      <c r="E231" t="s">
        <v>1014</v>
      </c>
      <c r="F231" t="s">
        <v>1014</v>
      </c>
      <c r="G231">
        <v>1</v>
      </c>
      <c r="W231" t="s">
        <v>40</v>
      </c>
      <c r="X231" t="s">
        <v>27</v>
      </c>
    </row>
    <row r="232" spans="1:24" x14ac:dyDescent="0.25">
      <c r="A232">
        <v>459071</v>
      </c>
      <c r="B232" t="s">
        <v>338</v>
      </c>
      <c r="C232" t="s">
        <v>906</v>
      </c>
      <c r="D232" t="s">
        <v>1015</v>
      </c>
      <c r="E232" t="s">
        <v>1016</v>
      </c>
      <c r="F232" t="s">
        <v>1016</v>
      </c>
      <c r="G232">
        <v>1</v>
      </c>
      <c r="H232" t="s">
        <v>1213</v>
      </c>
      <c r="J232" t="s">
        <v>1214</v>
      </c>
      <c r="K232" t="s">
        <v>1215</v>
      </c>
      <c r="L232" t="s">
        <v>55</v>
      </c>
      <c r="M232" t="s">
        <v>56</v>
      </c>
      <c r="N232" t="s">
        <v>57</v>
      </c>
      <c r="W232" t="s">
        <v>40</v>
      </c>
      <c r="X232" t="s">
        <v>27</v>
      </c>
    </row>
    <row r="233" spans="1:24" x14ac:dyDescent="0.25">
      <c r="A233">
        <v>519677</v>
      </c>
      <c r="B233" t="s">
        <v>162</v>
      </c>
      <c r="C233" t="s">
        <v>100</v>
      </c>
      <c r="D233" t="s">
        <v>1017</v>
      </c>
      <c r="E233" t="s">
        <v>1018</v>
      </c>
      <c r="F233" t="s">
        <v>1018</v>
      </c>
      <c r="G233">
        <v>1</v>
      </c>
      <c r="I233" t="s">
        <v>819</v>
      </c>
      <c r="J233" t="s">
        <v>819</v>
      </c>
      <c r="K233" t="s">
        <v>819</v>
      </c>
      <c r="L233" t="s">
        <v>819</v>
      </c>
      <c r="M233" t="s">
        <v>819</v>
      </c>
      <c r="N233" t="s">
        <v>819</v>
      </c>
      <c r="O233" t="s">
        <v>819</v>
      </c>
      <c r="P233" t="s">
        <v>819</v>
      </c>
      <c r="S233" t="s">
        <v>819</v>
      </c>
      <c r="T233" t="s">
        <v>819</v>
      </c>
      <c r="U233" t="s">
        <v>819</v>
      </c>
      <c r="V233" t="s">
        <v>819</v>
      </c>
      <c r="W233" t="s">
        <v>40</v>
      </c>
      <c r="X233" t="s">
        <v>27</v>
      </c>
    </row>
    <row r="234" spans="1:24" x14ac:dyDescent="0.25">
      <c r="A234">
        <v>472798</v>
      </c>
      <c r="B234" t="s">
        <v>560</v>
      </c>
      <c r="C234" t="s">
        <v>270</v>
      </c>
      <c r="D234" t="s">
        <v>1019</v>
      </c>
      <c r="E234" t="s">
        <v>1020</v>
      </c>
      <c r="F234" t="s">
        <v>1020</v>
      </c>
      <c r="G234">
        <v>1</v>
      </c>
      <c r="I234" t="s">
        <v>819</v>
      </c>
      <c r="J234" t="s">
        <v>819</v>
      </c>
      <c r="K234" t="s">
        <v>819</v>
      </c>
      <c r="L234" t="s">
        <v>819</v>
      </c>
      <c r="M234" t="s">
        <v>819</v>
      </c>
      <c r="N234" t="s">
        <v>819</v>
      </c>
      <c r="O234" t="s">
        <v>819</v>
      </c>
      <c r="P234" t="s">
        <v>819</v>
      </c>
      <c r="S234" t="s">
        <v>819</v>
      </c>
      <c r="T234" t="s">
        <v>819</v>
      </c>
      <c r="U234" t="s">
        <v>819</v>
      </c>
      <c r="V234" t="s">
        <v>819</v>
      </c>
      <c r="W234" t="s">
        <v>40</v>
      </c>
      <c r="X234" t="s">
        <v>27</v>
      </c>
    </row>
    <row r="235" spans="1:24" x14ac:dyDescent="0.25">
      <c r="A235">
        <v>540909</v>
      </c>
      <c r="B235" t="s">
        <v>1021</v>
      </c>
      <c r="C235" t="s">
        <v>1022</v>
      </c>
      <c r="D235" t="s">
        <v>37</v>
      </c>
      <c r="E235" t="s">
        <v>1023</v>
      </c>
      <c r="F235" t="s">
        <v>1023</v>
      </c>
      <c r="G235">
        <v>1</v>
      </c>
    </row>
    <row r="236" spans="1:24" x14ac:dyDescent="0.25">
      <c r="A236">
        <v>254450</v>
      </c>
      <c r="B236" t="s">
        <v>1024</v>
      </c>
      <c r="C236" t="s">
        <v>1025</v>
      </c>
      <c r="D236" t="s">
        <v>296</v>
      </c>
      <c r="E236" t="s">
        <v>1026</v>
      </c>
      <c r="F236" t="s">
        <v>1026</v>
      </c>
      <c r="G236">
        <v>1</v>
      </c>
      <c r="H236" t="s">
        <v>1216</v>
      </c>
      <c r="I236" t="s">
        <v>1217</v>
      </c>
      <c r="J236" t="s">
        <v>1218</v>
      </c>
      <c r="K236" t="s">
        <v>1204</v>
      </c>
      <c r="L236" t="s">
        <v>267</v>
      </c>
      <c r="M236" t="s">
        <v>268</v>
      </c>
      <c r="N236" t="s">
        <v>57</v>
      </c>
      <c r="O236" t="s">
        <v>754</v>
      </c>
      <c r="P236" t="s">
        <v>58</v>
      </c>
      <c r="S236" t="s">
        <v>819</v>
      </c>
      <c r="T236" t="s">
        <v>819</v>
      </c>
      <c r="U236" t="s">
        <v>819</v>
      </c>
      <c r="V236" t="s">
        <v>819</v>
      </c>
      <c r="W236" t="s">
        <v>40</v>
      </c>
      <c r="X236" t="s">
        <v>27</v>
      </c>
    </row>
    <row r="237" spans="1:24" x14ac:dyDescent="0.25">
      <c r="A237">
        <v>385258</v>
      </c>
      <c r="B237" t="s">
        <v>1027</v>
      </c>
      <c r="C237" t="s">
        <v>1028</v>
      </c>
      <c r="D237" t="s">
        <v>150</v>
      </c>
      <c r="E237" t="s">
        <v>1029</v>
      </c>
      <c r="F237" t="s">
        <v>1030</v>
      </c>
      <c r="G237">
        <v>1</v>
      </c>
      <c r="H237" t="s">
        <v>1219</v>
      </c>
      <c r="I237" t="s">
        <v>1220</v>
      </c>
      <c r="J237" t="s">
        <v>1221</v>
      </c>
      <c r="K237" t="s">
        <v>1222</v>
      </c>
      <c r="L237" t="s">
        <v>267</v>
      </c>
      <c r="M237" t="s">
        <v>268</v>
      </c>
      <c r="N237" t="s">
        <v>57</v>
      </c>
      <c r="O237" t="s">
        <v>754</v>
      </c>
      <c r="P237" t="s">
        <v>58</v>
      </c>
      <c r="S237" t="s">
        <v>819</v>
      </c>
      <c r="T237" t="s">
        <v>819</v>
      </c>
      <c r="U237" t="s">
        <v>819</v>
      </c>
      <c r="V237" t="s">
        <v>819</v>
      </c>
      <c r="W237" t="s">
        <v>40</v>
      </c>
      <c r="X237" t="s">
        <v>27</v>
      </c>
    </row>
    <row r="238" spans="1:24" x14ac:dyDescent="0.25">
      <c r="A238">
        <v>391147</v>
      </c>
      <c r="B238" t="s">
        <v>1031</v>
      </c>
      <c r="C238" t="s">
        <v>408</v>
      </c>
      <c r="D238" t="s">
        <v>409</v>
      </c>
      <c r="E238" t="s">
        <v>1032</v>
      </c>
      <c r="F238" t="s">
        <v>1033</v>
      </c>
      <c r="G238">
        <v>1</v>
      </c>
      <c r="H238" t="s">
        <v>1223</v>
      </c>
      <c r="J238" t="s">
        <v>1224</v>
      </c>
      <c r="K238" t="s">
        <v>1225</v>
      </c>
      <c r="L238" t="s">
        <v>55</v>
      </c>
      <c r="M238" t="s">
        <v>56</v>
      </c>
      <c r="N238" t="s">
        <v>57</v>
      </c>
      <c r="O238" t="s">
        <v>754</v>
      </c>
      <c r="P238" t="s">
        <v>58</v>
      </c>
      <c r="S238" t="s">
        <v>819</v>
      </c>
      <c r="T238" t="s">
        <v>819</v>
      </c>
      <c r="U238" t="s">
        <v>819</v>
      </c>
      <c r="V238" t="s">
        <v>819</v>
      </c>
      <c r="W238" t="s">
        <v>40</v>
      </c>
      <c r="X238" t="s">
        <v>27</v>
      </c>
    </row>
    <row r="239" spans="1:24" x14ac:dyDescent="0.25">
      <c r="A239">
        <v>471360</v>
      </c>
      <c r="B239" t="s">
        <v>59</v>
      </c>
      <c r="C239" t="s">
        <v>1034</v>
      </c>
      <c r="D239" t="s">
        <v>163</v>
      </c>
      <c r="E239" t="s">
        <v>1035</v>
      </c>
      <c r="F239" t="s">
        <v>1034</v>
      </c>
      <c r="G239">
        <v>1</v>
      </c>
      <c r="H239" t="s">
        <v>1226</v>
      </c>
      <c r="I239" t="s">
        <v>1227</v>
      </c>
      <c r="J239" t="s">
        <v>1228</v>
      </c>
      <c r="K239" t="s">
        <v>1222</v>
      </c>
      <c r="L239" t="s">
        <v>267</v>
      </c>
      <c r="M239" t="s">
        <v>268</v>
      </c>
      <c r="N239" t="s">
        <v>57</v>
      </c>
      <c r="O239" t="s">
        <v>754</v>
      </c>
      <c r="P239" t="s">
        <v>58</v>
      </c>
      <c r="S239" t="s">
        <v>819</v>
      </c>
      <c r="T239" t="s">
        <v>819</v>
      </c>
      <c r="U239" t="s">
        <v>819</v>
      </c>
      <c r="V239" t="s">
        <v>819</v>
      </c>
      <c r="W239" t="s">
        <v>40</v>
      </c>
      <c r="X239" t="s">
        <v>27</v>
      </c>
    </row>
    <row r="240" spans="1:24" x14ac:dyDescent="0.25">
      <c r="A240">
        <v>403098</v>
      </c>
      <c r="B240" t="s">
        <v>1036</v>
      </c>
      <c r="C240" t="s">
        <v>120</v>
      </c>
      <c r="D240" t="s">
        <v>432</v>
      </c>
      <c r="E240" t="s">
        <v>1037</v>
      </c>
      <c r="F240" t="s">
        <v>1037</v>
      </c>
      <c r="G240">
        <v>1</v>
      </c>
      <c r="H240" t="s">
        <v>819</v>
      </c>
      <c r="I240" t="s">
        <v>819</v>
      </c>
      <c r="J240" t="s">
        <v>819</v>
      </c>
      <c r="K240" t="s">
        <v>819</v>
      </c>
      <c r="L240" t="s">
        <v>819</v>
      </c>
      <c r="M240" t="s">
        <v>819</v>
      </c>
      <c r="N240" t="s">
        <v>819</v>
      </c>
      <c r="O240" t="s">
        <v>819</v>
      </c>
      <c r="P240" t="s">
        <v>819</v>
      </c>
      <c r="S240" t="s">
        <v>819</v>
      </c>
      <c r="T240" t="s">
        <v>819</v>
      </c>
      <c r="U240" t="s">
        <v>819</v>
      </c>
      <c r="V240" t="s">
        <v>819</v>
      </c>
      <c r="W240" t="s">
        <v>40</v>
      </c>
      <c r="X240" t="s">
        <v>27</v>
      </c>
    </row>
    <row r="241" spans="1:24" x14ac:dyDescent="0.25">
      <c r="A241">
        <v>560646</v>
      </c>
      <c r="B241" t="s">
        <v>1038</v>
      </c>
      <c r="C241" t="s">
        <v>1039</v>
      </c>
      <c r="D241" t="s">
        <v>86</v>
      </c>
      <c r="E241" t="s">
        <v>1040</v>
      </c>
      <c r="F241" t="s">
        <v>1040</v>
      </c>
      <c r="G241">
        <v>1</v>
      </c>
      <c r="H241" t="s">
        <v>1229</v>
      </c>
      <c r="I241" t="s">
        <v>1230</v>
      </c>
      <c r="J241" t="s">
        <v>1231</v>
      </c>
      <c r="K241" t="s">
        <v>1232</v>
      </c>
      <c r="L241" t="s">
        <v>126</v>
      </c>
      <c r="M241" t="s">
        <v>56</v>
      </c>
      <c r="N241" t="s">
        <v>1233</v>
      </c>
      <c r="O241" t="s">
        <v>754</v>
      </c>
      <c r="P241" t="s">
        <v>58</v>
      </c>
      <c r="S241" t="s">
        <v>819</v>
      </c>
      <c r="T241" t="s">
        <v>819</v>
      </c>
      <c r="U241" t="s">
        <v>819</v>
      </c>
      <c r="V241" t="s">
        <v>819</v>
      </c>
      <c r="W241" t="s">
        <v>40</v>
      </c>
      <c r="X241" t="s">
        <v>27</v>
      </c>
    </row>
    <row r="242" spans="1:24" x14ac:dyDescent="0.25">
      <c r="A242">
        <v>396856</v>
      </c>
      <c r="B242" t="s">
        <v>1041</v>
      </c>
      <c r="C242" t="s">
        <v>932</v>
      </c>
      <c r="D242" t="s">
        <v>340</v>
      </c>
      <c r="E242" t="s">
        <v>1042</v>
      </c>
      <c r="F242" t="s">
        <v>1042</v>
      </c>
      <c r="G242">
        <v>1</v>
      </c>
      <c r="H242" t="s">
        <v>1234</v>
      </c>
      <c r="I242" t="s">
        <v>1235</v>
      </c>
      <c r="J242" t="s">
        <v>1236</v>
      </c>
      <c r="K242" t="s">
        <v>1204</v>
      </c>
      <c r="L242" t="s">
        <v>267</v>
      </c>
      <c r="M242" t="s">
        <v>268</v>
      </c>
      <c r="N242" t="s">
        <v>57</v>
      </c>
      <c r="O242" t="s">
        <v>754</v>
      </c>
      <c r="P242" t="s">
        <v>58</v>
      </c>
      <c r="S242" t="s">
        <v>819</v>
      </c>
      <c r="T242" t="s">
        <v>819</v>
      </c>
      <c r="U242" t="s">
        <v>819</v>
      </c>
      <c r="V242" t="s">
        <v>819</v>
      </c>
      <c r="W242" t="s">
        <v>40</v>
      </c>
      <c r="X242" t="s">
        <v>27</v>
      </c>
    </row>
    <row r="243" spans="1:24" x14ac:dyDescent="0.25">
      <c r="A243">
        <v>496967</v>
      </c>
      <c r="B243" t="s">
        <v>1043</v>
      </c>
      <c r="C243" t="s">
        <v>1044</v>
      </c>
      <c r="D243" t="s">
        <v>205</v>
      </c>
      <c r="E243" t="s">
        <v>1045</v>
      </c>
      <c r="F243" t="s">
        <v>1045</v>
      </c>
      <c r="G243">
        <v>1</v>
      </c>
      <c r="H243" t="s">
        <v>819</v>
      </c>
      <c r="I243" t="s">
        <v>819</v>
      </c>
      <c r="J243" t="s">
        <v>819</v>
      </c>
      <c r="K243" t="s">
        <v>819</v>
      </c>
      <c r="L243" t="s">
        <v>819</v>
      </c>
      <c r="M243" t="s">
        <v>819</v>
      </c>
      <c r="N243" t="s">
        <v>819</v>
      </c>
      <c r="O243" t="s">
        <v>819</v>
      </c>
      <c r="P243" t="s">
        <v>819</v>
      </c>
      <c r="S243" t="s">
        <v>819</v>
      </c>
      <c r="T243" t="s">
        <v>819</v>
      </c>
      <c r="U243" t="s">
        <v>819</v>
      </c>
      <c r="V243" t="s">
        <v>819</v>
      </c>
      <c r="X243" t="s">
        <v>27</v>
      </c>
    </row>
    <row r="244" spans="1:24" x14ac:dyDescent="0.25">
      <c r="A244">
        <v>521848</v>
      </c>
      <c r="B244" t="s">
        <v>1046</v>
      </c>
      <c r="C244" t="s">
        <v>1047</v>
      </c>
      <c r="D244" t="s">
        <v>409</v>
      </c>
      <c r="E244" t="s">
        <v>1048</v>
      </c>
      <c r="F244" t="s">
        <v>1048</v>
      </c>
      <c r="G244">
        <v>1</v>
      </c>
      <c r="H244" t="s">
        <v>819</v>
      </c>
      <c r="I244" t="s">
        <v>819</v>
      </c>
      <c r="J244" t="s">
        <v>819</v>
      </c>
      <c r="K244" t="s">
        <v>819</v>
      </c>
      <c r="L244" t="s">
        <v>819</v>
      </c>
      <c r="M244" t="s">
        <v>819</v>
      </c>
      <c r="N244" t="s">
        <v>819</v>
      </c>
      <c r="O244" t="s">
        <v>819</v>
      </c>
      <c r="P244" t="s">
        <v>819</v>
      </c>
      <c r="S244" t="s">
        <v>819</v>
      </c>
      <c r="T244" t="s">
        <v>819</v>
      </c>
      <c r="U244" t="s">
        <v>819</v>
      </c>
      <c r="V244" t="s">
        <v>819</v>
      </c>
      <c r="X244" t="s">
        <v>27</v>
      </c>
    </row>
    <row r="245" spans="1:24" x14ac:dyDescent="0.25">
      <c r="A245">
        <v>527467</v>
      </c>
      <c r="B245" t="s">
        <v>1049</v>
      </c>
      <c r="C245" t="s">
        <v>1050</v>
      </c>
      <c r="D245" t="s">
        <v>633</v>
      </c>
      <c r="E245" t="s">
        <v>1051</v>
      </c>
      <c r="F245" t="s">
        <v>1051</v>
      </c>
      <c r="G245">
        <v>1</v>
      </c>
      <c r="H245" t="s">
        <v>1237</v>
      </c>
      <c r="I245" t="s">
        <v>1238</v>
      </c>
      <c r="J245" t="s">
        <v>1239</v>
      </c>
      <c r="K245" t="s">
        <v>1240</v>
      </c>
      <c r="L245" t="s">
        <v>140</v>
      </c>
      <c r="M245" t="s">
        <v>56</v>
      </c>
      <c r="N245" t="s">
        <v>57</v>
      </c>
      <c r="O245" t="s">
        <v>754</v>
      </c>
      <c r="P245" t="s">
        <v>819</v>
      </c>
      <c r="S245" t="s">
        <v>819</v>
      </c>
      <c r="T245" t="s">
        <v>819</v>
      </c>
      <c r="U245" t="s">
        <v>819</v>
      </c>
      <c r="V245" t="s">
        <v>819</v>
      </c>
      <c r="W245" t="s">
        <v>40</v>
      </c>
      <c r="X245" t="s">
        <v>27</v>
      </c>
    </row>
    <row r="246" spans="1:24" x14ac:dyDescent="0.25">
      <c r="A246">
        <v>337646</v>
      </c>
      <c r="B246" t="s">
        <v>1052</v>
      </c>
      <c r="C246" t="s">
        <v>531</v>
      </c>
      <c r="D246" t="s">
        <v>120</v>
      </c>
      <c r="E246" t="s">
        <v>1053</v>
      </c>
      <c r="F246" t="s">
        <v>1053</v>
      </c>
      <c r="G246">
        <v>1</v>
      </c>
      <c r="H246" t="s">
        <v>819</v>
      </c>
      <c r="I246" t="s">
        <v>819</v>
      </c>
      <c r="J246" t="s">
        <v>819</v>
      </c>
      <c r="K246" t="s">
        <v>819</v>
      </c>
      <c r="L246" t="s">
        <v>819</v>
      </c>
      <c r="M246" t="s">
        <v>819</v>
      </c>
      <c r="N246" t="s">
        <v>819</v>
      </c>
      <c r="O246" t="s">
        <v>819</v>
      </c>
      <c r="P246" t="s">
        <v>819</v>
      </c>
      <c r="S246" t="s">
        <v>819</v>
      </c>
      <c r="T246" t="s">
        <v>819</v>
      </c>
      <c r="U246" t="s">
        <v>819</v>
      </c>
      <c r="V246" t="s">
        <v>819</v>
      </c>
      <c r="W246" t="s">
        <v>40</v>
      </c>
      <c r="X246" t="s">
        <v>27</v>
      </c>
    </row>
    <row r="247" spans="1:24" x14ac:dyDescent="0.25">
      <c r="A247">
        <v>320894</v>
      </c>
      <c r="B247" t="s">
        <v>1054</v>
      </c>
      <c r="C247" t="s">
        <v>932</v>
      </c>
      <c r="D247" t="s">
        <v>64</v>
      </c>
      <c r="E247" t="s">
        <v>1055</v>
      </c>
      <c r="F247" t="s">
        <v>932</v>
      </c>
      <c r="G247">
        <v>1</v>
      </c>
      <c r="H247" t="s">
        <v>819</v>
      </c>
      <c r="I247" t="s">
        <v>819</v>
      </c>
      <c r="J247" t="s">
        <v>819</v>
      </c>
      <c r="K247" t="s">
        <v>819</v>
      </c>
      <c r="L247" t="s">
        <v>819</v>
      </c>
      <c r="M247" t="s">
        <v>819</v>
      </c>
      <c r="N247" t="s">
        <v>819</v>
      </c>
      <c r="O247" t="s">
        <v>819</v>
      </c>
      <c r="P247" t="s">
        <v>819</v>
      </c>
      <c r="S247" t="s">
        <v>819</v>
      </c>
      <c r="T247" t="s">
        <v>819</v>
      </c>
      <c r="U247" t="s">
        <v>819</v>
      </c>
      <c r="V247" t="s">
        <v>819</v>
      </c>
      <c r="W247" t="s">
        <v>40</v>
      </c>
      <c r="X24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N512"/>
  <sheetViews>
    <sheetView tabSelected="1" topLeftCell="C1" workbookViewId="0">
      <selection activeCell="E1" sqref="E1"/>
    </sheetView>
  </sheetViews>
  <sheetFormatPr baseColWidth="10" defaultRowHeight="15" x14ac:dyDescent="0.25"/>
  <cols>
    <col min="1" max="2" width="29" hidden="1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9" max="9" width="12" bestFit="1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(T_TBL[COLNUM]&lt;=NUMCAMPOS)*(T_TBL[HABILITADO]=1)*(T_TBL[COLNUM]&gt;B3)*(T_TBL[CAMPOS]&lt;&gt;""),0)</f>
        <v>2</v>
      </c>
      <c r="D3">
        <f t="array" ref="D3">MATCH(1, (T_TBL[COLNUM]&lt;=NUMCAMPOS)*(T_TBL[HABILITADO]=1)*(T_TBL[COLNUM]&gt;C3)*(T_TBL[CAMPOS]&lt;&gt;""),0)</f>
        <v>3</v>
      </c>
      <c r="E3">
        <f t="array" ref="E3">MATCH(1, (T_TBL[COLNUM]&lt;=NUMCAMPOS)*(T_TBL[HABILITADO]=1)*(T_TBL[COLNUM]&gt;D3)*(T_TBL[CAMPOS]&lt;&gt;""),0)</f>
        <v>4</v>
      </c>
      <c r="F3">
        <f t="array" ref="F3">MATCH(1, (T_TBL[COLNUM]&lt;=NUMCAMPOS)*(T_TBL[HABILITADO]=1)*(T_TBL[COLNUM]&gt;E3)*(T_TBL[CAMPOS]&lt;&gt;""),0)</f>
        <v>5</v>
      </c>
      <c r="G3">
        <f t="array" ref="G3">MATCH(1, (T_TBL[COLNUM]&lt;=NUMCAMPOS)*(T_TBL[HABILITADO]=1)*(T_TBL[COLNUM]&gt;F3)*(T_TBL[CAMPOS]&lt;&gt;""),0)</f>
        <v>6</v>
      </c>
      <c r="H3">
        <f t="array" ref="H3">MATCH(1, (T_TBL[COLNUM]&lt;=NUMCAMPOS)*(T_TBL[HABILITADO]=1)*(T_TBL[COLNUM]&gt;G3)*(T_TBL[CAMPOS]&lt;&gt;""),0)</f>
        <v>7</v>
      </c>
      <c r="I3">
        <f t="array" ref="I3">MATCH(1, (T_TBL[COLNUM]&lt;=NUMCAMPOS)*(T_TBL[HABILITADO]=1)*(T_TBL[COLNUM]&gt;H3)*(T_TBL[CAMPOS]&lt;&gt;""),0)</f>
        <v>8</v>
      </c>
      <c r="J3">
        <f t="array" ref="J3">MATCH(1, (T_TBL[COLNUM]&lt;=NUMCAMPOS)*(T_TBL[HABILITADO]=1)*(T_TBL[COLNUM]&gt;I3)*(T_TBL[CAMPOS]&lt;&gt;""),0)</f>
        <v>9</v>
      </c>
      <c r="K3">
        <f t="array" ref="K3">MATCH(1, (T_TBL[COLNUM]&lt;=NUMCAMPOS)*(T_TBL[HABILITADO]=1)*(T_TBL[COLNUM]&gt;J3)*(T_TBL[CAMPOS]&lt;&gt;""),0)</f>
        <v>10</v>
      </c>
      <c r="L3" t="e">
        <f t="array" ref="L3">MATCH(1, (T_TBL[COLNUM]&lt;=NUMCAMPOS)*(T_TBL[HABILITADO]=1)*(T_TBL[COLNUM]&gt;K3)*(T_TBL[CAMPOS]&lt;&gt;""),0)</f>
        <v>#N/A</v>
      </c>
      <c r="M3" t="e">
        <f t="array" ref="M3">MATCH(1, (T_TBL[COLNUM]&lt;=NUMCAMPOS)*(T_TBL[HABILITADO]=1)*(T_TBL[COLNUM]&gt;L3)*(T_TBL[CAMPOS]&lt;&gt;""),0)</f>
        <v>#N/A</v>
      </c>
      <c r="N3" t="e">
        <f t="array" ref="N3">MATCH(1, (T_TBL[COLNUM]&lt;=NUMCAMPOS)*(T_TBL[HABILITADO]=1)*(T_TBL[COLNUM]&gt;M3)*(T_TBL[CAMPOS]&lt;&gt;""),0)</f>
        <v>#N/A</v>
      </c>
      <c r="O3" t="e">
        <f t="array" ref="O3">MATCH(1, (T_TBL[COLNUM]&lt;=NUMCAMPOS)*(T_TBL[HABILITADO]=1)*(T_TBL[COLNUM]&gt;N3)*(T_TBL[CAMPOS]&lt;&gt;""),0)</f>
        <v>#N/A</v>
      </c>
      <c r="P3" t="e">
        <f t="array" ref="P3">MATCH(1, (T_TBL[COLNUM]&lt;=NUMCAMPOS)*(T_TBL[HABILITADO]=1)*(T_TBL[COLNUM]&gt;O3)*(T_TBL[CAMPOS]&lt;&gt;""),0)</f>
        <v>#N/A</v>
      </c>
      <c r="Q3" t="e">
        <f t="array" ref="Q3">MATCH(1, (T_TBL[COLNUM]&lt;=NUMCAMPOS)*(T_TBL[HABILITADO]=1)*(T_TBL[COLNUM]&gt;P3)*(T_TBL[CAMPOS]&lt;&gt;""),0)</f>
        <v>#N/A</v>
      </c>
      <c r="R3" t="e">
        <f t="array" ref="R3">MATCH(1, (T_TBL[COLNUM]&lt;=NUMCAMPOS)*(T_TBL[HABILITADO]=1)*(T_TBL[COLNUM]&gt;Q3)*(T_TBL[CAMPOS]&lt;&gt;""),0)</f>
        <v>#N/A</v>
      </c>
      <c r="S3" t="e">
        <f t="array" ref="S3">MATCH(1, (T_TBL[COLNUM]&lt;=NUMCAMPOS)*(T_TBL[HABILITADO]=1)*(T_TBL[COLNUM]&gt;R3)*(T_TBL[CAMPOS]&lt;&gt;""),0)</f>
        <v>#N/A</v>
      </c>
      <c r="T3" t="e">
        <f t="array" ref="T3">MATCH(1, (T_TBL[COLNUM]&lt;=NUMCAMPOS)*(T_TBL[HABILITADO]=1)*(T_TBL[COLNUM]&gt;S3)*(T_TBL[CAMPOS]&lt;&gt;""),0)</f>
        <v>#N/A</v>
      </c>
      <c r="U3" t="e">
        <f t="array" ref="U3">MATCH(1, (T_TBL[COLNUM]&lt;=NUMCAMPOS)*(T_TBL[HABILITADO]=1)*(T_TBL[COLNUM]&gt;T3)*(T_TBL[CAMPOS]&lt;&gt;""),0)</f>
        <v>#N/A</v>
      </c>
      <c r="V3" t="e">
        <f t="array" ref="V3">MATCH(1, (T_TBL[COLNUM]&lt;=NUMCAMPOS)*(T_TBL[HABILITADO]=1)*(T_TBL[COLNUM]&gt;U3)*(T_TBL[CAMPOS]&lt;&gt;""),0)</f>
        <v>#N/A</v>
      </c>
      <c r="W3" t="e">
        <f t="array" ref="W3">MATCH(1, (T_TBL[COLNUM]&lt;=NUMCAMPOS)*(T_TBL[HABILITADO]=1)*(T_TBL[COLNUM]&gt;V3)*(T_TBL[CAMPOS]&lt;&gt;""),0)</f>
        <v>#N/A</v>
      </c>
      <c r="X3" t="e">
        <f t="array" ref="X3">MATCH(1, (T_TBL[COLNUM]&lt;=NUMCAMPOS)*(T_TBL[HABILITADO]=1)*(T_TBL[COLNUM]&gt;W3)*(T_TBL[CAMPOS]&lt;&gt;""),0)</f>
        <v>#N/A</v>
      </c>
      <c r="Y3" t="e">
        <f t="array" ref="Y3">MATCH(1, (T_TBL[COLNUM]&lt;=NUMCAMPOS)*(T_TBL[HABILITADO]=1)*(T_TBL[COLNUM]&gt;X3)*(T_TBL[CAMPOS]&lt;&gt;""),0)</f>
        <v>#N/A</v>
      </c>
      <c r="Z3" t="e">
        <f t="array" ref="Z3">MATCH(1, (T_TBL[COLNUM]&lt;=NUMCAMPOS)*(T_TBL[HABILITADO]=1)*(T_TBL[COLNUM]&gt;Y3)*(T_TBL[CAMPOS]&lt;&gt;""),0)</f>
        <v>#N/A</v>
      </c>
      <c r="AA3" t="e">
        <f t="array" ref="AA3">MATCH(1, (T_TBL[COLNUM]&lt;=NUMCAMPOS)*(T_TBL[HABILITADO]=1)*(T_TBL[COLNUM]&gt;Z3)*(T_TBL[CAMPOS]&lt;&gt;""),0)</f>
        <v>#N/A</v>
      </c>
      <c r="AB3" t="e">
        <f t="array" ref="AB3">MATCH(1, (T_TBL[COLNUM]&lt;=NUMCAMPOS)*(T_TBL[HABILITADO]=1)*(T_TBL[COLNUM]&gt;AA3)*(T_TBL[CAMPOS]&lt;&gt;""),0)</f>
        <v>#N/A</v>
      </c>
      <c r="AC3" t="e">
        <f t="array" ref="AC3">MATCH(1, (T_TBL[COLNUM]&lt;=NUMCAMPOS)*(T_TBL[HABILITADO]=1)*(T_TBL[COLNUM]&gt;AB3)*(T_TBL[CAMPOS]&lt;&gt;""),0)</f>
        <v>#N/A</v>
      </c>
      <c r="AD3" t="e">
        <f t="array" ref="AD3">MATCH(1, (T_TBL[COLNUM]&lt;=NUMCAMPOS)*(T_TBL[HABILITADO]=1)*(T_TBL[COLNUM]&gt;AC3)*(T_TBL[CAMPOS]&lt;&gt;""),0)</f>
        <v>#N/A</v>
      </c>
      <c r="AE3" t="e">
        <f t="array" ref="AE3">MATCH(1, (T_TBL[COLNUM]&lt;=NUMCAMPOS)*(T_TBL[HABILITADO]=1)*(T_TBL[COLNUM]&gt;AD3)*(T_TBL[CAMPOS]&lt;&gt;""),0)</f>
        <v>#N/A</v>
      </c>
      <c r="AF3" t="e">
        <f t="array" ref="AF3">MATCH(1, (T_TBL[COLNUM]&lt;=NUMCAMPOS)*(T_TBL[HABILITADO]=1)*(T_TBL[COLNUM]&gt;AE3)*(T_TBL[CAMPOS]&lt;&gt;""),0)</f>
        <v>#N/A</v>
      </c>
      <c r="AG3" t="e">
        <f t="array" ref="AG3">MATCH(1, (T_TBL[COLNUM]&lt;=NUMCAMPOS)*(T_TBL[HABILITADO]=1)*(T_TBL[COLNUM]&gt;AF3)*(T_TBL[CAMPOS]&lt;&gt;""),0)</f>
        <v>#N/A</v>
      </c>
      <c r="AH3" t="e">
        <f t="array" ref="AH3">MATCH(1, (T_TBL[COLNUM]&lt;=NUMCAMPOS)*(T_TBL[HABILITADO]=1)*(T_TBL[COLNUM]&gt;AG3)*(T_TBL[CAMPOS]&lt;&gt;""),0)</f>
        <v>#N/A</v>
      </c>
      <c r="AI3" t="e">
        <f t="array" ref="AI3">MATCH(1, (T_TBL[COLNUM]&lt;=NUMCAMPOS)*(T_TBL[HABILITADO]=1)*(T_TBL[COLNUM]&gt;AH3)*(T_TBL[CAMPOS]&lt;&gt;""),0)</f>
        <v>#N/A</v>
      </c>
      <c r="AJ3" t="e">
        <f t="array" ref="AJ3">MATCH(1, (T_TBL[COLNUM]&lt;=NUMCAMPOS)*(T_TBL[HABILITADO]=1)*(T_TBL[COLNUM]&gt;AI3)*(T_TBL[CAMPOS]&lt;&gt;""),0)</f>
        <v>#N/A</v>
      </c>
      <c r="AK3" t="e">
        <f t="array" ref="AK3">MATCH(1, (T_TBL[COLNUM]&lt;=NUMCAMPOS)*(T_TBL[HABILITADO]=1)*(T_TBL[COLNUM]&gt;AJ3)*(T_TBL[CAMPOS]&lt;&gt;""),0)</f>
        <v>#N/A</v>
      </c>
      <c r="AL3" t="e">
        <f t="array" ref="AL3">MATCH(1, (T_TBL[COLNUM]&lt;=NUMCAMPOS)*(T_TBL[HABILITADO]=1)*(T_TBL[COLNUM]&gt;AK3)*(T_TBL[CAMPOS]&lt;&gt;""),0)</f>
        <v>#N/A</v>
      </c>
      <c r="AM3" t="e">
        <f t="array" ref="AM3">MATCH(1, (T_TBL[COLNUM]&lt;=NUMCAMPOS)*(T_TBL[HABILITADO]=1)*(T_TBL[COLNUM]&gt;AL3)*(T_TBL[CAMPOS]&lt;&gt;""),0)</f>
        <v>#N/A</v>
      </c>
      <c r="AN3" t="e">
        <f t="array" ref="AN3">MATCH(1, (T_TBL[COLNUM]&lt;=NUMCAMPOS)*(T_TBL[HABILITADO]=1)*(T_TBL[COLNUM]&gt;AM3)*(T_TBL[CAMPOS]&lt;&gt;""),0)</f>
        <v>#N/A</v>
      </c>
    </row>
    <row r="4" spans="1:40" x14ac:dyDescent="0.25">
      <c r="C4" t="str">
        <f>IF(NOT(ISERROR(C3)), INDEX(T_TBL[], C$3, MATCH("CAMPOS", T_TBL[#Headers], 0)), "")</f>
        <v>clave_trab</v>
      </c>
      <c r="D4" t="str">
        <f>IF(NOT(ISERROR(D3)), INDEX(T_TBL[], D$3, MATCH("CAMPOS", T_TBL[#Headers], 0)), "")</f>
        <v>id_plaza</v>
      </c>
      <c r="E4" t="str">
        <f>IF(NOT(ISERROR(E3)), INDEX(T_TBL[], E$3, MATCH("CAMPOS", T_TBL[#Headers], 0)), "")</f>
        <v>clave_tipo</v>
      </c>
      <c r="F4" t="str">
        <f>IF(NOT(ISERROR(F3)), INDEX(T_TBL[], F$3, MATCH("CAMPOS", T_TBL[#Headers], 0)), "")</f>
        <v>fec_inicio</v>
      </c>
      <c r="G4" t="str">
        <f>IF(NOT(ISERROR(G3)), INDEX(T_TBL[], G$3, MATCH("CAMPOS", T_TBL[#Headers], 0)), "")</f>
        <v>fec_termino</v>
      </c>
      <c r="H4" t="str">
        <f>IF(NOT(ISERROR(H3)), INDEX(T_TBL[], H$3, MATCH("CAMPOS", T_TBL[#Headers], 0)), "")</f>
        <v>fec_reanuda</v>
      </c>
      <c r="I4" t="str">
        <f>IF(NOT(ISERROR(I3)), INDEX(T_TBL[], I$3, MATCH("CAMPOS", T_TBL[#Headers], 0)), "")</f>
        <v>req_cobertura</v>
      </c>
      <c r="J4" t="str">
        <f>IF(NOT(ISERROR(J3)), INDEX(T_TBL[], J$3, MATCH("CAMPOS", T_TBL[#Headers], 0)), "")</f>
        <v>docs</v>
      </c>
      <c r="K4" t="str">
        <f>IF(NOT(ISERROR(K3)), INDEX(T_TBL[], K$3, MATCH("CAMPOS", T_TBL[#Headers], 0)), "")</f>
        <v>obs</v>
      </c>
      <c r="L4" t="str">
        <f>IF(NOT(ISERROR(L3)), INDEX(T_TBL[], L$3, MATCH("CAMPOS", T_TBL[#Headers], 0)), "")</f>
        <v/>
      </c>
      <c r="M4" t="str">
        <f>IF(NOT(ISERROR(M3)), INDEX(T_TBL[], M$3, MATCH("CAMPOS", T_TBL[#Headers], 0)), "")</f>
        <v/>
      </c>
      <c r="N4" t="str">
        <f>IF(NOT(ISERROR(N3)), INDEX(T_TBL[], N$3, MATCH("CAMPOS", T_TBL[#Headers], 0)), "")</f>
        <v/>
      </c>
      <c r="O4" t="str">
        <f>IF(NOT(ISERROR(O3)), INDEX(T_TBL[], O$3, MATCH("CAMPOS", T_TBL[#Headers], 0)), "")</f>
        <v/>
      </c>
      <c r="P4" t="str">
        <f>IF(NOT(ISERROR(P3)), INDEX(T_TBL[], P$3, MATCH("CAMPOS", T_TBL[#Headers], 0)), "")</f>
        <v/>
      </c>
      <c r="Q4" t="str">
        <f>IF(NOT(ISERROR(Q3)), INDEX(T_TBL[], Q$3, MATCH("CAMPOS", T_TBL[#Headers], 0)), "")</f>
        <v/>
      </c>
      <c r="R4" t="str">
        <f>IF(NOT(ISERROR(R3)), INDEX(T_TBL[], R$3, MATCH("CAMPOS", T_TBL[#Headers], 0)), "")</f>
        <v/>
      </c>
      <c r="S4" t="str">
        <f>IF(NOT(ISERROR(S3)), INDEX(T_TBL[], S$3, MATCH("CAMPOS", T_TBL[#Headers], 0)), "")</f>
        <v/>
      </c>
      <c r="T4" t="str">
        <f>IF(NOT(ISERROR(T3)), INDEX(T_TBL[], T$3, MATCH("CAMPOS", T_TBL[#Headers], 0)), "")</f>
        <v/>
      </c>
      <c r="U4" t="str">
        <f>IF(NOT(ISERROR(U3)), INDEX(T_TBL[], U$3, MATCH("CAMPOS", T_TBL[#Headers], 0)), "")</f>
        <v/>
      </c>
      <c r="V4" t="str">
        <f>IF(NOT(ISERROR(V3)), INDEX(T_TBL[], V$3, MATCH("CAMPOS", T_TBL[#Headers], 0)), "")</f>
        <v/>
      </c>
      <c r="W4" t="str">
        <f>IF(NOT(ISERROR(W3)), INDEX(T_TBL[], W$3, MATCH("CAMPOS", T_TBL[#Headers], 0)), "")</f>
        <v/>
      </c>
      <c r="X4" t="str">
        <f>IF(NOT(ISERROR(X3)), INDEX(T_TBL[], X$3, MATCH("CAMPOS", T_TBL[#Headers], 0)), "")</f>
        <v/>
      </c>
      <c r="Y4" t="str">
        <f>IF(NOT(ISERROR(Y3)), INDEX(T_TBL[], Y$3, MATCH("CAMPOS", T_TBL[#Headers], 0)), "")</f>
        <v/>
      </c>
      <c r="Z4" t="str">
        <f>IF(NOT(ISERROR(Z3)), INDEX(T_TBL[], Z$3, MATCH("CAMPOS", T_TBL[#Headers], 0)), "")</f>
        <v/>
      </c>
      <c r="AA4" t="str">
        <f>IF(NOT(ISERROR(AA3)), INDEX(T_TBL[], AA$3, MATCH("CAMPOS", T_TBL[#Headers], 0)), "")</f>
        <v/>
      </c>
      <c r="AB4" t="str">
        <f>IF(NOT(ISERROR(AB3)), INDEX(T_TBL[], AB$3, MATCH("CAMPOS", T_TBL[#Headers], 0)), "")</f>
        <v/>
      </c>
      <c r="AC4" t="str">
        <f>IF(NOT(ISERROR(AC3)), INDEX(T_TBL[], AC$3, MATCH("CAMPOS", T_TBL[#Headers], 0)), "")</f>
        <v/>
      </c>
      <c r="AD4" t="str">
        <f>IF(NOT(ISERROR(AD3)), INDEX(T_TBL[], AD$3, MATCH("CAMPOS", T_TBL[#Headers], 0)), "")</f>
        <v/>
      </c>
      <c r="AE4" t="str">
        <f>IF(NOT(ISERROR(AE3)), INDEX(T_TBL[], AE$3, MATCH("CAMPOS", T_TBL[#Headers], 0)), "")</f>
        <v/>
      </c>
      <c r="AF4" t="str">
        <f>IF(NOT(ISERROR(AF3)), INDEX(T_TBL[], AF$3, MATCH("CAMPOS", T_TBL[#Headers], 0)), "")</f>
        <v/>
      </c>
      <c r="AG4" t="str">
        <f>IF(NOT(ISERROR(AG3)), INDEX(T_TBL[], AG$3, MATCH("CAMPOS", T_TBL[#Headers], 0)), "")</f>
        <v/>
      </c>
      <c r="AH4" t="str">
        <f>IF(NOT(ISERROR(AH3)), INDEX(T_TBL[], AH$3, MATCH("CAMPOS", T_TBL[#Headers], 0)), "")</f>
        <v/>
      </c>
      <c r="AI4" t="str">
        <f>IF(NOT(ISERROR(AI3)), INDEX(T_TBL[], AI$3, MATCH("CAMPOS", T_TBL[#Headers], 0)), "")</f>
        <v/>
      </c>
      <c r="AJ4" t="str">
        <f>IF(NOT(ISERROR(AJ3)), INDEX(T_TBL[], AJ$3, MATCH("CAMPOS", T_TBL[#Headers], 0)), "")</f>
        <v/>
      </c>
      <c r="AK4" t="str">
        <f>IF(NOT(ISERROR(AK3)), INDEX(T_TBL[], AK$3, MATCH("CAMPOS", T_TBL[#Headers], 0)), "")</f>
        <v/>
      </c>
      <c r="AL4" t="str">
        <f>IF(NOT(ISERROR(AL3)), INDEX(T_TBL[], AL$3, MATCH("CAMPOS", T_TBL[#Headers], 0)), "")</f>
        <v/>
      </c>
      <c r="AM4" t="str">
        <f>IF(NOT(ISERROR(AM3)), INDEX(T_TBL[], AM$3, MATCH("CAMPOS", T_TBL[#Headers], 0)), "")</f>
        <v/>
      </c>
      <c r="AN4" t="str">
        <f>IF(NOT(ISERROR(AN3)), INDEX(T_TBL[], AN$3, MATCH("CAMPOS", T_TBL[#Headers], 0)),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'clave_trab' =&gt; 150851, 'id_plaza' =&gt; 1, 'clave_tipo' =&gt; 'COS', 'fec_inicio' =&gt; '2017-1-1', 'fec_termino' =&gt; '2017-11-12', 'fec_reanuda' =&gt; 'NULL', 'req_cobertura' =&gt; VERDADERO, 'docs' =&gt; '', 'obs' =&gt; 'COMISION SINDICAL'</v>
      </c>
      <c r="B5" t="str">
        <f t="shared" ref="B5:B6" ca="1" si="0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150851, 1, 'COS', '2017-1-1', '2017-11-12', 'NULL', VERDADERO, '', 'COMISION SINDICAL'</v>
      </c>
      <c r="C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150851, </v>
      </c>
      <c r="D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1, </v>
      </c>
      <c r="E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'COS', </v>
      </c>
      <c r="F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'2017-1-1', </v>
      </c>
      <c r="G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'2017-11-12', </v>
      </c>
      <c r="H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'COMISION SINDICAL'</v>
      </c>
      <c r="L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6" spans="1:40" x14ac:dyDescent="0.25">
      <c r="A6" t="str">
        <f t="shared" ref="A6:A69" ca="1" si="1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'clave_trab' =&gt; 200953, 'id_plaza' =&gt; 1, 'clave_tipo' =&gt; 'CAC', 'fec_inicio' =&gt; '2017-6-19', 'fec_termino' =&gt; '2017-6-24', 'fec_reanuda' =&gt; 'NULL', 'req_cobertura' =&gt; VERDADERO, 'docs' =&gt; '', 'obs' =&gt; 'CURSO DE CAPACITACION'</v>
      </c>
      <c r="B6" t="str">
        <f t="shared" ca="1" si="0"/>
        <v>200953, 1, 'CAC', '2017-6-19', '2017-6-24', 'NULL', VERDADERO, '', 'CURSO DE CAPACITACION'</v>
      </c>
      <c r="C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200953, </v>
      </c>
      <c r="D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1, </v>
      </c>
      <c r="E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'2017-6-19', </v>
      </c>
      <c r="G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'2017-6-24', </v>
      </c>
      <c r="H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7" spans="1:40" x14ac:dyDescent="0.25">
      <c r="A7" t="str">
        <f t="shared" ca="1" si="1"/>
        <v>'clave_trab' =&gt; 434039, 'id_plaza' =&gt; 6, 'clave_tipo' =&gt; '104', 'fec_inicio' =&gt; '2017-6-5', 'fec_termino' =&gt; '2017-7-2', 'fec_reanuda' =&gt; 'NULL', 'req_cobertura' =&gt; VERDADERO, 'docs' =&gt; '', 'obs' =&gt; 'INCAPACIDAD'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434039, 6, '104', '2017-6-5', '2017-7-2', 'NULL', VERDADERO, '', 'INCAPACIDAD'</v>
      </c>
      <c r="C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434039, </v>
      </c>
      <c r="D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6, </v>
      </c>
      <c r="E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'104', </v>
      </c>
      <c r="F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'2017-6-5', </v>
      </c>
      <c r="G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'2017-7-2', </v>
      </c>
      <c r="H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'INCAPACIDAD'</v>
      </c>
      <c r="L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8" spans="1:40" x14ac:dyDescent="0.25">
      <c r="A8" t="str">
        <f t="shared" ca="1" si="1"/>
        <v>'clave_trab' =&gt; 419041, 'id_plaza' =&gt; 9, 'clave_tipo' =&gt; 'VAO', 'fec_inicio' =&gt; '2017-6-7', 'fec_termino' =&gt; '2017-7-11', 'fec_reanuda' =&gt; 'NULL', 'req_cobertura' =&gt; VERDADERO, 'docs' =&gt; '12-12 F-05637014', 'obs' =&gt; 'VACACIONES SEG. 12-12 FOLIO 05637014'</v>
      </c>
      <c r="B8" t="str">
        <f t="shared" ref="B8:B71" ca="1" si="2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>419041, 9, 'VAO', '2017-6-7', '2017-7-11', 'NULL', VERDADERO, '12-12 F-05637014', 'VACACIONES SEG. 12-12 FOLIO 05637014'</v>
      </c>
      <c r="C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419041, </v>
      </c>
      <c r="D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9, </v>
      </c>
      <c r="E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'2017-6-7', </v>
      </c>
      <c r="G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'2017-7-11', </v>
      </c>
      <c r="H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'12-12 F-05637014', </v>
      </c>
      <c r="K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SEG. 12-12 FOLIO 05637014'</v>
      </c>
      <c r="L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9" spans="1:40" x14ac:dyDescent="0.25">
      <c r="A9" t="str">
        <f t="shared" ca="1" si="1"/>
        <v>'clave_trab' =&gt; 633190, 'id_plaza' =&gt; 10, 'clave_tipo' =&gt; 'VAO', 'fec_inicio' =&gt; '2017-6-10', 'fec_termino' =&gt; '2017-7-14', 'fec_reanuda' =&gt; 'NULL', 'req_cobertura' =&gt; VERDADERO, 'docs' =&gt; '12-59 10021 DEL 09-06-2017', 'obs' =&gt; 'VACACIONES'</v>
      </c>
      <c r="B9" t="str">
        <f t="shared" ca="1" si="2"/>
        <v>633190, 10, 'VAO', '2017-6-10', '2017-7-14', 'NULL', VERDADERO, '12-59 10021 DEL 09-06-2017', 'VACACIONES'</v>
      </c>
      <c r="C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'2017-6-10', </v>
      </c>
      <c r="G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'2017-7-14', </v>
      </c>
      <c r="H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'12-59 10021 DEL 09-06-2017', </v>
      </c>
      <c r="K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0" spans="1:40" x14ac:dyDescent="0.25">
      <c r="A10" t="str">
        <f t="shared" ca="1" si="1"/>
        <v>'clave_trab' =&gt; 511424, 'id_plaza' =&gt; 18, 'clave_tipo' =&gt; 'VAO', 'fec_inicio' =&gt; '2017-6-12', 'fec_termino' =&gt; '2017-7-5', 'fec_reanuda' =&gt; 'NULL', 'req_cobertura' =&gt; VERDADERO, 'docs' =&gt; '12-1 05660566', 'obs' =&gt; 'VACACIONES'</v>
      </c>
      <c r="B10" t="str">
        <f t="shared" ca="1" si="2"/>
        <v>511424, 18, 'VAO', '2017-6-12', '2017-7-5', 'NULL', VERDADERO, '12-1 05660566', 'VACACIONES'</v>
      </c>
      <c r="C1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511424, </v>
      </c>
      <c r="D1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1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1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'2017-6-12', </v>
      </c>
      <c r="G1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'2017-7-5', </v>
      </c>
      <c r="H1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 05660566', </v>
      </c>
      <c r="K1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1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1" spans="1:40" x14ac:dyDescent="0.25">
      <c r="A11" t="str">
        <f t="shared" ca="1" si="1"/>
        <v>'clave_trab' =&gt; 204126, 'id_plaza' =&gt; 8, 'clave_tipo' =&gt; 'CAC', 'fec_inicio' =&gt; '2017-6-19', 'fec_termino' =&gt; '2017-7-16', 'fec_reanuda' =&gt; 'NULL', 'req_cobertura' =&gt; VERDADERO, 'docs' =&gt; 'INST. CAPAC. OPERADOR ESP. EQ. MEC. GRUA 12-12 5674156/17', 'obs' =&gt; 'INSTRUCTOR DE CURSO'</v>
      </c>
      <c r="B11" t="str">
        <f t="shared" ca="1" si="2"/>
        <v>204126, 8, 'CAC', '2017-6-19', '2017-7-16', 'NULL', VERDADERO, 'INST. CAPAC. OPERADOR ESP. EQ. MEC. GRUA 12-12 5674156/17', 'INSTRUCTOR DE CURSO'</v>
      </c>
      <c r="C1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204126, </v>
      </c>
      <c r="D1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8, </v>
      </c>
      <c r="E1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'2017-6-19', </v>
      </c>
      <c r="G1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'2017-7-16', </v>
      </c>
      <c r="H1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'INST. CAPAC. OPERADOR ESP. EQ. MEC. GRUA 12-12 5674156/17', </v>
      </c>
      <c r="K1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'INSTRUCTOR DE CURSO'</v>
      </c>
      <c r="L1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2" spans="1:40" x14ac:dyDescent="0.25">
      <c r="A12" t="str">
        <f t="shared" ca="1" si="1"/>
        <v>'clave_trab' =&gt; 582776, 'id_plaza' =&gt; 34, 'clave_tipo' =&gt; 'CAC', 'fec_inicio' =&gt; '2017-6-19', 'fec_termino' =&gt; '2017-7-16', 'fec_reanuda' =&gt; 'NULL', 'req_cobertura' =&gt; VERDADERO, 'docs' =&gt; 'CURSO MODULAR CAP. OP ESP. EQ. MEC. GRUA', 'obs' =&gt; 'CURSO DE CAPACITACION'</v>
      </c>
      <c r="B12" t="str">
        <f t="shared" ca="1" si="2"/>
        <v>582776, 34, 'CAC', '2017-6-19', '2017-7-16', 'NULL', VERDADERO, 'CURSO MODULAR CAP. OP ESP. EQ. MEC. GRUA', 'CURSO DE CAPACITACION'</v>
      </c>
      <c r="C1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582776, </v>
      </c>
      <c r="D1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34, </v>
      </c>
      <c r="E1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'2017-6-19', </v>
      </c>
      <c r="G1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'2017-7-16', </v>
      </c>
      <c r="H1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'CURSO MODULAR CAP. OP ESP. EQ. MEC. GRUA', </v>
      </c>
      <c r="K1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1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3" spans="1:40" x14ac:dyDescent="0.25">
      <c r="A13" t="str">
        <f t="shared" ca="1" si="1"/>
        <v>'clave_trab' =&gt; 333892, 'id_plaza' =&gt; 11, 'clave_tipo' =&gt; 'CAC', 'fec_inicio' =&gt; '2017-6-19', 'fec_termino' =&gt; '2017-7-16', 'fec_reanuda' =&gt; 'NULL', 'req_cobertura' =&gt; VERDADERO, 'docs' =&gt; '', 'obs' =&gt; 'CURSO DE CAPACITACION'</v>
      </c>
      <c r="B13" t="str">
        <f t="shared" ca="1" si="2"/>
        <v>333892, 11, 'CAC', '2017-6-19', '2017-7-16', 'NULL', VERDADERO, '', 'CURSO DE CAPACITACION'</v>
      </c>
      <c r="C1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333892, </v>
      </c>
      <c r="D1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11, </v>
      </c>
      <c r="E1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'2017-6-19', </v>
      </c>
      <c r="G1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'2017-7-16', </v>
      </c>
      <c r="H1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1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4" spans="1:40" x14ac:dyDescent="0.25">
      <c r="A14" t="str">
        <f t="shared" ca="1" si="1"/>
        <v>'clave_trab' =&gt; 203376, 'id_plaza' =&gt; 7, 'clave_tipo' =&gt; 'CAC', 'fec_inicio' =&gt; '2017-6-19', 'fec_termino' =&gt; '2017-7-16', 'fec_reanuda' =&gt; 'NULL', 'req_cobertura' =&gt; VERDADERO, 'docs' =&gt; '', 'obs' =&gt; 'CURSO DE CAPACITACION'</v>
      </c>
      <c r="B14" t="str">
        <f t="shared" ca="1" si="2"/>
        <v>203376, 7, 'CAC', '2017-6-19', '2017-7-16', 'NULL', VERDADERO, '', 'CURSO DE CAPACITACION'</v>
      </c>
      <c r="C1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203376, </v>
      </c>
      <c r="D1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7, </v>
      </c>
      <c r="E1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'2017-6-19', </v>
      </c>
      <c r="G1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'2017-7-16', </v>
      </c>
      <c r="H1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1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5" spans="1:40" x14ac:dyDescent="0.25">
      <c r="A15" t="str">
        <f t="shared" ca="1" si="1"/>
        <v>'clave_trab' =&gt; 313919, 'id_plaza' =&gt; 6, 'clave_tipo' =&gt; '150', 'fec_inicio' =&gt; '2017-6-26', 'fec_termino' =&gt; '2017-6-26', 'fec_reanuda' =&gt; 'NULL', 'req_cobertura' =&gt; VERDADERO, 'docs' =&gt; '', 'obs' =&gt; 'PERMISO ECONOMICO'</v>
      </c>
      <c r="B15" t="str">
        <f t="shared" ca="1" si="2"/>
        <v>313919, 6, '150', '2017-6-26', '2017-6-26', 'NULL', VERDADERO, '', 'PERMISO ECONOMICO'</v>
      </c>
      <c r="C1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313919, </v>
      </c>
      <c r="D1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6, </v>
      </c>
      <c r="E1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1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'2017-6-26', </v>
      </c>
      <c r="G1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'2017-6-26', </v>
      </c>
      <c r="H1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1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6" spans="1:40" x14ac:dyDescent="0.25">
      <c r="A16" t="str">
        <f t="shared" ca="1" si="1"/>
        <v>'clave_trab' =&gt; 307452, 'id_plaza' =&gt; 9, 'clave_tipo' =&gt; 'COA', 'fec_inicio' =&gt; '2017-6-25', 'fec_termino' =&gt; '2017-7-1', 'fec_reanuda' =&gt; 'NULL', 'req_cobertura' =&gt; VERDADERO, 'docs' =&gt; '', 'obs' =&gt; 'COMISION A SAN MARTIN TEXMELUCAN'</v>
      </c>
      <c r="B16" t="str">
        <f t="shared" ca="1" si="2"/>
        <v>307452, 9, 'COA', '2017-6-25', '2017-7-1', 'NULL', VERDADERO, '', 'COMISION A SAN MARTIN TEXMELUCAN'</v>
      </c>
      <c r="C1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1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9, </v>
      </c>
      <c r="E1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'2017-6-25', </v>
      </c>
      <c r="G1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'2017-7-1', </v>
      </c>
      <c r="H1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'COMISION A SAN MARTIN TEXMELUCAN'</v>
      </c>
      <c r="L1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7" spans="1:40" x14ac:dyDescent="0.25">
      <c r="A17" t="str">
        <f t="shared" ca="1" si="1"/>
        <v>'clave_trab' =&gt; 539767, 'id_plaza' =&gt; 28, 'clave_tipo' =&gt; 'COA', 'fec_inicio' =&gt; '2017-6-25', 'fec_termino' =&gt; '2017-7-1', 'fec_reanuda' =&gt; 'NULL', 'req_cobertura' =&gt; VERDADERO, 'docs' =&gt; '', 'obs' =&gt; 'COMISION A SAN MARTIN TEXMELUCAN'</v>
      </c>
      <c r="B17" t="str">
        <f t="shared" ca="1" si="2"/>
        <v>539767, 28, 'COA', '2017-6-25', '2017-7-1', 'NULL', VERDADERO, '', 'COMISION A SAN MARTIN TEXMELUCAN'</v>
      </c>
      <c r="C1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539767, </v>
      </c>
      <c r="D1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1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'2017-6-25', </v>
      </c>
      <c r="G1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'2017-7-1', </v>
      </c>
      <c r="H1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'COMISION A SAN MARTIN TEXMELUCAN'</v>
      </c>
      <c r="L1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8" spans="1:40" x14ac:dyDescent="0.25">
      <c r="A18" t="str">
        <f t="shared" ca="1" si="1"/>
        <v>'clave_trab' =&gt; 452405, 'id_plaza' =&gt; 66, 'clave_tipo' =&gt; 'VAO', 'fec_inicio' =&gt; '2017-6-26', 'fec_termino' =&gt; '2017-7-5', 'fec_reanuda' =&gt; 'NULL', 'req_cobertura' =&gt; VERDADERO, 'docs' =&gt; '', 'obs' =&gt; 'VACACIONES POSPUESTAS'</v>
      </c>
      <c r="B18" t="str">
        <f t="shared" ca="1" si="2"/>
        <v>452405, 66, 'VAO', '2017-6-26', '2017-7-5', 'NULL', VERDADERO, '', 'VACACIONES POSPUESTAS'</v>
      </c>
      <c r="C1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452405, </v>
      </c>
      <c r="D1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66, </v>
      </c>
      <c r="E1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1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'2017-6-26', </v>
      </c>
      <c r="G1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'2017-7-5', </v>
      </c>
      <c r="H1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POSPUESTAS'</v>
      </c>
      <c r="L1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9" spans="1:40" x14ac:dyDescent="0.25">
      <c r="A19" t="str">
        <f t="shared" ca="1" si="1"/>
        <v>'clave_trab' =&gt; 426226, 'id_plaza' =&gt; 24, 'clave_tipo' =&gt; 'CAC', 'fec_inicio' =&gt; '2017-6-19', 'fec_termino' =&gt; '2017-7-1', 'fec_reanuda' =&gt; 'NULL', 'req_cobertura' =&gt; VERDADERO, 'docs' =&gt; '', 'obs' =&gt; 'CURSO 28160'</v>
      </c>
      <c r="B19" t="str">
        <f t="shared" ca="1" si="2"/>
        <v>426226, 24, 'CAC', '2017-6-19', '2017-7-1', 'NULL', VERDADERO, '', 'CURSO 28160'</v>
      </c>
      <c r="C1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426226, </v>
      </c>
      <c r="D1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24, </v>
      </c>
      <c r="E1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'2017-6-19', </v>
      </c>
      <c r="G1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'2017-7-1', </v>
      </c>
      <c r="H1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28160'</v>
      </c>
      <c r="L1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0" spans="1:40" x14ac:dyDescent="0.25">
      <c r="A20" t="str">
        <f t="shared" ca="1" si="1"/>
        <v>'clave_trab' =&gt; 549473, 'id_plaza' =&gt; 40, 'clave_tipo' =&gt; 'CAC', 'fec_inicio' =&gt; '2017-6-19', 'fec_termino' =&gt; '2017-7-16', 'fec_reanuda' =&gt; 'NULL', 'req_cobertura' =&gt; VERDADERO, 'docs' =&gt; '', 'obs' =&gt; 'CURSO 28160'</v>
      </c>
      <c r="B20" t="str">
        <f t="shared" ca="1" si="2"/>
        <v>549473, 40, 'CAC', '2017-6-19', '2017-7-16', 'NULL', VERDADERO, '', 'CURSO 28160'</v>
      </c>
      <c r="C2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549473, </v>
      </c>
      <c r="D2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40, </v>
      </c>
      <c r="E2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2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'2017-6-19', </v>
      </c>
      <c r="G2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'2017-7-16', </v>
      </c>
      <c r="H2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28160'</v>
      </c>
      <c r="L2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1" spans="1:40" x14ac:dyDescent="0.25">
      <c r="A21" t="str">
        <f t="shared" ca="1" si="1"/>
        <v>'clave_trab' =&gt; 517366, 'id_plaza' =&gt; 57, 'clave_tipo' =&gt; 'CAC', 'fec_inicio' =&gt; '2017-6-19', 'fec_termino' =&gt; '2017-7-16', 'fec_reanuda' =&gt; 'NULL', 'req_cobertura' =&gt; VERDADERO, 'docs' =&gt; '', 'obs' =&gt; 'CURSO 28160'</v>
      </c>
      <c r="B21" t="str">
        <f t="shared" ca="1" si="2"/>
        <v>517366, 57, 'CAC', '2017-6-19', '2017-7-16', 'NULL', VERDADERO, '', 'CURSO 28160'</v>
      </c>
      <c r="C2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517366, </v>
      </c>
      <c r="D2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57, </v>
      </c>
      <c r="E2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2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'2017-6-19', </v>
      </c>
      <c r="G2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'2017-7-16', </v>
      </c>
      <c r="H2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28160'</v>
      </c>
      <c r="L2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2" spans="1:40" x14ac:dyDescent="0.25">
      <c r="A22" t="str">
        <f t="shared" ca="1" si="1"/>
        <v>'clave_trab' =&gt; 315758, 'id_plaza' =&gt; 62, 'clave_tipo' =&gt; 'CAC', 'fec_inicio' =&gt; '2017-6-19', 'fec_termino' =&gt; '2017-7-16', 'fec_reanuda' =&gt; 'NULL', 'req_cobertura' =&gt; VERDADERO, 'docs' =&gt; '', 'obs' =&gt; 'CURSO 28160'</v>
      </c>
      <c r="B22" t="str">
        <f t="shared" ca="1" si="2"/>
        <v>315758, 62, 'CAC', '2017-6-19', '2017-7-16', 'NULL', VERDADERO, '', 'CURSO 28160'</v>
      </c>
      <c r="C2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315758, </v>
      </c>
      <c r="D2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62, </v>
      </c>
      <c r="E2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2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'2017-6-19', </v>
      </c>
      <c r="G2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'2017-7-16', </v>
      </c>
      <c r="H2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28160'</v>
      </c>
      <c r="L2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3" spans="1:40" x14ac:dyDescent="0.25">
      <c r="A23" t="str">
        <f t="shared" ca="1" si="1"/>
        <v>'clave_trab' =&gt; 557767, 'id_plaza' =&gt; 59, 'clave_tipo' =&gt; 'VAO', 'fec_inicio' =&gt; '2017-7-12', 'fec_termino' =&gt; '2017-8-4', 'fec_reanuda' =&gt; 'NULL', 'req_cobertura' =&gt; VERDADERO, 'docs' =&gt; '12-1 05679403', 'obs' =&gt; 'VACACIONES CONF. CL. 142 CCTV CICLO 16.07.2016/15.07.2017'</v>
      </c>
      <c r="B23" t="str">
        <f t="shared" ca="1" si="2"/>
        <v>557767, 59, 'VAO', '2017-7-12', '2017-8-4', 'NULL', VERDADERO, '12-1 05679403', 'VACACIONES CONF. CL. 142 CCTV CICLO 16.07.2016/15.07.2017'</v>
      </c>
      <c r="C2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557767, </v>
      </c>
      <c r="D2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59, </v>
      </c>
      <c r="E2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'2017-7-12', </v>
      </c>
      <c r="G2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'2017-8-4', </v>
      </c>
      <c r="H2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 05679403', </v>
      </c>
      <c r="K2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CONF. CL. 142 CCTV CICLO 16.07.2016/15.07.2017'</v>
      </c>
      <c r="L2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4" spans="1:40" x14ac:dyDescent="0.25">
      <c r="A24" t="str">
        <f t="shared" ca="1" si="1"/>
        <v>'clave_trab' =&gt; 681065, 'id_plaza' =&gt; 67, 'clave_tipo' =&gt; 'VAO', 'fec_inicio' =&gt; '2017-7-10', 'fec_termino' =&gt; '2017-8-13', 'fec_reanuda' =&gt; 'NULL', 'req_cobertura' =&gt; VERDADERO, 'docs' =&gt; '12-1 05679672', 'obs' =&gt; 'VACACIONES CICLO 12.07.2016/11.07.2017'</v>
      </c>
      <c r="B24" t="str">
        <f t="shared" ca="1" si="2"/>
        <v>681065, 67, 'VAO', '2017-7-10', '2017-8-13', 'NULL', VERDADERO, '12-1 05679672', 'VACACIONES CICLO 12.07.2016/11.07.2017'</v>
      </c>
      <c r="C2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681065, </v>
      </c>
      <c r="D2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67, </v>
      </c>
      <c r="E2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'2017-7-10', </v>
      </c>
      <c r="G2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'2017-8-13', </v>
      </c>
      <c r="H2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 05679672', </v>
      </c>
      <c r="K2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CICLO 12.07.2016/11.07.2017'</v>
      </c>
      <c r="L2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5" spans="1:40" x14ac:dyDescent="0.25">
      <c r="A25" t="str">
        <f t="shared" ca="1" si="1"/>
        <v>'clave_trab' =&gt; 500095, 'id_plaza' =&gt; 64, 'clave_tipo' =&gt; 'COA', 'fec_inicio' =&gt; '2017-6-27', 'fec_termino' =&gt; '2017-6-29', 'fec_reanuda' =&gt; 'NULL', 'req_cobertura' =&gt; FALSO, 'docs' =&gt; '', 'obs' =&gt; 'A POZA RICA - ENTREGA DE DOCUMENTACION'</v>
      </c>
      <c r="B25" t="str">
        <f t="shared" ca="1" si="2"/>
        <v>500095, 64, 'COA', '2017-6-27', '2017-6-29', 'NULL', FALSO, '', 'A POZA RICA - ENTREGA DE DOCUMENTACION'</v>
      </c>
      <c r="C2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2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2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'2017-6-27', </v>
      </c>
      <c r="G2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'2017-6-29', </v>
      </c>
      <c r="H2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- ENTREGA DE DOCUMENTACION'</v>
      </c>
      <c r="L2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6" spans="1:40" x14ac:dyDescent="0.25">
      <c r="A26" t="str">
        <f t="shared" ca="1" si="1"/>
        <v>'clave_trab' =&gt; 490746, 'id_plaza' =&gt; 14, 'clave_tipo' =&gt; 'COA', 'fec_inicio' =&gt; '2017-6-25', 'fec_termino' =&gt; '2017-7-1', 'fec_reanuda' =&gt; 'NULL', 'req_cobertura' =&gt; FALSO, 'docs' =&gt; '', 'obs' =&gt; 'A SAN MARTIN TEX., PUEBLA POR MATERIAL QUIMICO'</v>
      </c>
      <c r="B26" t="str">
        <f t="shared" ca="1" si="2"/>
        <v>490746, 14, 'COA', '2017-6-25', '2017-7-1', 'NULL', FALSO, '', 'A SAN MARTIN TEX., PUEBLA POR MATERIAL QUIMICO'</v>
      </c>
      <c r="C2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490746, </v>
      </c>
      <c r="D2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14, </v>
      </c>
      <c r="E2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'2017-6-25', </v>
      </c>
      <c r="G2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'2017-7-1', </v>
      </c>
      <c r="H2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7" spans="1:40" x14ac:dyDescent="0.25">
      <c r="A27" t="str">
        <f t="shared" ca="1" si="1"/>
        <v>'clave_trab' =&gt; 502171, 'id_plaza' =&gt; 31, 'clave_tipo' =&gt; 'COA', 'fec_inicio' =&gt; '2017-6-25', 'fec_termino' =&gt; '2017-7-1', 'fec_reanuda' =&gt; 'NULL', 'req_cobertura' =&gt; FALSO, 'docs' =&gt; '', 'obs' =&gt; 'A SAN MARTIN TEX., PUEBLA POR MATERIAL QUIMICO'</v>
      </c>
      <c r="B27" t="str">
        <f t="shared" ca="1" si="2"/>
        <v>502171, 31, 'COA', '2017-6-25', '2017-7-1', 'NULL', FALSO, '', 'A SAN MARTIN TEX., PUEBLA POR MATERIAL QUIMICO'</v>
      </c>
      <c r="C2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2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2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'2017-6-25', </v>
      </c>
      <c r="G2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'2017-7-1', </v>
      </c>
      <c r="H2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8" spans="1:40" x14ac:dyDescent="0.25">
      <c r="A28" t="str">
        <f t="shared" ca="1" si="1"/>
        <v>'clave_trab' =&gt; 466603, 'id_plaza' =&gt; 69, 'clave_tipo' =&gt; '150', 'fec_inicio' =&gt; '2017-6-30', 'fec_termino' =&gt; '2017-6-30', 'fec_reanuda' =&gt; 'NULL', 'req_cobertura' =&gt; VERDADERO, 'docs' =&gt; 'FOLIO 1181 26/06/2017', 'obs' =&gt; 'PERMISO ECONOMICO'</v>
      </c>
      <c r="B28" t="str">
        <f t="shared" ca="1" si="2"/>
        <v>466603, 69, '150', '2017-6-30', '2017-6-30', 'NULL', VERDADERO, 'FOLIO 1181 26/06/2017', 'PERMISO ECONOMICO'</v>
      </c>
      <c r="C2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466603, </v>
      </c>
      <c r="D2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69, </v>
      </c>
      <c r="E2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'2017-6-30', </v>
      </c>
      <c r="G2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'2017-6-30', </v>
      </c>
      <c r="H2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'FOLIO 1181 26/06/2017', </v>
      </c>
      <c r="K2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9" spans="1:40" x14ac:dyDescent="0.25">
      <c r="A29" t="str">
        <f t="shared" ca="1" si="1"/>
        <v>'clave_trab' =&gt; 466603, 'id_plaza' =&gt; 69, 'clave_tipo' =&gt; '150', 'fec_inicio' =&gt; '2017-7-3', 'fec_termino' =&gt; '2017-7-3', 'fec_reanuda' =&gt; 'NULL', 'req_cobertura' =&gt; VERDADERO, 'docs' =&gt; 'FOLIO 1181 26/06/2017', 'obs' =&gt; 'PERMISO ECONOMICO'</v>
      </c>
      <c r="B29" t="str">
        <f t="shared" ca="1" si="2"/>
        <v>466603, 69, '150', '2017-7-3', '2017-7-3', 'NULL', VERDADERO, 'FOLIO 1181 26/06/2017', 'PERMISO ECONOMICO'</v>
      </c>
      <c r="C2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466603, </v>
      </c>
      <c r="D2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69, </v>
      </c>
      <c r="E2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'2017-7-3', </v>
      </c>
      <c r="G2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'2017-7-3', </v>
      </c>
      <c r="H2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'FOLIO 1181 26/06/2017', </v>
      </c>
      <c r="K2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0" spans="1:40" x14ac:dyDescent="0.25">
      <c r="A30" t="str">
        <f t="shared" ca="1" si="1"/>
        <v>'clave_trab' =&gt; 466603, 'id_plaza' =&gt; 69, 'clave_tipo' =&gt; '150', 'fec_inicio' =&gt; '2017-7-7', 'fec_termino' =&gt; '2017-7-7', 'fec_reanuda' =&gt; 'NULL', 'req_cobertura' =&gt; VERDADERO, 'docs' =&gt; 'FOLIO 1181 26/06/2017', 'obs' =&gt; 'PERMISO ECONOMICO'</v>
      </c>
      <c r="B30" t="str">
        <f t="shared" ca="1" si="2"/>
        <v>466603, 69, '150', '2017-7-7', '2017-7-7', 'NULL', VERDADERO, 'FOLIO 1181 26/06/2017', 'PERMISO ECONOMICO'</v>
      </c>
      <c r="C3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466603, </v>
      </c>
      <c r="D3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69, </v>
      </c>
      <c r="E3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3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'2017-7-7', </v>
      </c>
      <c r="G3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'2017-7-7', </v>
      </c>
      <c r="H3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'FOLIO 1181 26/06/2017', </v>
      </c>
      <c r="K3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3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1" spans="1:40" x14ac:dyDescent="0.25">
      <c r="A31" t="str">
        <f t="shared" ca="1" si="1"/>
        <v>'clave_trab' =&gt; 388176, 'id_plaza' =&gt; 58, 'clave_tipo' =&gt; 'CAC', 'fec_inicio' =&gt; '2017-6-19', 'fec_termino' =&gt; '2017-7-16', 'fec_reanuda' =&gt; 'NULL', 'req_cobertura' =&gt; VERDADERO, 'docs' =&gt; '', 'obs' =&gt; 'CURSO 28160'</v>
      </c>
      <c r="B31" t="str">
        <f t="shared" ca="1" si="2"/>
        <v>388176, 58, 'CAC', '2017-6-19', '2017-7-16', 'NULL', VERDADERO, '', 'CURSO 28160'</v>
      </c>
      <c r="C3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388176, </v>
      </c>
      <c r="D3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58, </v>
      </c>
      <c r="E3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'2017-6-19', </v>
      </c>
      <c r="G3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'2017-7-16', </v>
      </c>
      <c r="H3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28160'</v>
      </c>
      <c r="L3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2" spans="1:40" x14ac:dyDescent="0.25">
      <c r="A32" t="str">
        <f t="shared" ca="1" si="1"/>
        <v>'clave_trab' =&gt; 386444, 'id_plaza' =&gt; 52, 'clave_tipo' =&gt; 'VAO', 'fec_inicio' =&gt; '2017-7-12', 'fec_termino' =&gt; '2017-8-15', 'fec_reanuda' =&gt; 'NULL', 'req_cobertura' =&gt; VERDADERO, 'docs' =&gt; '12-1 05674451', 'obs' =&gt; 'VACACIONES POSPUESTAS'</v>
      </c>
      <c r="B32" t="str">
        <f t="shared" ca="1" si="2"/>
        <v>386444, 52, 'VAO', '2017-7-12', '2017-8-15', 'NULL', VERDADERO, '12-1 05674451', 'VACACIONES POSPUESTAS'</v>
      </c>
      <c r="C3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386444, </v>
      </c>
      <c r="D3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52, </v>
      </c>
      <c r="E3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3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'2017-7-12', </v>
      </c>
      <c r="G3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'2017-8-15', </v>
      </c>
      <c r="H3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 05674451', </v>
      </c>
      <c r="K3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POSPUESTAS'</v>
      </c>
      <c r="L3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3" spans="1:40" x14ac:dyDescent="0.25">
      <c r="A33" t="str">
        <f t="shared" ca="1" si="1"/>
        <v>'clave_trab' =&gt; 307452, 'id_plaza' =&gt; 9, 'clave_tipo' =&gt; 'COA', 'fec_inicio' =&gt; '2017-7-3', 'fec_termino' =&gt; '2017-7-9', 'fec_reanuda' =&gt; 'NULL', 'req_cobertura' =&gt; VERDADERO, 'docs' =&gt; '', 'obs' =&gt; 'A SAN MARTIN TEX., PUEBLA POR MATERIAL QUIMICO'</v>
      </c>
      <c r="B33" t="str">
        <f t="shared" ca="1" si="2"/>
        <v>307452, 9, 'COA', '2017-7-3', '2017-7-9', 'NULL', VERDADERO, '', 'A SAN MARTIN TEX., PUEBLA POR MATERIAL QUIMICO'</v>
      </c>
      <c r="C3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3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9, </v>
      </c>
      <c r="E3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'2017-7-3', </v>
      </c>
      <c r="G3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'2017-7-9', </v>
      </c>
      <c r="H3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3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4" spans="1:40" x14ac:dyDescent="0.25">
      <c r="A34" t="str">
        <f t="shared" ca="1" si="1"/>
        <v>'clave_trab' =&gt; 502171, 'id_plaza' =&gt; 31, 'clave_tipo' =&gt; 'COA', 'fec_inicio' =&gt; '2017-7-3', 'fec_termino' =&gt; '2017-7-9', 'fec_reanuda' =&gt; 'NULL', 'req_cobertura' =&gt; VERDADERO, 'docs' =&gt; '', 'obs' =&gt; 'A SAN MARTIN TEX., PUEBLA POR MATERIAL QUIMICO'</v>
      </c>
      <c r="B34" t="str">
        <f t="shared" ca="1" si="2"/>
        <v>502171, 31, 'COA', '2017-7-3', '2017-7-9', 'NULL', VERDADERO, '', 'A SAN MARTIN TEX., PUEBLA POR MATERIAL QUIMICO'</v>
      </c>
      <c r="C3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3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3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'2017-7-3', </v>
      </c>
      <c r="G3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'2017-7-9', </v>
      </c>
      <c r="H3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3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5" spans="1:40" x14ac:dyDescent="0.25">
      <c r="A35" t="str">
        <f t="shared" ca="1" si="1"/>
        <v>'clave_trab' =&gt; 426226, 'id_plaza' =&gt; 24, 'clave_tipo' =&gt; 'CAC', 'fec_inicio' =&gt; '2017-7-2', 'fec_termino' =&gt; '2017-7-16', 'fec_reanuda' =&gt; 'NULL', 'req_cobertura' =&gt; VERDADERO, 'docs' =&gt; '', 'obs' =&gt; 'CURSO 28160'</v>
      </c>
      <c r="B35" t="str">
        <f t="shared" ca="1" si="2"/>
        <v>426226, 24, 'CAC', '2017-7-2', '2017-7-16', 'NULL', VERDADERO, '', 'CURSO 28160'</v>
      </c>
      <c r="C3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426226, </v>
      </c>
      <c r="D3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24, </v>
      </c>
      <c r="E3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'2017-7-2', </v>
      </c>
      <c r="G3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'2017-7-16', </v>
      </c>
      <c r="H3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28160'</v>
      </c>
      <c r="L3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6" spans="1:40" x14ac:dyDescent="0.25">
      <c r="A36" t="str">
        <f t="shared" ca="1" si="1"/>
        <v>'clave_trab' =&gt; 434039, 'id_plaza' =&gt; 6, 'clave_tipo' =&gt; '150', 'fec_inicio' =&gt; '2017-7-3', 'fec_termino' =&gt; '2017-7-6', 'fec_reanuda' =&gt; 'NULL', 'req_cobertura' =&gt; VERDADERO, 'docs' =&gt; '', 'obs' =&gt; 'PERMISO ECONOMICO'</v>
      </c>
      <c r="B36" t="str">
        <f t="shared" ca="1" si="2"/>
        <v>434039, 6, '150', '2017-7-3', '2017-7-6', 'NULL', VERDADERO, '', 'PERMISO ECONOMICO'</v>
      </c>
      <c r="C3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434039, </v>
      </c>
      <c r="D3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6, </v>
      </c>
      <c r="E3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3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'2017-7-3', </v>
      </c>
      <c r="G3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'2017-7-6', </v>
      </c>
      <c r="H3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3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7" spans="1:40" x14ac:dyDescent="0.25">
      <c r="A37" t="str">
        <f t="shared" ca="1" si="1"/>
        <v>'clave_trab' =&gt; 566173, 'id_plaza' =&gt; 58, 'clave_tipo' =&gt; 'VAO', 'fec_inicio' =&gt; '2017-7-2', 'fec_termino' =&gt; '2017-7-15', 'fec_reanuda' =&gt; 'NULL', 'req_cobertura' =&gt; VERDADERO, 'docs' =&gt; '', 'obs' =&gt; 'VACACIONES'</v>
      </c>
      <c r="B37" t="str">
        <f t="shared" ca="1" si="2"/>
        <v>566173, 58, 'VAO', '2017-7-2', '2017-7-15', 'NULL', VERDADERO, '', 'VACACIONES'</v>
      </c>
      <c r="C3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566173, </v>
      </c>
      <c r="D3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58, </v>
      </c>
      <c r="E3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3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'2017-7-2', </v>
      </c>
      <c r="G3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'2017-7-15', </v>
      </c>
      <c r="H3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3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8" spans="1:40" x14ac:dyDescent="0.25">
      <c r="A38" t="str">
        <f t="shared" ca="1" si="1"/>
        <v>'clave_trab' =&gt; 588783, 'id_plaza' =&gt; 7, 'clave_tipo' =&gt; 'COA', 'fec_inicio' =&gt; '2017-7-4', 'fec_termino' =&gt; '2017-7-7', 'fec_reanuda' =&gt; 'NULL', 'req_cobertura' =&gt; FALSO, 'docs' =&gt; '', 'obs' =&gt; 'A SAN MARTIN TEX., PUEBLA POR MATERIAL QUIMICO'</v>
      </c>
      <c r="B38" t="str">
        <f t="shared" ca="1" si="2"/>
        <v>588783, 7, 'COA', '2017-7-4', '2017-7-7', 'NULL', FALSO, '', 'A SAN MARTIN TEX., PUEBLA POR MATERIAL QUIMICO'</v>
      </c>
      <c r="C3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588783, </v>
      </c>
      <c r="D3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7, </v>
      </c>
      <c r="E3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'2017-7-4', </v>
      </c>
      <c r="G3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'2017-7-7', </v>
      </c>
      <c r="H3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3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9" spans="1:40" x14ac:dyDescent="0.25">
      <c r="A39" t="str">
        <f t="shared" ca="1" si="1"/>
        <v>'clave_trab' =&gt; 539767, 'id_plaza' =&gt; 28, 'clave_tipo' =&gt; 'COA', 'fec_inicio' =&gt; '2017-7-4', 'fec_termino' =&gt; '2017-7-7', 'fec_reanuda' =&gt; 'NULL', 'req_cobertura' =&gt; FALSO, 'docs' =&gt; '', 'obs' =&gt; 'A SAN MARTIN TEX., PUEBLA POR MATERIAL QUIMICO'</v>
      </c>
      <c r="B39" t="str">
        <f t="shared" ca="1" si="2"/>
        <v>539767, 28, 'COA', '2017-7-4', '2017-7-7', 'NULL', FALSO, '', 'A SAN MARTIN TEX., PUEBLA POR MATERIAL QUIMICO'</v>
      </c>
      <c r="C3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539767, </v>
      </c>
      <c r="D3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3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'2017-7-4', </v>
      </c>
      <c r="G3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'2017-7-7', </v>
      </c>
      <c r="H3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3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0" spans="1:40" x14ac:dyDescent="0.25">
      <c r="A40" t="str">
        <f t="shared" ca="1" si="1"/>
        <v>'clave_trab' =&gt; 465378, 'id_plaza' =&gt; 49, 'clave_tipo' =&gt; 'VAO', 'fec_inicio' =&gt; '2017-7-10', 'fec_termino' =&gt; '2017-8-13', 'fec_reanuda' =&gt; 'NULL', 'req_cobertura' =&gt; VERDADERO, 'docs' =&gt; '12-1 05688649', 'obs' =&gt; 'CICLO VACACIONAL'</v>
      </c>
      <c r="B40" t="str">
        <f t="shared" ca="1" si="2"/>
        <v>465378, 49, 'VAO', '2017-7-10', '2017-8-13', 'NULL', VERDADERO, '12-1 05688649', 'CICLO VACACIONAL'</v>
      </c>
      <c r="C4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465378, </v>
      </c>
      <c r="D4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49, </v>
      </c>
      <c r="E4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4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'2017-7-10', </v>
      </c>
      <c r="G4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'2017-8-13', </v>
      </c>
      <c r="H4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 05688649', </v>
      </c>
      <c r="K4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'CICLO VACACIONAL'</v>
      </c>
      <c r="L4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1" spans="1:40" x14ac:dyDescent="0.25">
      <c r="A41" t="str">
        <f t="shared" ca="1" si="1"/>
        <v>'clave_trab' =&gt; 600316, 'id_plaza' =&gt; 35, 'clave_tipo' =&gt; '150', 'fec_inicio' =&gt; '2017-7-3', 'fec_termino' =&gt; '2017-7-5', 'fec_reanuda' =&gt; 'NULL', 'req_cobertura' =&gt; VERDADERO, 'docs' =&gt; 'PER. EC. CL. 150 SEG. FOLIO 5691063', 'obs' =&gt; 'PERMISO ECONOMICO'</v>
      </c>
      <c r="B41" t="str">
        <f t="shared" ca="1" si="2"/>
        <v>600316, 35, '150', '2017-7-3', '2017-7-5', 'NULL', VERDADERO, 'PER. EC. CL. 150 SEG. FOLIO 5691063', 'PERMISO ECONOMICO'</v>
      </c>
      <c r="C4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600316, </v>
      </c>
      <c r="D4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35, </v>
      </c>
      <c r="E4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4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'2017-7-3', </v>
      </c>
      <c r="G4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'2017-7-5', </v>
      </c>
      <c r="H4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'PER. EC. CL. 150 SEG. FOLIO 5691063', </v>
      </c>
      <c r="K4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4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2" spans="1:40" x14ac:dyDescent="0.25">
      <c r="A42" t="str">
        <f t="shared" ca="1" si="1"/>
        <v>'clave_trab' =&gt; 395224, 'id_plaza' =&gt; 51, 'clave_tipo' =&gt; 'VAO', 'fec_inicio' =&gt; '2017-7-10', 'fec_termino' =&gt; '2017-8-13', 'fec_reanuda' =&gt; 'NULL', 'req_cobertura' =&gt; VERDADERO, 'docs' =&gt; '12-1 0567913', 'obs' =&gt; 'CICLO VACACIONAL'</v>
      </c>
      <c r="B42" t="str">
        <f t="shared" ca="1" si="2"/>
        <v>395224, 51, 'VAO', '2017-7-10', '2017-8-13', 'NULL', VERDADERO, '12-1 0567913', 'CICLO VACACIONAL'</v>
      </c>
      <c r="C4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395224, </v>
      </c>
      <c r="D4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51, </v>
      </c>
      <c r="E4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4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'2017-7-10', </v>
      </c>
      <c r="G4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'2017-8-13', </v>
      </c>
      <c r="H4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 0567913', </v>
      </c>
      <c r="K4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'CICLO VACACIONAL'</v>
      </c>
      <c r="L4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3" spans="1:40" x14ac:dyDescent="0.25">
      <c r="A43" t="str">
        <f t="shared" ca="1" si="1"/>
        <v>'clave_trab' =&gt; 434039, 'id_plaza' =&gt; 6, 'clave_tipo' =&gt; '104', 'fec_inicio' =&gt; '2017-7-7', 'fec_termino' =&gt; '2017-7-28', 'fec_reanuda' =&gt; 'NULL', 'req_cobertura' =&gt; VERDADERO, 'docs' =&gt; '', 'obs' =&gt; 'INCAPACIDAD'</v>
      </c>
      <c r="B43" t="str">
        <f t="shared" ca="1" si="2"/>
        <v>434039, 6, '104', '2017-7-7', '2017-7-28', 'NULL', VERDADERO, '', 'INCAPACIDAD'</v>
      </c>
      <c r="C4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434039, </v>
      </c>
      <c r="D4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6, </v>
      </c>
      <c r="E4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'104', </v>
      </c>
      <c r="F4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'2017-7-7', </v>
      </c>
      <c r="G4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'2017-7-28', </v>
      </c>
      <c r="H4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'INCAPACIDAD'</v>
      </c>
      <c r="L4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4" spans="1:40" x14ac:dyDescent="0.25">
      <c r="A44" t="str">
        <f t="shared" ca="1" si="1"/>
        <v>'clave_trab' =&gt; 321084, 'id_plaza' =&gt; 54, 'clave_tipo' =&gt; '150', 'fec_inicio' =&gt; '2017-7-7', 'fec_termino' =&gt; '2017-7-7', 'fec_reanuda' =&gt; 'NULL', 'req_cobertura' =&gt; VERDADERO, 'docs' =&gt; '', 'obs' =&gt; 'ECONOMICO'</v>
      </c>
      <c r="B44" t="str">
        <f t="shared" ca="1" si="2"/>
        <v>321084, 54, '150', '2017-7-7', '2017-7-7', 'NULL', VERDADERO, '', 'ECONOMICO'</v>
      </c>
      <c r="C4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321084, </v>
      </c>
      <c r="D4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54, </v>
      </c>
      <c r="E4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4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'2017-7-7', </v>
      </c>
      <c r="G4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'2017-7-7', </v>
      </c>
      <c r="H4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'ECONOMICO'</v>
      </c>
      <c r="L4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5" spans="1:40" x14ac:dyDescent="0.25">
      <c r="A45" t="str">
        <f t="shared" ca="1" si="1"/>
        <v>'clave_trab' =&gt; 502171, 'id_plaza' =&gt; 31, 'clave_tipo' =&gt; 'COA', 'fec_inicio' =&gt; '2017-7-10', 'fec_termino' =&gt; '2017-7-11', 'fec_reanuda' =&gt; 'NULL', 'req_cobertura' =&gt; VERDADERO, 'docs' =&gt; '', 'obs' =&gt; 'SAN MARTIN TEXMELUCAN, POR REACTIVOS QUIMICOS'</v>
      </c>
      <c r="B45" t="str">
        <f t="shared" ca="1" si="2"/>
        <v>502171, 31, 'COA', '2017-7-10', '2017-7-11', 'NULL', VERDADERO, '', 'SAN MARTIN TEXMELUCAN, POR REACTIVOS QUIMICOS'</v>
      </c>
      <c r="C4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4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4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'2017-7-10', </v>
      </c>
      <c r="G4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'2017-7-11', </v>
      </c>
      <c r="H4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'SAN MARTIN TEXMELUCAN, POR REACTIVOS QUIMICOS'</v>
      </c>
      <c r="L4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6" spans="1:40" x14ac:dyDescent="0.25">
      <c r="A46" t="str">
        <f t="shared" ca="1" si="1"/>
        <v>'clave_trab' =&gt; 539767, 'id_plaza' =&gt; 28, 'clave_tipo' =&gt; 'COA', 'fec_inicio' =&gt; '2017-7-11', 'fec_termino' =&gt; '2017-7-16', 'fec_reanuda' =&gt; 'NULL', 'req_cobertura' =&gt; VERDADERO, 'docs' =&gt; '', 'obs' =&gt; 'SAN MARTIN TEXMELUCAN, POR REACTIVOS QUIMICOS'</v>
      </c>
      <c r="B46" t="str">
        <f t="shared" ca="1" si="2"/>
        <v>539767, 28, 'COA', '2017-7-11', '2017-7-16', 'NULL', VERDADERO, '', 'SAN MARTIN TEXMELUCAN, POR REACTIVOS QUIMICOS'</v>
      </c>
      <c r="C4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539767, </v>
      </c>
      <c r="D4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4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'2017-7-11', </v>
      </c>
      <c r="G4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'2017-7-16', </v>
      </c>
      <c r="H4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'SAN MARTIN TEXMELUCAN, POR REACTIVOS QUIMICOS'</v>
      </c>
      <c r="L4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7" spans="1:40" x14ac:dyDescent="0.25">
      <c r="A47" t="str">
        <f t="shared" ca="1" si="1"/>
        <v>'clave_trab' =&gt; 318478, 'id_plaza' =&gt; 25, 'clave_tipo' =&gt; 'VAO', 'fec_inicio' =&gt; '2017-7-10', 'fec_termino' =&gt; '2017-8-13', 'fec_reanuda' =&gt; 'NULL', 'req_cobertura' =&gt; VERDADERO, 'docs' =&gt; '12-1 05686832', 'obs' =&gt; 'CICLO VACACIONAL'</v>
      </c>
      <c r="B47" t="str">
        <f t="shared" ca="1" si="2"/>
        <v>318478, 25, 'VAO', '2017-7-10', '2017-8-13', 'NULL', VERDADERO, '12-1 05686832', 'CICLO VACACIONAL'</v>
      </c>
      <c r="C4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318478, </v>
      </c>
      <c r="D4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25, </v>
      </c>
      <c r="E4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4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'2017-7-10', </v>
      </c>
      <c r="G4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'2017-8-13', </v>
      </c>
      <c r="H4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 05686832', </v>
      </c>
      <c r="K4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'CICLO VACACIONAL'</v>
      </c>
      <c r="L4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8" spans="1:40" x14ac:dyDescent="0.25">
      <c r="A48" t="str">
        <f t="shared" ca="1" si="1"/>
        <v>'clave_trab' =&gt; 588783, 'id_plaza' =&gt; 7, 'clave_tipo' =&gt; 'COA', 'fec_inicio' =&gt; '2017-7-11', 'fec_termino' =&gt; '2017-7-14', 'fec_reanuda' =&gt; 'NULL', 'req_cobertura' =&gt; FALSO, 'docs' =&gt; '', 'obs' =&gt; 'A SAN MARTIN TEX., PUEBLA POR MATERIAL QUIMICO'</v>
      </c>
      <c r="B48" t="str">
        <f t="shared" ca="1" si="2"/>
        <v>588783, 7, 'COA', '2017-7-11', '2017-7-14', 'NULL', FALSO, '', 'A SAN MARTIN TEX., PUEBLA POR MATERIAL QUIMICO'</v>
      </c>
      <c r="C4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588783, </v>
      </c>
      <c r="D4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7, </v>
      </c>
      <c r="E4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'2017-7-11', </v>
      </c>
      <c r="G4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'2017-7-14', </v>
      </c>
      <c r="H4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4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9" spans="1:40" x14ac:dyDescent="0.25">
      <c r="A49" t="str">
        <f t="shared" ca="1" si="1"/>
        <v>'clave_trab' =&gt; 466911, 'id_plaza' =&gt; 27, 'clave_tipo' =&gt; 'COA', 'fec_inicio' =&gt; '2017-7-11', 'fec_termino' =&gt; '2017-7-14', 'fec_reanuda' =&gt; 'NULL', 'req_cobertura' =&gt; FALSO, 'docs' =&gt; '', 'obs' =&gt; 'A SAN MARTIN TEX., PUEBLA POR MATERIAL QUIMICO'</v>
      </c>
      <c r="B49" t="str">
        <f t="shared" ca="1" si="2"/>
        <v>466911, 27, 'COA', '2017-7-11', '2017-7-14', 'NULL', FALSO, '', 'A SAN MARTIN TEX., PUEBLA POR MATERIAL QUIMICO'</v>
      </c>
      <c r="C4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466911, </v>
      </c>
      <c r="D4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27, </v>
      </c>
      <c r="E4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'2017-7-11', </v>
      </c>
      <c r="G4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'2017-7-14', </v>
      </c>
      <c r="H4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4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0" spans="1:40" x14ac:dyDescent="0.25">
      <c r="A50" t="str">
        <f t="shared" ca="1" si="1"/>
        <v>'clave_trab' =&gt; 482433, 'id_plaza' =&gt; 17, 'clave_tipo' =&gt; 'VAO', 'fec_inicio' =&gt; '2017-7-14', 'fec_termino' =&gt; '2017-8-6', 'fec_reanuda' =&gt; 'NULL', 'req_cobertura' =&gt; VERDADERO, 'docs' =&gt; '12-1 05683110', 'obs' =&gt; 'CICLO VACACIONAL'</v>
      </c>
      <c r="B50" t="str">
        <f t="shared" ca="1" si="2"/>
        <v>482433, 17, 'VAO', '2017-7-14', '2017-8-6', 'NULL', VERDADERO, '12-1 05683110', 'CICLO VACACIONAL'</v>
      </c>
      <c r="C5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482433, </v>
      </c>
      <c r="D5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17, </v>
      </c>
      <c r="E5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5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'2017-7-14', </v>
      </c>
      <c r="G5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'2017-8-6', </v>
      </c>
      <c r="H5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5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 05683110', </v>
      </c>
      <c r="K5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'CICLO VACACIONAL'</v>
      </c>
      <c r="L5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1" spans="1:40" x14ac:dyDescent="0.25">
      <c r="A51" t="str">
        <f t="shared" ca="1" si="1"/>
        <v>'clave_trab' =&gt; 500095, 'id_plaza' =&gt; 64, 'clave_tipo' =&gt; 'COA', 'fec_inicio' =&gt; '2017-7-11', 'fec_termino' =&gt; '2017-7-13', 'fec_reanuda' =&gt; 'NULL', 'req_cobertura' =&gt; FALSO, 'docs' =&gt; '', 'obs' =&gt; 'A POZA RICA - ENTREGA DE DOCUMENTACION'</v>
      </c>
      <c r="B51" t="str">
        <f t="shared" ca="1" si="2"/>
        <v>500095, 64, 'COA', '2017-7-11', '2017-7-13', 'NULL', FALSO, '', 'A POZA RICA - ENTREGA DE DOCUMENTACION'</v>
      </c>
      <c r="C5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5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5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5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'2017-7-11', </v>
      </c>
      <c r="G5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'2017-7-13', </v>
      </c>
      <c r="H5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5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- ENTREGA DE DOCUMENTACION'</v>
      </c>
      <c r="L5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2" spans="1:40" x14ac:dyDescent="0.25">
      <c r="A52" t="str">
        <f t="shared" ca="1" si="1"/>
        <v>'clave_trab' =&gt; 600316, 'id_plaza' =&gt; 35, 'clave_tipo' =&gt; 'COA', 'fec_inicio' =&gt; '2017-7-12', 'fec_termino' =&gt; '2017-7-16', 'fec_reanuda' =&gt; 'NULL', 'req_cobertura' =&gt; VERDADERO, 'docs' =&gt; '', 'obs' =&gt; 'A SAN MARTIN TEX., PUEBLA POR MATERIAL QUIMICO'</v>
      </c>
      <c r="B52" t="str">
        <f t="shared" ca="1" si="2"/>
        <v>600316, 35, 'COA', '2017-7-12', '2017-7-16', 'NULL', VERDADERO, '', 'A SAN MARTIN TEX., PUEBLA POR MATERIAL QUIMICO'</v>
      </c>
      <c r="C5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600316, </v>
      </c>
      <c r="D5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35, </v>
      </c>
      <c r="E5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5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'2017-7-12', </v>
      </c>
      <c r="G5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'2017-7-16', </v>
      </c>
      <c r="H5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5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5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3" spans="1:40" x14ac:dyDescent="0.25">
      <c r="A53" t="str">
        <f t="shared" ca="1" si="1"/>
        <v>'clave_trab' =&gt; 466603, 'id_plaza' =&gt; 69, 'clave_tipo' =&gt; 'CAC', 'fec_inicio' =&gt; '2017-7-11', 'fec_termino' =&gt; '2017-7-14', 'fec_reanuda' =&gt; 'NULL', 'req_cobertura' =&gt; VERDADERO, 'docs' =&gt; '', 'obs' =&gt; 'CURSO "BRIGADAS DE PRIMEROS AUXILIO"'</v>
      </c>
      <c r="B53" t="str">
        <f t="shared" ca="1" si="2"/>
        <v>466603, 69, 'CAC', '2017-7-11', '2017-7-14', 'NULL', VERDADERO, '', 'CURSO "BRIGADAS DE PRIMEROS AUXILIO"'</v>
      </c>
      <c r="C5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466603, </v>
      </c>
      <c r="D5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69, </v>
      </c>
      <c r="E5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5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'2017-7-11', </v>
      </c>
      <c r="G5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'2017-7-14', </v>
      </c>
      <c r="H5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5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"BRIGADAS DE PRIMEROS AUXILIO"'</v>
      </c>
      <c r="L5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4" spans="1:40" x14ac:dyDescent="0.25">
      <c r="A54" t="str">
        <f t="shared" ca="1" si="1"/>
        <v>'clave_trab' =&gt; 891095, 'id_plaza' =&gt; 34, 'clave_tipo' =&gt; 'CAC', 'fec_inicio' =&gt; '2017-7-11', 'fec_termino' =&gt; '2017-7-14', 'fec_reanuda' =&gt; 'NULL', 'req_cobertura' =&gt; VERDADERO, 'docs' =&gt; '', 'obs' =&gt; 'CURSO "BRIGADAS DE PRIMEROS AUXILIO"'</v>
      </c>
      <c r="B54" t="str">
        <f t="shared" ca="1" si="2"/>
        <v>891095, 34, 'CAC', '2017-7-11', '2017-7-14', 'NULL', VERDADERO, '', 'CURSO "BRIGADAS DE PRIMEROS AUXILIO"'</v>
      </c>
      <c r="C5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891095, </v>
      </c>
      <c r="D5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34, </v>
      </c>
      <c r="E5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5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'2017-7-11', </v>
      </c>
      <c r="G5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'2017-7-14', </v>
      </c>
      <c r="H5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5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"BRIGADAS DE PRIMEROS AUXILIO"'</v>
      </c>
      <c r="L5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5" spans="1:40" x14ac:dyDescent="0.25">
      <c r="A55" t="str">
        <f t="shared" ca="1" si="1"/>
        <v>'clave_trab' =&gt; 307452, 'id_plaza' =&gt; 18, 'clave_tipo' =&gt; 'COA', 'fec_inicio' =&gt; '2017-7-10', 'fec_termino' =&gt; '2017-7-16', 'fec_reanuda' =&gt; 'NULL', 'req_cobertura' =&gt; FALSO, 'docs' =&gt; '', 'obs' =&gt; 'A SAN MARTIN TEX., PUEBLA POR MATERIAL QUIMICO'</v>
      </c>
      <c r="B55" t="str">
        <f t="shared" ca="1" si="2"/>
        <v>307452, 18, 'COA', '2017-7-10', '2017-7-16', 'NULL', FALSO, '', 'A SAN MARTIN TEX., PUEBLA POR MATERIAL QUIMICO'</v>
      </c>
      <c r="C5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5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5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5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'2017-7-10', </v>
      </c>
      <c r="G5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'2017-7-16', </v>
      </c>
      <c r="H5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5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5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6" spans="1:40" x14ac:dyDescent="0.25">
      <c r="A56" t="str">
        <f t="shared" ca="1" si="1"/>
        <v>'clave_trab' =&gt; 490746, 'id_plaza' =&gt; 14, 'clave_tipo' =&gt; 'COA', 'fec_inicio' =&gt; '2017-7-12', 'fec_termino' =&gt; '2017-7-16', 'fec_reanuda' =&gt; 'NULL', 'req_cobertura' =&gt; FALSO, 'docs' =&gt; '', 'obs' =&gt; 'A SAN MARTIN TEX., PUEBLA POR MATERIAL QUIMICO'</v>
      </c>
      <c r="B56" t="str">
        <f t="shared" ca="1" si="2"/>
        <v>490746, 14, 'COA', '2017-7-12', '2017-7-16', 'NULL', FALSO, '', 'A SAN MARTIN TEX., PUEBLA POR MATERIAL QUIMICO'</v>
      </c>
      <c r="C5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490746, </v>
      </c>
      <c r="D5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14, </v>
      </c>
      <c r="E5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5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'2017-7-12', </v>
      </c>
      <c r="G5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'2017-7-16', </v>
      </c>
      <c r="H5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5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5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7" spans="1:40" x14ac:dyDescent="0.25">
      <c r="A57" t="str">
        <f t="shared" ca="1" si="1"/>
        <v>'clave_trab' =&gt; 523990, 'id_plaza' =&gt; 52, 'clave_tipo' =&gt; 'VAO', 'fec_inicio' =&gt; '2017-7-19', 'fec_termino' =&gt; '2017-7-30', 'fec_reanuda' =&gt; 'NULL', 'req_cobertura' =&gt; VERDADERO, 'docs' =&gt; '12-12-1 05707127', 'obs' =&gt; 'VACACIONES POSPUESTAS'</v>
      </c>
      <c r="B57" t="str">
        <f t="shared" ca="1" si="2"/>
        <v>523990, 52, 'VAO', '2017-7-19', '2017-7-30', 'NULL', VERDADERO, '12-12-1 05707127', 'VACACIONES POSPUESTAS'</v>
      </c>
      <c r="C5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523990, </v>
      </c>
      <c r="D5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52, </v>
      </c>
      <c r="E5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5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'2017-7-19', </v>
      </c>
      <c r="G5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'2017-7-30', </v>
      </c>
      <c r="H5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5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'12-12-1 05707127', </v>
      </c>
      <c r="K5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POSPUESTAS'</v>
      </c>
      <c r="L5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8" spans="1:40" x14ac:dyDescent="0.25">
      <c r="A58" t="str">
        <f t="shared" ca="1" si="1"/>
        <v>'clave_trab' =&gt; 307452, 'id_plaza' =&gt; 18, 'clave_tipo' =&gt; 'VAO', 'fec_inicio' =&gt; '2017-7-17', 'fec_termino' =&gt; '2017-8-20', 'fec_reanuda' =&gt; 'NULL', 'req_cobertura' =&gt; VERDADERO, 'docs' =&gt; '', 'obs' =&gt; 'VACACIONES'</v>
      </c>
      <c r="B58" t="str">
        <f t="shared" ca="1" si="2"/>
        <v>307452, 18, 'VAO', '2017-7-17', '2017-8-20', 'NULL', VERDADERO, '', 'VACACIONES'</v>
      </c>
      <c r="C5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5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5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5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'2017-7-17', </v>
      </c>
      <c r="G5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'2017-8-20', </v>
      </c>
      <c r="H5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5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5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9" spans="1:40" x14ac:dyDescent="0.25">
      <c r="A59" t="str">
        <f t="shared" ca="1" si="1"/>
        <v>'clave_trab' =&gt; 205891, 'id_plaza' =&gt; 5, 'clave_tipo' =&gt; 'VAO', 'fec_inicio' =&gt; '2017-7-23', 'fec_termino' =&gt; '2017-8-26', 'fec_reanuda' =&gt; 'NULL', 'req_cobertura' =&gt; VERDADERO, 'docs' =&gt; '12- 05692380', 'obs' =&gt; 'VACACIONES '</v>
      </c>
      <c r="B59" t="str">
        <f t="shared" ca="1" si="2"/>
        <v>205891, 5, 'VAO', '2017-7-23', '2017-8-26', 'NULL', VERDADERO, '12- 05692380', 'VACACIONES '</v>
      </c>
      <c r="C5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205891, </v>
      </c>
      <c r="D5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5, </v>
      </c>
      <c r="E5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5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'2017-7-23', </v>
      </c>
      <c r="G5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'2017-8-26', </v>
      </c>
      <c r="H5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5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'12- 05692380', </v>
      </c>
      <c r="K5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'</v>
      </c>
      <c r="L5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60" spans="1:40" x14ac:dyDescent="0.25">
      <c r="A60" t="str">
        <f t="shared" ca="1" si="1"/>
        <v>'clave_trab' =&gt; 312224, 'id_plaza' =&gt; 21, 'clave_tipo' =&gt; 'VAO', 'fec_inicio' =&gt; '2017-7-23', 'fec_termino' =&gt; '2017-8-26', 'fec_reanuda' =&gt; 'NULL', 'req_cobertura' =&gt; VERDADERO, 'docs' =&gt; '12-1 05689664', 'obs' =&gt; 'VACCIONES ANTICIPADAS'</v>
      </c>
      <c r="B60" t="str">
        <f t="shared" ca="1" si="2"/>
        <v>312224, 21, 'VAO', '2017-7-23', '2017-8-26', 'NULL', VERDADERO, '12-1 05689664', 'VACCIONES ANTICIPADAS'</v>
      </c>
      <c r="C6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312224, </v>
      </c>
      <c r="D6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21, </v>
      </c>
      <c r="E6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6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'2017-7-23', </v>
      </c>
      <c r="G6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'2017-8-26', </v>
      </c>
      <c r="H6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6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6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 05689664', </v>
      </c>
      <c r="K6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'VACCIONES ANTICIPADAS'</v>
      </c>
      <c r="L6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6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61" spans="1:40" x14ac:dyDescent="0.25">
      <c r="A61" t="str">
        <f t="shared" ca="1" si="1"/>
        <v>'clave_trab' =&gt; 435741, 'id_plaza' =&gt; 13, 'clave_tipo' =&gt; '150', 'fec_inicio' =&gt; '2017-7-18', 'fec_termino' =&gt; '2017-7-18', 'fec_reanuda' =&gt; 'NULL', 'req_cobertura' =&gt; VERDADERO, 'docs' =&gt; '', 'obs' =&gt; 'ECONOMICO'</v>
      </c>
      <c r="B61" t="str">
        <f t="shared" ca="1" si="2"/>
        <v>435741, 13, '150', '2017-7-18', '2017-7-18', 'NULL', VERDADERO, '', 'ECONOMICO'</v>
      </c>
      <c r="C6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435741, </v>
      </c>
      <c r="D6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13, </v>
      </c>
      <c r="E6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6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'2017-7-18', </v>
      </c>
      <c r="G6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'2017-7-18', </v>
      </c>
      <c r="H6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6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6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6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'ECONOMICO'</v>
      </c>
      <c r="L6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6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62" spans="1:40" x14ac:dyDescent="0.25">
      <c r="A62" t="str">
        <f t="shared" ca="1" si="1"/>
        <v>'clave_trab' =&gt; 600316, 'id_plaza' =&gt; 35, 'clave_tipo' =&gt; 'VAO', 'fec_inicio' =&gt; '2017-7-31', 'fec_termino' =&gt; '2017-8-23', 'fec_reanuda' =&gt; 'NULL', 'req_cobertura' =&gt; VERDADERO, 'docs' =&gt; '12-1 05707087', 'obs' =&gt; 'VACACIONES'</v>
      </c>
      <c r="B62" t="str">
        <f t="shared" ca="1" si="2"/>
        <v>600316, 35, 'VAO', '2017-7-31', '2017-8-23', 'NULL', VERDADERO, '12-1 05707087', 'VACACIONES'</v>
      </c>
      <c r="C6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600316, </v>
      </c>
      <c r="D6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35, </v>
      </c>
      <c r="E6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6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'2017-7-31', </v>
      </c>
      <c r="G6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'2017-8-23', </v>
      </c>
      <c r="H6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6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6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 05707087', </v>
      </c>
      <c r="K6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6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6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63" spans="1:40" x14ac:dyDescent="0.25">
      <c r="A63" t="str">
        <f t="shared" ca="1" si="1"/>
        <v>'clave_trab' =&gt; 511701, 'id_plaza' =&gt; 65, 'clave_tipo' =&gt; '147', 'fec_inicio' =&gt; '2017-7-26', 'fec_termino' =&gt; '2017-8-1', 'fec_reanuda' =&gt; 'NULL', 'req_cobertura' =&gt; VERDADERO, 'docs' =&gt; '12-12 05696728', 'obs' =&gt; 'PERMISO RENUNCIABLE'</v>
      </c>
      <c r="B63" t="str">
        <f t="shared" ca="1" si="2"/>
        <v>511701, 65, '147', '2017-7-26', '2017-8-1', 'NULL', VERDADERO, '12-12 05696728', 'PERMISO RENUNCIABLE'</v>
      </c>
      <c r="C6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511701, </v>
      </c>
      <c r="D6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65, </v>
      </c>
      <c r="E6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'147', </v>
      </c>
      <c r="F6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'2017-7-26', </v>
      </c>
      <c r="G6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'2017-8-1', </v>
      </c>
      <c r="H6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6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6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'12-12 05696728', </v>
      </c>
      <c r="K6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RENUNCIABLE'</v>
      </c>
      <c r="L6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6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64" spans="1:40" x14ac:dyDescent="0.25">
      <c r="A64" t="str">
        <f t="shared" ca="1" si="1"/>
        <v>'clave_trab' =&gt; 204126, 'id_plaza' =&gt; 8, 'clave_tipo' =&gt; '103', 'fec_inicio' =&gt; '2017-7-19', 'fec_termino' =&gt; '2017-7-19', 'fec_reanuda' =&gt; 'NULL', 'req_cobertura' =&gt; VERDADERO, 'docs' =&gt; '', 'obs' =&gt; 'ASIST. AL MEDICO CL. 103'</v>
      </c>
      <c r="B64" t="str">
        <f t="shared" ca="1" si="2"/>
        <v>204126, 8, '103', '2017-7-19', '2017-7-19', 'NULL', VERDADERO, '', 'ASIST. AL MEDICO CL. 103'</v>
      </c>
      <c r="C6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204126, </v>
      </c>
      <c r="D6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8, </v>
      </c>
      <c r="E6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6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'2017-7-19', </v>
      </c>
      <c r="G6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'2017-7-19', </v>
      </c>
      <c r="H6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6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6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6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'ASIST. AL MEDICO CL. 103'</v>
      </c>
      <c r="L6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6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65" spans="1:40" x14ac:dyDescent="0.25">
      <c r="A65" t="str">
        <f t="shared" ca="1" si="1"/>
        <v>'clave_trab' =&gt; 652482, 'id_plaza' =&gt; 56, 'clave_tipo' =&gt; '103', 'fec_inicio' =&gt; '2017-7-20', 'fec_termino' =&gt; '2017-7-20', 'fec_reanuda' =&gt; 'NULL', 'req_cobertura' =&gt; VERDADERO, 'docs' =&gt; '', 'obs' =&gt; 'ASIST. AL MEDICO CL. 103'</v>
      </c>
      <c r="B65" t="str">
        <f t="shared" ca="1" si="2"/>
        <v>652482, 56, '103', '2017-7-20', '2017-7-20', 'NULL', VERDADERO, '', 'ASIST. AL MEDICO CL. 103'</v>
      </c>
      <c r="C6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652482, </v>
      </c>
      <c r="D6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56, </v>
      </c>
      <c r="E6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6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'2017-7-20', </v>
      </c>
      <c r="G6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'2017-7-20', </v>
      </c>
      <c r="H6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6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6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6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'ASIST. AL MEDICO CL. 103'</v>
      </c>
      <c r="L6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6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66" spans="1:40" x14ac:dyDescent="0.25">
      <c r="A66" t="str">
        <f t="shared" ca="1" si="1"/>
        <v>'clave_trab' =&gt; 814911, 'id_plaza' =&gt; 42, 'clave_tipo' =&gt; 'VAO', 'fec_inicio' =&gt; '2017-7-19', 'fec_termino' =&gt; '2017-8-22', 'fec_reanuda' =&gt; 'NULL', 'req_cobertura' =&gt; VERDADERO, 'docs' =&gt; '12-1 05706221', 'obs' =&gt; 'VACACIONES POSPUESTAS'</v>
      </c>
      <c r="B66" t="str">
        <f t="shared" ca="1" si="2"/>
        <v>814911, 42, 'VAO', '2017-7-19', '2017-8-22', 'NULL', VERDADERO, '12-1 05706221', 'VACACIONES POSPUESTAS'</v>
      </c>
      <c r="C6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814911, </v>
      </c>
      <c r="D6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42, </v>
      </c>
      <c r="E6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6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'2017-7-19', </v>
      </c>
      <c r="G6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'2017-8-22', </v>
      </c>
      <c r="H6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6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6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 05706221', </v>
      </c>
      <c r="K6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POSPUESTAS'</v>
      </c>
      <c r="L6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6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67" spans="1:40" x14ac:dyDescent="0.25">
      <c r="A67" t="str">
        <f t="shared" ca="1" si="1"/>
        <v>'clave_trab' =&gt; 369907, 'id_plaza' =&gt; 61, 'clave_tipo' =&gt; '103', 'fec_inicio' =&gt; '2017-7-21', 'fec_termino' =&gt; '2017-7-21', 'fec_reanuda' =&gt; 'NULL', 'req_cobertura' =&gt; VERDADERO, 'docs' =&gt; '', 'obs' =&gt; 'ASIST. AL MEDICO CL. 103'</v>
      </c>
      <c r="B67" t="str">
        <f t="shared" ca="1" si="2"/>
        <v>369907, 61, '103', '2017-7-21', '2017-7-21', 'NULL', VERDADERO, '', 'ASIST. AL MEDICO CL. 103'</v>
      </c>
      <c r="C6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369907, </v>
      </c>
      <c r="D6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61, </v>
      </c>
      <c r="E6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6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'2017-7-21', </v>
      </c>
      <c r="G6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'2017-7-21', </v>
      </c>
      <c r="H6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6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6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6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'ASIST. AL MEDICO CL. 103'</v>
      </c>
      <c r="L6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6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68" spans="1:40" x14ac:dyDescent="0.25">
      <c r="A68" t="str">
        <f t="shared" ca="1" si="1"/>
        <v>'clave_trab' =&gt; 633190, 'id_plaza' =&gt; 10, 'clave_tipo' =&gt; 'COA', 'fec_inicio' =&gt; '2017-7-20', 'fec_termino' =&gt; '2017-7-23', 'fec_reanuda' =&gt; 'NULL', 'req_cobertura' =&gt; VERDADERO, 'docs' =&gt; '', 'obs' =&gt; 'A SAN MARTIN TEX., PUEBLA POR MATERIAL QUIMICO'</v>
      </c>
      <c r="B68" t="str">
        <f t="shared" ca="1" si="2"/>
        <v>633190, 10, 'COA', '2017-7-20', '2017-7-23', 'NULL', VERDADERO, '', 'A SAN MARTIN TEX., PUEBLA POR MATERIAL QUIMICO'</v>
      </c>
      <c r="C6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6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6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6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'2017-7-20', </v>
      </c>
      <c r="G6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'2017-7-23', </v>
      </c>
      <c r="H6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6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6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6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6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6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69" spans="1:40" x14ac:dyDescent="0.25">
      <c r="A69" t="str">
        <f t="shared" ca="1" si="1"/>
        <v>'clave_trab' =&gt; 426226, 'id_plaza' =&gt; 24, 'clave_tipo' =&gt; 'COA', 'fec_inicio' =&gt; '2017-7-20', 'fec_termino' =&gt; '2017-7-23', 'fec_reanuda' =&gt; 'NULL', 'req_cobertura' =&gt; VERDADERO, 'docs' =&gt; '', 'obs' =&gt; 'A SAN MARTIN TEX., PUEBLA POR MATERIAL QUIMICO'</v>
      </c>
      <c r="B69" t="str">
        <f t="shared" ca="1" si="2"/>
        <v>426226, 24, 'COA', '2017-7-20', '2017-7-23', 'NULL', VERDADERO, '', 'A SAN MARTIN TEX., PUEBLA POR MATERIAL QUIMICO'</v>
      </c>
      <c r="C6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426226, </v>
      </c>
      <c r="D6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24, </v>
      </c>
      <c r="E6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6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'2017-7-20', </v>
      </c>
      <c r="G6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'2017-7-23', </v>
      </c>
      <c r="H6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6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6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6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6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6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70" spans="1:40" x14ac:dyDescent="0.25">
      <c r="A70" t="str">
        <f t="shared" ref="A70:A133" ca="1" si="3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>'clave_trab' =&gt; 502171, 'id_plaza' =&gt; 31, 'clave_tipo' =&gt; 'VAO', 'fec_inicio' =&gt; '2017-7-15', 'fec_termino' =&gt; '2017-8-7', 'fec_reanuda' =&gt; 'NULL', 'req_cobertura' =&gt; VERDADERO, 'docs' =&gt; '12-12 05676959 DEL 20.06.2017', 'obs' =&gt; 'VACACIONES'</v>
      </c>
      <c r="B70" t="str">
        <f t="shared" ca="1" si="2"/>
        <v>502171, 31, 'VAO', '2017-7-15', '2017-8-7', 'NULL', VERDADERO, '12-12 05676959 DEL 20.06.2017', 'VACACIONES'</v>
      </c>
      <c r="C7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7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7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7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'2017-7-15', </v>
      </c>
      <c r="G7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'2017-8-7', </v>
      </c>
      <c r="H7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7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7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'12-12 05676959 DEL 20.06.2017', </v>
      </c>
      <c r="K7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7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7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71" spans="1:40" x14ac:dyDescent="0.25">
      <c r="A71" t="str">
        <f t="shared" ca="1" si="3"/>
        <v>'clave_trab' =&gt; 210154, 'id_plaza' =&gt; 4, 'clave_tipo' =&gt; '104', 'fec_inicio' =&gt; '2017-8-28', 'fec_termino' =&gt; '2017-9-13', 'fec_reanuda' =&gt; 'NULL', 'req_cobertura' =&gt; VERDADERO, 'docs' =&gt; '60769542', 'obs' =&gt; 'INCAPACIDAD MEDICA'</v>
      </c>
      <c r="B71" t="str">
        <f t="shared" ca="1" si="2"/>
        <v>210154, 4, '104', '2017-8-28', '2017-9-13', 'NULL', VERDADERO, '60769542', 'INCAPACIDAD MEDICA'</v>
      </c>
      <c r="C7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210154, </v>
      </c>
      <c r="D7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4, </v>
      </c>
      <c r="E7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'104', </v>
      </c>
      <c r="F7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'2017-8-28', </v>
      </c>
      <c r="G7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'2017-9-13', </v>
      </c>
      <c r="H7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7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7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'60769542', </v>
      </c>
      <c r="K7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'INCAPACIDAD MEDICA'</v>
      </c>
      <c r="L7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7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72" spans="1:40" x14ac:dyDescent="0.25">
      <c r="A72" t="str">
        <f t="shared" ca="1" si="3"/>
        <v>'clave_trab' =&gt; 369907, 'id_plaza' =&gt; 61, 'clave_tipo' =&gt; 'VAO', 'fec_inicio' =&gt; '2017-8-28', 'fec_termino' =&gt; '2017-9-24', 'fec_reanuda' =&gt; 'NULL', 'req_cobertura' =&gt; VERDADERO, 'docs' =&gt; '', 'obs' =&gt; 'VACACIONES'</v>
      </c>
      <c r="B72" t="str">
        <f t="shared" ref="B72:B135" ca="1" si="4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>369907, 61, 'VAO', '2017-8-28', '2017-9-24', 'NULL', VERDADERO, '', 'VACACIONES'</v>
      </c>
      <c r="C7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369907, </v>
      </c>
      <c r="D7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61, </v>
      </c>
      <c r="E7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7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'2017-8-28', </v>
      </c>
      <c r="G7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'2017-9-24', </v>
      </c>
      <c r="H7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7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7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7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7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7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73" spans="1:40" x14ac:dyDescent="0.25">
      <c r="A73" t="str">
        <f t="shared" ca="1" si="3"/>
        <v>'clave_trab' =&gt; 567997, 'id_plaza' =&gt; 61, 'clave_tipo' =&gt; 'CAC', 'fec_inicio' =&gt; '2017-8-30', 'fec_termino' =&gt; '2017-9-2', 'fec_reanuda' =&gt; 'NULL', 'req_cobertura' =&gt; VERDADERO, 'docs' =&gt; '', 'obs' =&gt; 'CURSO DE CAPACITACION 28257'</v>
      </c>
      <c r="B73" t="str">
        <f t="shared" ca="1" si="4"/>
        <v>567997, 61, 'CAC', '2017-8-30', '2017-9-2', 'NULL', VERDADERO, '', 'CURSO DE CAPACITACION 28257'</v>
      </c>
      <c r="C7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567997, </v>
      </c>
      <c r="D7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61, </v>
      </c>
      <c r="E7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7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'2017-8-30', </v>
      </c>
      <c r="G7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'2017-9-2', </v>
      </c>
      <c r="H7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7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7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7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 28257'</v>
      </c>
      <c r="L7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7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74" spans="1:40" x14ac:dyDescent="0.25">
      <c r="A74" t="str">
        <f t="shared" ca="1" si="3"/>
        <v>'clave_trab' =&gt; 434039, 'id_plaza' =&gt; 6, 'clave_tipo' =&gt; 'COA', 'fec_inicio' =&gt; '2017-8-27', 'fec_termino' =&gt; '2017-9-2', 'fec_reanuda' =&gt; 'NULL', 'req_cobertura' =&gt; 0, 'docs' =&gt; '12-12 0575552', 'obs' =&gt; 'A SAN MARTIN TEX., PUEBLA POR MATERIAL QUIMICO'</v>
      </c>
      <c r="B74" t="str">
        <f t="shared" ca="1" si="4"/>
        <v>434039, 6, 'COA', '2017-8-27', '2017-9-2', 'NULL', 0, '12-12 0575552', 'A SAN MARTIN TEX., PUEBLA POR MATERIAL QUIMICO'</v>
      </c>
      <c r="C7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434039, </v>
      </c>
      <c r="D7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6, </v>
      </c>
      <c r="E7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7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'2017-8-27', </v>
      </c>
      <c r="G7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'2017-9-2', </v>
      </c>
      <c r="H7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7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0, </v>
      </c>
      <c r="J7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'12-12 0575552', </v>
      </c>
      <c r="K7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7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7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75" spans="1:40" x14ac:dyDescent="0.25">
      <c r="A75" t="str">
        <f t="shared" ca="1" si="3"/>
        <v>'clave_trab' =&gt; 539767, 'id_plaza' =&gt; 28, 'clave_tipo' =&gt; 'COA', 'fec_inicio' =&gt; '2017-8-27', 'fec_termino' =&gt; '2017-9-2', 'fec_reanuda' =&gt; 'NULL', 'req_cobertura' =&gt; VERDADERO, 'docs' =&gt; '', 'obs' =&gt; 'A SAN MARTIN TEX., PUEBLA POR MATERIAL QUIMICO'</v>
      </c>
      <c r="B75" t="str">
        <f t="shared" ca="1" si="4"/>
        <v>539767, 28, 'COA', '2017-8-27', '2017-9-2', 'NULL', VERDADERO, '', 'A SAN MARTIN TEX., PUEBLA POR MATERIAL QUIMICO'</v>
      </c>
      <c r="C7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539767, </v>
      </c>
      <c r="D7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7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7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'2017-8-27', </v>
      </c>
      <c r="G7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'2017-9-2', </v>
      </c>
      <c r="H7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7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7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7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7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7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76" spans="1:40" x14ac:dyDescent="0.25">
      <c r="A76" t="str">
        <f t="shared" ca="1" si="3"/>
        <v>'clave_trab' =&gt; 307452, 'id_plaza' =&gt; 18, 'clave_tipo' =&gt; 'COA', 'fec_inicio' =&gt; '2017-8-27', 'fec_termino' =&gt; '2017-9-2', 'fec_reanuda' =&gt; 'NULL', 'req_cobertura' =&gt; VERDADERO, 'docs' =&gt; '12-12 05755499', 'obs' =&gt; 'A SAN MARTIN TEX., PUEBLA POR MATERIAL QUIMICO'</v>
      </c>
      <c r="B76" t="str">
        <f t="shared" ca="1" si="4"/>
        <v>307452, 18, 'COA', '2017-8-27', '2017-9-2', 'NULL', VERDADERO, '12-12 05755499', 'A SAN MARTIN TEX., PUEBLA POR MATERIAL QUIMICO'</v>
      </c>
      <c r="C7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7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7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7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'2017-8-27', </v>
      </c>
      <c r="G7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'2017-9-2', </v>
      </c>
      <c r="H7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7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7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'12-12 05755499', </v>
      </c>
      <c r="K7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7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7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77" spans="1:40" x14ac:dyDescent="0.25">
      <c r="A77" t="str">
        <f t="shared" ca="1" si="3"/>
        <v>'clave_trab' =&gt; 426226, 'id_plaza' =&gt; 24, 'clave_tipo' =&gt; 'COA', 'fec_inicio' =&gt; '2017-8-27', 'fec_termino' =&gt; '2017-9-2', 'fec_reanuda' =&gt; 'NULL', 'req_cobertura' =&gt; VERDADERO, 'docs' =&gt; '12-12 05755530', 'obs' =&gt; 'A SAN MARTIN TEX., PUEBLA POR MATERIAL QUIMICO'</v>
      </c>
      <c r="B77" t="str">
        <f t="shared" ca="1" si="4"/>
        <v>426226, 24, 'COA', '2017-8-27', '2017-9-2', 'NULL', VERDADERO, '12-12 05755530', 'A SAN MARTIN TEX., PUEBLA POR MATERIAL QUIMICO'</v>
      </c>
      <c r="C7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426226, </v>
      </c>
      <c r="D7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24, </v>
      </c>
      <c r="E7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7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'2017-8-27', </v>
      </c>
      <c r="G7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'2017-9-2', </v>
      </c>
      <c r="H7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7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7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'12-12 05755530', </v>
      </c>
      <c r="K7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7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7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78" spans="1:40" x14ac:dyDescent="0.25">
      <c r="A78" t="str">
        <f t="shared" ca="1" si="3"/>
        <v>'clave_trab' =&gt; 178194, 'id_plaza' =&gt; 15, 'clave_tipo' =&gt; 'VAO', 'fec_inicio' =&gt; '2017-7-31', 'fec_termino' =&gt; '2017-9-3', 'fec_reanuda' =&gt; 'NULL', 'req_cobertura' =&gt; VERDADERO, 'docs' =&gt; '', 'obs' =&gt; 'VACACIONES'</v>
      </c>
      <c r="B78" t="str">
        <f t="shared" ca="1" si="4"/>
        <v>178194, 15, 'VAO', '2017-7-31', '2017-9-3', 'NULL', VERDADERO, '', 'VACACIONES'</v>
      </c>
      <c r="C7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178194, </v>
      </c>
      <c r="D7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15, </v>
      </c>
      <c r="E7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7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'2017-7-31', </v>
      </c>
      <c r="G7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'2017-9-3', </v>
      </c>
      <c r="H7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7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7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7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7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7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79" spans="1:40" x14ac:dyDescent="0.25">
      <c r="A79" t="str">
        <f t="shared" ca="1" si="3"/>
        <v>'clave_trab' =&gt; 258993, 'id_plaza' =&gt; 43, 'clave_tipo' =&gt; 'CAC', 'fec_inicio' =&gt; '2017-8-30', 'fec_termino' =&gt; '2017-9-2', 'fec_reanuda' =&gt; 'NULL', 'req_cobertura' =&gt; VERDADERO, 'docs' =&gt; '', 'obs' =&gt; 'CURSO DE CAPACITACION 28257'</v>
      </c>
      <c r="B79" t="str">
        <f t="shared" ca="1" si="4"/>
        <v>258993, 43, 'CAC', '2017-8-30', '2017-9-2', 'NULL', VERDADERO, '', 'CURSO DE CAPACITACION 28257'</v>
      </c>
      <c r="C7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258993, </v>
      </c>
      <c r="D7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43, </v>
      </c>
      <c r="E7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7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'2017-8-30', </v>
      </c>
      <c r="G7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'2017-9-2', </v>
      </c>
      <c r="H7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7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7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7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 28257'</v>
      </c>
      <c r="L7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7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80" spans="1:40" x14ac:dyDescent="0.25">
      <c r="A80" t="str">
        <f t="shared" ca="1" si="3"/>
        <v>'clave_trab' =&gt; 502171, 'id_plaza' =&gt; 31, 'clave_tipo' =&gt; 'CAC', 'fec_inicio' =&gt; '2017-8-30', 'fec_termino' =&gt; '2017-9-2', 'fec_reanuda' =&gt; 'NULL', 'req_cobertura' =&gt; VERDADERO, 'docs' =&gt; '', 'obs' =&gt; 'CURSO DE CAPATICACION 28257'</v>
      </c>
      <c r="B80" t="str">
        <f t="shared" ca="1" si="4"/>
        <v>502171, 31, 'CAC', '2017-8-30', '2017-9-2', 'NULL', VERDADERO, '', 'CURSO DE CAPATICACION 28257'</v>
      </c>
      <c r="C8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8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8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8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'2017-8-30', </v>
      </c>
      <c r="G8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'2017-9-2', </v>
      </c>
      <c r="H8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8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8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8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CAPATICACION 28257'</v>
      </c>
      <c r="L8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8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81" spans="1:40" x14ac:dyDescent="0.25">
      <c r="A81" t="str">
        <f t="shared" ca="1" si="3"/>
        <v>'clave_trab' =&gt; 403938, 'id_plaza' =&gt; 74, 'clave_tipo' =&gt; '103', 'fec_inicio' =&gt; '2017-8-31', 'fec_termino' =&gt; '2017-8-31', 'fec_reanuda' =&gt; 'NULL', 'req_cobertura' =&gt; VERDADERO, 'docs' =&gt; '', 'obs' =&gt; 'ASIST. AL MEDICO CL. 103'</v>
      </c>
      <c r="B81" t="str">
        <f t="shared" ca="1" si="4"/>
        <v>403938, 74, '103', '2017-8-31', '2017-8-31', 'NULL', VERDADERO, '', 'ASIST. AL MEDICO CL. 103'</v>
      </c>
      <c r="C8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403938, </v>
      </c>
      <c r="D8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74, </v>
      </c>
      <c r="E8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8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'2017-8-31', </v>
      </c>
      <c r="G8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'2017-8-31', </v>
      </c>
      <c r="H8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8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8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8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'ASIST. AL MEDICO CL. 103'</v>
      </c>
      <c r="L8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8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82" spans="1:40" x14ac:dyDescent="0.25">
      <c r="A82" t="str">
        <f t="shared" ca="1" si="3"/>
        <v>'clave_trab' =&gt; 346744, 'id_plaza' =&gt; 69, 'clave_tipo' =&gt; 'VAO', 'fec_inicio' =&gt; '2017-8-28', 'fec_termino' =&gt; '2017-9-21', 'fec_reanuda' =&gt; 'NULL', 'req_cobertura' =&gt; VERDADERO, 'docs' =&gt; '', 'obs' =&gt; 'VACACIONES'</v>
      </c>
      <c r="B82" t="str">
        <f t="shared" ca="1" si="4"/>
        <v>346744, 69, 'VAO', '2017-8-28', '2017-9-21', 'NULL', VERDADERO, '', 'VACACIONES'</v>
      </c>
      <c r="C8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346744, </v>
      </c>
      <c r="D8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69, </v>
      </c>
      <c r="E8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8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'2017-8-28', </v>
      </c>
      <c r="G8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'2017-9-21', </v>
      </c>
      <c r="H8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8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8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8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8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8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83" spans="1:40" x14ac:dyDescent="0.25">
      <c r="A83" t="str">
        <f t="shared" ca="1" si="3"/>
        <v>'clave_trab' =&gt; 203376, 'id_plaza' =&gt; 7, 'clave_tipo' =&gt; 'VAO', 'fec_inicio' =&gt; '2017-8-10', 'fec_termino' =&gt; '2017-9-1', 'fec_reanuda' =&gt; 'NULL', 'req_cobertura' =&gt; VERDADERO, 'docs' =&gt; '', 'obs' =&gt; 'VACACIONES'</v>
      </c>
      <c r="B83" t="str">
        <f t="shared" ca="1" si="4"/>
        <v>203376, 7, 'VAO', '2017-8-10', '2017-9-1', 'NULL', VERDADERO, '', 'VACACIONES'</v>
      </c>
      <c r="C8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203376, </v>
      </c>
      <c r="D8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7, </v>
      </c>
      <c r="E8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8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'2017-8-10', </v>
      </c>
      <c r="G8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'2017-9-1', </v>
      </c>
      <c r="H8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8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8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8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8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8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84" spans="1:40" x14ac:dyDescent="0.25">
      <c r="A84" t="str">
        <f t="shared" ca="1" si="3"/>
        <v>'clave_trab' =&gt; 860778, 'id_plaza' =&gt; 7, 'clave_tipo' =&gt; 'VAO', 'fec_inicio' =&gt; '2017-7-28', 'fec_termino' =&gt; '2017-8-31', 'fec_reanuda' =&gt; 'NULL', 'req_cobertura' =&gt; VERDADERO, 'docs' =&gt; '', 'obs' =&gt; 'VACACIONES'</v>
      </c>
      <c r="B84" t="str">
        <f t="shared" ca="1" si="4"/>
        <v>860778, 7, 'VAO', '2017-7-28', '2017-8-31', 'NULL', VERDADERO, '', 'VACACIONES'</v>
      </c>
      <c r="C8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860778, </v>
      </c>
      <c r="D8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7, </v>
      </c>
      <c r="E8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8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'2017-7-28', </v>
      </c>
      <c r="G8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'2017-8-31', </v>
      </c>
      <c r="H8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8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8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8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8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8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85" spans="1:40" x14ac:dyDescent="0.25">
      <c r="A85" t="str">
        <f t="shared" ca="1" si="3"/>
        <v>'clave_trab' =&gt; 500095, 'id_plaza' =&gt; 64, 'clave_tipo' =&gt; 'COA', 'fec_inicio' =&gt; '2017-8-29', 'fec_termino' =&gt; '2017-8-31', 'fec_reanuda' =&gt; 'NULL', 'req_cobertura' =&gt; FALSO, 'docs' =&gt; '', 'obs' =&gt; 'A POZA RICA - DOCUMENTACION'</v>
      </c>
      <c r="B85" t="str">
        <f t="shared" ca="1" si="4"/>
        <v>500095, 64, 'COA', '2017-8-29', '2017-8-31', 'NULL', FALSO, '', 'A POZA RICA - DOCUMENTACION'</v>
      </c>
      <c r="C8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8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8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8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'2017-8-29', </v>
      </c>
      <c r="G8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'2017-8-31', </v>
      </c>
      <c r="H8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8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8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8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- DOCUMENTACION'</v>
      </c>
      <c r="L8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8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86" spans="1:40" x14ac:dyDescent="0.25">
      <c r="A86" t="str">
        <f t="shared" ca="1" si="3"/>
        <v>'clave_trab' =&gt; 313919, 'id_plaza' =&gt; 7, 'clave_tipo' =&gt; 'CAC', 'fec_inicio' =&gt; '2017-8-14', 'fec_termino' =&gt; '2017-8-19', 'fec_reanuda' =&gt; 'NULL', 'req_cobertura' =&gt; VERDADERO, 'docs' =&gt; '', 'obs' =&gt; 'CURSO DE CAPACITACION BRIGADAS DE BUSQUEDA Y RESCATE'</v>
      </c>
      <c r="B86" t="str">
        <f t="shared" ca="1" si="4"/>
        <v>313919, 7, 'CAC', '2017-8-14', '2017-8-19', 'NULL', VERDADERO, '', 'CURSO DE CAPACITACION BRIGADAS DE BUSQUEDA Y RESCATE'</v>
      </c>
      <c r="C8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313919, </v>
      </c>
      <c r="D8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7, </v>
      </c>
      <c r="E8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8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'2017-8-14', </v>
      </c>
      <c r="G8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'2017-8-19', </v>
      </c>
      <c r="H8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8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8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8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 BRIGADAS DE BUSQUEDA Y RESCATE'</v>
      </c>
      <c r="L8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8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87" spans="1:40" x14ac:dyDescent="0.25">
      <c r="A87" t="str">
        <f t="shared" ca="1" si="3"/>
        <v>'clave_trab' =&gt; 328901, 'id_plaza' =&gt; 44, 'clave_tipo' =&gt; 'CAC', 'fec_inicio' =&gt; '2017-8-14', 'fec_termino' =&gt; '2017-8-16', 'fec_reanuda' =&gt; 'NULL', 'req_cobertura' =&gt; VERDADERO, 'docs' =&gt; '', 'obs' =&gt; 'CURSO DE CAPACITACION BRIGADAS DE BUSQUEDA Y RESCATE'</v>
      </c>
      <c r="B87" t="str">
        <f t="shared" ca="1" si="4"/>
        <v>328901, 44, 'CAC', '2017-8-14', '2017-8-16', 'NULL', VERDADERO, '', 'CURSO DE CAPACITACION BRIGADAS DE BUSQUEDA Y RESCATE'</v>
      </c>
      <c r="C8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328901, </v>
      </c>
      <c r="D8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44, </v>
      </c>
      <c r="E8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8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'2017-8-14', </v>
      </c>
      <c r="G8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'2017-8-16', </v>
      </c>
      <c r="H8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8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8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8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 BRIGADAS DE BUSQUEDA Y RESCATE'</v>
      </c>
      <c r="L8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8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88" spans="1:40" x14ac:dyDescent="0.25">
      <c r="A88" t="str">
        <f t="shared" ca="1" si="3"/>
        <v>'clave_trab' =&gt; 333884, 'id_plaza' =&gt; 39, 'clave_tipo' =&gt; 'CAC', 'fec_inicio' =&gt; '2017-8-14', 'fec_termino' =&gt; '2017-8-16', 'fec_reanuda' =&gt; 'NULL', 'req_cobertura' =&gt; VERDADERO, 'docs' =&gt; '', 'obs' =&gt; 'CURSO BASICO DE SEGURIDAD'</v>
      </c>
      <c r="B88" t="str">
        <f t="shared" ca="1" si="4"/>
        <v>333884, 39, 'CAC', '2017-8-14', '2017-8-16', 'NULL', VERDADERO, '', 'CURSO BASICO DE SEGURIDAD'</v>
      </c>
      <c r="C8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333884, </v>
      </c>
      <c r="D8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39, </v>
      </c>
      <c r="E8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8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'2017-8-14', </v>
      </c>
      <c r="G8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'2017-8-16', </v>
      </c>
      <c r="H8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8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8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8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BASICO DE SEGURIDAD'</v>
      </c>
      <c r="L8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8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89" spans="1:40" x14ac:dyDescent="0.25">
      <c r="A89" t="str">
        <f t="shared" ca="1" si="3"/>
        <v>'clave_trab' =&gt; 333892, 'id_plaza' =&gt; 11, 'clave_tipo' =&gt; 'CAC', 'fec_inicio' =&gt; '2017-8-14', 'fec_termino' =&gt; '2017-8-17', 'fec_reanuda' =&gt; 'NULL', 'req_cobertura' =&gt; VERDADERO, 'docs' =&gt; '', 'obs' =&gt; 'CURSO BASICO DE SEGURIDAD'</v>
      </c>
      <c r="B89" t="str">
        <f t="shared" ca="1" si="4"/>
        <v>333892, 11, 'CAC', '2017-8-14', '2017-8-17', 'NULL', VERDADERO, '', 'CURSO BASICO DE SEGURIDAD'</v>
      </c>
      <c r="C8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333892, </v>
      </c>
      <c r="D8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11, </v>
      </c>
      <c r="E8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8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'2017-8-14', </v>
      </c>
      <c r="G8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'2017-8-17', </v>
      </c>
      <c r="H8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8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8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8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BASICO DE SEGURIDAD'</v>
      </c>
      <c r="L8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8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90" spans="1:40" x14ac:dyDescent="0.25">
      <c r="A90" t="str">
        <f t="shared" ca="1" si="3"/>
        <v>'clave_trab' =&gt; 388176, 'id_plaza' =&gt; 58, 'clave_tipo' =&gt; 'CAC', 'fec_inicio' =&gt; '2017-8-14', 'fec_termino' =&gt; '2017-8-16', 'fec_reanuda' =&gt; 'NULL', 'req_cobertura' =&gt; VERDADERO, 'docs' =&gt; '', 'obs' =&gt; 'CURSO BASICO DE SEGURIDAD'</v>
      </c>
      <c r="B90" t="str">
        <f t="shared" ca="1" si="4"/>
        <v>388176, 58, 'CAC', '2017-8-14', '2017-8-16', 'NULL', VERDADERO, '', 'CURSO BASICO DE SEGURIDAD'</v>
      </c>
      <c r="C9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388176, </v>
      </c>
      <c r="D9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58, </v>
      </c>
      <c r="E9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9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'2017-8-14', </v>
      </c>
      <c r="G9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'2017-8-16', </v>
      </c>
      <c r="H9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9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9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9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BASICO DE SEGURIDAD'</v>
      </c>
      <c r="L9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9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91" spans="1:40" x14ac:dyDescent="0.25">
      <c r="A91" t="str">
        <f t="shared" ca="1" si="3"/>
        <v>'clave_trab' =&gt; 419041, 'id_plaza' =&gt; 9, 'clave_tipo' =&gt; 'CAC', 'fec_inicio' =&gt; '2017-8-14', 'fec_termino' =&gt; '2017-8-17', 'fec_reanuda' =&gt; 'NULL', 'req_cobertura' =&gt; VERDADERO, 'docs' =&gt; '', 'obs' =&gt; 'CURSO BASICO DE SEGURIDAD'</v>
      </c>
      <c r="B91" t="str">
        <f t="shared" ca="1" si="4"/>
        <v>419041, 9, 'CAC', '2017-8-14', '2017-8-17', 'NULL', VERDADERO, '', 'CURSO BASICO DE SEGURIDAD'</v>
      </c>
      <c r="C9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419041, </v>
      </c>
      <c r="D9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9, </v>
      </c>
      <c r="E9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9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'2017-8-14', </v>
      </c>
      <c r="G9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'2017-8-17', </v>
      </c>
      <c r="H9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9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9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9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BASICO DE SEGURIDAD'</v>
      </c>
      <c r="L9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9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92" spans="1:40" x14ac:dyDescent="0.25">
      <c r="A92" t="str">
        <f t="shared" ca="1" si="3"/>
        <v>'clave_trab' =&gt; 426226, 'id_plaza' =&gt; 24, 'clave_tipo' =&gt; 'CAC', 'fec_inicio' =&gt; '2017-8-14', 'fec_termino' =&gt; '2017-8-16', 'fec_reanuda' =&gt; 'NULL', 'req_cobertura' =&gt; VERDADERO, 'docs' =&gt; '', 'obs' =&gt; 'CURSO BASICO DE SEGURIDAD'</v>
      </c>
      <c r="B92" t="str">
        <f t="shared" ca="1" si="4"/>
        <v>426226, 24, 'CAC', '2017-8-14', '2017-8-16', 'NULL', VERDADERO, '', 'CURSO BASICO DE SEGURIDAD'</v>
      </c>
      <c r="C9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426226, </v>
      </c>
      <c r="D9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24, </v>
      </c>
      <c r="E9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9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'2017-8-14', </v>
      </c>
      <c r="G9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'2017-8-16', </v>
      </c>
      <c r="H9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9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9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9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BASICO DE SEGURIDAD'</v>
      </c>
      <c r="L9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9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93" spans="1:40" x14ac:dyDescent="0.25">
      <c r="A93" t="str">
        <f t="shared" ca="1" si="3"/>
        <v>'clave_trab' =&gt; 465378, 'id_plaza' =&gt; 49, 'clave_tipo' =&gt; 'CAC', 'fec_inicio' =&gt; '2017-8-14', 'fec_termino' =&gt; '2017-8-16', 'fec_reanuda' =&gt; 'NULL', 'req_cobertura' =&gt; VERDADERO, 'docs' =&gt; '', 'obs' =&gt; 'CURSO BASICO DE SEGURIDAD'</v>
      </c>
      <c r="B93" t="str">
        <f t="shared" ca="1" si="4"/>
        <v>465378, 49, 'CAC', '2017-8-14', '2017-8-16', 'NULL', VERDADERO, '', 'CURSO BASICO DE SEGURIDAD'</v>
      </c>
      <c r="C9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465378, </v>
      </c>
      <c r="D9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49, </v>
      </c>
      <c r="E9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9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'2017-8-14', </v>
      </c>
      <c r="G9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'2017-8-16', </v>
      </c>
      <c r="H9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9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9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9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BASICO DE SEGURIDAD'</v>
      </c>
      <c r="L9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9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94" spans="1:40" x14ac:dyDescent="0.25">
      <c r="A94" t="str">
        <f t="shared" ca="1" si="3"/>
        <v>'clave_trab' =&gt; 510225, 'id_plaza' =&gt; 3, 'clave_tipo' =&gt; 'CAC', 'fec_inicio' =&gt; '2017-8-14', 'fec_termino' =&gt; '2017-8-16', 'fec_reanuda' =&gt; 'NULL', 'req_cobertura' =&gt; VERDADERO, 'docs' =&gt; '', 'obs' =&gt; 'CURSO BASICO DE SEGURIDAD'</v>
      </c>
      <c r="B94" t="str">
        <f t="shared" ca="1" si="4"/>
        <v>510225, 3, 'CAC', '2017-8-14', '2017-8-16', 'NULL', VERDADERO, '', 'CURSO BASICO DE SEGURIDAD'</v>
      </c>
      <c r="C9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510225, </v>
      </c>
      <c r="D9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3, </v>
      </c>
      <c r="E9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9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'2017-8-14', </v>
      </c>
      <c r="G9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'2017-8-16', </v>
      </c>
      <c r="H9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9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9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9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BASICO DE SEGURIDAD'</v>
      </c>
      <c r="L9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9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95" spans="1:40" x14ac:dyDescent="0.25">
      <c r="A95" t="str">
        <f t="shared" ca="1" si="3"/>
        <v>'clave_trab' =&gt; 539767, 'id_plaza' =&gt; 28, 'clave_tipo' =&gt; 'CAC', 'fec_inicio' =&gt; '2017-8-14', 'fec_termino' =&gt; '2017-8-16', 'fec_reanuda' =&gt; 'NULL', 'req_cobertura' =&gt; VERDADERO, 'docs' =&gt; '', 'obs' =&gt; 'CURSO BASICO DE SEGURIDAD'</v>
      </c>
      <c r="B95" t="str">
        <f t="shared" ca="1" si="4"/>
        <v>539767, 28, 'CAC', '2017-8-14', '2017-8-16', 'NULL', VERDADERO, '', 'CURSO BASICO DE SEGURIDAD'</v>
      </c>
      <c r="C9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539767, </v>
      </c>
      <c r="D9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9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9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'2017-8-14', </v>
      </c>
      <c r="G9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'2017-8-16', </v>
      </c>
      <c r="H9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9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9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9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BASICO DE SEGURIDAD'</v>
      </c>
      <c r="L9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9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96" spans="1:40" x14ac:dyDescent="0.25">
      <c r="A96" t="str">
        <f t="shared" ca="1" si="3"/>
        <v>'clave_trab' =&gt; 681065, 'id_plaza' =&gt; 67, 'clave_tipo' =&gt; 'CAC', 'fec_inicio' =&gt; '2017-8-14', 'fec_termino' =&gt; '2017-8-16', 'fec_reanuda' =&gt; 'NULL', 'req_cobertura' =&gt; VERDADERO, 'docs' =&gt; '', 'obs' =&gt; 'CURSO BASICO DE SEGURIDAD'</v>
      </c>
      <c r="B96" t="str">
        <f t="shared" ca="1" si="4"/>
        <v>681065, 67, 'CAC', '2017-8-14', '2017-8-16', 'NULL', VERDADERO, '', 'CURSO BASICO DE SEGURIDAD'</v>
      </c>
      <c r="C9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681065, </v>
      </c>
      <c r="D9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67, </v>
      </c>
      <c r="E9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9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'2017-8-14', </v>
      </c>
      <c r="G9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'2017-8-16', </v>
      </c>
      <c r="H9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9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9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9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BASICO DE SEGURIDAD'</v>
      </c>
      <c r="L9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9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97" spans="1:40" x14ac:dyDescent="0.25">
      <c r="A97" t="str">
        <f t="shared" ca="1" si="3"/>
        <v>'clave_trab' =&gt; 481382, 'id_plaza' =&gt; 72, 'clave_tipo' =&gt; '104', 'fec_inicio' =&gt; '2017-8-30', 'fec_termino' =&gt; '2017-9-5', 'fec_reanuda' =&gt; 'NULL', 'req_cobertura' =&gt; VERDADERO, 'docs' =&gt; '', 'obs' =&gt; 'INCAPACIDAD MEDICA'</v>
      </c>
      <c r="B97" t="str">
        <f t="shared" ca="1" si="4"/>
        <v>481382, 72, '104', '2017-8-30', '2017-9-5', 'NULL', VERDADERO, '', 'INCAPACIDAD MEDICA'</v>
      </c>
      <c r="C9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481382, </v>
      </c>
      <c r="D9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72, </v>
      </c>
      <c r="E9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'104', </v>
      </c>
      <c r="F9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'2017-8-30', </v>
      </c>
      <c r="G9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'2017-9-5', </v>
      </c>
      <c r="H9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9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9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9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'INCAPACIDAD MEDICA'</v>
      </c>
      <c r="L9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9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98" spans="1:40" x14ac:dyDescent="0.25">
      <c r="A98" t="str">
        <f t="shared" ca="1" si="3"/>
        <v>'clave_trab' =&gt; 633190, 'id_plaza' =&gt; 10, 'clave_tipo' =&gt; 'COA', 'fec_inicio' =&gt; '2017-9-4', 'fec_termino' =&gt; '2017-9-10', 'fec_reanuda' =&gt; 'NULL', 'req_cobertura' =&gt; VERDADERO, 'docs' =&gt; '', 'obs' =&gt; 'A SAN MARTIN TEX., PUEBLA POR MATERIAL QUIMICO'</v>
      </c>
      <c r="B98" t="str">
        <f t="shared" ca="1" si="4"/>
        <v>633190, 10, 'COA', '2017-9-4', '2017-9-10', 'NULL', VERDADERO, '', 'A SAN MARTIN TEX., PUEBLA POR MATERIAL QUIMICO'</v>
      </c>
      <c r="C9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9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9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9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'2017-9-4', </v>
      </c>
      <c r="G9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'2017-9-10', </v>
      </c>
      <c r="H9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9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9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9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9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9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99" spans="1:40" x14ac:dyDescent="0.25">
      <c r="A99" t="str">
        <f t="shared" ca="1" si="3"/>
        <v>'clave_trab' =&gt; 258993, 'id_plaza' =&gt; 43, 'clave_tipo' =&gt; 'CAC', 'fec_inicio' =&gt; '2017-9-5', 'fec_termino' =&gt; '2017-9-8', 'fec_reanuda' =&gt; 'NULL', 'req_cobertura' =&gt; VERDADERO, 'docs' =&gt; '', 'obs' =&gt; 'CURSO DE CAPACITACION 28256 BRIGADAS PRIMEROS AUXILIOS'</v>
      </c>
      <c r="B99" t="str">
        <f t="shared" ca="1" si="4"/>
        <v>258993, 43, 'CAC', '2017-9-5', '2017-9-8', 'NULL', VERDADERO, '', 'CURSO DE CAPACITACION 28256 BRIGADAS PRIMEROS AUXILIOS'</v>
      </c>
      <c r="C9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258993, </v>
      </c>
      <c r="D9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43, </v>
      </c>
      <c r="E9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9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'2017-9-5', </v>
      </c>
      <c r="G9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'2017-9-8', </v>
      </c>
      <c r="H9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9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9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9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 28256 BRIGADAS PRIMEROS AUXILIOS'</v>
      </c>
      <c r="L9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9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00" spans="1:40" x14ac:dyDescent="0.25">
      <c r="A100" t="str">
        <f t="shared" ca="1" si="3"/>
        <v>'clave_trab' =&gt; 307452, 'id_plaza' =&gt; 18, 'clave_tipo' =&gt; 'COA', 'fec_inicio' =&gt; '2017-9-5', 'fec_termino' =&gt; '2017-9-8', 'fec_reanuda' =&gt; 'NULL', 'req_cobertura' =&gt; VERDADERO, 'docs' =&gt; '', 'obs' =&gt; 'A SAN MARTIN TEX., PUEBLA POR MATERIAL QUIMICO'</v>
      </c>
      <c r="B100" t="str">
        <f t="shared" ca="1" si="4"/>
        <v>307452, 18, 'COA', '2017-9-5', '2017-9-8', 'NULL', VERDADERO, '', 'A SAN MARTIN TEX., PUEBLA POR MATERIAL QUIMICO'</v>
      </c>
      <c r="C10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10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10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0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'2017-9-5', </v>
      </c>
      <c r="G10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'2017-9-8', </v>
      </c>
      <c r="H10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0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0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0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10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0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01" spans="1:40" x14ac:dyDescent="0.25">
      <c r="A101" t="str">
        <f t="shared" ca="1" si="3"/>
        <v>'clave_trab' =&gt; 426226, 'id_plaza' =&gt; 24, 'clave_tipo' =&gt; 'COA', 'fec_inicio' =&gt; '2017-9-4', 'fec_termino' =&gt; '2017-9-10', 'fec_reanuda' =&gt; 'NULL', 'req_cobertura' =&gt; VERDADERO, 'docs' =&gt; '', 'obs' =&gt; 'A SAN MARTIN TEX., PUEBLA POR MATERIAL QUIMICO'</v>
      </c>
      <c r="B101" t="str">
        <f t="shared" ca="1" si="4"/>
        <v>426226, 24, 'COA', '2017-9-4', '2017-9-10', 'NULL', VERDADERO, '', 'A SAN MARTIN TEX., PUEBLA POR MATERIAL QUIMICO'</v>
      </c>
      <c r="C10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426226, </v>
      </c>
      <c r="D10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24, </v>
      </c>
      <c r="E10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0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'2017-9-4', </v>
      </c>
      <c r="G10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'2017-9-10', </v>
      </c>
      <c r="H10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0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0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0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10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0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02" spans="1:40" x14ac:dyDescent="0.25">
      <c r="A102" t="str">
        <f t="shared" ca="1" si="3"/>
        <v>'clave_trab' =&gt; 814911, 'id_plaza' =&gt; 70, 'clave_tipo' =&gt; 'CAC', 'fec_inicio' =&gt; '2017-9-4', 'fec_termino' =&gt; '2017-9-8', 'fec_reanuda' =&gt; 'NULL', 'req_cobertura' =&gt; VERDADERO, 'docs' =&gt; '', 'obs' =&gt; 'CURSO DE CAPACITACION 27154 BRIGADAS CI'</v>
      </c>
      <c r="B102" t="str">
        <f t="shared" ca="1" si="4"/>
        <v>814911, 70, 'CAC', '2017-9-4', '2017-9-8', 'NULL', VERDADERO, '', 'CURSO DE CAPACITACION 27154 BRIGADAS CI'</v>
      </c>
      <c r="C10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814911, </v>
      </c>
      <c r="D10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70, </v>
      </c>
      <c r="E10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0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'2017-9-4', </v>
      </c>
      <c r="G10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'2017-9-8', </v>
      </c>
      <c r="H10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0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0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0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 27154 BRIGADAS CI'</v>
      </c>
      <c r="L10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0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03" spans="1:40" x14ac:dyDescent="0.25">
      <c r="A103" t="str">
        <f t="shared" ca="1" si="3"/>
        <v>'clave_trab' =&gt; 934947, 'id_plaza' =&gt; 36, 'clave_tipo' =&gt; 'CAC', 'fec_inicio' =&gt; '2017-9-4', 'fec_termino' =&gt; '2017-9-8', 'fec_reanuda' =&gt; 'NULL', 'req_cobertura' =&gt; VERDADERO, 'docs' =&gt; '', 'obs' =&gt; 'CURSO DE CAPACITACION 27154 BRIGADAS CI'</v>
      </c>
      <c r="B103" t="str">
        <f t="shared" ca="1" si="4"/>
        <v>934947, 36, 'CAC', '2017-9-4', '2017-9-8', 'NULL', VERDADERO, '', 'CURSO DE CAPACITACION 27154 BRIGADAS CI'</v>
      </c>
      <c r="C10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934947, </v>
      </c>
      <c r="D10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36, </v>
      </c>
      <c r="E10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0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'2017-9-4', </v>
      </c>
      <c r="G10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'2017-9-8', </v>
      </c>
      <c r="H10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0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0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0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 27154 BRIGADAS CI'</v>
      </c>
      <c r="L10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0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04" spans="1:40" x14ac:dyDescent="0.25">
      <c r="A104" t="str">
        <f t="shared" ca="1" si="3"/>
        <v>'clave_trab' =&gt; 567997, 'id_plaza' =&gt; 61, 'clave_tipo' =&gt; 'CAC', 'fec_inicio' =&gt; '2017-9-4', 'fec_termino' =&gt; '2017-9-8', 'fec_reanuda' =&gt; 'NULL', 'req_cobertura' =&gt; VERDADERO, 'docs' =&gt; '', 'obs' =&gt; 'CURSO DE CAPACITACION 27154 BRIGADAS CI'</v>
      </c>
      <c r="B104" t="str">
        <f t="shared" ca="1" si="4"/>
        <v>567997, 61, 'CAC', '2017-9-4', '2017-9-8', 'NULL', VERDADERO, '', 'CURSO DE CAPACITACION 27154 BRIGADAS CI'</v>
      </c>
      <c r="C10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567997, </v>
      </c>
      <c r="D10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61, </v>
      </c>
      <c r="E10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0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'2017-9-4', </v>
      </c>
      <c r="G10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'2017-9-8', </v>
      </c>
      <c r="H10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0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0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0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 27154 BRIGADAS CI'</v>
      </c>
      <c r="L10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0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05" spans="1:40" x14ac:dyDescent="0.25">
      <c r="A105" t="str">
        <f t="shared" ca="1" si="3"/>
        <v>'clave_trab' =&gt; 242758, 'id_plaza' =&gt; 45, 'clave_tipo' =&gt; 'CAC', 'fec_inicio' =&gt; '2017-9-4', 'fec_termino' =&gt; '2017-9-8', 'fec_reanuda' =&gt; 'NULL', 'req_cobertura' =&gt; VERDADERO, 'docs' =&gt; '', 'obs' =&gt; 'CURSO DE CAPACITACION 27154 BRIGADAS CI'</v>
      </c>
      <c r="B105" t="str">
        <f t="shared" ca="1" si="4"/>
        <v>242758, 45, 'CAC', '2017-9-4', '2017-9-8', 'NULL', VERDADERO, '', 'CURSO DE CAPACITACION 27154 BRIGADAS CI'</v>
      </c>
      <c r="C10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242758, </v>
      </c>
      <c r="D10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45, </v>
      </c>
      <c r="E10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0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'2017-9-4', </v>
      </c>
      <c r="G10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'2017-9-8', </v>
      </c>
      <c r="H10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0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0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0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 27154 BRIGADAS CI'</v>
      </c>
      <c r="L10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0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06" spans="1:40" x14ac:dyDescent="0.25">
      <c r="A106" t="str">
        <f t="shared" ca="1" si="3"/>
        <v>'clave_trab' =&gt; 328901, 'id_plaza' =&gt; 44, 'clave_tipo' =&gt; 'CAC', 'fec_inicio' =&gt; '2017-9-5', 'fec_termino' =&gt; '2017-9-8', 'fec_reanuda' =&gt; 'NULL', 'req_cobertura' =&gt; VERDADERO, 'docs' =&gt; '', 'obs' =&gt; 'CURSO DE CAPACITACION 28256 BRIGADAS PRIMEROS AUXILIOS'</v>
      </c>
      <c r="B106" t="str">
        <f t="shared" ca="1" si="4"/>
        <v>328901, 44, 'CAC', '2017-9-5', '2017-9-8', 'NULL', VERDADERO, '', 'CURSO DE CAPACITACION 28256 BRIGADAS PRIMEROS AUXILIOS'</v>
      </c>
      <c r="C10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328901, </v>
      </c>
      <c r="D10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44, </v>
      </c>
      <c r="E10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0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'2017-9-5', </v>
      </c>
      <c r="G10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'2017-9-8', </v>
      </c>
      <c r="H10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0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0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0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 28256 BRIGADAS PRIMEROS AUXILIOS'</v>
      </c>
      <c r="L10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0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07" spans="1:40" x14ac:dyDescent="0.25">
      <c r="A107" t="str">
        <f t="shared" ca="1" si="3"/>
        <v>'clave_trab' =&gt; 502171, 'id_plaza' =&gt; 31, 'clave_tipo' =&gt; 'CAC', 'fec_inicio' =&gt; '2017-9-5', 'fec_termino' =&gt; '2017-9-8', 'fec_reanuda' =&gt; 'NULL', 'req_cobertura' =&gt; VERDADERO, 'docs' =&gt; '', 'obs' =&gt; 'CURSO DE CAPACITACION 28256 BRIGADAS PRIMEROS AUXILIOS'</v>
      </c>
      <c r="B107" t="str">
        <f t="shared" ca="1" si="4"/>
        <v>502171, 31, 'CAC', '2017-9-5', '2017-9-8', 'NULL', VERDADERO, '', 'CURSO DE CAPACITACION 28256 BRIGADAS PRIMEROS AUXILIOS'</v>
      </c>
      <c r="C10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10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10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0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'2017-9-5', </v>
      </c>
      <c r="G10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'2017-9-8', </v>
      </c>
      <c r="H10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0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0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0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 28256 BRIGADAS PRIMEROS AUXILIOS'</v>
      </c>
      <c r="L10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0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08" spans="1:40" x14ac:dyDescent="0.25">
      <c r="A108" t="str">
        <f t="shared" ca="1" si="3"/>
        <v>'clave_trab' =&gt; 582776, 'id_plaza' =&gt; 34, 'clave_tipo' =&gt; 'COA', 'fec_inicio' =&gt; '2017-9-5', 'fec_termino' =&gt; '2017-9-8', 'fec_reanuda' =&gt; 'NULL', 'req_cobertura' =&gt; VERDADERO, 'docs' =&gt; '', 'obs' =&gt; 'A SAN MARTIN TEX., PUEBLA POR MATERIAL QUIMICO'</v>
      </c>
      <c r="B108" t="str">
        <f t="shared" ca="1" si="4"/>
        <v>582776, 34, 'COA', '2017-9-5', '2017-9-8', 'NULL', VERDADERO, '', 'A SAN MARTIN TEX., PUEBLA POR MATERIAL QUIMICO'</v>
      </c>
      <c r="C10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582776, </v>
      </c>
      <c r="D10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34, </v>
      </c>
      <c r="E10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0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'2017-9-5', </v>
      </c>
      <c r="G10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'2017-9-8', </v>
      </c>
      <c r="H10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0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0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0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10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0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09" spans="1:40" x14ac:dyDescent="0.25">
      <c r="A109" t="str">
        <f t="shared" ca="1" si="3"/>
        <v>'clave_trab' =&gt; 434039, 'id_plaza' =&gt; 6, 'clave_tipo' =&gt; 'COA', 'fec_inicio' =&gt; '2017-9-5', 'fec_termino' =&gt; '2017-9-8', 'fec_reanuda' =&gt; 'NULL', 'req_cobertura' =&gt; VERDADERO, 'docs' =&gt; '', 'obs' =&gt; 'A SAN MARTIN TEX., PUEBLA POR MATERIAL QUIMICO'</v>
      </c>
      <c r="B109" t="str">
        <f t="shared" ca="1" si="4"/>
        <v>434039, 6, 'COA', '2017-9-5', '2017-9-8', 'NULL', VERDADERO, '', 'A SAN MARTIN TEX., PUEBLA POR MATERIAL QUIMICO'</v>
      </c>
      <c r="C10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434039, </v>
      </c>
      <c r="D10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6, </v>
      </c>
      <c r="E10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0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'2017-9-5', </v>
      </c>
      <c r="G10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'2017-9-8', </v>
      </c>
      <c r="H10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0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0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0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10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0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10" spans="1:40" x14ac:dyDescent="0.25">
      <c r="A110" t="str">
        <f t="shared" ca="1" si="3"/>
        <v>'clave_trab' =&gt; 539767, 'id_plaza' =&gt; 28, 'clave_tipo' =&gt; 'COA', 'fec_inicio' =&gt; '2017-9-5', 'fec_termino' =&gt; '2017-9-8', 'fec_reanuda' =&gt; 'NULL', 'req_cobertura' =&gt; VERDADERO, 'docs' =&gt; '', 'obs' =&gt; 'A SAN MARTIN TEX., PUEBLA POR MATERIAL QUIMICO'</v>
      </c>
      <c r="B110" t="str">
        <f t="shared" ca="1" si="4"/>
        <v>539767, 28, 'COA', '2017-9-5', '2017-9-8', 'NULL', VERDADERO, '', 'A SAN MARTIN TEX., PUEBLA POR MATERIAL QUIMICO'</v>
      </c>
      <c r="C11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539767, </v>
      </c>
      <c r="D11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11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1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'2017-9-5', </v>
      </c>
      <c r="G11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'2017-9-8', </v>
      </c>
      <c r="H11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1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1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1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11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11" spans="1:40" x14ac:dyDescent="0.25">
      <c r="A111" t="str">
        <f t="shared" ca="1" si="3"/>
        <v>'clave_trab' =&gt; 312224, 'id_plaza' =&gt; 21, 'clave_tipo' =&gt; 'CAC', 'fec_inicio' =&gt; '2017-9-11', 'fec_termino' =&gt; '2017-9-15', 'fec_reanuda' =&gt; 'NULL', 'req_cobertura' =&gt; VERDADERO, 'docs' =&gt; '', 'obs' =&gt; 'CURSO 28261 (ANALISIS DE SEGURIDAD EN EL TRABAJO)'</v>
      </c>
      <c r="B111" t="str">
        <f t="shared" ca="1" si="4"/>
        <v>312224, 21, 'CAC', '2017-9-11', '2017-9-15', 'NULL', VERDADERO, '', 'CURSO 28261 (ANALISIS DE SEGURIDAD EN EL TRABAJO)'</v>
      </c>
      <c r="C11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312224, </v>
      </c>
      <c r="D11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21, </v>
      </c>
      <c r="E11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1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'2017-9-11', </v>
      </c>
      <c r="G11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'2017-9-15', </v>
      </c>
      <c r="H11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1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1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1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28261 (ANALISIS DE SEGURIDAD EN EL TRABAJO)'</v>
      </c>
      <c r="L11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12" spans="1:40" x14ac:dyDescent="0.25">
      <c r="A112" t="str">
        <f t="shared" ca="1" si="3"/>
        <v>'clave_trab' =&gt; 328901, 'id_plaza' =&gt; 44, 'clave_tipo' =&gt; 'CAC', 'fec_inicio' =&gt; '2017-9-11', 'fec_termino' =&gt; '2017-9-15', 'fec_reanuda' =&gt; 'NULL', 'req_cobertura' =&gt; VERDADERO, 'docs' =&gt; '', 'obs' =&gt; 'CURSO 28261 (ANALISIS DE SEGURIDAD EN EL TRABAJO)'</v>
      </c>
      <c r="B112" t="str">
        <f t="shared" ca="1" si="4"/>
        <v>328901, 44, 'CAC', '2017-9-11', '2017-9-15', 'NULL', VERDADERO, '', 'CURSO 28261 (ANALISIS DE SEGURIDAD EN EL TRABAJO)'</v>
      </c>
      <c r="C11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328901, </v>
      </c>
      <c r="D11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44, </v>
      </c>
      <c r="E11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1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'2017-9-11', </v>
      </c>
      <c r="G11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'2017-9-15', </v>
      </c>
      <c r="H11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1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1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1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28261 (ANALISIS DE SEGURIDAD EN EL TRABAJO)'</v>
      </c>
      <c r="L11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13" spans="1:40" x14ac:dyDescent="0.25">
      <c r="A113" t="str">
        <f t="shared" ca="1" si="3"/>
        <v>'clave_trab' =&gt; 502171, 'id_plaza' =&gt; 31, 'clave_tipo' =&gt; 'CAC', 'fec_inicio' =&gt; '2017-9-11', 'fec_termino' =&gt; '2017-9-15', 'fec_reanuda' =&gt; 'NULL', 'req_cobertura' =&gt; VERDADERO, 'docs' =&gt; '', 'obs' =&gt; 'CURSO 28261 (ANALISIS DE SEGURIDAD EN EL TRABAJO)'</v>
      </c>
      <c r="B113" t="str">
        <f t="shared" ca="1" si="4"/>
        <v>502171, 31, 'CAC', '2017-9-11', '2017-9-15', 'NULL', VERDADERO, '', 'CURSO 28261 (ANALISIS DE SEGURIDAD EN EL TRABAJO)'</v>
      </c>
      <c r="C11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11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11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1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'2017-9-11', </v>
      </c>
      <c r="G11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'2017-9-15', </v>
      </c>
      <c r="H11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1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1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1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28261 (ANALISIS DE SEGURIDAD EN EL TRABAJO)'</v>
      </c>
      <c r="L11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1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14" spans="1:40" x14ac:dyDescent="0.25">
      <c r="A114" t="str">
        <f t="shared" ca="1" si="3"/>
        <v>'clave_trab' =&gt; 258993, 'id_plaza' =&gt; 43, 'clave_tipo' =&gt; 'CAC', 'fec_inicio' =&gt; '2017-9-11', 'fec_termino' =&gt; '2017-9-15', 'fec_reanuda' =&gt; 'NULL', 'req_cobertura' =&gt; VERDADERO, 'docs' =&gt; '', 'obs' =&gt; 'CURSO 28261 (ANALISIS DE SEGURIDAD EN EL TRABAJO)'</v>
      </c>
      <c r="B114" t="str">
        <f t="shared" ca="1" si="4"/>
        <v>258993, 43, 'CAC', '2017-9-11', '2017-9-15', 'NULL', VERDADERO, '', 'CURSO 28261 (ANALISIS DE SEGURIDAD EN EL TRABAJO)'</v>
      </c>
      <c r="C11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258993, </v>
      </c>
      <c r="D11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43, </v>
      </c>
      <c r="E11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1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'2017-9-11', </v>
      </c>
      <c r="G11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'2017-9-15', </v>
      </c>
      <c r="H11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1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1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1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28261 (ANALISIS DE SEGURIDAD EN EL TRABAJO)'</v>
      </c>
      <c r="L11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1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15" spans="1:40" x14ac:dyDescent="0.25">
      <c r="A115" t="str">
        <f t="shared" ca="1" si="3"/>
        <v>'clave_trab' =&gt; 498009, 'id_plaza' =&gt; 33, 'clave_tipo' =&gt; 'VAO', 'fec_inicio' =&gt; '2017-9-7', 'fec_termino' =&gt; '2017-9-24', 'fec_reanuda' =&gt; 'NULL', 'req_cobertura' =&gt; VERDADERO, 'docs' =&gt; '', 'obs' =&gt; 'VACACIONES'</v>
      </c>
      <c r="B115" t="str">
        <f t="shared" ca="1" si="4"/>
        <v>498009, 33, 'VAO', '2017-9-7', '2017-9-24', 'NULL', VERDADERO, '', 'VACACIONES'</v>
      </c>
      <c r="C11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498009, </v>
      </c>
      <c r="D11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33, </v>
      </c>
      <c r="E11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11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'2017-9-7', </v>
      </c>
      <c r="G11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'2017-9-24', </v>
      </c>
      <c r="H11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1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1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1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11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1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16" spans="1:40" x14ac:dyDescent="0.25">
      <c r="A116" t="str">
        <f t="shared" ca="1" si="3"/>
        <v>'clave_trab' =&gt; 652482, 'id_plaza' =&gt; 56, 'clave_tipo' =&gt; 'CL119', 'fec_inicio' =&gt; '2017-9-8', 'fec_termino' =&gt; '2017-9-8', 'fec_reanuda' =&gt; 'NULL', 'req_cobertura' =&gt; VERDADERO, 'docs' =&gt; '12-10 951', 'obs' =&gt; 'LABORATORIO'</v>
      </c>
      <c r="B116" t="str">
        <f t="shared" ca="1" si="4"/>
        <v>652482, 56, 'CL119', '2017-9-8', '2017-9-8', 'NULL', VERDADERO, '12-10 951', 'LABORATORIO'</v>
      </c>
      <c r="C11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652482, </v>
      </c>
      <c r="D11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56, </v>
      </c>
      <c r="E11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'CL119', </v>
      </c>
      <c r="F11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'2017-9-8', </v>
      </c>
      <c r="G11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'2017-9-8', </v>
      </c>
      <c r="H11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1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1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'12-10 951', </v>
      </c>
      <c r="K11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'LABORATORIO'</v>
      </c>
      <c r="L11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1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17" spans="1:40" x14ac:dyDescent="0.25">
      <c r="A117" t="str">
        <f t="shared" ca="1" si="3"/>
        <v>'clave_trab' =&gt; 582776, 'id_plaza' =&gt; 34, 'clave_tipo' =&gt; 'CAC', 'fec_inicio' =&gt; '2017-9-18', 'fec_termino' =&gt; '2017-10-7', 'fec_reanuda' =&gt; 'NULL', 'req_cobertura' =&gt; VERDADERO, 'docs' =&gt; '', 'obs' =&gt; 'CURSO EQUIPO PESADO'</v>
      </c>
      <c r="B117" t="str">
        <f t="shared" ca="1" si="4"/>
        <v>582776, 34, 'CAC', '2017-9-18', '2017-10-7', 'NULL', VERDADERO, '', 'CURSO EQUIPO PESADO'</v>
      </c>
      <c r="C11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582776, </v>
      </c>
      <c r="D11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34, </v>
      </c>
      <c r="E11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1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'2017-9-18', </v>
      </c>
      <c r="G11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'2017-10-7', </v>
      </c>
      <c r="H11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1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1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1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EQUIPO PESADO'</v>
      </c>
      <c r="L11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1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18" spans="1:40" x14ac:dyDescent="0.25">
      <c r="A118" t="str">
        <f t="shared" ca="1" si="3"/>
        <v>'clave_trab' =&gt; 549473, 'id_plaza' =&gt; 40, 'clave_tipo' =&gt; 'CAC', 'fec_inicio' =&gt; '2017-9-18', 'fec_termino' =&gt; '2017-10-7', 'fec_reanuda' =&gt; 'NULL', 'req_cobertura' =&gt; VERDADERO, 'docs' =&gt; '', 'obs' =&gt; 'CURSO EQUIPO PESADO'</v>
      </c>
      <c r="B118" t="str">
        <f t="shared" ca="1" si="4"/>
        <v>549473, 40, 'CAC', '2017-9-18', '2017-10-7', 'NULL', VERDADERO, '', 'CURSO EQUIPO PESADO'</v>
      </c>
      <c r="C11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549473, </v>
      </c>
      <c r="D11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40, </v>
      </c>
      <c r="E11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1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'2017-9-18', </v>
      </c>
      <c r="G11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'2017-10-7', </v>
      </c>
      <c r="H11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1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1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1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EQUIPO PESADO'</v>
      </c>
      <c r="L11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1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19" spans="1:40" x14ac:dyDescent="0.25">
      <c r="A119" t="str">
        <f t="shared" ca="1" si="3"/>
        <v>'clave_trab' =&gt; 517366, 'id_plaza' =&gt; 57, 'clave_tipo' =&gt; 'CAC', 'fec_inicio' =&gt; '2017-9-18', 'fec_termino' =&gt; '2017-10-7', 'fec_reanuda' =&gt; 'NULL', 'req_cobertura' =&gt; VERDADERO, 'docs' =&gt; '', 'obs' =&gt; 'CURSO EQUIPO PESADO'</v>
      </c>
      <c r="B119" t="str">
        <f t="shared" ca="1" si="4"/>
        <v>517366, 57, 'CAC', '2017-9-18', '2017-10-7', 'NULL', VERDADERO, '', 'CURSO EQUIPO PESADO'</v>
      </c>
      <c r="C11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517366, </v>
      </c>
      <c r="D11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57, </v>
      </c>
      <c r="E11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1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'2017-9-18', </v>
      </c>
      <c r="G11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'2017-10-7', </v>
      </c>
      <c r="H11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1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1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1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EQUIPO PESADO'</v>
      </c>
      <c r="L11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1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20" spans="1:40" x14ac:dyDescent="0.25">
      <c r="A120" t="str">
        <f t="shared" ca="1" si="3"/>
        <v>'clave_trab' =&gt; 557767, 'id_plaza' =&gt; 59, 'clave_tipo' =&gt; 'CAC', 'fec_inicio' =&gt; '2017-9-18', 'fec_termino' =&gt; '2017-10-7', 'fec_reanuda' =&gt; 'NULL', 'req_cobertura' =&gt; VERDADERO, 'docs' =&gt; '', 'obs' =&gt; 'CURSO EQUIPO PESADO'</v>
      </c>
      <c r="B120" t="str">
        <f t="shared" ca="1" si="4"/>
        <v>557767, 59, 'CAC', '2017-9-18', '2017-10-7', 'NULL', VERDADERO, '', 'CURSO EQUIPO PESADO'</v>
      </c>
      <c r="C12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557767, </v>
      </c>
      <c r="D12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59, </v>
      </c>
      <c r="E12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2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'2017-9-18', </v>
      </c>
      <c r="G12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'2017-10-7', </v>
      </c>
      <c r="H12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2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2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2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EQUIPO PESADO'</v>
      </c>
      <c r="L12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2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21" spans="1:40" x14ac:dyDescent="0.25">
      <c r="A121" t="str">
        <f t="shared" ca="1" si="3"/>
        <v>'clave_trab' =&gt; 388176, 'id_plaza' =&gt; 58, 'clave_tipo' =&gt; 'CAC', 'fec_inicio' =&gt; '2017-9-18', 'fec_termino' =&gt; '2017-10-7', 'fec_reanuda' =&gt; 'NULL', 'req_cobertura' =&gt; VERDADERO, 'docs' =&gt; '', 'obs' =&gt; 'CURSO EQUIPO PESADO'</v>
      </c>
      <c r="B121" t="str">
        <f t="shared" ca="1" si="4"/>
        <v>388176, 58, 'CAC', '2017-9-18', '2017-10-7', 'NULL', VERDADERO, '', 'CURSO EQUIPO PESADO'</v>
      </c>
      <c r="C12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388176, </v>
      </c>
      <c r="D12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58, </v>
      </c>
      <c r="E12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2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'2017-9-18', </v>
      </c>
      <c r="G12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'2017-10-7', </v>
      </c>
      <c r="H12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2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2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2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EQUIPO PESADO'</v>
      </c>
      <c r="L12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2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22" spans="1:40" x14ac:dyDescent="0.25">
      <c r="A122" t="str">
        <f t="shared" ca="1" si="3"/>
        <v>'clave_trab' =&gt; 321084, 'id_plaza' =&gt; 54, 'clave_tipo' =&gt; 'CAC', 'fec_inicio' =&gt; '2017-9-18', 'fec_termino' =&gt; '2017-10-7', 'fec_reanuda' =&gt; 'NULL', 'req_cobertura' =&gt; VERDADERO, 'docs' =&gt; '', 'obs' =&gt; 'CURSO EQUIPO PESADO'</v>
      </c>
      <c r="B122" t="str">
        <f t="shared" ca="1" si="4"/>
        <v>321084, 54, 'CAC', '2017-9-18', '2017-10-7', 'NULL', VERDADERO, '', 'CURSO EQUIPO PESADO'</v>
      </c>
      <c r="C12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321084, </v>
      </c>
      <c r="D12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54, </v>
      </c>
      <c r="E12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2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'2017-9-18', </v>
      </c>
      <c r="G12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'2017-10-7', </v>
      </c>
      <c r="H12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2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2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2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EQUIPO PESADO'</v>
      </c>
      <c r="L12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2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23" spans="1:40" x14ac:dyDescent="0.25">
      <c r="A123" t="str">
        <f t="shared" ca="1" si="3"/>
        <v>'clave_trab' =&gt; 652482, 'id_plaza' =&gt; 56, 'clave_tipo' =&gt; 'CAC', 'fec_inicio' =&gt; '2017-9-18', 'fec_termino' =&gt; '2017-10-7', 'fec_reanuda' =&gt; 'NULL', 'req_cobertura' =&gt; VERDADERO, 'docs' =&gt; '', 'obs' =&gt; 'CURSO EQUIPO PESADO'</v>
      </c>
      <c r="B123" t="str">
        <f t="shared" ca="1" si="4"/>
        <v>652482, 56, 'CAC', '2017-9-18', '2017-10-7', 'NULL', VERDADERO, '', 'CURSO EQUIPO PESADO'</v>
      </c>
      <c r="C12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652482, </v>
      </c>
      <c r="D12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56, </v>
      </c>
      <c r="E12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2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'2017-9-18', </v>
      </c>
      <c r="G12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'2017-10-7', </v>
      </c>
      <c r="H12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2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2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2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EQUIPO PESADO'</v>
      </c>
      <c r="L12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2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24" spans="1:40" x14ac:dyDescent="0.25">
      <c r="A124" t="str">
        <f t="shared" ca="1" si="3"/>
        <v>'clave_trab' =&gt; 242758, 'id_plaza' =&gt; 45, 'clave_tipo' =&gt; 'CAC', 'fec_inicio' =&gt; '2017-9-18', 'fec_termino' =&gt; '2017-10-7', 'fec_reanuda' =&gt; 'NULL', 'req_cobertura' =&gt; VERDADERO, 'docs' =&gt; '', 'obs' =&gt; 'CURSO EQUIPO PESADO'</v>
      </c>
      <c r="B124" t="str">
        <f t="shared" ca="1" si="4"/>
        <v>242758, 45, 'CAC', '2017-9-18', '2017-10-7', 'NULL', VERDADERO, '', 'CURSO EQUIPO PESADO'</v>
      </c>
      <c r="C12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242758, </v>
      </c>
      <c r="D12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45, </v>
      </c>
      <c r="E12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2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'2017-9-18', </v>
      </c>
      <c r="G12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'2017-10-7', </v>
      </c>
      <c r="H12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2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2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2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EQUIPO PESADO'</v>
      </c>
      <c r="L12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2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25" spans="1:40" x14ac:dyDescent="0.25">
      <c r="A125" t="str">
        <f t="shared" ca="1" si="3"/>
        <v>'clave_trab' =&gt; 317017, 'id_plaza' =&gt; 53, 'clave_tipo' =&gt; 'CAC', 'fec_inicio' =&gt; '2017-9-18', 'fec_termino' =&gt; '2017-10-7', 'fec_reanuda' =&gt; 'NULL', 'req_cobertura' =&gt; VERDADERO, 'docs' =&gt; '', 'obs' =&gt; 'CURSO EQUIPO PESADO'</v>
      </c>
      <c r="B125" t="str">
        <f t="shared" ca="1" si="4"/>
        <v>317017, 53, 'CAC', '2017-9-18', '2017-10-7', 'NULL', VERDADERO, '', 'CURSO EQUIPO PESADO'</v>
      </c>
      <c r="C12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317017, </v>
      </c>
      <c r="D12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53, </v>
      </c>
      <c r="E12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2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'2017-9-18', </v>
      </c>
      <c r="G12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'2017-10-7', </v>
      </c>
      <c r="H12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2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2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2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EQUIPO PESADO'</v>
      </c>
      <c r="L12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2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26" spans="1:40" x14ac:dyDescent="0.25">
      <c r="A126" t="str">
        <f t="shared" ca="1" si="3"/>
        <v>'clave_trab' =&gt; 312224, 'id_plaza' =&gt; 21, 'clave_tipo' =&gt; 'CAC', 'fec_inicio' =&gt; '2017-9-18', 'fec_termino' =&gt; '2017-10-7', 'fec_reanuda' =&gt; 'NULL', 'req_cobertura' =&gt; VERDADERO, 'docs' =&gt; '', 'obs' =&gt; 'CURSO EQUIPO PESADO'</v>
      </c>
      <c r="B126" t="str">
        <f t="shared" ca="1" si="4"/>
        <v>312224, 21, 'CAC', '2017-9-18', '2017-10-7', 'NULL', VERDADERO, '', 'CURSO EQUIPO PESADO'</v>
      </c>
      <c r="C12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312224, </v>
      </c>
      <c r="D12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21, </v>
      </c>
      <c r="E12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2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'2017-9-18', </v>
      </c>
      <c r="G12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'2017-10-7', </v>
      </c>
      <c r="H12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2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2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2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EQUIPO PESADO'</v>
      </c>
      <c r="L12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2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27" spans="1:40" x14ac:dyDescent="0.25">
      <c r="A127" t="str">
        <f t="shared" ca="1" si="3"/>
        <v>'clave_trab' =&gt; 502171, 'id_plaza' =&gt; 31, 'clave_tipo' =&gt; 'CAC', 'fec_inicio' =&gt; '2017-9-18', 'fec_termino' =&gt; '2017-10-7', 'fec_reanuda' =&gt; 'NULL', 'req_cobertura' =&gt; VERDADERO, 'docs' =&gt; '', 'obs' =&gt; 'CURSO EQUIPO PESADO'</v>
      </c>
      <c r="B127" t="str">
        <f t="shared" ca="1" si="4"/>
        <v>502171, 31, 'CAC', '2017-9-18', '2017-10-7', 'NULL', VERDADERO, '', 'CURSO EQUIPO PESADO'</v>
      </c>
      <c r="C12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12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12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2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'2017-9-18', </v>
      </c>
      <c r="G12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'2017-10-7', </v>
      </c>
      <c r="H12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2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2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2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EQUIPO PESADO'</v>
      </c>
      <c r="L12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2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28" spans="1:40" x14ac:dyDescent="0.25">
      <c r="A128" t="str">
        <f t="shared" ca="1" si="3"/>
        <v>'clave_trab' =&gt; 539767, 'id_plaza' =&gt; 28, 'clave_tipo' =&gt; 'CAC', 'fec_inicio' =&gt; '2017-9-18', 'fec_termino' =&gt; '2017-10-7', 'fec_reanuda' =&gt; 'NULL', 'req_cobertura' =&gt; VERDADERO, 'docs' =&gt; '', 'obs' =&gt; 'CURSO EQUIPO PESADO'</v>
      </c>
      <c r="B128" t="str">
        <f t="shared" ca="1" si="4"/>
        <v>539767, 28, 'CAC', '2017-9-18', '2017-10-7', 'NULL', VERDADERO, '', 'CURSO EQUIPO PESADO'</v>
      </c>
      <c r="C12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539767, </v>
      </c>
      <c r="D12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12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2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'2017-9-18', </v>
      </c>
      <c r="G12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'2017-10-7', </v>
      </c>
      <c r="H12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2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2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2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EQUIPO PESADO'</v>
      </c>
      <c r="L12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2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29" spans="1:40" x14ac:dyDescent="0.25">
      <c r="A129" t="str">
        <f t="shared" ca="1" si="3"/>
        <v>'clave_trab' =&gt; 498009, 'id_plaza' =&gt; 33, 'clave_tipo' =&gt; 'CAC', 'fec_inicio' =&gt; '2017-10-9', 'fec_termino' =&gt; '2017-10-10', 'fec_reanuda' =&gt; 'NULL', 'req_cobertura' =&gt; VERDADERO, 'docs' =&gt; '', 'obs' =&gt; 'CURSO MANEJO A LA DEFENSIVA'</v>
      </c>
      <c r="B129" t="str">
        <f t="shared" ca="1" si="4"/>
        <v>498009, 33, 'CAC', '2017-10-9', '2017-10-10', 'NULL', VERDADERO, '', 'CURSO MANEJO A LA DEFENSIVA'</v>
      </c>
      <c r="C12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498009, </v>
      </c>
      <c r="D12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33, </v>
      </c>
      <c r="E12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2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'2017-10-9', </v>
      </c>
      <c r="G12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'2017-10-10', </v>
      </c>
      <c r="H12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2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2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2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12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2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30" spans="1:40" x14ac:dyDescent="0.25">
      <c r="A130" t="str">
        <f t="shared" ca="1" si="3"/>
        <v>'clave_trab' =&gt; 403938, 'id_plaza' =&gt; 74, 'clave_tipo' =&gt; 'CAC', 'fec_inicio' =&gt; '2017-10-9', 'fec_termino' =&gt; '2017-10-10', 'fec_reanuda' =&gt; 'NULL', 'req_cobertura' =&gt; VERDADERO, 'docs' =&gt; '', 'obs' =&gt; 'CURSO MANEJO A LA DEFENSIVA'</v>
      </c>
      <c r="B130" t="str">
        <f t="shared" ca="1" si="4"/>
        <v>403938, 74, 'CAC', '2017-10-9', '2017-10-10', 'NULL', VERDADERO, '', 'CURSO MANEJO A LA DEFENSIVA'</v>
      </c>
      <c r="C13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403938, </v>
      </c>
      <c r="D13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74, </v>
      </c>
      <c r="E13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3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'2017-10-9', </v>
      </c>
      <c r="G13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'2017-10-10', </v>
      </c>
      <c r="H13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3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3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3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13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3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31" spans="1:40" x14ac:dyDescent="0.25">
      <c r="A131" t="str">
        <f t="shared" ca="1" si="3"/>
        <v>'clave_trab' =&gt; 934947, 'id_plaza' =&gt; 36, 'clave_tipo' =&gt; 'CAC', 'fec_inicio' =&gt; '2017-10-9', 'fec_termino' =&gt; '2017-10-10', 'fec_reanuda' =&gt; 'NULL', 'req_cobertura' =&gt; VERDADERO, 'docs' =&gt; '', 'obs' =&gt; 'CURSO MANEJO A LA DEFENSIVA'</v>
      </c>
      <c r="B131" t="str">
        <f t="shared" ca="1" si="4"/>
        <v>934947, 36, 'CAC', '2017-10-9', '2017-10-10', 'NULL', VERDADERO, '', 'CURSO MANEJO A LA DEFENSIVA'</v>
      </c>
      <c r="C13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934947, </v>
      </c>
      <c r="D13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36, </v>
      </c>
      <c r="E13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3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'2017-10-9', </v>
      </c>
      <c r="G13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'2017-10-10', </v>
      </c>
      <c r="H13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3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3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3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13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3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32" spans="1:40" x14ac:dyDescent="0.25">
      <c r="A132" t="str">
        <f t="shared" ca="1" si="3"/>
        <v>'clave_trab' =&gt; 600316, 'id_plaza' =&gt; 35, 'clave_tipo' =&gt; 'CAC', 'fec_inicio' =&gt; '2017-10-9', 'fec_termino' =&gt; '2017-10-10', 'fec_reanuda' =&gt; 'NULL', 'req_cobertura' =&gt; VERDADERO, 'docs' =&gt; '', 'obs' =&gt; 'CURSO MANEJO A LA DEFENSIVA'</v>
      </c>
      <c r="B132" t="str">
        <f t="shared" ca="1" si="4"/>
        <v>600316, 35, 'CAC', '2017-10-9', '2017-10-10', 'NULL', VERDADERO, '', 'CURSO MANEJO A LA DEFENSIVA'</v>
      </c>
      <c r="C13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600316, </v>
      </c>
      <c r="D13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35, </v>
      </c>
      <c r="E13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3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'2017-10-9', </v>
      </c>
      <c r="G13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'2017-10-10', </v>
      </c>
      <c r="H13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3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3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3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13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3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33" spans="1:40" x14ac:dyDescent="0.25">
      <c r="A133" t="str">
        <f t="shared" ca="1" si="3"/>
        <v>'clave_trab' =&gt; 333892, 'id_plaza' =&gt; 11, 'clave_tipo' =&gt; 'CAC', 'fec_inicio' =&gt; '2017-10-9', 'fec_termino' =&gt; '2017-10-10', 'fec_reanuda' =&gt; 'NULL', 'req_cobertura' =&gt; VERDADERO, 'docs' =&gt; '', 'obs' =&gt; 'CURSO MANEJO A LA DEFENSIVA'</v>
      </c>
      <c r="B133" t="str">
        <f t="shared" ca="1" si="4"/>
        <v>333892, 11, 'CAC', '2017-10-9', '2017-10-10', 'NULL', VERDADERO, '', 'CURSO MANEJO A LA DEFENSIVA'</v>
      </c>
      <c r="C13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333892, </v>
      </c>
      <c r="D13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11, </v>
      </c>
      <c r="E13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3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'2017-10-9', </v>
      </c>
      <c r="G13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'2017-10-10', </v>
      </c>
      <c r="H13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3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3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3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13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3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34" spans="1:40" x14ac:dyDescent="0.25">
      <c r="A134" t="str">
        <f t="shared" ref="A134:A197" ca="1" si="5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>'clave_trab' =&gt; 681065, 'id_plaza' =&gt; 67, 'clave_tipo' =&gt; 'CAC', 'fec_inicio' =&gt; '2017-10-9', 'fec_termino' =&gt; '2017-10-10', 'fec_reanuda' =&gt; 'NULL', 'req_cobertura' =&gt; VERDADERO, 'docs' =&gt; '', 'obs' =&gt; 'CURSO MANEJO A LA DEFENSIVA'</v>
      </c>
      <c r="B134" t="str">
        <f t="shared" ca="1" si="4"/>
        <v>681065, 67, 'CAC', '2017-10-9', '2017-10-10', 'NULL', VERDADERO, '', 'CURSO MANEJO A LA DEFENSIVA'</v>
      </c>
      <c r="C13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681065, </v>
      </c>
      <c r="D13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67, </v>
      </c>
      <c r="E13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3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'2017-10-9', </v>
      </c>
      <c r="G13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'2017-10-10', </v>
      </c>
      <c r="H13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3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3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3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13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3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35" spans="1:40" x14ac:dyDescent="0.25">
      <c r="A135" t="str">
        <f t="shared" ca="1" si="5"/>
        <v>'clave_trab' =&gt; 582776, 'id_plaza' =&gt; 34, 'clave_tipo' =&gt; 'CAC', 'fec_inicio' =&gt; '2017-10-9', 'fec_termino' =&gt; '2017-10-10', 'fec_reanuda' =&gt; 'NULL', 'req_cobertura' =&gt; VERDADERO, 'docs' =&gt; '', 'obs' =&gt; 'CURSO MANEJO A LA DEFENSIVA'</v>
      </c>
      <c r="B135" t="str">
        <f t="shared" ca="1" si="4"/>
        <v>582776, 34, 'CAC', '2017-10-9', '2017-10-10', 'NULL', VERDADERO, '', 'CURSO MANEJO A LA DEFENSIVA'</v>
      </c>
      <c r="C13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582776, </v>
      </c>
      <c r="D13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34, </v>
      </c>
      <c r="E13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3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'2017-10-9', </v>
      </c>
      <c r="G13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'2017-10-10', </v>
      </c>
      <c r="H13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3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3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3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13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3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36" spans="1:40" x14ac:dyDescent="0.25">
      <c r="A136" t="str">
        <f t="shared" ca="1" si="5"/>
        <v>'clave_trab' =&gt; 200953, 'id_plaza' =&gt; 1, 'clave_tipo' =&gt; 'CAC', 'fec_inicio' =&gt; '2017-10-9', 'fec_termino' =&gt; '2017-10-10', 'fec_reanuda' =&gt; 'NULL', 'req_cobertura' =&gt; VERDADERO, 'docs' =&gt; '', 'obs' =&gt; 'CURSO MANEJO A LA DEFENSIVA'</v>
      </c>
      <c r="B136" t="str">
        <f t="shared" ref="B136:B199" ca="1" si="6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>200953, 1, 'CAC', '2017-10-9', '2017-10-10', 'NULL', VERDADERO, '', 'CURSO MANEJO A LA DEFENSIVA'</v>
      </c>
      <c r="C13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200953, </v>
      </c>
      <c r="D13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1, </v>
      </c>
      <c r="E13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3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'2017-10-9', </v>
      </c>
      <c r="G13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'2017-10-10', </v>
      </c>
      <c r="H13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3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3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3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13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3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37" spans="1:40" x14ac:dyDescent="0.25">
      <c r="A137" t="str">
        <f t="shared" ca="1" si="5"/>
        <v>'clave_trab' =&gt; 426226, 'id_plaza' =&gt; 24, 'clave_tipo' =&gt; 'CAC', 'fec_inicio' =&gt; '2017-10-9', 'fec_termino' =&gt; '2017-10-10', 'fec_reanuda' =&gt; 'NULL', 'req_cobertura' =&gt; VERDADERO, 'docs' =&gt; '', 'obs' =&gt; 'CURSO MANEJO A LA DEFENSIVA'</v>
      </c>
      <c r="B137" t="str">
        <f t="shared" ca="1" si="6"/>
        <v>426226, 24, 'CAC', '2017-10-9', '2017-10-10', 'NULL', VERDADERO, '', 'CURSO MANEJO A LA DEFENSIVA'</v>
      </c>
      <c r="C13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426226, </v>
      </c>
      <c r="D13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24, </v>
      </c>
      <c r="E13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3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'2017-10-9', </v>
      </c>
      <c r="G13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'2017-10-10', </v>
      </c>
      <c r="H13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3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3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3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13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3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38" spans="1:40" x14ac:dyDescent="0.25">
      <c r="A138" t="str">
        <f t="shared" ca="1" si="5"/>
        <v>'clave_trab' =&gt; 466911, 'id_plaza' =&gt; 27, 'clave_tipo' =&gt; 'CAC', 'fec_inicio' =&gt; '2017-10-9', 'fec_termino' =&gt; '2017-10-10', 'fec_reanuda' =&gt; 'NULL', 'req_cobertura' =&gt; VERDADERO, 'docs' =&gt; '', 'obs' =&gt; 'CURSO MANEJO A LA DEFENSIVA'</v>
      </c>
      <c r="B138" t="str">
        <f t="shared" ca="1" si="6"/>
        <v>466911, 27, 'CAC', '2017-10-9', '2017-10-10', 'NULL', VERDADERO, '', 'CURSO MANEJO A LA DEFENSIVA'</v>
      </c>
      <c r="C13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466911, </v>
      </c>
      <c r="D13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27, </v>
      </c>
      <c r="E13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3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'2017-10-9', </v>
      </c>
      <c r="G13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'2017-10-10', </v>
      </c>
      <c r="H13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3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3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3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13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3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39" spans="1:40" x14ac:dyDescent="0.25">
      <c r="A139" t="str">
        <f t="shared" ca="1" si="5"/>
        <v>'clave_trab' =&gt; 779082, 'id_plaza' =&gt; 23, 'clave_tipo' =&gt; 'CAC', 'fec_inicio' =&gt; '2017-10-9', 'fec_termino' =&gt; '2017-10-10', 'fec_reanuda' =&gt; 'NULL', 'req_cobertura' =&gt; VERDADERO, 'docs' =&gt; '', 'obs' =&gt; 'CURSO MANEJO A LA DEFENSIVA'</v>
      </c>
      <c r="B139" t="str">
        <f t="shared" ca="1" si="6"/>
        <v>779082, 23, 'CAC', '2017-10-9', '2017-10-10', 'NULL', VERDADERO, '', 'CURSO MANEJO A LA DEFENSIVA'</v>
      </c>
      <c r="C13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779082, </v>
      </c>
      <c r="D13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23, </v>
      </c>
      <c r="E13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3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'2017-10-9', </v>
      </c>
      <c r="G13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'2017-10-10', </v>
      </c>
      <c r="H13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3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3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3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13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3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40" spans="1:40" x14ac:dyDescent="0.25">
      <c r="A140" t="str">
        <f t="shared" ca="1" si="5"/>
        <v>'clave_trab' =&gt; 317017, 'id_plaza' =&gt; 53, 'clave_tipo' =&gt; 'CAC', 'fec_inicio' =&gt; '2017-10-9', 'fec_termino' =&gt; '2017-10-10', 'fec_reanuda' =&gt; 'NULL', 'req_cobertura' =&gt; VERDADERO, 'docs' =&gt; '', 'obs' =&gt; 'CURSO MANEJO A LA DEFENSIVA'</v>
      </c>
      <c r="B140" t="str">
        <f t="shared" ca="1" si="6"/>
        <v>317017, 53, 'CAC', '2017-10-9', '2017-10-10', 'NULL', VERDADERO, '', 'CURSO MANEJO A LA DEFENSIVA'</v>
      </c>
      <c r="C14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317017, </v>
      </c>
      <c r="D14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53, </v>
      </c>
      <c r="E14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4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'2017-10-9', </v>
      </c>
      <c r="G14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'2017-10-10', </v>
      </c>
      <c r="H14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4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4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4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14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4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41" spans="1:40" x14ac:dyDescent="0.25">
      <c r="A141" t="str">
        <f t="shared" ca="1" si="5"/>
        <v>'clave_trab' =&gt; 557767, 'id_plaza' =&gt; 59, 'clave_tipo' =&gt; 'CAC', 'fec_inicio' =&gt; '2017-10-11', 'fec_termino' =&gt; '2017-11-1', 'fec_reanuda' =&gt; 'NULL', 'req_cobertura' =&gt; VERDADERO, 'docs' =&gt; '', 'obs' =&gt; 'CURSO TRANSP. DE CARGA'</v>
      </c>
      <c r="B141" t="str">
        <f t="shared" ca="1" si="6"/>
        <v>557767, 59, 'CAC', '2017-10-11', '2017-11-1', 'NULL', VERDADERO, '', 'CURSO TRANSP. DE CARGA'</v>
      </c>
      <c r="C14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557767, </v>
      </c>
      <c r="D14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59, </v>
      </c>
      <c r="E14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4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'2017-10-11', </v>
      </c>
      <c r="G14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'2017-11-1', </v>
      </c>
      <c r="H14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4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4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4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TRANSP. DE CARGA'</v>
      </c>
      <c r="L14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4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42" spans="1:40" x14ac:dyDescent="0.25">
      <c r="A142" t="str">
        <f t="shared" ca="1" si="5"/>
        <v>'clave_trab' =&gt; 312224, 'id_plaza' =&gt; 21, 'clave_tipo' =&gt; 'CAC', 'fec_inicio' =&gt; '2017-10-11', 'fec_termino' =&gt; '2017-11-1', 'fec_reanuda' =&gt; 'NULL', 'req_cobertura' =&gt; VERDADERO, 'docs' =&gt; '', 'obs' =&gt; 'CURSO TRANSP. DE CARGA'</v>
      </c>
      <c r="B142" t="str">
        <f t="shared" ca="1" si="6"/>
        <v>312224, 21, 'CAC', '2017-10-11', '2017-11-1', 'NULL', VERDADERO, '', 'CURSO TRANSP. DE CARGA'</v>
      </c>
      <c r="C14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312224, </v>
      </c>
      <c r="D14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21, </v>
      </c>
      <c r="E14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4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'2017-10-11', </v>
      </c>
      <c r="G14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'2017-11-1', </v>
      </c>
      <c r="H14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4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4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4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TRANSP. DE CARGA'</v>
      </c>
      <c r="L14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4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43" spans="1:40" x14ac:dyDescent="0.25">
      <c r="A143" t="str">
        <f t="shared" ca="1" si="5"/>
        <v>'clave_trab' =&gt; 633190, 'id_plaza' =&gt; 10, 'clave_tipo' =&gt; 'CAC', 'fec_inicio' =&gt; '2017-10-11', 'fec_termino' =&gt; '2017-11-1', 'fec_reanuda' =&gt; 'NULL', 'req_cobertura' =&gt; VERDADERO, 'docs' =&gt; '', 'obs' =&gt; 'CURSO TRANSP. DE CARGA'</v>
      </c>
      <c r="B143" t="str">
        <f t="shared" ca="1" si="6"/>
        <v>633190, 10, 'CAC', '2017-10-11', '2017-11-1', 'NULL', VERDADERO, '', 'CURSO TRANSP. DE CARGA'</v>
      </c>
      <c r="C14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14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14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4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'2017-10-11', </v>
      </c>
      <c r="G14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'2017-11-1', </v>
      </c>
      <c r="H14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4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4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4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TRANSP. DE CARGA'</v>
      </c>
      <c r="L14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4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44" spans="1:40" x14ac:dyDescent="0.25">
      <c r="A144" t="str">
        <f t="shared" ca="1" si="5"/>
        <v>'clave_trab' =&gt; 313919, 'id_plaza' =&gt; 11, 'clave_tipo' =&gt; 'CAC', 'fec_inicio' =&gt; '2017-10-11', 'fec_termino' =&gt; '2017-11-1', 'fec_reanuda' =&gt; 'NULL', 'req_cobertura' =&gt; VERDADERO, 'docs' =&gt; '', 'obs' =&gt; 'CURSO TRANSP. DE CARGA'</v>
      </c>
      <c r="B144" t="str">
        <f t="shared" ca="1" si="6"/>
        <v>313919, 11, 'CAC', '2017-10-11', '2017-11-1', 'NULL', VERDADERO, '', 'CURSO TRANSP. DE CARGA'</v>
      </c>
      <c r="C14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313919, </v>
      </c>
      <c r="D14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11, </v>
      </c>
      <c r="E14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4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'2017-10-11', </v>
      </c>
      <c r="G14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'2017-11-1', </v>
      </c>
      <c r="H14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4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4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4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TRANSP. DE CARGA'</v>
      </c>
      <c r="L14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4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45" spans="1:40" x14ac:dyDescent="0.25">
      <c r="A145" t="str">
        <f t="shared" ca="1" si="5"/>
        <v>'clave_trab' =&gt; 652482, 'id_plaza' =&gt; 56, 'clave_tipo' =&gt; 'CAC', 'fec_inicio' =&gt; '2017-10-11', 'fec_termino' =&gt; '2017-11-1', 'fec_reanuda' =&gt; 'NULL', 'req_cobertura' =&gt; VERDADERO, 'docs' =&gt; '', 'obs' =&gt; 'CURSO TRANSP. DE CARGA'</v>
      </c>
      <c r="B145" t="str">
        <f t="shared" ca="1" si="6"/>
        <v>652482, 56, 'CAC', '2017-10-11', '2017-11-1', 'NULL', VERDADERO, '', 'CURSO TRANSP. DE CARGA'</v>
      </c>
      <c r="C14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652482, </v>
      </c>
      <c r="D14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56, </v>
      </c>
      <c r="E14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4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'2017-10-11', </v>
      </c>
      <c r="G14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'2017-11-1', </v>
      </c>
      <c r="H14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4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4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4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TRANSP. DE CARGA'</v>
      </c>
      <c r="L14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4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46" spans="1:40" x14ac:dyDescent="0.25">
      <c r="A146" t="str">
        <f t="shared" ca="1" si="5"/>
        <v>'clave_trab' =&gt; 517366, 'id_plaza' =&gt; 57, 'clave_tipo' =&gt; 'CAC', 'fec_inicio' =&gt; '2017-10-11', 'fec_termino' =&gt; '2017-11-1', 'fec_reanuda' =&gt; 'NULL', 'req_cobertura' =&gt; VERDADERO, 'docs' =&gt; '', 'obs' =&gt; 'CURSO TRANSP. DE CARGA'</v>
      </c>
      <c r="B146" t="str">
        <f t="shared" ca="1" si="6"/>
        <v>517366, 57, 'CAC', '2017-10-11', '2017-11-1', 'NULL', VERDADERO, '', 'CURSO TRANSP. DE CARGA'</v>
      </c>
      <c r="C14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517366, </v>
      </c>
      <c r="D14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57, </v>
      </c>
      <c r="E14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4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'2017-10-11', </v>
      </c>
      <c r="G14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'2017-11-1', </v>
      </c>
      <c r="H14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4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4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4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TRANSP. DE CARGA'</v>
      </c>
      <c r="L14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4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47" spans="1:40" x14ac:dyDescent="0.25">
      <c r="A147" t="str">
        <f t="shared" ca="1" si="5"/>
        <v>'clave_trab' =&gt; 435741, 'id_plaza' =&gt; 13, 'clave_tipo' =&gt; 'CAC', 'fec_inicio' =&gt; '2017-10-11', 'fec_termino' =&gt; '2017-11-1', 'fec_reanuda' =&gt; 'NULL', 'req_cobertura' =&gt; VERDADERO, 'docs' =&gt; '', 'obs' =&gt; 'CURSO TRANSP. DE CARGA'</v>
      </c>
      <c r="B147" t="str">
        <f t="shared" ca="1" si="6"/>
        <v>435741, 13, 'CAC', '2017-10-11', '2017-11-1', 'NULL', VERDADERO, '', 'CURSO TRANSP. DE CARGA'</v>
      </c>
      <c r="C14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435741, </v>
      </c>
      <c r="D14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13, </v>
      </c>
      <c r="E14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4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'2017-10-11', </v>
      </c>
      <c r="G14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'2017-11-1', </v>
      </c>
      <c r="H14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4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4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4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TRANSP. DE CARGA'</v>
      </c>
      <c r="L14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4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48" spans="1:40" x14ac:dyDescent="0.25">
      <c r="A148" t="str">
        <f t="shared" ca="1" si="5"/>
        <v>'clave_trab' =&gt; 333892, 'id_plaza' =&gt; 11, 'clave_tipo' =&gt; 'CAC', 'fec_inicio' =&gt; '2017-10-11', 'fec_termino' =&gt; '2017-11-1', 'fec_reanuda' =&gt; 'NULL', 'req_cobertura' =&gt; VERDADERO, 'docs' =&gt; '', 'obs' =&gt; 'CURSO TRANSP. DE CARGA'</v>
      </c>
      <c r="B148" t="str">
        <f t="shared" ca="1" si="6"/>
        <v>333892, 11, 'CAC', '2017-10-11', '2017-11-1', 'NULL', VERDADERO, '', 'CURSO TRANSP. DE CARGA'</v>
      </c>
      <c r="C14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333892, </v>
      </c>
      <c r="D14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11, </v>
      </c>
      <c r="E14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4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'2017-10-11', </v>
      </c>
      <c r="G14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'2017-11-1', </v>
      </c>
      <c r="H14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4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4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4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TRANSP. DE CARGA'</v>
      </c>
      <c r="L14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4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49" spans="1:40" x14ac:dyDescent="0.25">
      <c r="A149" t="str">
        <f t="shared" ca="1" si="5"/>
        <v>'clave_trab' =&gt; 582776, 'id_plaza' =&gt; 34, 'clave_tipo' =&gt; 'CAC', 'fec_inicio' =&gt; '2017-10-11', 'fec_termino' =&gt; '2017-11-1', 'fec_reanuda' =&gt; 'NULL', 'req_cobertura' =&gt; VERDADERO, 'docs' =&gt; '', 'obs' =&gt; 'CURSO TRANSP. DE CARGA'</v>
      </c>
      <c r="B149" t="str">
        <f t="shared" ca="1" si="6"/>
        <v>582776, 34, 'CAC', '2017-10-11', '2017-11-1', 'NULL', VERDADERO, '', 'CURSO TRANSP. DE CARGA'</v>
      </c>
      <c r="C14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582776, </v>
      </c>
      <c r="D14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34, </v>
      </c>
      <c r="E14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4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'2017-10-11', </v>
      </c>
      <c r="G14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'2017-11-1', </v>
      </c>
      <c r="H14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4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4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4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TRANSP. DE CARGA'</v>
      </c>
      <c r="L14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4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50" spans="1:40" x14ac:dyDescent="0.25">
      <c r="A150" t="str">
        <f t="shared" ca="1" si="5"/>
        <v>'clave_trab' =&gt; 482433, 'id_plaza' =&gt; 17, 'clave_tipo' =&gt; 'CAC', 'fec_inicio' =&gt; '2017-10-11', 'fec_termino' =&gt; '2017-11-1', 'fec_reanuda' =&gt; 'NULL', 'req_cobertura' =&gt; VERDADERO, 'docs' =&gt; '', 'obs' =&gt; 'CURSO TRANSP. DE CARGA'</v>
      </c>
      <c r="B150" t="str">
        <f t="shared" ca="1" si="6"/>
        <v>482433, 17, 'CAC', '2017-10-11', '2017-11-1', 'NULL', VERDADERO, '', 'CURSO TRANSP. DE CARGA'</v>
      </c>
      <c r="C15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482433, </v>
      </c>
      <c r="D15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17, </v>
      </c>
      <c r="E15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5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'2017-10-11', </v>
      </c>
      <c r="G15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'2017-11-1', </v>
      </c>
      <c r="H15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5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5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5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TRANSP. DE CARGA'</v>
      </c>
      <c r="L15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5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51" spans="1:40" x14ac:dyDescent="0.25">
      <c r="A151" t="str">
        <f t="shared" ca="1" si="5"/>
        <v>'clave_trab' =&gt; 549473, 'id_plaza' =&gt; 40, 'clave_tipo' =&gt; 'CAC', 'fec_inicio' =&gt; '2017-10-11', 'fec_termino' =&gt; '2017-11-1', 'fec_reanuda' =&gt; 'NULL', 'req_cobertura' =&gt; VERDADERO, 'docs' =&gt; '', 'obs' =&gt; 'CURSO TRANSP. DE CARGA'</v>
      </c>
      <c r="B151" t="str">
        <f t="shared" ca="1" si="6"/>
        <v>549473, 40, 'CAC', '2017-10-11', '2017-11-1', 'NULL', VERDADERO, '', 'CURSO TRANSP. DE CARGA'</v>
      </c>
      <c r="C15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549473, </v>
      </c>
      <c r="D15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40, </v>
      </c>
      <c r="E15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5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'2017-10-11', </v>
      </c>
      <c r="G15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'2017-11-1', </v>
      </c>
      <c r="H15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5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5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5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TRANSP. DE CARGA'</v>
      </c>
      <c r="L15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5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52" spans="1:40" x14ac:dyDescent="0.25">
      <c r="A152" t="str">
        <f t="shared" ca="1" si="5"/>
        <v>'clave_trab' =&gt; 317017, 'id_plaza' =&gt; 53, 'clave_tipo' =&gt; 'CAC', 'fec_inicio' =&gt; '2017-10-11', 'fec_termino' =&gt; '2017-11-1', 'fec_reanuda' =&gt; 'NULL', 'req_cobertura' =&gt; VERDADERO, 'docs' =&gt; '', 'obs' =&gt; 'CURSO TRANSP. DE CARGA'</v>
      </c>
      <c r="B152" t="str">
        <f t="shared" ca="1" si="6"/>
        <v>317017, 53, 'CAC', '2017-10-11', '2017-11-1', 'NULL', VERDADERO, '', 'CURSO TRANSP. DE CARGA'</v>
      </c>
      <c r="C15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317017, </v>
      </c>
      <c r="D15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53, </v>
      </c>
      <c r="E15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5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'2017-10-11', </v>
      </c>
      <c r="G15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'2017-11-1', </v>
      </c>
      <c r="H15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5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5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5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TRANSP. DE CARGA'</v>
      </c>
      <c r="L15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5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53" spans="1:40" x14ac:dyDescent="0.25">
      <c r="A153" t="str">
        <f t="shared" ca="1" si="5"/>
        <v>'clave_trab' =&gt; 315758, 'id_plaza' =&gt; 62, 'clave_tipo' =&gt; 'CAC', 'fec_inicio' =&gt; '2017-10-2', 'fec_termino' =&gt; '2017-10-8', 'fec_reanuda' =&gt; 'NULL', 'req_cobertura' =&gt; VERDADERO, 'docs' =&gt; '', 'obs' =&gt; 'CURSO CLAVE 28234'</v>
      </c>
      <c r="B153" t="str">
        <f t="shared" ca="1" si="6"/>
        <v>315758, 62, 'CAC', '2017-10-2', '2017-10-8', 'NULL', VERDADERO, '', 'CURSO CLAVE 28234'</v>
      </c>
      <c r="C15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315758, </v>
      </c>
      <c r="D15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62, </v>
      </c>
      <c r="E15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5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'2017-10-2', </v>
      </c>
      <c r="G15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'2017-10-8', </v>
      </c>
      <c r="H15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5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5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5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CLAVE 28234'</v>
      </c>
      <c r="L15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5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54" spans="1:40" x14ac:dyDescent="0.25">
      <c r="A154" t="str">
        <f t="shared" ca="1" si="5"/>
        <v>'clave_trab' =&gt; 633190, 'id_plaza' =&gt; 10, 'clave_tipo' =&gt; 'CAC', 'fec_inicio' =&gt; '2017-10-2', 'fec_termino' =&gt; '2017-10-8', 'fec_reanuda' =&gt; 'NULL', 'req_cobertura' =&gt; VERDADERO, 'docs' =&gt; '', 'obs' =&gt; 'CURSO CLAVE 28234'</v>
      </c>
      <c r="B154" t="str">
        <f t="shared" ca="1" si="6"/>
        <v>633190, 10, 'CAC', '2017-10-2', '2017-10-8', 'NULL', VERDADERO, '', 'CURSO CLAVE 28234'</v>
      </c>
      <c r="C15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15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15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5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'2017-10-2', </v>
      </c>
      <c r="G15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'2017-10-8', </v>
      </c>
      <c r="H15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5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5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5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CLAVE 28234'</v>
      </c>
      <c r="L15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5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55" spans="1:40" x14ac:dyDescent="0.25">
      <c r="A155" t="str">
        <f t="shared" ca="1" si="5"/>
        <v>'clave_trab' =&gt; 205891, 'id_plaza' =&gt; 5, 'clave_tipo' =&gt; 'VAJ', 'fec_inicio' =&gt; '2017-10-10', 'fec_termino' =&gt; '2017-11-10', 'fec_reanuda' =&gt; 'NULL', 'req_cobertura' =&gt; VERDADERO, 'docs' =&gt; '', 'obs' =&gt; 'PRE JUBILATORIAS'</v>
      </c>
      <c r="B155" t="str">
        <f t="shared" ca="1" si="6"/>
        <v>205891, 5, 'VAJ', '2017-10-10', '2017-11-10', 'NULL', VERDADERO, '', 'PRE JUBILATORIAS'</v>
      </c>
      <c r="C15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205891, </v>
      </c>
      <c r="D15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5, </v>
      </c>
      <c r="E15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'VAJ', </v>
      </c>
      <c r="F15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'2017-10-10', </v>
      </c>
      <c r="G15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'2017-11-10', </v>
      </c>
      <c r="H15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5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5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5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'PRE JUBILATORIAS'</v>
      </c>
      <c r="L15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5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56" spans="1:40" x14ac:dyDescent="0.25">
      <c r="A156" t="str">
        <f t="shared" ca="1" si="5"/>
        <v>'clave_trab' =&gt; 210154, 'id_plaza' =&gt; 4, 'clave_tipo' =&gt; '104', 'fec_inicio' =&gt; '2017-9-14', 'fec_termino' =&gt; '2017-11-10', 'fec_reanuda' =&gt; 'NULL', 'req_cobertura' =&gt; VERDADERO, 'docs' =&gt; '', 'obs' =&gt; 'INCAPACIDAD MEDICA'</v>
      </c>
      <c r="B156" t="str">
        <f t="shared" ca="1" si="6"/>
        <v>210154, 4, '104', '2017-9-14', '2017-11-10', 'NULL', VERDADERO, '', 'INCAPACIDAD MEDICA'</v>
      </c>
      <c r="C15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210154, </v>
      </c>
      <c r="D15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4, </v>
      </c>
      <c r="E15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'104', </v>
      </c>
      <c r="F15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'2017-9-14', </v>
      </c>
      <c r="G15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'2017-11-10', </v>
      </c>
      <c r="H15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5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5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5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'INCAPACIDAD MEDICA'</v>
      </c>
      <c r="L15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5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57" spans="1:40" x14ac:dyDescent="0.25">
      <c r="A157" t="str">
        <f t="shared" ca="1" si="5"/>
        <v>'clave_trab' =&gt; 434039, 'id_plaza' =&gt; 6, 'clave_tipo' =&gt; 'COA', 'fec_inicio' =&gt; '2017-11-6', 'fec_termino' =&gt; '2017-11-12', 'fec_reanuda' =&gt; 'NULL', 'req_cobertura' =&gt; FALSO, 'docs' =&gt; '', 'obs' =&gt; 'COMISIONADO A TUXPAN-COBOS'</v>
      </c>
      <c r="B157" t="str">
        <f t="shared" ca="1" si="6"/>
        <v>434039, 6, 'COA', '2017-11-6', '2017-11-12', 'NULL', FALSO, '', 'COMISIONADO A TUXPAN-COBOS'</v>
      </c>
      <c r="C15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434039, </v>
      </c>
      <c r="D15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6, </v>
      </c>
      <c r="E15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5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'2017-11-6', </v>
      </c>
      <c r="G15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'2017-11-12', </v>
      </c>
      <c r="H15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5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15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5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'COMISIONADO A TUXPAN-COBOS'</v>
      </c>
      <c r="L15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5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58" spans="1:40" x14ac:dyDescent="0.25">
      <c r="A158" t="str">
        <f t="shared" ca="1" si="5"/>
        <v>'clave_trab' =&gt; 633190, 'id_plaza' =&gt; 10, 'clave_tipo' =&gt; 'COA', 'fec_inicio' =&gt; '2017-11-6', 'fec_termino' =&gt; '2017-11-12', 'fec_reanuda' =&gt; 'NULL', 'req_cobertura' =&gt; FALSO, 'docs' =&gt; '', 'obs' =&gt; 'COMISIONADO A TUXPAN-COBOS'</v>
      </c>
      <c r="B158" t="str">
        <f t="shared" ca="1" si="6"/>
        <v>633190, 10, 'COA', '2017-11-6', '2017-11-12', 'NULL', FALSO, '', 'COMISIONADO A TUXPAN-COBOS'</v>
      </c>
      <c r="C15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15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15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5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'2017-11-6', </v>
      </c>
      <c r="G15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'2017-11-12', </v>
      </c>
      <c r="H15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5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15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5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'COMISIONADO A TUXPAN-COBOS'</v>
      </c>
      <c r="L15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5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59" spans="1:40" x14ac:dyDescent="0.25">
      <c r="A159" t="str">
        <f t="shared" ca="1" si="5"/>
        <v>'clave_trab' =&gt; 502171, 'id_plaza' =&gt; 31, 'clave_tipo' =&gt; 'COA', 'fec_inicio' =&gt; '2017-11-6', 'fec_termino' =&gt; '2017-11-12', 'fec_reanuda' =&gt; 'NULL', 'req_cobertura' =&gt; FALSO, 'docs' =&gt; '', 'obs' =&gt; 'COMISIONADO A TUXPAN-COBOS'</v>
      </c>
      <c r="B159" t="str">
        <f t="shared" ca="1" si="6"/>
        <v>502171, 31, 'COA', '2017-11-6', '2017-11-12', 'NULL', FALSO, '', 'COMISIONADO A TUXPAN-COBOS'</v>
      </c>
      <c r="C15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15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15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5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'2017-11-6', </v>
      </c>
      <c r="G15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'2017-11-12', </v>
      </c>
      <c r="H15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5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15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5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'COMISIONADO A TUXPAN-COBOS'</v>
      </c>
      <c r="L15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5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60" spans="1:40" x14ac:dyDescent="0.25">
      <c r="A160" t="str">
        <f t="shared" ca="1" si="5"/>
        <v>'clave_trab' =&gt; 539767, 'id_plaza' =&gt; 28, 'clave_tipo' =&gt; 'COA', 'fec_inicio' =&gt; '2017-11-6', 'fec_termino' =&gt; '2017-11-12', 'fec_reanuda' =&gt; 'NULL', 'req_cobertura' =&gt; FALSO, 'docs' =&gt; '', 'obs' =&gt; 'COMISIONADO A TUXPAN-COBOS'</v>
      </c>
      <c r="B160" t="str">
        <f t="shared" ca="1" si="6"/>
        <v>539767, 28, 'COA', '2017-11-6', '2017-11-12', 'NULL', FALSO, '', 'COMISIONADO A TUXPAN-COBOS'</v>
      </c>
      <c r="C16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539767, </v>
      </c>
      <c r="D16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16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6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'2017-11-6', </v>
      </c>
      <c r="G16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'2017-11-12', </v>
      </c>
      <c r="H16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6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16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6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'COMISIONADO A TUXPAN-COBOS'</v>
      </c>
      <c r="L16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6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61" spans="1:40" x14ac:dyDescent="0.25">
      <c r="A161" t="str">
        <f t="shared" ca="1" si="5"/>
        <v>'clave_trab' =&gt; 652482, 'id_plaza' =&gt; 56, 'clave_tipo' =&gt; '150', 'fec_inicio' =&gt; '2017-11-10', 'fec_termino' =&gt; '2017-11-10', 'fec_reanuda' =&gt; 'NULL', 'req_cobertura' =&gt; VERDADERO, 'docs' =&gt; '', 'obs' =&gt; 'PERMISO ECONOMICO'</v>
      </c>
      <c r="B161" t="str">
        <f t="shared" ca="1" si="6"/>
        <v>652482, 56, '150', '2017-11-10', '2017-11-10', 'NULL', VERDADERO, '', 'PERMISO ECONOMICO'</v>
      </c>
      <c r="C16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652482, </v>
      </c>
      <c r="D16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56, </v>
      </c>
      <c r="E16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16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'2017-11-10', </v>
      </c>
      <c r="G16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'2017-11-10', </v>
      </c>
      <c r="H16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6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6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6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16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6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62" spans="1:40" x14ac:dyDescent="0.25">
      <c r="A162" t="str">
        <f t="shared" ca="1" si="5"/>
        <v>'clave_trab' =&gt; 258993, 'id_plaza' =&gt; 43, 'clave_tipo' =&gt; '150', 'fec_inicio' =&gt; '2017-11-11', 'fec_termino' =&gt; '2017-11-11', 'fec_reanuda' =&gt; 'NULL', 'req_cobertura' =&gt; VERDADERO, 'docs' =&gt; '', 'obs' =&gt; 'PERMISO ECONOMICO'</v>
      </c>
      <c r="B162" t="str">
        <f t="shared" ca="1" si="6"/>
        <v>258993, 43, '150', '2017-11-11', '2017-11-11', 'NULL', VERDADERO, '', 'PERMISO ECONOMICO'</v>
      </c>
      <c r="C16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258993, </v>
      </c>
      <c r="D16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43, </v>
      </c>
      <c r="E16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16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'2017-11-11', </v>
      </c>
      <c r="G16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'2017-11-11', </v>
      </c>
      <c r="H16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6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6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6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16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6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63" spans="1:40" x14ac:dyDescent="0.25">
      <c r="A163" t="str">
        <f t="shared" ca="1" si="5"/>
        <v>'clave_trab' =&gt; 307452, 'id_plaza' =&gt; 18, 'clave_tipo' =&gt; 'COA', 'fec_inicio' =&gt; '2017-11-13', 'fec_termino' =&gt; '2017-11-19', 'fec_reanuda' =&gt; 'NULL', 'req_cobertura' =&gt; VERDADERO, 'docs' =&gt; '', 'obs' =&gt; 'A SAN MARTIN TEX., PUEBLA POR MATERIAL QUIMICO'</v>
      </c>
      <c r="B163" t="str">
        <f t="shared" ca="1" si="6"/>
        <v>307452, 18, 'COA', '2017-11-13', '2017-11-19', 'NULL', VERDADERO, '', 'A SAN MARTIN TEX., PUEBLA POR MATERIAL QUIMICO'</v>
      </c>
      <c r="C16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16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16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6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'2017-11-13', </v>
      </c>
      <c r="G16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'2017-11-19', </v>
      </c>
      <c r="H16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6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6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6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16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6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64" spans="1:40" x14ac:dyDescent="0.25">
      <c r="A164" t="str">
        <f t="shared" ca="1" si="5"/>
        <v>'clave_trab' =&gt; 426226, 'id_plaza' =&gt; 24, 'clave_tipo' =&gt; 'COA', 'fec_inicio' =&gt; '2017-11-13', 'fec_termino' =&gt; '2017-11-19', 'fec_reanuda' =&gt; 'NULL', 'req_cobertura' =&gt; VERDADERO, 'docs' =&gt; '', 'obs' =&gt; 'A SAN MARTIN TEX., PUEBLA POR MATERIAL QUIMICO'</v>
      </c>
      <c r="B164" t="str">
        <f t="shared" ca="1" si="6"/>
        <v>426226, 24, 'COA', '2017-11-13', '2017-11-19', 'NULL', VERDADERO, '', 'A SAN MARTIN TEX., PUEBLA POR MATERIAL QUIMICO'</v>
      </c>
      <c r="C16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426226, </v>
      </c>
      <c r="D16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24, </v>
      </c>
      <c r="E16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6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'2017-11-13', </v>
      </c>
      <c r="G16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'2017-11-19', </v>
      </c>
      <c r="H16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6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6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6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16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6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65" spans="1:40" x14ac:dyDescent="0.25">
      <c r="A165" t="str">
        <f t="shared" ca="1" si="5"/>
        <v>'clave_trab' =&gt; 205891, 'id_plaza' =&gt; 5, 'clave_tipo' =&gt; 'JUB', 'fec_inicio' =&gt; '2017-11-13', 'fec_termino' =&gt; '9999-12-31', 'fec_reanuda' =&gt; 'NULL', 'req_cobertura' =&gt; VERDADERO, 'docs' =&gt; '', 'obs' =&gt; 'JUBILACION'</v>
      </c>
      <c r="B165" t="str">
        <f t="shared" ca="1" si="6"/>
        <v>205891, 5, 'JUB', '2017-11-13', '9999-12-31', 'NULL', VERDADERO, '', 'JUBILACION'</v>
      </c>
      <c r="C16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205891, </v>
      </c>
      <c r="D16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5, </v>
      </c>
      <c r="E16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'JUB', </v>
      </c>
      <c r="F16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'2017-11-13', </v>
      </c>
      <c r="G16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'9999-12-31', </v>
      </c>
      <c r="H16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6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6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6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'JUBILACION'</v>
      </c>
      <c r="L16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6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66" spans="1:40" x14ac:dyDescent="0.25">
      <c r="A166" t="str">
        <f t="shared" ca="1" si="5"/>
        <v>'clave_trab' =&gt; 582776, 'id_plaza' =&gt; 34, 'clave_tipo' =&gt; 'COA', 'fec_inicio' =&gt; '2017-11-13', 'fec_termino' =&gt; '2017-11-19', 'fec_reanuda' =&gt; 'NULL', 'req_cobertura' =&gt; VERDADERO, 'docs' =&gt; '', 'obs' =&gt; 'A SAN MARTIN TEX., PUEBLA POR MATERIAL QUIMICO'</v>
      </c>
      <c r="B166" t="str">
        <f t="shared" ca="1" si="6"/>
        <v>582776, 34, 'COA', '2017-11-13', '2017-11-19', 'NULL', VERDADERO, '', 'A SAN MARTIN TEX., PUEBLA POR MATERIAL QUIMICO'</v>
      </c>
      <c r="C16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582776, </v>
      </c>
      <c r="D16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34, </v>
      </c>
      <c r="E16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6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'2017-11-13', </v>
      </c>
      <c r="G16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'2017-11-19', </v>
      </c>
      <c r="H16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6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6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6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16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6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67" spans="1:40" x14ac:dyDescent="0.25">
      <c r="A167" t="str">
        <f t="shared" ca="1" si="5"/>
        <v>'clave_trab' =&gt; 490746, 'id_plaza' =&gt; 14, 'clave_tipo' =&gt; 'COA', 'fec_inicio' =&gt; '2017-11-13', 'fec_termino' =&gt; '2017-11-19', 'fec_reanuda' =&gt; 'NULL', 'req_cobertura' =&gt; FALSO, 'docs' =&gt; '', 'obs' =&gt; 'A SAN MARTIN TEX., PUEBLA POR MATERIAL QUIMICO'</v>
      </c>
      <c r="B167" t="str">
        <f t="shared" ca="1" si="6"/>
        <v>490746, 14, 'COA', '2017-11-13', '2017-11-19', 'NULL', FALSO, '', 'A SAN MARTIN TEX., PUEBLA POR MATERIAL QUIMICO'</v>
      </c>
      <c r="C16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490746, </v>
      </c>
      <c r="D16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14, </v>
      </c>
      <c r="E16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6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'2017-11-13', </v>
      </c>
      <c r="G16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'2017-11-19', </v>
      </c>
      <c r="H16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6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16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6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16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6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68" spans="1:40" x14ac:dyDescent="0.25">
      <c r="A168" t="str">
        <f t="shared" ca="1" si="5"/>
        <v>'clave_trab' =&gt; 539259, 'id_plaza' =&gt; 63, 'clave_tipo' =&gt; 'CAC', 'fec_inicio' =&gt; '2017-11-13', 'fec_termino' =&gt; '2017-11-17', 'fec_reanuda' =&gt; 'NULL', 'req_cobertura' =&gt; VERDADERO, 'docs' =&gt; '', 'obs' =&gt; 'CURSO "ANALISIS DE SEG. EN EL TRABAJO"'</v>
      </c>
      <c r="B168" t="str">
        <f t="shared" ca="1" si="6"/>
        <v>539259, 63, 'CAC', '2017-11-13', '2017-11-17', 'NULL', VERDADERO, '', 'CURSO "ANALISIS DE SEG. EN EL TRABAJO"'</v>
      </c>
      <c r="C16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539259, </v>
      </c>
      <c r="D16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63, </v>
      </c>
      <c r="E16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6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'2017-11-13', </v>
      </c>
      <c r="G16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'2017-11-17', </v>
      </c>
      <c r="H16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6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6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6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"ANALISIS DE SEG. EN EL TRABAJO"'</v>
      </c>
      <c r="L16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6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69" spans="1:40" x14ac:dyDescent="0.25">
      <c r="A169" t="str">
        <f t="shared" ca="1" si="5"/>
        <v>'clave_trab' =&gt; 318478, 'id_plaza' =&gt; 25, 'clave_tipo' =&gt; 'CAC', 'fec_inicio' =&gt; '2017-11-13', 'fec_termino' =&gt; '2017-11-17', 'fec_reanuda' =&gt; 'NULL', 'req_cobertura' =&gt; VERDADERO, 'docs' =&gt; '', 'obs' =&gt; 'CURSO "ANALISIS DE SEG. EN EL TRABAJO"'</v>
      </c>
      <c r="B169" t="str">
        <f t="shared" ca="1" si="6"/>
        <v>318478, 25, 'CAC', '2017-11-13', '2017-11-17', 'NULL', VERDADERO, '', 'CURSO "ANALISIS DE SEG. EN EL TRABAJO"'</v>
      </c>
      <c r="C16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318478, </v>
      </c>
      <c r="D16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25, </v>
      </c>
      <c r="E16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6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'2017-11-13', </v>
      </c>
      <c r="G16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'2017-11-17', </v>
      </c>
      <c r="H16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6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6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6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"ANALISIS DE SEG. EN EL TRABAJO"'</v>
      </c>
      <c r="L16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6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70" spans="1:40" x14ac:dyDescent="0.25">
      <c r="A170" t="str">
        <f t="shared" ca="1" si="5"/>
        <v>'clave_trab' =&gt; 327144, 'id_plaza' =&gt; 21, 'clave_tipo' =&gt; 'VAO', 'fec_inicio' =&gt; '2017-11-13', 'fec_termino' =&gt; '2017-11-17', 'fec_reanuda' =&gt; 'NULL', 'req_cobertura' =&gt; VERDADERO, 'docs' =&gt; '', 'obs' =&gt; 'VACACIONES'</v>
      </c>
      <c r="B170" t="str">
        <f t="shared" ca="1" si="6"/>
        <v>327144, 21, 'VAO', '2017-11-13', '2017-11-17', 'NULL', VERDADERO, '', 'VACACIONES'</v>
      </c>
      <c r="C17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327144, </v>
      </c>
      <c r="D17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21, </v>
      </c>
      <c r="E17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17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'2017-11-13', </v>
      </c>
      <c r="G17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'2017-11-17', </v>
      </c>
      <c r="H17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7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7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7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17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7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71" spans="1:40" x14ac:dyDescent="0.25">
      <c r="A171" t="str">
        <f t="shared" ca="1" si="5"/>
        <v>'clave_trab' =&gt; 210154, 'id_plaza' =&gt; 4, 'clave_tipo' =&gt; '104', 'fec_inicio' =&gt; '2017-11-11', 'fec_termino' =&gt; '2018-1-2', 'fec_reanuda' =&gt; 'NULL', 'req_cobertura' =&gt; VERDADERO, 'docs' =&gt; '', 'obs' =&gt; 'INCAPACIDAD MEDICA'</v>
      </c>
      <c r="B171" t="str">
        <f t="shared" ca="1" si="6"/>
        <v>210154, 4, '104', '2017-11-11', '2018-1-2', 'NULL', VERDADERO, '', 'INCAPACIDAD MEDICA'</v>
      </c>
      <c r="C17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210154, </v>
      </c>
      <c r="D17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4, </v>
      </c>
      <c r="E17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'104', </v>
      </c>
      <c r="F17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'2017-11-11', </v>
      </c>
      <c r="G17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'2018-1-2', </v>
      </c>
      <c r="H17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7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7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7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'INCAPACIDAD MEDICA'</v>
      </c>
      <c r="L17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7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72" spans="1:40" x14ac:dyDescent="0.25">
      <c r="A172" t="str">
        <f t="shared" ca="1" si="5"/>
        <v>'clave_trab' =&gt; 150851, 'id_plaza' =&gt; 1, 'clave_tipo' =&gt; 'COS', 'fec_inicio' =&gt; '2017-11-13', 'fec_termino' =&gt; '2017-12-31', 'fec_reanuda' =&gt; 'NULL', 'req_cobertura' =&gt; VERDADERO, 'docs' =&gt; '', 'obs' =&gt; 'FUNCIONARIO SINDICAL'</v>
      </c>
      <c r="B172" t="str">
        <f t="shared" ca="1" si="6"/>
        <v>150851, 1, 'COS', '2017-11-13', '2017-12-31', 'NULL', VERDADERO, '', 'FUNCIONARIO SINDICAL'</v>
      </c>
      <c r="C17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150851, </v>
      </c>
      <c r="D17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1, </v>
      </c>
      <c r="E17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'COS', </v>
      </c>
      <c r="F17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'2017-11-13', </v>
      </c>
      <c r="G17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'2017-12-31', </v>
      </c>
      <c r="H17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7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7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7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'FUNCIONARIO SINDICAL'</v>
      </c>
      <c r="L17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7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73" spans="1:40" x14ac:dyDescent="0.25">
      <c r="A173" t="str">
        <f t="shared" ca="1" si="5"/>
        <v>'clave_trab' =&gt; 178194, 'id_plaza' =&gt; 15, 'clave_tipo' =&gt; 'CAC', 'fec_inicio' =&gt; '2017-11-13', 'fec_termino' =&gt; '2017-11-17', 'fec_reanuda' =&gt; 'NULL', 'req_cobertura' =&gt; VERDADERO, 'docs' =&gt; '', 'obs' =&gt; 'CURSO "ANALISIS DE SEG. EN EL TRABAJO"'</v>
      </c>
      <c r="B173" t="str">
        <f t="shared" ca="1" si="6"/>
        <v>178194, 15, 'CAC', '2017-11-13', '2017-11-17', 'NULL', VERDADERO, '', 'CURSO "ANALISIS DE SEG. EN EL TRABAJO"'</v>
      </c>
      <c r="C17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178194, </v>
      </c>
      <c r="D17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15, </v>
      </c>
      <c r="E17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7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'2017-11-13', </v>
      </c>
      <c r="G17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'2017-11-17', </v>
      </c>
      <c r="H17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7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7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7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"ANALISIS DE SEG. EN EL TRABAJO"'</v>
      </c>
      <c r="L17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7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74" spans="1:40" x14ac:dyDescent="0.25">
      <c r="A174" t="str">
        <f t="shared" ca="1" si="5"/>
        <v>'clave_trab' =&gt; 516899, 'id_plaza' =&gt; 68, 'clave_tipo' =&gt; 'cac', 'fec_inicio' =&gt; '2017-11-13', 'fec_termino' =&gt; '2017-11-17', 'fec_reanuda' =&gt; 'NULL', 'req_cobertura' =&gt; VERDADERO, 'docs' =&gt; '', 'obs' =&gt; 'CURSO "ANALISIS DE SEG. EN EL TRABAJO"'</v>
      </c>
      <c r="B174" t="str">
        <f t="shared" ca="1" si="6"/>
        <v>516899, 68, 'cac', '2017-11-13', '2017-11-17', 'NULL', VERDADERO, '', 'CURSO "ANALISIS DE SEG. EN EL TRABAJO"'</v>
      </c>
      <c r="C17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516899, </v>
      </c>
      <c r="D17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68, </v>
      </c>
      <c r="E17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17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'2017-11-13', </v>
      </c>
      <c r="G17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'2017-11-17', </v>
      </c>
      <c r="H17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7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7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7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"ANALISIS DE SEG. EN EL TRABAJO"'</v>
      </c>
      <c r="L17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7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75" spans="1:40" x14ac:dyDescent="0.25">
      <c r="A175" t="str">
        <f t="shared" ca="1" si="5"/>
        <v>'clave_trab' =&gt; 403938, 'id_plaza' =&gt; 74, 'clave_tipo' =&gt; '150', 'fec_inicio' =&gt; '2017-11-17', 'fec_termino' =&gt; '2017-11-17', 'fec_reanuda' =&gt; 'NULL', 'req_cobertura' =&gt; VERDADERO, 'docs' =&gt; '', 'obs' =&gt; 'PERMISO ECONOMICO'</v>
      </c>
      <c r="B175" t="str">
        <f t="shared" ca="1" si="6"/>
        <v>403938, 74, '150', '2017-11-17', '2017-11-17', 'NULL', VERDADERO, '', 'PERMISO ECONOMICO'</v>
      </c>
      <c r="C17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403938, </v>
      </c>
      <c r="D17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74, </v>
      </c>
      <c r="E17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17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'2017-11-17', </v>
      </c>
      <c r="G17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'2017-11-17', </v>
      </c>
      <c r="H17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7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7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7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17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7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76" spans="1:40" x14ac:dyDescent="0.25">
      <c r="A176" t="str">
        <f t="shared" ca="1" si="5"/>
        <v>'clave_trab' =&gt; 462962, 'id_plaza' =&gt; 19, 'clave_tipo' =&gt; '150', 'fec_inicio' =&gt; '2017-11-24', 'fec_termino' =&gt; '2017-11-24', 'fec_reanuda' =&gt; 'NULL', 'req_cobertura' =&gt; VERDADERO, 'docs' =&gt; '', 'obs' =&gt; 'PERMISO ECONOMICO'</v>
      </c>
      <c r="B176" t="str">
        <f t="shared" ca="1" si="6"/>
        <v>462962, 19, '150', '2017-11-24', '2017-11-24', 'NULL', VERDADERO, '', 'PERMISO ECONOMICO'</v>
      </c>
      <c r="C17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462962, </v>
      </c>
      <c r="D17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19, </v>
      </c>
      <c r="E17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17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'2017-11-24', </v>
      </c>
      <c r="G17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'2017-11-24', </v>
      </c>
      <c r="H17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7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7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7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17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7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77" spans="1:40" x14ac:dyDescent="0.25">
      <c r="A177" t="str">
        <f t="shared" ca="1" si="5"/>
        <v>'clave_trab' =&gt; 462962, 'id_plaza' =&gt; 19, 'clave_tipo' =&gt; '150', 'fec_inicio' =&gt; '2017-11-27', 'fec_termino' =&gt; '2017-11-28', 'fec_reanuda' =&gt; 'NULL', 'req_cobertura' =&gt; VERDADERO, 'docs' =&gt; '', 'obs' =&gt; 'PERMISO ECONOMICO'</v>
      </c>
      <c r="B177" t="str">
        <f t="shared" ca="1" si="6"/>
        <v>462962, 19, '150', '2017-11-27', '2017-11-28', 'NULL', VERDADERO, '', 'PERMISO ECONOMICO'</v>
      </c>
      <c r="C17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462962, </v>
      </c>
      <c r="D17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19, </v>
      </c>
      <c r="E17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17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'2017-11-27', </v>
      </c>
      <c r="G17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'2017-11-28', </v>
      </c>
      <c r="H17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7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7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7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17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7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78" spans="1:40" x14ac:dyDescent="0.25">
      <c r="A178" t="str">
        <f t="shared" ca="1" si="5"/>
        <v>'clave_trab' =&gt; 328901, 'id_plaza' =&gt; 44, 'clave_tipo' =&gt; 'VAO', 'fec_inicio' =&gt; '2017-11-18', 'fec_termino' =&gt; '2017-12-23', 'fec_reanuda' =&gt; 'NULL', 'req_cobertura' =&gt; VERDADERO, 'docs' =&gt; '', 'obs' =&gt; 'VACACIONES'</v>
      </c>
      <c r="B178" t="str">
        <f t="shared" ca="1" si="6"/>
        <v>328901, 44, 'VAO', '2017-11-18', '2017-12-23', 'NULL', VERDADERO, '', 'VACACIONES'</v>
      </c>
      <c r="C17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328901, </v>
      </c>
      <c r="D17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44, </v>
      </c>
      <c r="E17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17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'2017-11-18', </v>
      </c>
      <c r="G17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'2017-12-23', </v>
      </c>
      <c r="H17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7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7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7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17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7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79" spans="1:40" x14ac:dyDescent="0.25">
      <c r="A179" t="str">
        <f t="shared" ca="1" si="5"/>
        <v>'clave_trab' =&gt; 204126, 'id_plaza' =&gt; 5, 'clave_tipo' =&gt; 'VAO', 'fec_inicio' =&gt; '2017-11-26', 'fec_termino' =&gt; '2018-1-1', 'fec_reanuda' =&gt; 'NULL', 'req_cobertura' =&gt; VERDADERO, 'docs' =&gt; '', 'obs' =&gt; 'VACACIONES'</v>
      </c>
      <c r="B179" t="str">
        <f t="shared" ca="1" si="6"/>
        <v>204126, 5, 'VAO', '2017-11-26', '2018-1-1', 'NULL', VERDADERO, '', 'VACACIONES'</v>
      </c>
      <c r="C17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204126, </v>
      </c>
      <c r="D17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5, </v>
      </c>
      <c r="E17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17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'2017-11-26', </v>
      </c>
      <c r="G17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'2018-1-1', </v>
      </c>
      <c r="H17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7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7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7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17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7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80" spans="1:40" x14ac:dyDescent="0.25">
      <c r="A180" t="str">
        <f t="shared" ca="1" si="5"/>
        <v>'clave_trab' =&gt; 307452, 'id_plaza' =&gt; 18, 'clave_tipo' =&gt; 'COA', 'fec_inicio' =&gt; '2017-11-27', 'fec_termino' =&gt; '2017-12-3', 'fec_reanuda' =&gt; 'NULL', 'req_cobertura' =&gt; VERDADERO, 'docs' =&gt; '', 'obs' =&gt; 'A SAN MARTIN TEX., PUEBLA POR MATERIAL QUIMICO'</v>
      </c>
      <c r="B180" t="str">
        <f t="shared" ca="1" si="6"/>
        <v>307452, 18, 'COA', '2017-11-27', '2017-12-3', 'NULL', VERDADERO, '', 'A SAN MARTIN TEX., PUEBLA POR MATERIAL QUIMICO'</v>
      </c>
      <c r="C18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18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18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8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'2017-11-27', </v>
      </c>
      <c r="G18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'2017-12-3', </v>
      </c>
      <c r="H18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8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8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8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18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8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81" spans="1:40" x14ac:dyDescent="0.25">
      <c r="A181" t="str">
        <f t="shared" ca="1" si="5"/>
        <v>'clave_trab' =&gt; 633190, 'id_plaza' =&gt; 10, 'clave_tipo' =&gt; 'COA', 'fec_inicio' =&gt; '2017-11-29', 'fec_termino' =&gt; '2017-12-2', 'fec_reanuda' =&gt; 'NULL', 'req_cobertura' =&gt; FALSO, 'docs' =&gt; '', 'obs' =&gt; 'A TERMINAL MARITIMA COBOS, TUXPAN'</v>
      </c>
      <c r="B181" t="str">
        <f t="shared" ca="1" si="6"/>
        <v>633190, 10, 'COA', '2017-11-29', '2017-12-2', 'NULL', FALSO, '', 'A TERMINAL MARITIMA COBOS, TUXPAN'</v>
      </c>
      <c r="C18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18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18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8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'2017-11-29', </v>
      </c>
      <c r="G18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'2017-12-2', </v>
      </c>
      <c r="H18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8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18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8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TERMINAL MARITIMA COBOS, TUXPAN'</v>
      </c>
      <c r="L18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8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82" spans="1:40" x14ac:dyDescent="0.25">
      <c r="A182" t="str">
        <f t="shared" ca="1" si="5"/>
        <v>'clave_trab' =&gt; 490746, 'id_plaza' =&gt; 14, 'clave_tipo' =&gt; 'COA', 'fec_inicio' =&gt; '2017-11-27', 'fec_termino' =&gt; '2017-12-3', 'fec_reanuda' =&gt; 'NULL', 'req_cobertura' =&gt; FALSO, 'docs' =&gt; '', 'obs' =&gt; 'A SAN MARTIN TEX., PUEBLA POR MATERIAL QUIMICO'</v>
      </c>
      <c r="B182" t="str">
        <f t="shared" ca="1" si="6"/>
        <v>490746, 14, 'COA', '2017-11-27', '2017-12-3', 'NULL', FALSO, '', 'A SAN MARTIN TEX., PUEBLA POR MATERIAL QUIMICO'</v>
      </c>
      <c r="C18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490746, </v>
      </c>
      <c r="D18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14, </v>
      </c>
      <c r="E18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8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'2017-11-27', </v>
      </c>
      <c r="G18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'2017-12-3', </v>
      </c>
      <c r="H18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8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18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8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18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8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83" spans="1:40" x14ac:dyDescent="0.25">
      <c r="A183" t="str">
        <f t="shared" ca="1" si="5"/>
        <v>'clave_trab' =&gt; 574454, 'id_plaza' =&gt; 29, 'clave_tipo' =&gt; 'COA', 'fec_inicio' =&gt; '2017-11-29', 'fec_termino' =&gt; '2017-12-2', 'fec_reanuda' =&gt; 'NULL', 'req_cobertura' =&gt; FALSO, 'docs' =&gt; '', 'obs' =&gt; 'A TERMINAL MARITIMA COBOS, TUXPAN'</v>
      </c>
      <c r="B183" t="str">
        <f t="shared" ca="1" si="6"/>
        <v>574454, 29, 'COA', '2017-11-29', '2017-12-2', 'NULL', FALSO, '', 'A TERMINAL MARITIMA COBOS, TUXPAN'</v>
      </c>
      <c r="C18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574454, </v>
      </c>
      <c r="D18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29, </v>
      </c>
      <c r="E18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8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'2017-11-29', </v>
      </c>
      <c r="G18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'2017-12-2', </v>
      </c>
      <c r="H18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8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18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8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TERMINAL MARITIMA COBOS, TUXPAN'</v>
      </c>
      <c r="L18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8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84" spans="1:40" x14ac:dyDescent="0.25">
      <c r="A184" t="str">
        <f t="shared" ca="1" si="5"/>
        <v>'clave_trab' =&gt; 582776, 'id_plaza' =&gt; 34, 'clave_tipo' =&gt; 'COA', 'fec_inicio' =&gt; '2017-11-27', 'fec_termino' =&gt; '2017-12-3', 'fec_reanuda' =&gt; 'NULL', 'req_cobertura' =&gt; VERDADERO, 'docs' =&gt; '', 'obs' =&gt; 'A SAN MARTIN TEX., PUEBLA POR MATERIAL QUIMICO'</v>
      </c>
      <c r="B184" t="str">
        <f t="shared" ca="1" si="6"/>
        <v>582776, 34, 'COA', '2017-11-27', '2017-12-3', 'NULL', VERDADERO, '', 'A SAN MARTIN TEX., PUEBLA POR MATERIAL QUIMICO'</v>
      </c>
      <c r="C18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582776, </v>
      </c>
      <c r="D18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34, </v>
      </c>
      <c r="E18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8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'2017-11-27', </v>
      </c>
      <c r="G18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'2017-12-3', </v>
      </c>
      <c r="H18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8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8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8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18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8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85" spans="1:40" x14ac:dyDescent="0.25">
      <c r="A185" t="str">
        <f t="shared" ca="1" si="5"/>
        <v>'clave_trab' =&gt; 567997, 'id_plaza' =&gt; 28, 'clave_tipo' =&gt; 'COA', 'fec_inicio' =&gt; '2017-11-27', 'fec_termino' =&gt; '2017-12-3', 'fec_reanuda' =&gt; 'NULL', 'req_cobertura' =&gt; VERDADERO, 'docs' =&gt; '', 'obs' =&gt; 'A SAN MARTIN TEX., PUEBLA POR MATERIAL QUIMICO'</v>
      </c>
      <c r="B185" t="str">
        <f t="shared" ca="1" si="6"/>
        <v>567997, 28, 'COA', '2017-11-27', '2017-12-3', 'NULL', VERDADERO, '', 'A SAN MARTIN TEX., PUEBLA POR MATERIAL QUIMICO'</v>
      </c>
      <c r="C18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567997, </v>
      </c>
      <c r="D18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18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8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'2017-11-27', </v>
      </c>
      <c r="G18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'2017-12-3', </v>
      </c>
      <c r="H18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8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8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8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18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8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86" spans="1:40" x14ac:dyDescent="0.25">
      <c r="A186" t="str">
        <f t="shared" ca="1" si="5"/>
        <v>'clave_trab' =&gt; 866468, 'id_plaza' =&gt; 16, 'clave_tipo' =&gt; 'VAO', 'fec_inicio' =&gt; '2017-11-20', 'fec_termino' =&gt; '2017-12-26', 'fec_reanuda' =&gt; 'NULL', 'req_cobertura' =&gt; VERDADERO, 'docs' =&gt; '', 'obs' =&gt; 'VACACIONES'</v>
      </c>
      <c r="B186" t="str">
        <f t="shared" ca="1" si="6"/>
        <v>866468, 16, 'VAO', '2017-11-20', '2017-12-26', 'NULL', VERDADERO, '', 'VACACIONES'</v>
      </c>
      <c r="C18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866468, </v>
      </c>
      <c r="D18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16, </v>
      </c>
      <c r="E18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18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'2017-11-20', </v>
      </c>
      <c r="G18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'2017-12-26', </v>
      </c>
      <c r="H18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8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8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8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18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8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87" spans="1:40" x14ac:dyDescent="0.25">
      <c r="A187" t="str">
        <f t="shared" ca="1" si="5"/>
        <v>'clave_trab' =&gt; 466603, 'id_plaza' =&gt; 69, 'clave_tipo' =&gt; 'COA', 'fec_inicio' =&gt; '2017-11-28', 'fec_termino' =&gt; '2017-11-30', 'fec_reanuda' =&gt; 'NULL', 'req_cobertura' =&gt; FALSO, 'docs' =&gt; '', 'obs' =&gt; 'A POZA RICA TRANSP. FUNCIONARIOS'</v>
      </c>
      <c r="B187" t="str">
        <f t="shared" ca="1" si="6"/>
        <v>466603, 69, 'COA', '2017-11-28', '2017-11-30', 'NULL', FALSO, '', 'A POZA RICA TRANSP. FUNCIONARIOS'</v>
      </c>
      <c r="C18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466603, </v>
      </c>
      <c r="D18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69, </v>
      </c>
      <c r="E18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8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'2017-11-28', </v>
      </c>
      <c r="G18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'2017-11-30', </v>
      </c>
      <c r="H18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8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18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8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TRANSP. FUNCIONARIOS'</v>
      </c>
      <c r="L18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8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88" spans="1:40" x14ac:dyDescent="0.25">
      <c r="A188" t="str">
        <f t="shared" ca="1" si="5"/>
        <v>'clave_trab' =&gt; 566818, 'id_plaza' =&gt; 20, 'clave_tipo' =&gt; '150', 'fec_inicio' =&gt; '2017-11-29', 'fec_termino' =&gt; '2017-11-30', 'fec_reanuda' =&gt; 'NULL', 'req_cobertura' =&gt; VERDADERO, 'docs' =&gt; '', 'obs' =&gt; 'PERMISO ECONOMICO'</v>
      </c>
      <c r="B188" t="str">
        <f t="shared" ca="1" si="6"/>
        <v>566818, 20, '150', '2017-11-29', '2017-11-30', 'NULL', VERDADERO, '', 'PERMISO ECONOMICO'</v>
      </c>
      <c r="C18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566818, </v>
      </c>
      <c r="D18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20, </v>
      </c>
      <c r="E18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18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'2017-11-29', </v>
      </c>
      <c r="G18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'2017-11-30', </v>
      </c>
      <c r="H18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8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8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8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18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8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89" spans="1:40" x14ac:dyDescent="0.25">
      <c r="A189" t="str">
        <f t="shared" ca="1" si="5"/>
        <v>'clave_trab' =&gt; 652482, 'id_plaza' =&gt; 56, 'clave_tipo' =&gt; '150', 'fec_inicio' =&gt; '2017-11-29', 'fec_termino' =&gt; '2017-11-30', 'fec_reanuda' =&gt; 'NULL', 'req_cobertura' =&gt; VERDADERO, 'docs' =&gt; '', 'obs' =&gt; 'PERMISO ECONOMICO'</v>
      </c>
      <c r="B189" t="str">
        <f t="shared" ca="1" si="6"/>
        <v>652482, 56, '150', '2017-11-29', '2017-11-30', 'NULL', VERDADERO, '', 'PERMISO ECONOMICO'</v>
      </c>
      <c r="C18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652482, </v>
      </c>
      <c r="D18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56, </v>
      </c>
      <c r="E18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18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'2017-11-29', </v>
      </c>
      <c r="G18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'2017-11-30', </v>
      </c>
      <c r="H18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8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8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8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18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8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90" spans="1:40" x14ac:dyDescent="0.25">
      <c r="A190" t="str">
        <f t="shared" ca="1" si="5"/>
        <v>'clave_trab' =&gt; 426226, 'id_plaza' =&gt; 24, 'clave_tipo' =&gt; '150', 'fec_inicio' =&gt; '2017-11-29', 'fec_termino' =&gt; '2017-11-29', 'fec_reanuda' =&gt; 'NULL', 'req_cobertura' =&gt; VERDADERO, 'docs' =&gt; '', 'obs' =&gt; 'PERMISO ECONOMICO'</v>
      </c>
      <c r="B190" t="str">
        <f t="shared" ca="1" si="6"/>
        <v>426226, 24, '150', '2017-11-29', '2017-11-29', 'NULL', VERDADERO, '', 'PERMISO ECONOMICO'</v>
      </c>
      <c r="C19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426226, </v>
      </c>
      <c r="D19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24, </v>
      </c>
      <c r="E19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19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'2017-11-29', </v>
      </c>
      <c r="G19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'2017-11-29', </v>
      </c>
      <c r="H19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9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9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9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19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9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91" spans="1:40" x14ac:dyDescent="0.25">
      <c r="A191" t="str">
        <f t="shared" ca="1" si="5"/>
        <v>'clave_trab' =&gt; 258993, 'id_plaza' =&gt; 43, 'clave_tipo' =&gt; 'VAO', 'fec_inicio' =&gt; '2017-12-12', 'fec_termino' =&gt; '2018-1-15', 'fec_reanuda' =&gt; 'NULL', 'req_cobertura' =&gt; VERDADERO, 'docs' =&gt; '', 'obs' =&gt; 'VACACIONES'</v>
      </c>
      <c r="B191" t="str">
        <f t="shared" ca="1" si="6"/>
        <v>258993, 43, 'VAO', '2017-12-12', '2018-1-15', 'NULL', VERDADERO, '', 'VACACIONES'</v>
      </c>
      <c r="C19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258993, </v>
      </c>
      <c r="D19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43, </v>
      </c>
      <c r="E19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19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'2017-12-12', </v>
      </c>
      <c r="G19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'2018-1-15', </v>
      </c>
      <c r="H19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9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9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9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19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9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92" spans="1:40" x14ac:dyDescent="0.25">
      <c r="A192" t="str">
        <f t="shared" ca="1" si="5"/>
        <v>'clave_trab' =&gt; 321084, 'id_plaza' =&gt; 54, 'clave_tipo' =&gt; '150', 'fec_inicio' =&gt; '2017-12-1', 'fec_termino' =&gt; '2017-12-3', 'fec_reanuda' =&gt; 'NULL', 'req_cobertura' =&gt; VERDADERO, 'docs' =&gt; '', 'obs' =&gt; 'PERMISO ECONOMICO'</v>
      </c>
      <c r="B192" t="str">
        <f t="shared" ca="1" si="6"/>
        <v>321084, 54, '150', '2017-12-1', '2017-12-3', 'NULL', VERDADERO, '', 'PERMISO ECONOMICO'</v>
      </c>
      <c r="C19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321084, </v>
      </c>
      <c r="D19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54, </v>
      </c>
      <c r="E19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19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'2017-12-1', </v>
      </c>
      <c r="G19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'2017-12-3', </v>
      </c>
      <c r="H19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9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9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9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19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9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93" spans="1:40" x14ac:dyDescent="0.25">
      <c r="A193" t="str">
        <f t="shared" ca="1" si="5"/>
        <v>'clave_trab' =&gt; 386444, 'id_plaza' =&gt; 52, 'clave_tipo' =&gt; '150', 'fec_inicio' =&gt; '2017-12-2', 'fec_termino' =&gt; '2017-12-2', 'fec_reanuda' =&gt; 'NULL', 'req_cobertura' =&gt; VERDADERO, 'docs' =&gt; '', 'obs' =&gt; 'PERMISO ECONOMICO'</v>
      </c>
      <c r="B193" t="str">
        <f t="shared" ca="1" si="6"/>
        <v>386444, 52, '150', '2017-12-2', '2017-12-2', 'NULL', VERDADERO, '', 'PERMISO ECONOMICO'</v>
      </c>
      <c r="C19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386444, </v>
      </c>
      <c r="D19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52, </v>
      </c>
      <c r="E19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19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'2017-12-2', </v>
      </c>
      <c r="G19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'2017-12-2', </v>
      </c>
      <c r="H19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9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9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9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19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9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94" spans="1:40" x14ac:dyDescent="0.25">
      <c r="A194" t="str">
        <f t="shared" ca="1" si="5"/>
        <v>'clave_trab' =&gt; 333892, 'id_plaza' =&gt; 11, 'clave_tipo' =&gt; '150', 'fec_inicio' =&gt; '2017-12-3', 'fec_termino' =&gt; '2017-12-3', 'fec_reanuda' =&gt; 'NULL', 'req_cobertura' =&gt; VERDADERO, 'docs' =&gt; '', 'obs' =&gt; 'PERMISO ECONOMICO'</v>
      </c>
      <c r="B194" t="str">
        <f t="shared" ca="1" si="6"/>
        <v>333892, 11, '150', '2017-12-3', '2017-12-3', 'NULL', VERDADERO, '', 'PERMISO ECONOMICO'</v>
      </c>
      <c r="C19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333892, </v>
      </c>
      <c r="D19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11, </v>
      </c>
      <c r="E19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19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'2017-12-3', </v>
      </c>
      <c r="G19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'2017-12-3', </v>
      </c>
      <c r="H19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9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9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9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19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9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95" spans="1:40" x14ac:dyDescent="0.25">
      <c r="A195" t="str">
        <f t="shared" ca="1" si="5"/>
        <v>'clave_trab' =&gt; 516899, 'id_plaza' =&gt; 68, 'clave_tipo' =&gt; 'VAO', 'fec_inicio' =&gt; '2017-12-4', 'fec_termino' =&gt; '2017-12-28', 'fec_reanuda' =&gt; 'NULL', 'req_cobertura' =&gt; VERDADERO, 'docs' =&gt; '', 'obs' =&gt; 'VACACIONES'</v>
      </c>
      <c r="B195" t="str">
        <f t="shared" ca="1" si="6"/>
        <v>516899, 68, 'VAO', '2017-12-4', '2017-12-28', 'NULL', VERDADERO, '', 'VACACIONES'</v>
      </c>
      <c r="C19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516899, </v>
      </c>
      <c r="D19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68, </v>
      </c>
      <c r="E19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19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'2017-12-4', </v>
      </c>
      <c r="G19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'2017-12-28', </v>
      </c>
      <c r="H19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9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9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9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19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9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96" spans="1:40" x14ac:dyDescent="0.25">
      <c r="A196" t="str">
        <f t="shared" ca="1" si="5"/>
        <v>'clave_trab' =&gt; 517366, 'id_plaza' =&gt; 57, 'clave_tipo' =&gt; 'VAO', 'fec_inicio' =&gt; '2017-12-21', 'fec_termino' =&gt; '2018-1-15', 'fec_reanuda' =&gt; 'NULL', 'req_cobertura' =&gt; VERDADERO, 'docs' =&gt; '', 'obs' =&gt; 'VACACIONES'</v>
      </c>
      <c r="B196" t="str">
        <f t="shared" ca="1" si="6"/>
        <v>517366, 57, 'VAO', '2017-12-21', '2018-1-15', 'NULL', VERDADERO, '', 'VACACIONES'</v>
      </c>
      <c r="C19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517366, </v>
      </c>
      <c r="D19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57, </v>
      </c>
      <c r="E19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19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'2017-12-21', </v>
      </c>
      <c r="G19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'2018-1-15', </v>
      </c>
      <c r="H19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9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9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9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19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9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97" spans="1:40" x14ac:dyDescent="0.25">
      <c r="A197" t="str">
        <f t="shared" ca="1" si="5"/>
        <v>'clave_trab' =&gt; 267971, 'id_plaza' =&gt; 66, 'clave_tipo' =&gt; 'VAO', 'fec_inicio' =&gt; '2017-12-4', 'fec_termino' =&gt; '2017-12-28', 'fec_reanuda' =&gt; 'NULL', 'req_cobertura' =&gt; VERDADERO, 'docs' =&gt; '', 'obs' =&gt; 'VACACIONES'</v>
      </c>
      <c r="B197" t="str">
        <f t="shared" ca="1" si="6"/>
        <v>267971, 66, 'VAO', '2017-12-4', '2017-12-28', 'NULL', VERDADERO, '', 'VACACIONES'</v>
      </c>
      <c r="C19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267971, </v>
      </c>
      <c r="D19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66, </v>
      </c>
      <c r="E19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19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'2017-12-4', </v>
      </c>
      <c r="G19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'2017-12-28', </v>
      </c>
      <c r="H19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9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19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9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19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9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98" spans="1:40" x14ac:dyDescent="0.25">
      <c r="A198" t="str">
        <f t="shared" ref="A198:A261" ca="1" si="7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>'clave_trab' =&gt; 633190, 'id_plaza' =&gt; 10, 'clave_tipo' =&gt; 'COA', 'fec_inicio' =&gt; '2017-12-6', 'fec_termino' =&gt; '2017-12-9', 'fec_reanuda' =&gt; 'NULL', 'req_cobertura' =&gt; FALSO, 'docs' =&gt; '', 'obs' =&gt; 'A TERMINAL MARITIMA COBOS, TUXPAN'</v>
      </c>
      <c r="B198" t="str">
        <f t="shared" ca="1" si="6"/>
        <v>633190, 10, 'COA', '2017-12-6', '2017-12-9', 'NULL', FALSO, '', 'A TERMINAL MARITIMA COBOS, TUXPAN'</v>
      </c>
      <c r="C19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19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19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9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'2017-12-6', </v>
      </c>
      <c r="G19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'2017-12-9', </v>
      </c>
      <c r="H19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9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19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9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TERMINAL MARITIMA COBOS, TUXPAN'</v>
      </c>
      <c r="L19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9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199" spans="1:40" x14ac:dyDescent="0.25">
      <c r="A199" t="str">
        <f t="shared" ca="1" si="7"/>
        <v>'clave_trab' =&gt; 502171, 'id_plaza' =&gt; 31, 'clave_tipo' =&gt; 'COA', 'fec_inicio' =&gt; '2017-12-6', 'fec_termino' =&gt; '2017-12-9', 'fec_reanuda' =&gt; 'NULL', 'req_cobertura' =&gt; FALSO, 'docs' =&gt; '', 'obs' =&gt; 'A TERMINAL MARITIMA COBOS, TUXPAN'</v>
      </c>
      <c r="B199" t="str">
        <f t="shared" ca="1" si="6"/>
        <v>502171, 31, 'COA', '2017-12-6', '2017-12-9', 'NULL', FALSO, '', 'A TERMINAL MARITIMA COBOS, TUXPAN'</v>
      </c>
      <c r="C19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19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19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19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'2017-12-6', </v>
      </c>
      <c r="G19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'2017-12-9', </v>
      </c>
      <c r="H19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19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19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19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TERMINAL MARITIMA COBOS, TUXPAN'</v>
      </c>
      <c r="L19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19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1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1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1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1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1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1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1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1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1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1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1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1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1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1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1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1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1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1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1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1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1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1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1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1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1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1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1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00" spans="1:40" x14ac:dyDescent="0.25">
      <c r="A200" t="str">
        <f t="shared" ca="1" si="7"/>
        <v>'clave_trab' =&gt; 490746, 'id_plaza' =&gt; 14, 'clave_tipo' =&gt; 'COA', 'fec_inicio' =&gt; '2017-12-4', 'fec_termino' =&gt; '2017-12-10', 'fec_reanuda' =&gt; 'NULL', 'req_cobertura' =&gt; FALSO, 'docs' =&gt; '', 'obs' =&gt; 'A SAN MARTIN TEX., PUEBLA POR MATERIAL QUIMICO'</v>
      </c>
      <c r="B200" t="str">
        <f t="shared" ref="B200:B263" ca="1" si="8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>490746, 14, 'COA', '2017-12-4', '2017-12-10', 'NULL', FALSO, '', 'A SAN MARTIN TEX., PUEBLA POR MATERIAL QUIMICO'</v>
      </c>
      <c r="C20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490746, </v>
      </c>
      <c r="D20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14, </v>
      </c>
      <c r="E20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0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'2017-12-4', </v>
      </c>
      <c r="G20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'2017-12-10', </v>
      </c>
      <c r="H20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0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0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0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0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0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01" spans="1:40" x14ac:dyDescent="0.25">
      <c r="A201" t="str">
        <f t="shared" ca="1" si="7"/>
        <v>'clave_trab' =&gt; 574454, 'id_plaza' =&gt; 29, 'clave_tipo' =&gt; 'COA', 'fec_inicio' =&gt; '2017-12-4', 'fec_termino' =&gt; '2017-12-10', 'fec_reanuda' =&gt; 'NULL', 'req_cobertura' =&gt; FALSO, 'docs' =&gt; '', 'obs' =&gt; 'A SAN MARTIN TEX., PUEBLA POR MATERIAL QUIMICO'</v>
      </c>
      <c r="B201" t="str">
        <f t="shared" ca="1" si="8"/>
        <v>574454, 29, 'COA', '2017-12-4', '2017-12-10', 'NULL', FALSO, '', 'A SAN MARTIN TEX., PUEBLA POR MATERIAL QUIMICO'</v>
      </c>
      <c r="C20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574454, </v>
      </c>
      <c r="D20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29, </v>
      </c>
      <c r="E20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0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'2017-12-4', </v>
      </c>
      <c r="G20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'2017-12-10', </v>
      </c>
      <c r="H20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0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0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0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0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0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02" spans="1:40" x14ac:dyDescent="0.25">
      <c r="A202" t="str">
        <f t="shared" ca="1" si="7"/>
        <v>'clave_trab' =&gt; 307452, 'id_plaza' =&gt; 18, 'clave_tipo' =&gt; 'COA', 'fec_inicio' =&gt; '2017-12-4', 'fec_termino' =&gt; '2017-12-10', 'fec_reanuda' =&gt; 'NULL', 'req_cobertura' =&gt; VERDADERO, 'docs' =&gt; '', 'obs' =&gt; 'A SAN MARTIN TEX., PUEBLA POR MATERIAL QUIMICO'</v>
      </c>
      <c r="B202" t="str">
        <f t="shared" ca="1" si="8"/>
        <v>307452, 18, 'COA', '2017-12-4', '2017-12-10', 'NULL', VERDADERO, '', 'A SAN MARTIN TEX., PUEBLA POR MATERIAL QUIMICO'</v>
      </c>
      <c r="C20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20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20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0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'2017-12-4', </v>
      </c>
      <c r="G20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'2017-12-10', </v>
      </c>
      <c r="H20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0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0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0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0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0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03" spans="1:40" x14ac:dyDescent="0.25">
      <c r="A203" t="str">
        <f t="shared" ca="1" si="7"/>
        <v>'clave_trab' =&gt; 567997, 'id_plaza' =&gt; 28, 'clave_tipo' =&gt; 'COA', 'fec_inicio' =&gt; '2017-12-4', 'fec_termino' =&gt; '2017-12-10', 'fec_reanuda' =&gt; 'NULL', 'req_cobertura' =&gt; VERDADERO, 'docs' =&gt; '', 'obs' =&gt; 'A SAN MARTIN TEX., PUEBLA POR MATERIAL QUIMICO'</v>
      </c>
      <c r="B203" t="str">
        <f t="shared" ca="1" si="8"/>
        <v>567997, 28, 'COA', '2017-12-4', '2017-12-10', 'NULL', VERDADERO, '', 'A SAN MARTIN TEX., PUEBLA POR MATERIAL QUIMICO'</v>
      </c>
      <c r="C20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567997, </v>
      </c>
      <c r="D20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20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0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'2017-12-4', </v>
      </c>
      <c r="G20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'2017-12-10', </v>
      </c>
      <c r="H20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0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0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0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0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0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04" spans="1:40" x14ac:dyDescent="0.25">
      <c r="A204" t="str">
        <f t="shared" ca="1" si="7"/>
        <v>'clave_trab' =&gt; 426226, 'id_plaza' =&gt; 24, 'clave_tipo' =&gt; '150', 'fec_inicio' =&gt; '2017-12-8', 'fec_termino' =&gt; '2017-12-8', 'fec_reanuda' =&gt; 'NULL', 'req_cobertura' =&gt; VERDADERO, 'docs' =&gt; '', 'obs' =&gt; 'PERMISO ECONOMICO'</v>
      </c>
      <c r="B204" t="str">
        <f t="shared" ca="1" si="8"/>
        <v>426226, 24, '150', '2017-12-8', '2017-12-8', 'NULL', VERDADERO, '', 'PERMISO ECONOMICO'</v>
      </c>
      <c r="C20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426226, </v>
      </c>
      <c r="D20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24, </v>
      </c>
      <c r="E20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0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'2017-12-8', </v>
      </c>
      <c r="G20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'2017-12-8', </v>
      </c>
      <c r="H20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0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0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0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0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0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05" spans="1:40" x14ac:dyDescent="0.25">
      <c r="A205" t="str">
        <f t="shared" ca="1" si="7"/>
        <v>'clave_trab' =&gt; 321084, 'id_plaza' =&gt; 54, 'clave_tipo' =&gt; 'VAO', 'fec_inicio' =&gt; '2017-12-19', 'fec_termino' =&gt; '2018-1-22', 'fec_reanuda' =&gt; 'NULL', 'req_cobertura' =&gt; VERDADERO, 'docs' =&gt; '', 'obs' =&gt; 'VACACIONES'</v>
      </c>
      <c r="B205" t="str">
        <f t="shared" ca="1" si="8"/>
        <v>321084, 54, 'VAO', '2017-12-19', '2018-1-22', 'NULL', VERDADERO, '', 'VACACIONES'</v>
      </c>
      <c r="C20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321084, </v>
      </c>
      <c r="D20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54, </v>
      </c>
      <c r="E20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0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'2017-12-19', </v>
      </c>
      <c r="G20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'2018-1-22', </v>
      </c>
      <c r="H20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0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0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0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20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0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06" spans="1:40" x14ac:dyDescent="0.25">
      <c r="A206" t="str">
        <f t="shared" ca="1" si="7"/>
        <v>'clave_trab' =&gt; 549473, 'id_plaza' =&gt; 40, 'clave_tipo' =&gt; 'VAO', 'fec_inicio' =&gt; '2017-12-21', 'fec_termino' =&gt; '2017-12-31', 'fec_reanuda' =&gt; 'NULL', 'req_cobertura' =&gt; VERDADERO, 'docs' =&gt; '', 'obs' =&gt; 'VACACIONES'</v>
      </c>
      <c r="B206" t="str">
        <f t="shared" ca="1" si="8"/>
        <v>549473, 40, 'VAO', '2017-12-21', '2017-12-31', 'NULL', VERDADERO, '', 'VACACIONES'</v>
      </c>
      <c r="C20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549473, </v>
      </c>
      <c r="D20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40, </v>
      </c>
      <c r="E20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0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'2017-12-21', </v>
      </c>
      <c r="G20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'2017-12-31', </v>
      </c>
      <c r="H20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0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0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0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20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0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07" spans="1:40" x14ac:dyDescent="0.25">
      <c r="A207" t="str">
        <f t="shared" ca="1" si="7"/>
        <v>'clave_trab' =&gt; 549473, 'id_plaza' =&gt; 40, 'clave_tipo' =&gt; '150', 'fec_inicio' =&gt; '2017-12-9', 'fec_termino' =&gt; '2017-12-9', 'fec_reanuda' =&gt; 'NULL', 'req_cobertura' =&gt; VERDADERO, 'docs' =&gt; '', 'obs' =&gt; 'PERMISO ECONOMICO'</v>
      </c>
      <c r="B207" t="str">
        <f t="shared" ca="1" si="8"/>
        <v>549473, 40, '150', '2017-12-9', '2017-12-9', 'NULL', VERDADERO, '', 'PERMISO ECONOMICO'</v>
      </c>
      <c r="C20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549473, </v>
      </c>
      <c r="D20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40, </v>
      </c>
      <c r="E20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0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'2017-12-9', </v>
      </c>
      <c r="G20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'2017-12-9', </v>
      </c>
      <c r="H20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0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0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0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0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0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08" spans="1:40" x14ac:dyDescent="0.25">
      <c r="A208" t="str">
        <f t="shared" ca="1" si="7"/>
        <v>'clave_trab' =&gt; 502171, 'id_plaza' =&gt; 31, 'clave_tipo' =&gt; 'COA', 'fec_inicio' =&gt; '2017-12-11', 'fec_termino' =&gt; '2017-12-13', 'fec_reanuda' =&gt; 'NULL', 'req_cobertura' =&gt; VERDADERO, 'docs' =&gt; '', 'obs' =&gt; 'A SAN MARTIN TEX., PUEBLA POR MATERIAL QUIMICO'</v>
      </c>
      <c r="B208" t="str">
        <f t="shared" ca="1" si="8"/>
        <v>502171, 31, 'COA', '2017-12-11', '2017-12-13', 'NULL', VERDADERO, '', 'A SAN MARTIN TEX., PUEBLA POR MATERIAL QUIMICO'</v>
      </c>
      <c r="C20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20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20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0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'2017-12-11', </v>
      </c>
      <c r="G20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'2017-12-13', </v>
      </c>
      <c r="H20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0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0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0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0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0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09" spans="1:40" x14ac:dyDescent="0.25">
      <c r="A209" t="str">
        <f t="shared" ca="1" si="7"/>
        <v>'clave_trab' =&gt; 539767, 'id_plaza' =&gt; 45, 'clave_tipo' =&gt; '150', 'fec_inicio' =&gt; '2017-12-10', 'fec_termino' =&gt; '2017-12-11', 'fec_reanuda' =&gt; 'NULL', 'req_cobertura' =&gt; VERDADERO, 'docs' =&gt; '', 'obs' =&gt; 'PERMISO ECONOMICO'</v>
      </c>
      <c r="B209" t="str">
        <f t="shared" ca="1" si="8"/>
        <v>539767, 45, '150', '2017-12-10', '2017-12-11', 'NULL', VERDADERO, '', 'PERMISO ECONOMICO'</v>
      </c>
      <c r="C20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539767, </v>
      </c>
      <c r="D20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45, </v>
      </c>
      <c r="E20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0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'2017-12-10', </v>
      </c>
      <c r="G20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'2017-12-11', </v>
      </c>
      <c r="H20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0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0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0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0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0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10" spans="1:40" x14ac:dyDescent="0.25">
      <c r="A210" t="str">
        <f t="shared" ca="1" si="7"/>
        <v>'clave_trab' =&gt; 434039, 'id_plaza' =&gt; 5, 'clave_tipo' =&gt; '150', 'fec_inicio' =&gt; '2017-12-13', 'fec_termino' =&gt; '2017-12-13', 'fec_reanuda' =&gt; 'NULL', 'req_cobertura' =&gt; VERDADERO, 'docs' =&gt; '', 'obs' =&gt; 'PERMISO ECONOMICO'</v>
      </c>
      <c r="B210" t="str">
        <f t="shared" ca="1" si="8"/>
        <v>434039, 5, '150', '2017-12-13', '2017-12-13', 'NULL', VERDADERO, '', 'PERMISO ECONOMICO'</v>
      </c>
      <c r="C21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434039, </v>
      </c>
      <c r="D21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5, </v>
      </c>
      <c r="E21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1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'2017-12-13', </v>
      </c>
      <c r="G21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'2017-12-13', </v>
      </c>
      <c r="H21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1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1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1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1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11" spans="1:40" x14ac:dyDescent="0.25">
      <c r="A211" t="str">
        <f t="shared" ca="1" si="7"/>
        <v>'clave_trab' =&gt; 860778, 'id_plaza' =&gt; 41, 'clave_tipo' =&gt; '150', 'fec_inicio' =&gt; '2017-12-13', 'fec_termino' =&gt; '2017-12-13', 'fec_reanuda' =&gt; 'NULL', 'req_cobertura' =&gt; VERDADERO, 'docs' =&gt; '', 'obs' =&gt; 'PERMISO ECONOMICO'</v>
      </c>
      <c r="B211" t="str">
        <f t="shared" ca="1" si="8"/>
        <v>860778, 41, '150', '2017-12-13', '2017-12-13', 'NULL', VERDADERO, '', 'PERMISO ECONOMICO'</v>
      </c>
      <c r="C21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860778, </v>
      </c>
      <c r="D21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41, </v>
      </c>
      <c r="E21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1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'2017-12-13', </v>
      </c>
      <c r="G21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'2017-12-13', </v>
      </c>
      <c r="H21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1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1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1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1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12" spans="1:40" x14ac:dyDescent="0.25">
      <c r="A212" t="str">
        <f t="shared" ca="1" si="7"/>
        <v>'clave_trab' =&gt; 317017, 'id_plaza' =&gt; 53, 'clave_tipo' =&gt; '150', 'fec_inicio' =&gt; '2017-12-14', 'fec_termino' =&gt; '2017-12-15', 'fec_reanuda' =&gt; 'NULL', 'req_cobertura' =&gt; VERDADERO, 'docs' =&gt; '', 'obs' =&gt; 'PERMISO ECONOMICO'</v>
      </c>
      <c r="B212" t="str">
        <f t="shared" ca="1" si="8"/>
        <v>317017, 53, '150', '2017-12-14', '2017-12-15', 'NULL', VERDADERO, '', 'PERMISO ECONOMICO'</v>
      </c>
      <c r="C21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317017, </v>
      </c>
      <c r="D21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53, </v>
      </c>
      <c r="E21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1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'2017-12-14', </v>
      </c>
      <c r="G21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'2017-12-15', </v>
      </c>
      <c r="H21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1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1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1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1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13" spans="1:40" x14ac:dyDescent="0.25">
      <c r="A213" t="str">
        <f t="shared" ca="1" si="7"/>
        <v>'clave_trab' =&gt; 307452, 'id_plaza' =&gt; 18, 'clave_tipo' =&gt; 'COA', 'fec_inicio' =&gt; '2017-12-11', 'fec_termino' =&gt; '2017-12-17', 'fec_reanuda' =&gt; 'NULL', 'req_cobertura' =&gt; VERDADERO, 'docs' =&gt; '', 'obs' =&gt; 'COMSIONADO A SAN MARTIN TEX'</v>
      </c>
      <c r="B213" t="str">
        <f t="shared" ca="1" si="8"/>
        <v>307452, 18, 'COA', '2017-12-11', '2017-12-17', 'NULL', VERDADERO, '', 'COMSIONADO A SAN MARTIN TEX'</v>
      </c>
      <c r="C21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21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21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1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'2017-12-11', </v>
      </c>
      <c r="G21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'2017-12-17', </v>
      </c>
      <c r="H21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1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1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1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'COMSIONADO A SAN MARTIN TEX'</v>
      </c>
      <c r="L21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1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14" spans="1:40" x14ac:dyDescent="0.25">
      <c r="A214" t="str">
        <f t="shared" ca="1" si="7"/>
        <v>'clave_trab' =&gt; 567997, 'id_plaza' =&gt; 28, 'clave_tipo' =&gt; 'VAO', 'fec_inicio' =&gt; '2017-12-16', 'fec_termino' =&gt; '2018-1-10', 'fec_reanuda' =&gt; 'NULL', 'req_cobertura' =&gt; VERDADERO, 'docs' =&gt; '', 'obs' =&gt; 'VACACIONES'</v>
      </c>
      <c r="B214" t="str">
        <f t="shared" ca="1" si="8"/>
        <v>567997, 28, 'VAO', '2017-12-16', '2018-1-10', 'NULL', VERDADERO, '', 'VACACIONES'</v>
      </c>
      <c r="C21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567997, </v>
      </c>
      <c r="D21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21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1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'2017-12-16', </v>
      </c>
      <c r="G21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'2018-1-10', </v>
      </c>
      <c r="H21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1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1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1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21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1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15" spans="1:40" x14ac:dyDescent="0.25">
      <c r="A215" t="str">
        <f t="shared" ca="1" si="7"/>
        <v>'clave_trab' =&gt; 317017, 'id_plaza' =&gt; 53, 'clave_tipo' =&gt; 'VAO', 'fec_inicio' =&gt; '2017-12-17', 'fec_termino' =&gt; '2017-12-31', 'fec_reanuda' =&gt; 'NULL', 'req_cobertura' =&gt; VERDADERO, 'docs' =&gt; '', 'obs' =&gt; 'VACACIONES 1'</v>
      </c>
      <c r="B215" t="str">
        <f t="shared" ca="1" si="8"/>
        <v>317017, 53, 'VAO', '2017-12-17', '2017-12-31', 'NULL', VERDADERO, '', 'VACACIONES 1'</v>
      </c>
      <c r="C21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317017, </v>
      </c>
      <c r="D21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53, </v>
      </c>
      <c r="E21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1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'2017-12-17', </v>
      </c>
      <c r="G21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'2017-12-31', </v>
      </c>
      <c r="H21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1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1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1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1'</v>
      </c>
      <c r="L21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1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16" spans="1:40" x14ac:dyDescent="0.25">
      <c r="A216" t="str">
        <f t="shared" ca="1" si="7"/>
        <v>'clave_trab' =&gt; 502171, 'id_plaza' =&gt; 24, 'clave_tipo' =&gt; 'COA', 'fec_inicio' =&gt; '2017-12-14', 'fec_termino' =&gt; '2017-12-17', 'fec_reanuda' =&gt; 'NULL', 'req_cobertura' =&gt; VERDADERO, 'docs' =&gt; '', 'obs' =&gt; 'A SAN MARTIN TEX., PUEBLA POR MATERIAL QUIMICO'</v>
      </c>
      <c r="B216" t="str">
        <f t="shared" ca="1" si="8"/>
        <v>502171, 24, 'COA', '2017-12-14', '2017-12-17', 'NULL', VERDADERO, '', 'A SAN MARTIN TEX., PUEBLA POR MATERIAL QUIMICO'</v>
      </c>
      <c r="C21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21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24, </v>
      </c>
      <c r="E21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1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'2017-12-14', </v>
      </c>
      <c r="G21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'2017-12-17', </v>
      </c>
      <c r="H21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1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1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1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1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1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17" spans="1:40" x14ac:dyDescent="0.25">
      <c r="A217" t="str">
        <f t="shared" ca="1" si="7"/>
        <v>'clave_trab' =&gt; 574454, 'id_plaza' =&gt; 29, 'clave_tipo' =&gt; 'COA', 'fec_inicio' =&gt; '2017-12-11', 'fec_termino' =&gt; '2017-12-17', 'fec_reanuda' =&gt; 'NULL', 'req_cobertura' =&gt; VERDADERO, 'docs' =&gt; '', 'obs' =&gt; 'A SAN MARTIN TEX., PUEBLA POR MATERIAL QUIMICO'</v>
      </c>
      <c r="B217" t="str">
        <f t="shared" ca="1" si="8"/>
        <v>574454, 29, 'COA', '2017-12-11', '2017-12-17', 'NULL', VERDADERO, '', 'A SAN MARTIN TEX., PUEBLA POR MATERIAL QUIMICO'</v>
      </c>
      <c r="C21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574454, </v>
      </c>
      <c r="D21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29, </v>
      </c>
      <c r="E21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1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'2017-12-11', </v>
      </c>
      <c r="G21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'2017-12-17', </v>
      </c>
      <c r="H21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1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1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1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1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1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18" spans="1:40" x14ac:dyDescent="0.25">
      <c r="A218" t="str">
        <f t="shared" ca="1" si="7"/>
        <v>'clave_trab' =&gt; 426226, 'id_plaza' =&gt; 24, 'clave_tipo' =&gt; 'VAO', 'fec_inicio' =&gt; '2017-12-11', 'fec_termino' =&gt; '2018-1-15', 'fec_reanuda' =&gt; 'NULL', 'req_cobertura' =&gt; VERDADERO, 'docs' =&gt; '', 'obs' =&gt; 'VACACIONES'</v>
      </c>
      <c r="B218" t="str">
        <f t="shared" ca="1" si="8"/>
        <v>426226, 24, 'VAO', '2017-12-11', '2018-1-15', 'NULL', VERDADERO, '', 'VACACIONES'</v>
      </c>
      <c r="C21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426226, </v>
      </c>
      <c r="D21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24, </v>
      </c>
      <c r="E21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1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'2017-12-11', </v>
      </c>
      <c r="G21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'2018-1-15', </v>
      </c>
      <c r="H21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1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1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1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21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1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19" spans="1:40" x14ac:dyDescent="0.25">
      <c r="A219" t="str">
        <f t="shared" ca="1" si="7"/>
        <v>'clave_trab' =&gt; 419041, 'id_plaza' =&gt; 6, 'clave_tipo' =&gt; '150', 'fec_inicio' =&gt; '2017-12-14', 'fec_termino' =&gt; '2017-12-14', 'fec_reanuda' =&gt; 'NULL', 'req_cobertura' =&gt; 0, 'docs' =&gt; '', 'obs' =&gt; 'PERMISO ECONOMICO'</v>
      </c>
      <c r="B219" t="str">
        <f t="shared" ca="1" si="8"/>
        <v>419041, 6, '150', '2017-12-14', '2017-12-14', 'NULL', 0, '', 'PERMISO ECONOMICO'</v>
      </c>
      <c r="C21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419041, </v>
      </c>
      <c r="D21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6, </v>
      </c>
      <c r="E21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1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'2017-12-14', </v>
      </c>
      <c r="G21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'2017-12-14', </v>
      </c>
      <c r="H21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1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0, </v>
      </c>
      <c r="J21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1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1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1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20" spans="1:40" x14ac:dyDescent="0.25">
      <c r="A220" t="str">
        <f t="shared" ca="1" si="7"/>
        <v>'clave_trab' =&gt; 566818, 'id_plaza' =&gt; 20, 'clave_tipo' =&gt; 'VAO', 'fec_inicio' =&gt; '2017-12-11', 'fec_termino' =&gt; '2017-12-31', 'fec_reanuda' =&gt; 'NULL', 'req_cobertura' =&gt; VERDADERO, 'docs' =&gt; '', 'obs' =&gt; 'VACACIONES hasta el 5/01/2018'</v>
      </c>
      <c r="B220" t="str">
        <f t="shared" ca="1" si="8"/>
        <v>566818, 20, 'VAO', '2017-12-11', '2017-12-31', 'NULL', VERDADERO, '', 'VACACIONES hasta el 5/01/2018'</v>
      </c>
      <c r="C22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566818, </v>
      </c>
      <c r="D22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20, </v>
      </c>
      <c r="E22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2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'2017-12-11', </v>
      </c>
      <c r="G22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'2017-12-31', </v>
      </c>
      <c r="H22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2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2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2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hasta el 5/01/2018'</v>
      </c>
      <c r="L22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2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21" spans="1:40" x14ac:dyDescent="0.25">
      <c r="A221" t="str">
        <f t="shared" ca="1" si="7"/>
        <v>'clave_trab' =&gt; 153562, 'id_plaza' =&gt; 40, 'clave_tipo' =&gt; '150', 'fec_inicio' =&gt; '2017-12-16', 'fec_termino' =&gt; '2017-12-16', 'fec_reanuda' =&gt; 'NULL', 'req_cobertura' =&gt; VERDADERO, 'docs' =&gt; '', 'obs' =&gt; 'PERMISO '</v>
      </c>
      <c r="B221" t="str">
        <f t="shared" ca="1" si="8"/>
        <v>153562, 40, '150', '2017-12-16', '2017-12-16', 'NULL', VERDADERO, '', 'PERMISO '</v>
      </c>
      <c r="C22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153562, </v>
      </c>
      <c r="D22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40, </v>
      </c>
      <c r="E22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2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'2017-12-16', </v>
      </c>
      <c r="G22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'2017-12-16', </v>
      </c>
      <c r="H22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2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2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2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'</v>
      </c>
      <c r="L22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2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22" spans="1:40" x14ac:dyDescent="0.25">
      <c r="A222" t="str">
        <f t="shared" ca="1" si="7"/>
        <v>'clave_trab' =&gt; 313919, 'id_plaza' =&gt; 42, 'clave_tipo' =&gt; '150', 'fec_inicio' =&gt; '2017-12-16', 'fec_termino' =&gt; '2017-12-17', 'fec_reanuda' =&gt; 'NULL', 'req_cobertura' =&gt; VERDADERO, 'docs' =&gt; '', 'obs' =&gt; 'PERMISO ECONOMICO'</v>
      </c>
      <c r="B222" t="str">
        <f t="shared" ca="1" si="8"/>
        <v>313919, 42, '150', '2017-12-16', '2017-12-17', 'NULL', VERDADERO, '', 'PERMISO ECONOMICO'</v>
      </c>
      <c r="C22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313919, </v>
      </c>
      <c r="D22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42, </v>
      </c>
      <c r="E22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2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'2017-12-16', </v>
      </c>
      <c r="G22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'2017-12-17', </v>
      </c>
      <c r="H22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2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2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2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2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2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23" spans="1:40" x14ac:dyDescent="0.25">
      <c r="A223" t="str">
        <f t="shared" ca="1" si="7"/>
        <v>'clave_trab' =&gt; 490746, 'id_plaza' =&gt; 14, 'clave_tipo' =&gt; 'COA', 'fec_inicio' =&gt; '2017-12-18', 'fec_termino' =&gt; '2017-12-24', 'fec_reanuda' =&gt; 'NULL', 'req_cobertura' =&gt; FALSO, 'docs' =&gt; '', 'obs' =&gt; 'A SAN MARTIN TEX., PUEBLA POR MATERIAL QUIMICO'</v>
      </c>
      <c r="B223" t="str">
        <f t="shared" ca="1" si="8"/>
        <v>490746, 14, 'COA', '2017-12-18', '2017-12-24', 'NULL', FALSO, '', 'A SAN MARTIN TEX., PUEBLA POR MATERIAL QUIMICO'</v>
      </c>
      <c r="C22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490746, </v>
      </c>
      <c r="D22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14, </v>
      </c>
      <c r="E22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2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'2017-12-18', </v>
      </c>
      <c r="G22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'2017-12-24', </v>
      </c>
      <c r="H22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2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2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2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2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2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24" spans="1:40" x14ac:dyDescent="0.25">
      <c r="A224" t="str">
        <f t="shared" ca="1" si="7"/>
        <v>'clave_trab' =&gt; 502171, 'id_plaza' =&gt; 24, 'clave_tipo' =&gt; 'COA', 'fec_inicio' =&gt; '2017-12-18', 'fec_termino' =&gt; '2017-12-24', 'fec_reanuda' =&gt; 'NULL', 'req_cobertura' =&gt; VERDADERO, 'docs' =&gt; '', 'obs' =&gt; 'A SAN MARTIN TEX., PUEBLA POR MATERIAL QUIMICO'</v>
      </c>
      <c r="B224" t="str">
        <f t="shared" ca="1" si="8"/>
        <v>502171, 24, 'COA', '2017-12-18', '2017-12-24', 'NULL', VERDADERO, '', 'A SAN MARTIN TEX., PUEBLA POR MATERIAL QUIMICO'</v>
      </c>
      <c r="C22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22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24, </v>
      </c>
      <c r="E22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2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'2017-12-18', </v>
      </c>
      <c r="G22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'2017-12-24', </v>
      </c>
      <c r="H22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2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2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2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2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2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25" spans="1:40" x14ac:dyDescent="0.25">
      <c r="A225" t="str">
        <f t="shared" ca="1" si="7"/>
        <v>'clave_trab' =&gt; 307452, 'id_plaza' =&gt; 18, 'clave_tipo' =&gt; 'COA', 'fec_inicio' =&gt; '2017-12-18', 'fec_termino' =&gt; '2017-12-24', 'fec_reanuda' =&gt; 'NULL', 'req_cobertura' =&gt; VERDADERO, 'docs' =&gt; '', 'obs' =&gt; 'A SAN MARTIN TEX., PUEBLA POR MATERIAL QUIMICO'</v>
      </c>
      <c r="B225" t="str">
        <f t="shared" ca="1" si="8"/>
        <v>307452, 18, 'COA', '2017-12-18', '2017-12-24', 'NULL', VERDADERO, '', 'A SAN MARTIN TEX., PUEBLA POR MATERIAL QUIMICO'</v>
      </c>
      <c r="C22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22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22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2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'2017-12-18', </v>
      </c>
      <c r="G22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'2017-12-24', </v>
      </c>
      <c r="H22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2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2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2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2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2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26" spans="1:40" x14ac:dyDescent="0.25">
      <c r="A226" t="str">
        <f t="shared" ca="1" si="7"/>
        <v>'clave_trab' =&gt; 574454, 'id_plaza' =&gt; 29, 'clave_tipo' =&gt; 'COA', 'fec_inicio' =&gt; '2017-12-18', 'fec_termino' =&gt; '2017-12-24', 'fec_reanuda' =&gt; 'NULL', 'req_cobertura' =&gt; VERDADERO, 'docs' =&gt; '', 'obs' =&gt; 'A SAN MARTIN TEX., PUEBLA POR MATERIAL QUIMICO'</v>
      </c>
      <c r="B226" t="str">
        <f t="shared" ca="1" si="8"/>
        <v>574454, 29, 'COA', '2017-12-18', '2017-12-24', 'NULL', VERDADERO, '', 'A SAN MARTIN TEX., PUEBLA POR MATERIAL QUIMICO'</v>
      </c>
      <c r="C22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574454, </v>
      </c>
      <c r="D22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29, </v>
      </c>
      <c r="E22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2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'2017-12-18', </v>
      </c>
      <c r="G22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'2017-12-24', </v>
      </c>
      <c r="H22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2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2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2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2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2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27" spans="1:40" x14ac:dyDescent="0.25">
      <c r="A227" t="str">
        <f t="shared" ca="1" si="7"/>
        <v>'clave_trab' =&gt; 333892, 'id_plaza' =&gt; 11, 'clave_tipo' =&gt; '150', 'fec_inicio' =&gt; '2017-12-18', 'fec_termino' =&gt; '2017-12-18', 'fec_reanuda' =&gt; 'NULL', 'req_cobertura' =&gt; VERDADERO, 'docs' =&gt; '', 'obs' =&gt; 'PERMISO ECONOMICO'</v>
      </c>
      <c r="B227" t="str">
        <f t="shared" ca="1" si="8"/>
        <v>333892, 11, '150', '2017-12-18', '2017-12-18', 'NULL', VERDADERO, '', 'PERMISO ECONOMICO'</v>
      </c>
      <c r="C22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333892, </v>
      </c>
      <c r="D22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11, </v>
      </c>
      <c r="E22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2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'2017-12-18', </v>
      </c>
      <c r="G22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'2017-12-18', </v>
      </c>
      <c r="H22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2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2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2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2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2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28" spans="1:40" x14ac:dyDescent="0.25">
      <c r="A228" t="str">
        <f t="shared" ca="1" si="7"/>
        <v>'clave_trab' =&gt; 313919, 'id_plaza' =&gt; 42, 'clave_tipo' =&gt; 'VAO', 'fec_inicio' =&gt; '2017-12-20', 'fec_termino' =&gt; '2018-1-25', 'fec_reanuda' =&gt; 'NULL', 'req_cobertura' =&gt; VERDADERO, 'docs' =&gt; '', 'obs' =&gt; 'VACACIONES'</v>
      </c>
      <c r="B228" t="str">
        <f t="shared" ca="1" si="8"/>
        <v>313919, 42, 'VAO', '2017-12-20', '2018-1-25', 'NULL', VERDADERO, '', 'VACACIONES'</v>
      </c>
      <c r="C22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313919, </v>
      </c>
      <c r="D22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42, </v>
      </c>
      <c r="E22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2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'2017-12-20', </v>
      </c>
      <c r="G22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'2018-1-25', </v>
      </c>
      <c r="H22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2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2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2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22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2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29" spans="1:40" x14ac:dyDescent="0.25">
      <c r="A229" t="str">
        <f t="shared" ca="1" si="7"/>
        <v>'clave_trab' =&gt; 500095, 'id_plaza' =&gt; 64, 'clave_tipo' =&gt; 'COA', 'fec_inicio' =&gt; '2017-12-19', 'fec_termino' =&gt; '2017-12-21', 'fec_reanuda' =&gt; 'NULL', 'req_cobertura' =&gt; FALSO, 'docs' =&gt; '', 'obs' =&gt; 'A POZA RICA'</v>
      </c>
      <c r="B229" t="str">
        <f t="shared" ca="1" si="8"/>
        <v>500095, 64, 'COA', '2017-12-19', '2017-12-21', 'NULL', FALSO, '', 'A POZA RICA'</v>
      </c>
      <c r="C22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22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22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2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'2017-12-19', </v>
      </c>
      <c r="G22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'2017-12-21', </v>
      </c>
      <c r="H22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2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2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2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RICA'</v>
      </c>
      <c r="L22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2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30" spans="1:40" x14ac:dyDescent="0.25">
      <c r="A230" t="str">
        <f t="shared" ca="1" si="7"/>
        <v>'clave_trab' =&gt; 860778, 'id_plaza' =&gt; 41, 'clave_tipo' =&gt; '???', 'fec_inicio' =&gt; '2017-12-15', 'fec_termino' =&gt; '2017-12-31', 'fec_reanuda' =&gt; 'NULL', 'req_cobertura' =&gt; VERDADERO, 'docs' =&gt; '', 'obs' =&gt; 'FALTA DESCONOCIDA'</v>
      </c>
      <c r="B230" t="str">
        <f t="shared" ca="1" si="8"/>
        <v>860778, 41, '???', '2017-12-15', '2017-12-31', 'NULL', VERDADERO, '', 'FALTA DESCONOCIDA'</v>
      </c>
      <c r="C23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860778, </v>
      </c>
      <c r="D23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41, </v>
      </c>
      <c r="E23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'???', </v>
      </c>
      <c r="F23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'2017-12-15', </v>
      </c>
      <c r="G23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'2017-12-31', </v>
      </c>
      <c r="H23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3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3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3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'FALTA DESCONOCIDA'</v>
      </c>
      <c r="L23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3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31" spans="1:40" x14ac:dyDescent="0.25">
      <c r="A231" t="str">
        <f t="shared" ca="1" si="7"/>
        <v>'clave_trab' =&gt; 652482, 'id_plaza' =&gt; 56, 'clave_tipo' =&gt; 'VAO', 'fec_inicio' =&gt; '2017-12-19', 'fec_termino' =&gt; '2017-12-30', 'fec_reanuda' =&gt; 'NULL', 'req_cobertura' =&gt; VERDADERO, 'docs' =&gt; '', 'obs' =&gt; 'VACACIONES'</v>
      </c>
      <c r="B231" t="str">
        <f t="shared" ca="1" si="8"/>
        <v>652482, 56, 'VAO', '2017-12-19', '2017-12-30', 'NULL', VERDADERO, '', 'VACACIONES'</v>
      </c>
      <c r="C23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652482, </v>
      </c>
      <c r="D23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56, </v>
      </c>
      <c r="E23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3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'2017-12-19', </v>
      </c>
      <c r="G23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'2017-12-30', </v>
      </c>
      <c r="H23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3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3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3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23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3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32" spans="1:40" x14ac:dyDescent="0.25">
      <c r="A232" t="str">
        <f t="shared" ca="1" si="7"/>
        <v>'clave_trab' =&gt; 605887, 'id_plaza' =&gt; 27, 'clave_tipo' =&gt; 'VAO', 'fec_inicio' =&gt; '2017-12-18', 'fec_termino' =&gt; '2017-12-28', 'fec_reanuda' =&gt; 'NULL', 'req_cobertura' =&gt; VERDADERO, 'docs' =&gt; '', 'obs' =&gt; 'VACACIONES, REANUDA 29.12.2017 02.ENE-18 0007'</v>
      </c>
      <c r="B232" t="str">
        <f t="shared" ca="1" si="8"/>
        <v>605887, 27, 'VAO', '2017-12-18', '2017-12-28', 'NULL', VERDADERO, '', 'VACACIONES, REANUDA 29.12.2017 02.ENE-18 0007'</v>
      </c>
      <c r="C23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605887, </v>
      </c>
      <c r="D23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27, </v>
      </c>
      <c r="E23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3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'2017-12-18', </v>
      </c>
      <c r="G23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'2017-12-28', </v>
      </c>
      <c r="H23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3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3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3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'VACACIONES, REANUDA 29.12.2017 02.ENE-18 0007'</v>
      </c>
      <c r="L23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3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33" spans="1:40" x14ac:dyDescent="0.25">
      <c r="A233" t="str">
        <f t="shared" ca="1" si="7"/>
        <v>'clave_trab' =&gt; 333892, 'id_plaza' =&gt; 11, 'clave_tipo' =&gt; 'VAO', 'fec_inicio' =&gt; '2017-12-19', 'fec_termino' =&gt; '2018-1-23', 'fec_reanuda' =&gt; 'NULL', 'req_cobertura' =&gt; VERDADERO, 'docs' =&gt; '', 'obs' =&gt; 'VACACIONES'</v>
      </c>
      <c r="B233" t="str">
        <f t="shared" ca="1" si="8"/>
        <v>333892, 11, 'VAO', '2017-12-19', '2018-1-23', 'NULL', VERDADERO, '', 'VACACIONES'</v>
      </c>
      <c r="C23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333892, </v>
      </c>
      <c r="D23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11, </v>
      </c>
      <c r="E23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3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'2017-12-19', </v>
      </c>
      <c r="G23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'2018-1-23', </v>
      </c>
      <c r="H23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3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3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3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23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3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34" spans="1:40" x14ac:dyDescent="0.25">
      <c r="A234" t="str">
        <f t="shared" ca="1" si="7"/>
        <v>'clave_trab' =&gt; 557767, 'id_plaza' =&gt; 59, 'clave_tipo' =&gt; '150', 'fec_inicio' =&gt; '2017-12-22', 'fec_termino' =&gt; '2017-12-22', 'fec_reanuda' =&gt; 'NULL', 'req_cobertura' =&gt; VERDADERO, 'docs' =&gt; '', 'obs' =&gt; 'PERMISO ECONOMICO'</v>
      </c>
      <c r="B234" t="str">
        <f t="shared" ca="1" si="8"/>
        <v>557767, 59, '150', '2017-12-22', '2017-12-22', 'NULL', VERDADERO, '', 'PERMISO ECONOMICO'</v>
      </c>
      <c r="C23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557767, </v>
      </c>
      <c r="D23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59, </v>
      </c>
      <c r="E23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3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'2017-12-22', </v>
      </c>
      <c r="G23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'2017-12-22', </v>
      </c>
      <c r="H23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3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3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3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3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3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35" spans="1:40" x14ac:dyDescent="0.25">
      <c r="A235" t="str">
        <f t="shared" ca="1" si="7"/>
        <v>'clave_trab' =&gt; 466911, 'id_plaza' =&gt; 36, 'clave_tipo' =&gt; 'VAO', 'fec_inicio' =&gt; '2017-12-22', 'fec_termino' =&gt; '2017-1-16', 'fec_reanuda' =&gt; 'NULL', 'req_cobertura' =&gt; VERDADERO, 'docs' =&gt; '', 'obs' =&gt; 'VACACIONES'</v>
      </c>
      <c r="B235" t="str">
        <f t="shared" ca="1" si="8"/>
        <v>466911, 36, 'VAO', '2017-12-22', '2017-1-16', 'NULL', VERDADERO, '', 'VACACIONES'</v>
      </c>
      <c r="C23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466911, </v>
      </c>
      <c r="D23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36, </v>
      </c>
      <c r="E23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3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'2017-12-22', </v>
      </c>
      <c r="G23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'2017-1-16', </v>
      </c>
      <c r="H23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3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3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3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23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3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36" spans="1:40" x14ac:dyDescent="0.25">
      <c r="A236" t="str">
        <f t="shared" ca="1" si="7"/>
        <v>'clave_trab' =&gt; 333884, 'id_plaza' =&gt; 39, 'clave_tipo' =&gt; 'VAO', 'fec_inicio' =&gt; '2017-12-22', 'fec_termino' =&gt; '2018-1-26', 'fec_reanuda' =&gt; 'NULL', 'req_cobertura' =&gt; VERDADERO, 'docs' =&gt; '', 'obs' =&gt; 'VACACIONES'</v>
      </c>
      <c r="B236" t="str">
        <f t="shared" ca="1" si="8"/>
        <v>333884, 39, 'VAO', '2017-12-22', '2018-1-26', 'NULL', VERDADERO, '', 'VACACIONES'</v>
      </c>
      <c r="C23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333884, </v>
      </c>
      <c r="D23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39, </v>
      </c>
      <c r="E23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3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'2017-12-22', </v>
      </c>
      <c r="G23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'2018-1-26', </v>
      </c>
      <c r="H23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3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3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3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23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3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37" spans="1:40" x14ac:dyDescent="0.25">
      <c r="A237" t="str">
        <f t="shared" ca="1" si="7"/>
        <v>'clave_trab' =&gt; 370184, 'id_plaza' =&gt; 60, 'clave_tipo' =&gt; '150', 'fec_inicio' =&gt; '2017-12-25', 'fec_termino' =&gt; '2017-12-25', 'fec_reanuda' =&gt; 'NULL', 'req_cobertura' =&gt; VERDADERO, 'docs' =&gt; '', 'obs' =&gt; 'PERMISO ECONOMICO'</v>
      </c>
      <c r="B237" t="str">
        <f t="shared" ca="1" si="8"/>
        <v>370184, 60, '150', '2017-12-25', '2017-12-25', 'NULL', VERDADERO, '', 'PERMISO ECONOMICO'</v>
      </c>
      <c r="C23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370184, </v>
      </c>
      <c r="D23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60, </v>
      </c>
      <c r="E23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3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'2017-12-25', </v>
      </c>
      <c r="G23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'2017-12-25', </v>
      </c>
      <c r="H23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3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3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3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3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3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38" spans="1:40" x14ac:dyDescent="0.25">
      <c r="A238" t="str">
        <f t="shared" ca="1" si="7"/>
        <v>'clave_trab' =&gt; 315758, 'id_plaza' =&gt; 62, 'clave_tipo' =&gt; '150', 'fec_inicio' =&gt; '2017-12-25', 'fec_termino' =&gt; '2017-12-26', 'fec_reanuda' =&gt; 'NULL', 'req_cobertura' =&gt; VERDADERO, 'docs' =&gt; '', 'obs' =&gt; 'PERMISO ECONOMICO'</v>
      </c>
      <c r="B238" t="str">
        <f t="shared" ca="1" si="8"/>
        <v>315758, 62, '150', '2017-12-25', '2017-12-26', 'NULL', VERDADERO, '', 'PERMISO ECONOMICO'</v>
      </c>
      <c r="C23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315758, </v>
      </c>
      <c r="D23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62, </v>
      </c>
      <c r="E23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3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'2017-12-25', </v>
      </c>
      <c r="G23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'2017-12-26', </v>
      </c>
      <c r="H23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3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3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3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3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3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39" spans="1:40" x14ac:dyDescent="0.25">
      <c r="A239" t="str">
        <f t="shared" ca="1" si="7"/>
        <v>'clave_trab' =&gt; 539767, 'id_plaza' =&gt; 45, 'clave_tipo' =&gt; '150', 'fec_inicio' =&gt; '2017-12-24', 'fec_termino' =&gt; '2017-12-26', 'fec_reanuda' =&gt; 'NULL', 'req_cobertura' =&gt; VERDADERO, 'docs' =&gt; '', 'obs' =&gt; 'PERMISO ECONOMICO'</v>
      </c>
      <c r="B239" t="str">
        <f t="shared" ca="1" si="8"/>
        <v>539767, 45, '150', '2017-12-24', '2017-12-26', 'NULL', VERDADERO, '', 'PERMISO ECONOMICO'</v>
      </c>
      <c r="C23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539767, </v>
      </c>
      <c r="D23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45, </v>
      </c>
      <c r="E23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3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'2017-12-24', </v>
      </c>
      <c r="G23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'2017-12-26', </v>
      </c>
      <c r="H23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3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3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3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3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3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40" spans="1:40" x14ac:dyDescent="0.25">
      <c r="A240" t="str">
        <f t="shared" ca="1" si="7"/>
        <v>'clave_trab' =&gt; 361730, 'id_plaza' =&gt; 53, 'clave_tipo' =&gt; 'VAO', 'fec_inicio' =&gt; '2017-12-24', 'fec_termino' =&gt; '2017-12-31', 'fec_reanuda' =&gt; 'NULL', 'req_cobertura' =&gt; VERDADERO, 'docs' =&gt; '', 'obs' =&gt; 'VACACIONES 1'</v>
      </c>
      <c r="B240" t="str">
        <f t="shared" ca="1" si="8"/>
        <v>361730, 53, 'VAO', '2017-12-24', '2017-12-31', 'NULL', VERDADERO, '', 'VACACIONES 1'</v>
      </c>
      <c r="C24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361730, </v>
      </c>
      <c r="D24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53, </v>
      </c>
      <c r="E24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4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'2017-12-24', </v>
      </c>
      <c r="G24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'2017-12-31', </v>
      </c>
      <c r="H24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4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4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4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1'</v>
      </c>
      <c r="L24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4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41" spans="1:40" x14ac:dyDescent="0.25">
      <c r="A241" t="str">
        <f t="shared" ca="1" si="7"/>
        <v>'clave_trab' =&gt; 395224, 'id_plaza' =&gt; 51, 'clave_tipo' =&gt; '150', 'fec_inicio' =&gt; '2017-12-26', 'fec_termino' =&gt; '2017-12-28', 'fec_reanuda' =&gt; 'NULL', 'req_cobertura' =&gt; VERDADERO, 'docs' =&gt; '', 'obs' =&gt; 'PERMISO'</v>
      </c>
      <c r="B241" t="str">
        <f t="shared" ca="1" si="8"/>
        <v>395224, 51, '150', '2017-12-26', '2017-12-28', 'NULL', VERDADERO, '', 'PERMISO'</v>
      </c>
      <c r="C24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395224, </v>
      </c>
      <c r="D24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51, </v>
      </c>
      <c r="E24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4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'2017-12-26', </v>
      </c>
      <c r="G24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'2017-12-28', </v>
      </c>
      <c r="H24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4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4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4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'PERMISO'</v>
      </c>
      <c r="L24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4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42" spans="1:40" x14ac:dyDescent="0.25">
      <c r="A242" t="str">
        <f t="shared" ca="1" si="7"/>
        <v>'clave_trab' =&gt; 539767, 'id_plaza' =&gt; 70, 'clave_tipo' =&gt; 'VAO', 'fec_inicio' =&gt; '2017-12-24', 'fec_termino' =&gt; '2018-1-18', 'fec_reanuda' =&gt; 'NULL', 'req_cobertura' =&gt; VERDADERO, 'docs' =&gt; '', 'obs' =&gt; 'VACACIONES'</v>
      </c>
      <c r="B242" t="str">
        <f t="shared" ca="1" si="8"/>
        <v>539767, 70, 'VAO', '2017-12-24', '2018-1-18', 'NULL', VERDADERO, '', 'VACACIONES'</v>
      </c>
      <c r="C24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539767, </v>
      </c>
      <c r="D24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70, </v>
      </c>
      <c r="E24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4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'2017-12-24', </v>
      </c>
      <c r="G24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'2018-1-18', </v>
      </c>
      <c r="H24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4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4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4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24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4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43" spans="1:40" x14ac:dyDescent="0.25">
      <c r="A243" t="str">
        <f t="shared" ca="1" si="7"/>
        <v>'clave_trab' =&gt; 307452, 'id_plaza' =&gt; 18, 'clave_tipo' =&gt; '150', 'fec_inicio' =&gt; '2017-12-27', 'fec_termino' =&gt; '2017-12-29', 'fec_reanuda' =&gt; 'NULL', 'req_cobertura' =&gt; FALSO, 'docs' =&gt; '', 'obs' =&gt; 'PERMISO'</v>
      </c>
      <c r="B243" t="str">
        <f t="shared" ca="1" si="8"/>
        <v>307452, 18, '150', '2017-12-27', '2017-12-29', 'NULL', FALSO, '', 'PERMISO'</v>
      </c>
      <c r="C24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24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24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4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'2017-12-27', </v>
      </c>
      <c r="G24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'2017-12-29', </v>
      </c>
      <c r="H24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4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4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4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'PERMISO'</v>
      </c>
      <c r="L24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4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44" spans="1:40" x14ac:dyDescent="0.25">
      <c r="A244" t="str">
        <f t="shared" ca="1" si="7"/>
        <v>'clave_trab' =&gt; 490746, 'id_plaza' =&gt; 14, 'clave_tipo' =&gt; '150', 'fec_inicio' =&gt; '2017-12-28', 'fec_termino' =&gt; '2017-12-30', 'fec_reanuda' =&gt; 'NULL', 'req_cobertura' =&gt; FALSO, 'docs' =&gt; '', 'obs' =&gt; 'PERMISO ECONOMICO'</v>
      </c>
      <c r="B244" t="str">
        <f t="shared" ca="1" si="8"/>
        <v>490746, 14, '150', '2017-12-28', '2017-12-30', 'NULL', FALSO, '', 'PERMISO ECONOMICO'</v>
      </c>
      <c r="C24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490746, </v>
      </c>
      <c r="D24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14, </v>
      </c>
      <c r="E24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4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'2017-12-28', </v>
      </c>
      <c r="G24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'2017-12-30', </v>
      </c>
      <c r="H24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4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4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4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4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4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45" spans="1:40" x14ac:dyDescent="0.25">
      <c r="A245" t="str">
        <f t="shared" ca="1" si="7"/>
        <v>'clave_trab' =&gt; 305721, 'id_plaza' =&gt; 75, 'clave_tipo' =&gt; '150', 'fec_inicio' =&gt; '2017-12-29', 'fec_termino' =&gt; '2017-12-29', 'fec_reanuda' =&gt; 'NULL', 'req_cobertura' =&gt; VERDADERO, 'docs' =&gt; '', 'obs' =&gt; 'PERMISO ECONOMICO'</v>
      </c>
      <c r="B245" t="str">
        <f t="shared" ca="1" si="8"/>
        <v>305721, 75, '150', '2017-12-29', '2017-12-29', 'NULL', VERDADERO, '', 'PERMISO ECONOMICO'</v>
      </c>
      <c r="C24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305721, </v>
      </c>
      <c r="D24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75, </v>
      </c>
      <c r="E24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4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'2017-12-29', </v>
      </c>
      <c r="G24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'2017-12-29', </v>
      </c>
      <c r="H24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4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4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4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4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4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46" spans="1:40" x14ac:dyDescent="0.25">
      <c r="A246" t="str">
        <f t="shared" ca="1" si="7"/>
        <v>'clave_trab' =&gt; 386444, 'id_plaza' =&gt; 52, 'clave_tipo' =&gt; '150', 'fec_inicio' =&gt; '2017-12-30', 'fec_termino' =&gt; '2017-12-30', 'fec_reanuda' =&gt; 'NULL', 'req_cobertura' =&gt; VERDADERO, 'docs' =&gt; '', 'obs' =&gt; 'PERMISO ECONOMICO'</v>
      </c>
      <c r="B246" t="str">
        <f t="shared" ca="1" si="8"/>
        <v>386444, 52, '150', '2017-12-30', '2017-12-30', 'NULL', VERDADERO, '', 'PERMISO ECONOMICO'</v>
      </c>
      <c r="C24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386444, </v>
      </c>
      <c r="D24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52, </v>
      </c>
      <c r="E24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4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'2017-12-30', </v>
      </c>
      <c r="G24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'2017-12-30', </v>
      </c>
      <c r="H24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4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4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4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4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4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47" spans="1:40" x14ac:dyDescent="0.25">
      <c r="A247" t="str">
        <f t="shared" ca="1" si="7"/>
        <v>'clave_trab' =&gt; 633190, 'id_plaza' =&gt; 10, 'clave_tipo' =&gt; '150', 'fec_inicio' =&gt; '2017-12-30', 'fec_termino' =&gt; '2017-12-31', 'fec_reanuda' =&gt; 'NULL', 'req_cobertura' =&gt; VERDADERO, 'docs' =&gt; '', 'obs' =&gt; 'PERMISO ECONOMICO'</v>
      </c>
      <c r="B247" t="str">
        <f t="shared" ca="1" si="8"/>
        <v>633190, 10, '150', '2017-12-30', '2017-12-31', 'NULL', VERDADERO, '', 'PERMISO ECONOMICO'</v>
      </c>
      <c r="C24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24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24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4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'2017-12-30', </v>
      </c>
      <c r="G24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'2017-12-31', </v>
      </c>
      <c r="H24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4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4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4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4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4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48" spans="1:40" x14ac:dyDescent="0.25">
      <c r="A248" t="str">
        <f t="shared" ca="1" si="7"/>
        <v>'clave_trab' =&gt; 317017, 'id_plaza' =&gt; 53, 'clave_tipo' =&gt; 'VAO', 'fec_inicio' =&gt; '2018-1-1', 'fec_termino' =&gt; '2018-1-22', 'fec_reanuda' =&gt; 'NULL', 'req_cobertura' =&gt; VERDADERO, 'docs' =&gt; '', 'obs' =&gt; 'VACACIONES 2'</v>
      </c>
      <c r="B248" t="str">
        <f t="shared" ca="1" si="8"/>
        <v>317017, 53, 'VAO', '2018-1-1', '2018-1-22', 'NULL', VERDADERO, '', 'VACACIONES 2'</v>
      </c>
      <c r="C24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317017, </v>
      </c>
      <c r="D24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53, </v>
      </c>
      <c r="E24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4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'2018-1-1', </v>
      </c>
      <c r="G24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'2018-1-22', </v>
      </c>
      <c r="H24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4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4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4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2'</v>
      </c>
      <c r="L24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4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49" spans="1:40" x14ac:dyDescent="0.25">
      <c r="A249" t="str">
        <f t="shared" ca="1" si="7"/>
        <v>'clave_trab' =&gt; 361730, 'id_plaza' =&gt; 53, 'clave_tipo' =&gt; 'VAO', 'fec_inicio' =&gt; '2018-1-1', 'fec_termino' =&gt; '2018-1-29', 'fec_reanuda' =&gt; 'NULL', 'req_cobertura' =&gt; VERDADERO, 'docs' =&gt; '', 'obs' =&gt; 'VACACIONES 2'</v>
      </c>
      <c r="B249" t="str">
        <f t="shared" ca="1" si="8"/>
        <v>361730, 53, 'VAO', '2018-1-1', '2018-1-29', 'NULL', VERDADERO, '', 'VACACIONES 2'</v>
      </c>
      <c r="C24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361730, </v>
      </c>
      <c r="D24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53, </v>
      </c>
      <c r="E24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4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'2018-1-1', </v>
      </c>
      <c r="G24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'2018-1-29', </v>
      </c>
      <c r="H24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4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4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4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2'</v>
      </c>
      <c r="L24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4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50" spans="1:40" x14ac:dyDescent="0.25">
      <c r="A250" t="str">
        <f t="shared" ca="1" si="7"/>
        <v>'clave_trab' =&gt; 150851, 'id_plaza' =&gt; 1, 'clave_tipo' =&gt; 'COS', 'fec_inicio' =&gt; '2018-1-1', 'fec_termino' =&gt; '2018-12-31', 'fec_reanuda' =&gt; 'NULL', 'req_cobertura' =&gt; VERDADERO, 'docs' =&gt; '', 'obs' =&gt; 'FUNCIONARIO SINDICAL'</v>
      </c>
      <c r="B250" t="str">
        <f t="shared" ca="1" si="8"/>
        <v>150851, 1, 'COS', '2018-1-1', '2018-12-31', 'NULL', VERDADERO, '', 'FUNCIONARIO SINDICAL'</v>
      </c>
      <c r="C25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150851, </v>
      </c>
      <c r="D25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1, </v>
      </c>
      <c r="E25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'COS', </v>
      </c>
      <c r="F25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'2018-1-1', </v>
      </c>
      <c r="G25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'2018-12-31', </v>
      </c>
      <c r="H25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5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5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5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'FUNCIONARIO SINDICAL'</v>
      </c>
      <c r="L25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5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51" spans="1:40" x14ac:dyDescent="0.25">
      <c r="A251" t="str">
        <f t="shared" ca="1" si="7"/>
        <v>'clave_trab' =&gt; 210154, 'id_plaza' =&gt; 4, 'clave_tipo' =&gt; '150', 'fec_inicio' =&gt; '2018-1-3', 'fec_termino' =&gt; '2018-1-4', 'fec_reanuda' =&gt; 'NULL', 'req_cobertura' =&gt; VERDADERO, 'docs' =&gt; '', 'obs' =&gt; 'PERMISO ECONOMICO'</v>
      </c>
      <c r="B251" t="str">
        <f t="shared" ca="1" si="8"/>
        <v>210154, 4, '150', '2018-1-3', '2018-1-4', 'NULL', VERDADERO, '', 'PERMISO ECONOMICO'</v>
      </c>
      <c r="C25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210154, </v>
      </c>
      <c r="D25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4, </v>
      </c>
      <c r="E25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5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'2018-1-3', </v>
      </c>
      <c r="G25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'2018-1-4', </v>
      </c>
      <c r="H25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5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5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5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5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5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52" spans="1:40" x14ac:dyDescent="0.25">
      <c r="A252" t="str">
        <f t="shared" ca="1" si="7"/>
        <v>'clave_trab' =&gt; 204126, 'id_plaza' =&gt; 5, 'clave_tipo' =&gt; '147', 'fec_inicio' =&gt; '2018-1-1', 'fec_termino' =&gt; '2018-1-2', 'fec_reanuda' =&gt; 'NULL', 'req_cobertura' =&gt; VERDADERO, 'docs' =&gt; '', 'obs' =&gt; 'PERMISO RENUNCIABLE CL.147'</v>
      </c>
      <c r="B252" t="str">
        <f t="shared" ca="1" si="8"/>
        <v>204126, 5, '147', '2018-1-1', '2018-1-2', 'NULL', VERDADERO, '', 'PERMISO RENUNCIABLE CL.147'</v>
      </c>
      <c r="C25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204126, </v>
      </c>
      <c r="D25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5, </v>
      </c>
      <c r="E25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'147', </v>
      </c>
      <c r="F25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'2018-1-1', </v>
      </c>
      <c r="G25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'2018-1-2', </v>
      </c>
      <c r="H25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5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5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5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RENUNCIABLE CL.147'</v>
      </c>
      <c r="L25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5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53" spans="1:40" x14ac:dyDescent="0.25">
      <c r="A253" t="str">
        <f t="shared" ca="1" si="7"/>
        <v>'clave_trab' =&gt; 566818, 'id_plaza' =&gt; 20, 'clave_tipo' =&gt; 'VAO', 'fec_inicio' =&gt; '2018-1-1', 'fec_termino' =&gt; '2018-1-5', 'fec_reanuda' =&gt; 'NULL', 'req_cobertura' =&gt; VERDADERO, 'docs' =&gt; '', 'obs' =&gt; 'VACACIONES 2'</v>
      </c>
      <c r="B253" t="str">
        <f t="shared" ca="1" si="8"/>
        <v>566818, 20, 'VAO', '2018-1-1', '2018-1-5', 'NULL', VERDADERO, '', 'VACACIONES 2'</v>
      </c>
      <c r="C25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566818, </v>
      </c>
      <c r="D25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20, </v>
      </c>
      <c r="E25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5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'2018-1-1', </v>
      </c>
      <c r="G25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'2018-1-5', </v>
      </c>
      <c r="H25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5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5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5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2'</v>
      </c>
      <c r="L25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5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54" spans="1:40" x14ac:dyDescent="0.25">
      <c r="A254" t="str">
        <f t="shared" ca="1" si="7"/>
        <v>'clave_trab' =&gt; 549473, 'id_plaza' =&gt; 40, 'clave_tipo' =&gt; '150', 'fec_inicio' =&gt; '2017-12-16', 'fec_termino' =&gt; '2017-12-16', 'fec_reanuda' =&gt; 'NULL', 'req_cobertura' =&gt; VERDADERO, 'docs' =&gt; '', 'obs' =&gt; 'AUSENCIA DESCONOCIDA'</v>
      </c>
      <c r="B254" t="str">
        <f t="shared" ca="1" si="8"/>
        <v>549473, 40, '150', '2017-12-16', '2017-12-16', 'NULL', VERDADERO, '', 'AUSENCIA DESCONOCIDA'</v>
      </c>
      <c r="C25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549473, </v>
      </c>
      <c r="D25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40, </v>
      </c>
      <c r="E25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5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'2017-12-16', </v>
      </c>
      <c r="G25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'2017-12-16', </v>
      </c>
      <c r="H25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5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5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5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'AUSENCIA DESCONOCIDA'</v>
      </c>
      <c r="L25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5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55" spans="1:40" x14ac:dyDescent="0.25">
      <c r="A255" t="str">
        <f t="shared" ca="1" si="7"/>
        <v>'clave_trab' =&gt; 510225, 'id_plaza' =&gt; 3, 'clave_tipo' =&gt; '150', 'fec_inicio' =&gt; '2017-12-22', 'fec_termino' =&gt; '2017-12-22', 'fec_reanuda' =&gt; 'NULL', 'req_cobertura' =&gt; FALSO, 'docs' =&gt; '', 'obs' =&gt; 'ECONOMICO'</v>
      </c>
      <c r="B255" t="str">
        <f t="shared" ca="1" si="8"/>
        <v>510225, 3, '150', '2017-12-22', '2017-12-22', 'NULL', FALSO, '', 'ECONOMICO'</v>
      </c>
      <c r="C25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510225, </v>
      </c>
      <c r="D25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3, </v>
      </c>
      <c r="E25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5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'2017-12-22', </v>
      </c>
      <c r="G25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'2017-12-22', </v>
      </c>
      <c r="H25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5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5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5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'ECONOMICO'</v>
      </c>
      <c r="L25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5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56" spans="1:40" x14ac:dyDescent="0.25">
      <c r="A256" t="str">
        <f t="shared" ca="1" si="7"/>
        <v>'clave_trab' =&gt; 510225, 'id_plaza' =&gt; 3, 'clave_tipo' =&gt; '150', 'fec_inicio' =&gt; '2017-12-28', 'fec_termino' =&gt; '2017-12-28', 'fec_reanuda' =&gt; 'NULL', 'req_cobertura' =&gt; FALSO, 'docs' =&gt; '', 'obs' =&gt; 'ECONOMICO'</v>
      </c>
      <c r="B256" t="str">
        <f t="shared" ca="1" si="8"/>
        <v>510225, 3, '150', '2017-12-28', '2017-12-28', 'NULL', FALSO, '', 'ECONOMICO'</v>
      </c>
      <c r="C25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510225, </v>
      </c>
      <c r="D25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3, </v>
      </c>
      <c r="E25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5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'2017-12-28', </v>
      </c>
      <c r="G25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'2017-12-28', </v>
      </c>
      <c r="H25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5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5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5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'ECONOMICO'</v>
      </c>
      <c r="L25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5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57" spans="1:40" x14ac:dyDescent="0.25">
      <c r="A257" t="str">
        <f t="shared" ca="1" si="7"/>
        <v>'clave_trab' =&gt; 500095, 'id_plaza' =&gt; 64, 'clave_tipo' =&gt; 'COA', 'fec_inicio' =&gt; '2017-11-9', 'fec_termino' =&gt; '2017-11-10', 'fec_reanuda' =&gt; 'NULL', 'req_cobertura' =&gt; FALSO, 'docs' =&gt; '', 'obs' =&gt; 'A POZA RICA'</v>
      </c>
      <c r="B257" t="str">
        <f t="shared" ca="1" si="8"/>
        <v>500095, 64, 'COA', '2017-11-9', '2017-11-10', 'NULL', FALSO, '', 'A POZA RICA'</v>
      </c>
      <c r="C25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25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25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5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'2017-11-9', </v>
      </c>
      <c r="G25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'2017-11-10', </v>
      </c>
      <c r="H25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5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5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5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RICA'</v>
      </c>
      <c r="L25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5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58" spans="1:40" x14ac:dyDescent="0.25">
      <c r="A258" t="str">
        <f t="shared" ca="1" si="7"/>
        <v>'clave_trab' =&gt; 500095, 'id_plaza' =&gt; 64, 'clave_tipo' =&gt; 'COA', 'fec_inicio' =&gt; '2017-11-14', 'fec_termino' =&gt; '2017-11-16', 'fec_reanuda' =&gt; 'NULL', 'req_cobertura' =&gt; FALSO, 'docs' =&gt; '', 'obs' =&gt; 'A POZA RICA - DOCUMENTACION'</v>
      </c>
      <c r="B258" t="str">
        <f t="shared" ca="1" si="8"/>
        <v>500095, 64, 'COA', '2017-11-14', '2017-11-16', 'NULL', FALSO, '', 'A POZA RICA - DOCUMENTACION'</v>
      </c>
      <c r="C25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25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25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5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'2017-11-14', </v>
      </c>
      <c r="G25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'2017-11-16', </v>
      </c>
      <c r="H25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5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5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5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- DOCUMENTACION'</v>
      </c>
      <c r="L25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5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59" spans="1:40" x14ac:dyDescent="0.25">
      <c r="A259" t="str">
        <f t="shared" ca="1" si="7"/>
        <v>'clave_trab' =&gt; 500095, 'id_plaza' =&gt; 64, 'clave_tipo' =&gt; 'COA', 'fec_inicio' =&gt; '2017-11-22', 'fec_termino' =&gt; '2017-11-24', 'fec_reanuda' =&gt; 'NULL', 'req_cobertura' =&gt; FALSO, 'docs' =&gt; '', 'obs' =&gt; 'A POZA RICA - DOCUMENTACION'</v>
      </c>
      <c r="B259" t="str">
        <f t="shared" ca="1" si="8"/>
        <v>500095, 64, 'COA', '2017-11-22', '2017-11-24', 'NULL', FALSO, '', 'A POZA RICA - DOCUMENTACION'</v>
      </c>
      <c r="C25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25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25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5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'2017-11-22', </v>
      </c>
      <c r="G25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'2017-11-24', </v>
      </c>
      <c r="H25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5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5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5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- DOCUMENTACION'</v>
      </c>
      <c r="L25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5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60" spans="1:40" x14ac:dyDescent="0.25">
      <c r="A260" t="str">
        <f t="shared" ca="1" si="7"/>
        <v>'clave_trab' =&gt; 500095, 'id_plaza' =&gt; 64, 'clave_tipo' =&gt; 'COA', 'fec_inicio' =&gt; '2017-11-28', 'fec_termino' =&gt; '2017-12-2', 'fec_reanuda' =&gt; 'NULL', 'req_cobertura' =&gt; FALSO, 'docs' =&gt; '', 'obs' =&gt; 'A POZA RICA - DOCUMENTACION'</v>
      </c>
      <c r="B260" t="str">
        <f t="shared" ca="1" si="8"/>
        <v>500095, 64, 'COA', '2017-11-28', '2017-12-2', 'NULL', FALSO, '', 'A POZA RICA - DOCUMENTACION'</v>
      </c>
      <c r="C26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26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26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6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'2017-11-28', </v>
      </c>
      <c r="G26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'2017-12-2', </v>
      </c>
      <c r="H26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6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6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6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- DOCUMENTACION'</v>
      </c>
      <c r="L26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6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61" spans="1:40" x14ac:dyDescent="0.25">
      <c r="A261" t="str">
        <f t="shared" ca="1" si="7"/>
        <v>'clave_trab' =&gt; 500095, 'id_plaza' =&gt; 64, 'clave_tipo' =&gt; 'COA', 'fec_inicio' =&gt; '2017-12-12', 'fec_termino' =&gt; '2017-12-15', 'fec_reanuda' =&gt; 'NULL', 'req_cobertura' =&gt; FALSO, 'docs' =&gt; '', 'obs' =&gt; 'A POZA RICA - DOCUMENTACION'</v>
      </c>
      <c r="B261" t="str">
        <f t="shared" ca="1" si="8"/>
        <v>500095, 64, 'COA', '2017-12-12', '2017-12-15', 'NULL', FALSO, '', 'A POZA RICA - DOCUMENTACION'</v>
      </c>
      <c r="C26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26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26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6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'2017-12-12', </v>
      </c>
      <c r="G26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'2017-12-15', </v>
      </c>
      <c r="H26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6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6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6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- DOCUMENTACION'</v>
      </c>
      <c r="L26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6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62" spans="1:40" x14ac:dyDescent="0.25">
      <c r="A262" t="str">
        <f t="shared" ref="A262:A325" ca="1" si="9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>'clave_trab' =&gt; 500095, 'id_plaza' =&gt; 64, 'clave_tipo' =&gt; 'COA', 'fec_inicio' =&gt; '2017-12-27', 'fec_termino' =&gt; '2017-12-29', 'fec_reanuda' =&gt; 'NULL', 'req_cobertura' =&gt; FALSO, 'docs' =&gt; '', 'obs' =&gt; 'A POZA RICA - DOCUMENTACION'</v>
      </c>
      <c r="B262" t="str">
        <f t="shared" ca="1" si="8"/>
        <v>500095, 64, 'COA', '2017-12-27', '2017-12-29', 'NULL', FALSO, '', 'A POZA RICA - DOCUMENTACION'</v>
      </c>
      <c r="C26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26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26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6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'2017-12-27', </v>
      </c>
      <c r="G26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'2017-12-29', </v>
      </c>
      <c r="H26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6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6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6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- DOCUMENTACION'</v>
      </c>
      <c r="L26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6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63" spans="1:40" x14ac:dyDescent="0.25">
      <c r="A263" t="str">
        <f t="shared" ca="1" si="9"/>
        <v>'clave_trab' =&gt; 500095, 'id_plaza' =&gt; 64, 'clave_tipo' =&gt; 'COA', 'fec_inicio' =&gt; '2018-1-3', 'fec_termino' =&gt; '2018-1-5', 'fec_reanuda' =&gt; 'NULL', 'req_cobertura' =&gt; FALSO, 'docs' =&gt; '', 'obs' =&gt; 'A POZA RICA - DOCUMENTACION'</v>
      </c>
      <c r="B263" t="str">
        <f t="shared" ca="1" si="8"/>
        <v>500095, 64, 'COA', '2018-1-3', '2018-1-5', 'NULL', FALSO, '', 'A POZA RICA - DOCUMENTACION'</v>
      </c>
      <c r="C26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26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26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6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'2018-1-3', </v>
      </c>
      <c r="G26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'2018-1-5', </v>
      </c>
      <c r="H26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6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6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6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- DOCUMENTACION'</v>
      </c>
      <c r="L26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6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64" spans="1:40" x14ac:dyDescent="0.25">
      <c r="A264" t="str">
        <f t="shared" ca="1" si="9"/>
        <v>'clave_trab' =&gt; 307452, 'id_plaza' =&gt; 18, 'clave_tipo' =&gt; 'COA', 'fec_inicio' =&gt; '2018-1-3', 'fec_termino' =&gt; '2018-1-6', 'fec_reanuda' =&gt; 'NULL', 'req_cobertura' =&gt; FALSO, 'docs' =&gt; '', 'obs' =&gt; 'A POZA RICA POR REACTIVOS QUIMICOS'</v>
      </c>
      <c r="B264" t="str">
        <f t="shared" ref="B264:B327" ca="1" si="10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>307452, 18, 'COA', '2018-1-3', '2018-1-6', 'NULL', FALSO, '', 'A POZA RICA POR REACTIVOS QUIMICOS'</v>
      </c>
      <c r="C26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26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26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6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'2018-1-3', </v>
      </c>
      <c r="G26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'2018-1-6', </v>
      </c>
      <c r="H26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6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6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6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POR REACTIVOS QUIMICOS'</v>
      </c>
      <c r="L26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6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65" spans="1:40" x14ac:dyDescent="0.25">
      <c r="A265" t="str">
        <f t="shared" ca="1" si="9"/>
        <v>'clave_trab' =&gt; 502171, 'id_plaza' =&gt; 24, 'clave_tipo' =&gt; 'COA', 'fec_inicio' =&gt; '2018-1-3', 'fec_termino' =&gt; '2018-1-6', 'fec_reanuda' =&gt; 'NULL', 'req_cobertura' =&gt; FALSO, 'docs' =&gt; '', 'obs' =&gt; 'A POZA RICA POR REACTIVOS QUIMICOS'</v>
      </c>
      <c r="B265" t="str">
        <f t="shared" ca="1" si="10"/>
        <v>502171, 24, 'COA', '2018-1-3', '2018-1-6', 'NULL', FALSO, '', 'A POZA RICA POR REACTIVOS QUIMICOS'</v>
      </c>
      <c r="C26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26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24, </v>
      </c>
      <c r="E26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6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'2018-1-3', </v>
      </c>
      <c r="G26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'2018-1-6', </v>
      </c>
      <c r="H26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6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6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6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POR REACTIVOS QUIMICOS'</v>
      </c>
      <c r="L26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6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66" spans="1:40" x14ac:dyDescent="0.25">
      <c r="A266" t="str">
        <f t="shared" ca="1" si="9"/>
        <v>'clave_trab' =&gt; 633190, 'id_plaza' =&gt; 10, 'clave_tipo' =&gt; 'COA', 'fec_inicio' =&gt; '2018-1-3', 'fec_termino' =&gt; '2018-1-5', 'fec_reanuda' =&gt; 'NULL', 'req_cobertura' =&gt; FALSO, 'docs' =&gt; '', 'obs' =&gt; 'A POZA RICA POR REACTIVOS QUIMICOS'</v>
      </c>
      <c r="B266" t="str">
        <f t="shared" ca="1" si="10"/>
        <v>633190, 10, 'COA', '2018-1-3', '2018-1-5', 'NULL', FALSO, '', 'A POZA RICA POR REACTIVOS QUIMICOS'</v>
      </c>
      <c r="C26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26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26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6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'2018-1-3', </v>
      </c>
      <c r="G26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'2018-1-5', </v>
      </c>
      <c r="H26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6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6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6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POR REACTIVOS QUIMICOS'</v>
      </c>
      <c r="L26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6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67" spans="1:40" x14ac:dyDescent="0.25">
      <c r="A267" t="str">
        <f t="shared" ca="1" si="9"/>
        <v>'clave_trab' =&gt; 574454, 'id_plaza' =&gt; 29, 'clave_tipo' =&gt; 'COA', 'fec_inicio' =&gt; '2018-1-3', 'fec_termino' =&gt; '2018-1-5', 'fec_reanuda' =&gt; 'NULL', 'req_cobertura' =&gt; FALSO, 'docs' =&gt; '', 'obs' =&gt; 'A POZA RICA POR REACTIVOS QUIMICOS'</v>
      </c>
      <c r="B267" t="str">
        <f t="shared" ca="1" si="10"/>
        <v>574454, 29, 'COA', '2018-1-3', '2018-1-5', 'NULL', FALSO, '', 'A POZA RICA POR REACTIVOS QUIMICOS'</v>
      </c>
      <c r="C26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574454, </v>
      </c>
      <c r="D26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29, </v>
      </c>
      <c r="E26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6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'2018-1-3', </v>
      </c>
      <c r="G26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'2018-1-5', </v>
      </c>
      <c r="H26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6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6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6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POR REACTIVOS QUIMICOS'</v>
      </c>
      <c r="L26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6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68" spans="1:40" x14ac:dyDescent="0.25">
      <c r="A268" t="str">
        <f t="shared" ca="1" si="9"/>
        <v>'clave_trab' =&gt; 549473, 'id_plaza' =&gt; 40, 'clave_tipo' =&gt; 'VAO', 'fec_inicio' =&gt; '2018-1-1', 'fec_termino' =&gt; '2018-1-15', 'fec_reanuda' =&gt; 'NULL', 'req_cobertura' =&gt; VERDADERO, 'docs' =&gt; '', 'obs' =&gt; 'VACACIONES 2'</v>
      </c>
      <c r="B268" t="str">
        <f t="shared" ca="1" si="10"/>
        <v>549473, 40, 'VAO', '2018-1-1', '2018-1-15', 'NULL', VERDADERO, '', 'VACACIONES 2'</v>
      </c>
      <c r="C26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549473, </v>
      </c>
      <c r="D26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40, </v>
      </c>
      <c r="E26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6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'2018-1-1', </v>
      </c>
      <c r="G26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'2018-1-15', </v>
      </c>
      <c r="H26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6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6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6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2'</v>
      </c>
      <c r="L26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6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69" spans="1:40" x14ac:dyDescent="0.25">
      <c r="A269" t="str">
        <f t="shared" ca="1" si="9"/>
        <v>'clave_trab' =&gt; 652482, 'id_plaza' =&gt; 56, 'clave_tipo' =&gt; 'VAO', 'fec_inicio' =&gt; '2017-1-31', 'fec_termino' =&gt; '2018-1-22', 'fec_reanuda' =&gt; 'NULL', 'req_cobertura' =&gt; VERDADERO, 'docs' =&gt; '', 'obs' =&gt; 'VACACIONES 2'</v>
      </c>
      <c r="B269" t="str">
        <f t="shared" ca="1" si="10"/>
        <v>652482, 56, 'VAO', '2017-1-31', '2018-1-22', 'NULL', VERDADERO, '', 'VACACIONES 2'</v>
      </c>
      <c r="C26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652482, </v>
      </c>
      <c r="D26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56, </v>
      </c>
      <c r="E26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6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'2017-1-31', </v>
      </c>
      <c r="G26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'2018-1-22', </v>
      </c>
      <c r="H26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6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6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6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2'</v>
      </c>
      <c r="L26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6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70" spans="1:40" x14ac:dyDescent="0.25">
      <c r="A270" t="str">
        <f t="shared" ca="1" si="9"/>
        <v>'clave_trab' =&gt; 210154, 'id_plaza' =&gt; 4, 'clave_tipo' =&gt; 'VAO', 'fec_inicio' =&gt; '2018-1-6', 'fec_termino' =&gt; '2018-2-10', 'fec_reanuda' =&gt; 'NULL', 'req_cobertura' =&gt; VERDADERO, 'docs' =&gt; '', 'obs' =&gt; 'VACACIONES'</v>
      </c>
      <c r="B270" t="str">
        <f t="shared" ca="1" si="10"/>
        <v>210154, 4, 'VAO', '2018-1-6', '2018-2-10', 'NULL', VERDADERO, '', 'VACACIONES'</v>
      </c>
      <c r="C27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210154, </v>
      </c>
      <c r="D27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4, </v>
      </c>
      <c r="E27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7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'2018-1-6', </v>
      </c>
      <c r="G27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'2018-2-10', </v>
      </c>
      <c r="H27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7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7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7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27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7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71" spans="1:40" x14ac:dyDescent="0.25">
      <c r="A271" t="str">
        <f t="shared" ca="1" si="9"/>
        <v>'clave_trab' =&gt; 307452, 'id_plaza' =&gt; 18, 'clave_tipo' =&gt; 'COA', 'fec_inicio' =&gt; '2018-1-10', 'fec_termino' =&gt; '2018-1-12', 'fec_reanuda' =&gt; 'NULL', 'req_cobertura' =&gt; FALSO, 'docs' =&gt; '', 'obs' =&gt; 'A TERMINAL MARITIMA COBOS, TUXPAN'</v>
      </c>
      <c r="B271" t="str">
        <f t="shared" ca="1" si="10"/>
        <v>307452, 18, 'COA', '2018-1-10', '2018-1-12', 'NULL', FALSO, '', 'A TERMINAL MARITIMA COBOS, TUXPAN'</v>
      </c>
      <c r="C27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27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27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7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'2018-1-10', </v>
      </c>
      <c r="G27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'2018-1-12', </v>
      </c>
      <c r="H27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7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7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7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TERMINAL MARITIMA COBOS, TUXPAN'</v>
      </c>
      <c r="L27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7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72" spans="1:40" x14ac:dyDescent="0.25">
      <c r="A272" t="str">
        <f t="shared" ca="1" si="9"/>
        <v>'clave_trab' =&gt; 502171, 'id_plaza' =&gt; 24, 'clave_tipo' =&gt; 'COA', 'fec_inicio' =&gt; '2018-1-10', 'fec_termino' =&gt; '2018-1-12', 'fec_reanuda' =&gt; 'NULL', 'req_cobertura' =&gt; VERDADERO, 'docs' =&gt; '', 'obs' =&gt; 'A TERMINAL MARITIMA COBOS, TUXPAN'</v>
      </c>
      <c r="B272" t="str">
        <f t="shared" ca="1" si="10"/>
        <v>502171, 24, 'COA', '2018-1-10', '2018-1-12', 'NULL', VERDADERO, '', 'A TERMINAL MARITIMA COBOS, TUXPAN'</v>
      </c>
      <c r="C27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27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24, </v>
      </c>
      <c r="E27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7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'2018-1-10', </v>
      </c>
      <c r="G27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'2018-1-12', </v>
      </c>
      <c r="H27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7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7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7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TERMINAL MARITIMA COBOS, TUXPAN'</v>
      </c>
      <c r="L27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7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73" spans="1:40" x14ac:dyDescent="0.25">
      <c r="A273" t="str">
        <f t="shared" ca="1" si="9"/>
        <v>'clave_trab' =&gt; 633190, 'id_plaza' =&gt; 10, 'clave_tipo' =&gt; 'COA', 'fec_inicio' =&gt; '2018-1-10', 'fec_termino' =&gt; '2018-1-12', 'fec_reanuda' =&gt; 'NULL', 'req_cobertura' =&gt; FALSO, 'docs' =&gt; '', 'obs' =&gt; 'A TERMINAL MARITIMA COBOS, TUXPAN'</v>
      </c>
      <c r="B273" t="str">
        <f t="shared" ca="1" si="10"/>
        <v>633190, 10, 'COA', '2018-1-10', '2018-1-12', 'NULL', FALSO, '', 'A TERMINAL MARITIMA COBOS, TUXPAN'</v>
      </c>
      <c r="C27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27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27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7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'2018-1-10', </v>
      </c>
      <c r="G27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'2018-1-12', </v>
      </c>
      <c r="H27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7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7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7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TERMINAL MARITIMA COBOS, TUXPAN'</v>
      </c>
      <c r="L27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7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74" spans="1:40" x14ac:dyDescent="0.25">
      <c r="A274" t="str">
        <f t="shared" ca="1" si="9"/>
        <v>'clave_trab' =&gt; 574454, 'id_plaza' =&gt; 29, 'clave_tipo' =&gt; 'COA', 'fec_inicio' =&gt; '2018-1-10', 'fec_termino' =&gt; '2018-1-12', 'fec_reanuda' =&gt; 'NULL', 'req_cobertura' =&gt; FALSO, 'docs' =&gt; '', 'obs' =&gt; 'A TERMINAL MARITIMA COBOS, TUXPAN'</v>
      </c>
      <c r="B274" t="str">
        <f t="shared" ca="1" si="10"/>
        <v>574454, 29, 'COA', '2018-1-10', '2018-1-12', 'NULL', FALSO, '', 'A TERMINAL MARITIMA COBOS, TUXPAN'</v>
      </c>
      <c r="C27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574454, </v>
      </c>
      <c r="D27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29, </v>
      </c>
      <c r="E27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7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'2018-1-10', </v>
      </c>
      <c r="G27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'2018-1-12', </v>
      </c>
      <c r="H27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7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7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7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TERMINAL MARITIMA COBOS, TUXPAN'</v>
      </c>
      <c r="L27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7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75" spans="1:40" x14ac:dyDescent="0.25">
      <c r="A275" t="str">
        <f t="shared" ca="1" si="9"/>
        <v>'clave_trab' =&gt; 500095, 'id_plaza' =&gt; 64, 'clave_tipo' =&gt; 'COA', 'fec_inicio' =&gt; '2018-1-9', 'fec_termino' =&gt; '2018-1-11', 'fec_reanuda' =&gt; 'NULL', 'req_cobertura' =&gt; FALSO, 'docs' =&gt; '', 'obs' =&gt; 'A POZA RICA - DOCUMENTACION'</v>
      </c>
      <c r="B275" t="str">
        <f t="shared" ca="1" si="10"/>
        <v>500095, 64, 'COA', '2018-1-9', '2018-1-11', 'NULL', FALSO, '', 'A POZA RICA - DOCUMENTACION'</v>
      </c>
      <c r="C27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27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27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7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'2018-1-9', </v>
      </c>
      <c r="G27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'2018-1-11', </v>
      </c>
      <c r="H27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7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7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7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- DOCUMENTACION'</v>
      </c>
      <c r="L27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7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76" spans="1:40" x14ac:dyDescent="0.25">
      <c r="A276" t="str">
        <f t="shared" ca="1" si="9"/>
        <v>'clave_trab' =&gt; 312010, 'id_plaza' =&gt; 17, 'clave_tipo' =&gt; 'COA', 'fec_inicio' =&gt; '2018-1-9', 'fec_termino' =&gt; '2018-1-11', 'fec_reanuda' =&gt; 'NULL', 'req_cobertura' =&gt; FALSO, 'docs' =&gt; '', 'obs' =&gt; 'A POZA RICA - TRANSPORTE DIVERSO'</v>
      </c>
      <c r="B276" t="str">
        <f t="shared" ca="1" si="10"/>
        <v>312010, 17, 'COA', '2018-1-9', '2018-1-11', 'NULL', FALSO, '', 'A POZA RICA - TRANSPORTE DIVERSO'</v>
      </c>
      <c r="C27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312010, </v>
      </c>
      <c r="D27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17, </v>
      </c>
      <c r="E27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7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'2018-1-9', </v>
      </c>
      <c r="G27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'2018-1-11', </v>
      </c>
      <c r="H27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7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7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7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- TRANSPORTE DIVERSO'</v>
      </c>
      <c r="L27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7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77" spans="1:40" x14ac:dyDescent="0.25">
      <c r="A277" t="str">
        <f t="shared" ca="1" si="9"/>
        <v>'clave_trab' =&gt; 466603, 'id_plaza' =&gt; 69, 'clave_tipo' =&gt; 'COA', 'fec_inicio' =&gt; '2018-1-9', 'fec_termino' =&gt; '2018-1-11', 'fec_reanuda' =&gt; 'NULL', 'req_cobertura' =&gt; FALSO, 'docs' =&gt; '', 'obs' =&gt; 'A POZA RICA - TRANSPORTE DIVERSO'</v>
      </c>
      <c r="B277" t="str">
        <f t="shared" ca="1" si="10"/>
        <v>466603, 69, 'COA', '2018-1-9', '2018-1-11', 'NULL', FALSO, '', 'A POZA RICA - TRANSPORTE DIVERSO'</v>
      </c>
      <c r="C27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466603, </v>
      </c>
      <c r="D27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69, </v>
      </c>
      <c r="E27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7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'2018-1-9', </v>
      </c>
      <c r="G27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'2018-1-11', </v>
      </c>
      <c r="H27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7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7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7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- TRANSPORTE DIVERSO'</v>
      </c>
      <c r="L27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7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78" spans="1:40" x14ac:dyDescent="0.25">
      <c r="A278" t="str">
        <f t="shared" ca="1" si="9"/>
        <v>'clave_trab' =&gt; 204126, 'id_plaza' =&gt; 5, 'clave_tipo' =&gt; '150', 'fec_inicio' =&gt; '2018-1-3', 'fec_termino' =&gt; '2018-1-5', 'fec_reanuda' =&gt; 'NULL', 'req_cobertura' =&gt; VERDADERO, 'docs' =&gt; '', 'obs' =&gt; 'PERMISO ECONOMICO OF. SIND. 6047'</v>
      </c>
      <c r="B278" t="str">
        <f t="shared" ca="1" si="10"/>
        <v>204126, 5, '150', '2018-1-3', '2018-1-5', 'NULL', VERDADERO, '', 'PERMISO ECONOMICO OF. SIND. 6047'</v>
      </c>
      <c r="C27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204126, </v>
      </c>
      <c r="D27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5, </v>
      </c>
      <c r="E27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7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'2018-1-3', </v>
      </c>
      <c r="G27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'2018-1-5', </v>
      </c>
      <c r="H27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7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7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7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 OF. SIND. 6047'</v>
      </c>
      <c r="L27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7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79" spans="1:40" x14ac:dyDescent="0.25">
      <c r="A279" t="str">
        <f t="shared" ca="1" si="9"/>
        <v>'clave_trab' =&gt; 542634, 'id_plaza' =&gt; 71, 'clave_tipo' =&gt; 'VAO', 'fec_inicio' =&gt; '2018-1-15', 'fec_termino' =&gt; '2018-2-8', 'fec_reanuda' =&gt; 'NULL', 'req_cobertura' =&gt; VERDADERO, 'docs' =&gt; '', 'obs' =&gt; 'VACACIONES F-700695222001'</v>
      </c>
      <c r="B279" t="str">
        <f t="shared" ca="1" si="10"/>
        <v>542634, 71, 'VAO', '2018-1-15', '2018-2-8', 'NULL', VERDADERO, '', 'VACACIONES F-700695222001'</v>
      </c>
      <c r="C27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542634, </v>
      </c>
      <c r="D27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71, </v>
      </c>
      <c r="E27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27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'2018-1-15', </v>
      </c>
      <c r="G27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'2018-2-8', </v>
      </c>
      <c r="H27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7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7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7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F-700695222001'</v>
      </c>
      <c r="L27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7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80" spans="1:40" x14ac:dyDescent="0.25">
      <c r="A280" t="str">
        <f t="shared" ca="1" si="9"/>
        <v>'clave_trab' =&gt; 307452, 'id_plaza' =&gt; 18, 'clave_tipo' =&gt; 'COA', 'fec_inicio' =&gt; '2018-1-16', 'fec_termino' =&gt; '2018-1-21', 'fec_reanuda' =&gt; 'NULL', 'req_cobertura' =&gt; VERDADERO, 'docs' =&gt; '', 'obs' =&gt; 'A SAN MARTIN TEX., PUEBLA POR MATERIAL QUIMICO'</v>
      </c>
      <c r="B280" t="str">
        <f t="shared" ca="1" si="10"/>
        <v>307452, 18, 'COA', '2018-1-16', '2018-1-21', 'NULL', VERDADERO, '', 'A SAN MARTIN TEX., PUEBLA POR MATERIAL QUIMICO'</v>
      </c>
      <c r="C28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28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28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8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'2018-1-16', </v>
      </c>
      <c r="G28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'2018-1-21', </v>
      </c>
      <c r="H28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8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8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8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8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8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81" spans="1:40" x14ac:dyDescent="0.25">
      <c r="A281" t="str">
        <f t="shared" ca="1" si="9"/>
        <v>'clave_trab' =&gt; 567997, 'id_plaza' =&gt; 28, 'clave_tipo' =&gt; 'COA', 'fec_inicio' =&gt; '2018-1-16', 'fec_termino' =&gt; '2018-1-21', 'fec_reanuda' =&gt; 'NULL', 'req_cobertura' =&gt; VERDADERO, 'docs' =&gt; '', 'obs' =&gt; 'A SAN MARTIN TEX., PUEBLA POR MATERIAL QUIMICO'</v>
      </c>
      <c r="B281" t="str">
        <f t="shared" ca="1" si="10"/>
        <v>567997, 28, 'COA', '2018-1-16', '2018-1-21', 'NULL', VERDADERO, '', 'A SAN MARTIN TEX., PUEBLA POR MATERIAL QUIMICO'</v>
      </c>
      <c r="C28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567997, </v>
      </c>
      <c r="D28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28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8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'2018-1-16', </v>
      </c>
      <c r="G28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'2018-1-21', </v>
      </c>
      <c r="H28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8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8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8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8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8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82" spans="1:40" x14ac:dyDescent="0.25">
      <c r="A282" t="str">
        <f t="shared" ca="1" si="9"/>
        <v>'clave_trab' =&gt; 500095, 'id_plaza' =&gt; 64, 'clave_tipo' =&gt; 'COA', 'fec_inicio' =&gt; '2018-1-16', 'fec_termino' =&gt; '2018-1-18', 'fec_reanuda' =&gt; 'NULL', 'req_cobertura' =&gt; FALSO, 'docs' =&gt; '', 'obs' =&gt; 'A POZA RICA X DOCUMENTOS'</v>
      </c>
      <c r="B282" t="str">
        <f t="shared" ca="1" si="10"/>
        <v>500095, 64, 'COA', '2018-1-16', '2018-1-18', 'NULL', FALSO, '', 'A POZA RICA X DOCUMENTOS'</v>
      </c>
      <c r="C28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28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28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8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'2018-1-16', </v>
      </c>
      <c r="G28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'2018-1-18', </v>
      </c>
      <c r="H28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8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8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8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X DOCUMENTOS'</v>
      </c>
      <c r="L28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8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83" spans="1:40" x14ac:dyDescent="0.25">
      <c r="A283" t="str">
        <f t="shared" ca="1" si="9"/>
        <v>'clave_trab' =&gt; 490746, 'id_plaza' =&gt; 14, 'clave_tipo' =&gt; 'COA', 'fec_inicio' =&gt; '2018-1-18', 'fec_termino' =&gt; '2018-1-20', 'fec_reanuda' =&gt; 'NULL', 'req_cobertura' =&gt; FALSO, 'docs' =&gt; '', 'obs' =&gt; 'A POZA RICA X TUBERIA'</v>
      </c>
      <c r="B283" t="str">
        <f t="shared" ca="1" si="10"/>
        <v>490746, 14, 'COA', '2018-1-18', '2018-1-20', 'NULL', FALSO, '', 'A POZA RICA X TUBERIA'</v>
      </c>
      <c r="C28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490746, </v>
      </c>
      <c r="D28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14, </v>
      </c>
      <c r="E28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8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'2018-1-18', </v>
      </c>
      <c r="G28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'2018-1-20', </v>
      </c>
      <c r="H28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8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8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8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X TUBERIA'</v>
      </c>
      <c r="L28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8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84" spans="1:40" x14ac:dyDescent="0.25">
      <c r="A284" t="str">
        <f t="shared" ca="1" si="9"/>
        <v>'clave_trab' =&gt; 582776, 'id_plaza' =&gt; 34, 'clave_tipo' =&gt; 'COA', 'fec_inicio' =&gt; '2018-1-18', 'fec_termino' =&gt; '2018-1-20', 'fec_reanuda' =&gt; 'NULL', 'req_cobertura' =&gt; FALSO, 'docs' =&gt; '', 'obs' =&gt; 'A POZA RICA X TUBERIA'</v>
      </c>
      <c r="B284" t="str">
        <f t="shared" ca="1" si="10"/>
        <v>582776, 34, 'COA', '2018-1-18', '2018-1-20', 'NULL', FALSO, '', 'A POZA RICA X TUBERIA'</v>
      </c>
      <c r="C28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582776, </v>
      </c>
      <c r="D28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34, </v>
      </c>
      <c r="E28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8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'2018-1-18', </v>
      </c>
      <c r="G28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'2018-1-20', </v>
      </c>
      <c r="H28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8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8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8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X TUBERIA'</v>
      </c>
      <c r="L28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8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85" spans="1:40" x14ac:dyDescent="0.25">
      <c r="A285" t="str">
        <f t="shared" ca="1" si="9"/>
        <v>'clave_trab' =&gt; 307452, 'id_plaza' =&gt; 18, 'clave_tipo' =&gt; 'COA', 'fec_inicio' =&gt; '2018-1-22', 'fec_termino' =&gt; '2018-1-28', 'fec_reanuda' =&gt; 'NULL', 'req_cobertura' =&gt; FALSO, 'docs' =&gt; '', 'obs' =&gt; 'A SAN MARTIN TEX., PUEBLA POR MATERIAL QUIMICO'</v>
      </c>
      <c r="B285" t="str">
        <f t="shared" ca="1" si="10"/>
        <v>307452, 18, 'COA', '2018-1-22', '2018-1-28', 'NULL', FALSO, '', 'A SAN MARTIN TEX., PUEBLA POR MATERIAL QUIMICO'</v>
      </c>
      <c r="C28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28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28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8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'2018-1-22', </v>
      </c>
      <c r="G28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'2018-1-28', </v>
      </c>
      <c r="H28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8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8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8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8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8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86" spans="1:40" x14ac:dyDescent="0.25">
      <c r="A286" t="str">
        <f t="shared" ca="1" si="9"/>
        <v>'clave_trab' =&gt; 567997, 'id_plaza' =&gt; 28, 'clave_tipo' =&gt; 'COA', 'fec_inicio' =&gt; '2018-1-22', 'fec_termino' =&gt; '2018-1-28', 'fec_reanuda' =&gt; 'NULL', 'req_cobertura' =&gt; VERDADERO, 'docs' =&gt; '', 'obs' =&gt; 'A SAN MARTIN TEX., PUEBLA POR MATERIAL QUIMICO'</v>
      </c>
      <c r="B286" t="str">
        <f t="shared" ca="1" si="10"/>
        <v>567997, 28, 'COA', '2018-1-22', '2018-1-28', 'NULL', VERDADERO, '', 'A SAN MARTIN TEX., PUEBLA POR MATERIAL QUIMICO'</v>
      </c>
      <c r="C28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567997, </v>
      </c>
      <c r="D28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28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8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'2018-1-22', </v>
      </c>
      <c r="G28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'2018-1-28', </v>
      </c>
      <c r="H28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8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8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8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8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8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87" spans="1:40" x14ac:dyDescent="0.25">
      <c r="A287" t="str">
        <f t="shared" ca="1" si="9"/>
        <v>'clave_trab' =&gt; 204126, 'id_plaza' =&gt; 5, 'clave_tipo' =&gt; 'COA', 'fec_inicio' =&gt; '2018-1-21', 'fec_termino' =&gt; '2018-1-23', 'fec_reanuda' =&gt; 'NULL', 'req_cobertura' =&gt; FALSO, 'docs' =&gt; '', 'obs' =&gt; 'A POZA RICA EN RECORRIDO DE RUTAS'</v>
      </c>
      <c r="B287" t="str">
        <f t="shared" ca="1" si="10"/>
        <v>204126, 5, 'COA', '2018-1-21', '2018-1-23', 'NULL', FALSO, '', 'A POZA RICA EN RECORRIDO DE RUTAS'</v>
      </c>
      <c r="C28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204126, </v>
      </c>
      <c r="D28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5, </v>
      </c>
      <c r="E28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8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'2018-1-21', </v>
      </c>
      <c r="G28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'2018-1-23', </v>
      </c>
      <c r="H28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8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8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8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EN RECORRIDO DE RUTAS'</v>
      </c>
      <c r="L28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8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88" spans="1:40" x14ac:dyDescent="0.25">
      <c r="A288" t="str">
        <f t="shared" ca="1" si="9"/>
        <v>'clave_trab' =&gt; 490746, 'id_plaza' =&gt; 14, 'clave_tipo' =&gt; 'COA', 'fec_inicio' =&gt; '2018-1-24', 'fec_termino' =&gt; '2018-1-27', 'fec_reanuda' =&gt; 'NULL', 'req_cobertura' =&gt; FALSO, 'docs' =&gt; '', 'obs' =&gt; 'A SAN MARTIN TEX., PUEBLA POR MATERIAL QUIMICO'</v>
      </c>
      <c r="B288" t="str">
        <f t="shared" ca="1" si="10"/>
        <v>490746, 14, 'COA', '2018-1-24', '2018-1-27', 'NULL', FALSO, '', 'A SAN MARTIN TEX., PUEBLA POR MATERIAL QUIMICO'</v>
      </c>
      <c r="C28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490746, </v>
      </c>
      <c r="D28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14, </v>
      </c>
      <c r="E28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8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'2018-1-24', </v>
      </c>
      <c r="G28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'2018-1-27', </v>
      </c>
      <c r="H28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8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8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8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8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8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89" spans="1:40" x14ac:dyDescent="0.25">
      <c r="A289" t="str">
        <f t="shared" ca="1" si="9"/>
        <v>'clave_trab' =&gt; 502171, 'id_plaza' =&gt; 31, 'clave_tipo' =&gt; 'COA', 'fec_inicio' =&gt; '2018-1-24', 'fec_termino' =&gt; '2018-1-27', 'fec_reanuda' =&gt; 'NULL', 'req_cobertura' =&gt; FALSO, 'docs' =&gt; '', 'obs' =&gt; 'A SAN MARTIN TEX., PUEBLA POR MATERIAL QUIMICO'</v>
      </c>
      <c r="B289" t="str">
        <f t="shared" ca="1" si="10"/>
        <v>502171, 31, 'COA', '2018-1-24', '2018-1-27', 'NULL', FALSO, '', 'A SAN MARTIN TEX., PUEBLA POR MATERIAL QUIMICO'</v>
      </c>
      <c r="C28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28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28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8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'2018-1-24', </v>
      </c>
      <c r="G28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'2018-1-27', </v>
      </c>
      <c r="H28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8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8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8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8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8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90" spans="1:40" x14ac:dyDescent="0.25">
      <c r="A290" t="str">
        <f t="shared" ca="1" si="9"/>
        <v>'clave_trab' =&gt; 500095, 'id_plaza' =&gt; 64, 'clave_tipo' =&gt; 'COA', 'fec_inicio' =&gt; '2018-1-23', 'fec_termino' =&gt; '2018-1-25', 'fec_reanuda' =&gt; 'NULL', 'req_cobertura' =&gt; FALSO, 'docs' =&gt; '', 'obs' =&gt; 'A POZA RICA - DOCUMENTACION'</v>
      </c>
      <c r="B290" t="str">
        <f t="shared" ca="1" si="10"/>
        <v>500095, 64, 'COA', '2018-1-23', '2018-1-25', 'NULL', FALSO, '', 'A POZA RICA - DOCUMENTACION'</v>
      </c>
      <c r="C29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29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29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9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'2018-1-23', </v>
      </c>
      <c r="G29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'2018-1-25', </v>
      </c>
      <c r="H29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9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9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9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- DOCUMENTACION'</v>
      </c>
      <c r="L29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9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91" spans="1:40" x14ac:dyDescent="0.25">
      <c r="A291" t="str">
        <f t="shared" ca="1" si="9"/>
        <v>'clave_trab' =&gt; 860778, 'id_plaza' =&gt; 41, 'clave_tipo' =&gt; '150', 'fec_inicio' =&gt; '2018-1-26', 'fec_termino' =&gt; '2018-1-28', 'fec_reanuda' =&gt; 'NULL', 'req_cobertura' =&gt; VERDADERO, 'docs' =&gt; '', 'obs' =&gt; 'PERMISO ECONOMICO'</v>
      </c>
      <c r="B291" t="str">
        <f t="shared" ca="1" si="10"/>
        <v>860778, 41, '150', '2018-1-26', '2018-1-28', 'NULL', VERDADERO, '', 'PERMISO ECONOMICO'</v>
      </c>
      <c r="C29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860778, </v>
      </c>
      <c r="D29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41, </v>
      </c>
      <c r="E29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29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'2018-1-26', </v>
      </c>
      <c r="G29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'2018-1-28', </v>
      </c>
      <c r="H29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9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9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9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29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9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92" spans="1:40" x14ac:dyDescent="0.25">
      <c r="A292" t="str">
        <f t="shared" ca="1" si="9"/>
        <v>'clave_trab' =&gt; 307452, 'id_plaza' =&gt; 18, 'clave_tipo' =&gt; 'COA', 'fec_inicio' =&gt; '2018-1-29', 'fec_termino' =&gt; '2018-2-4', 'fec_reanuda' =&gt; 'NULL', 'req_cobertura' =&gt; VERDADERO, 'docs' =&gt; '', 'obs' =&gt; 'A SAN MARTIN TEX., PUEBLA POR MATERIAL QUIMICO'</v>
      </c>
      <c r="B292" t="str">
        <f t="shared" ca="1" si="10"/>
        <v>307452, 18, 'COA', '2018-1-29', '2018-2-4', 'NULL', VERDADERO, '', 'A SAN MARTIN TEX., PUEBLA POR MATERIAL QUIMICO'</v>
      </c>
      <c r="C29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29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29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9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'2018-1-29', </v>
      </c>
      <c r="G29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'2018-2-4', </v>
      </c>
      <c r="H29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9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9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9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9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9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93" spans="1:40" x14ac:dyDescent="0.25">
      <c r="A293" t="str">
        <f t="shared" ca="1" si="9"/>
        <v>'clave_trab' =&gt; 582776, 'id_plaza' =&gt; 34, 'clave_tipo' =&gt; 'COA', 'fec_inicio' =&gt; '2018-1-29', 'fec_termino' =&gt; '2018-2-4', 'fec_reanuda' =&gt; 'NULL', 'req_cobertura' =&gt; VERDADERO, 'docs' =&gt; '', 'obs' =&gt; 'A SAN MARTIN TEX., PUEBLA POR MATERIAL QUIMICO'</v>
      </c>
      <c r="B293" t="str">
        <f t="shared" ca="1" si="10"/>
        <v>582776, 34, 'COA', '2018-1-29', '2018-2-4', 'NULL', VERDADERO, '', 'A SAN MARTIN TEX., PUEBLA POR MATERIAL QUIMICO'</v>
      </c>
      <c r="C29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582776, </v>
      </c>
      <c r="D29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34, </v>
      </c>
      <c r="E29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9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'2018-1-29', </v>
      </c>
      <c r="G29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'2018-2-4', </v>
      </c>
      <c r="H29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9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9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9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9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9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94" spans="1:40" x14ac:dyDescent="0.25">
      <c r="A294" t="str">
        <f t="shared" ca="1" si="9"/>
        <v>'clave_trab' =&gt; 312010, 'id_plaza' =&gt; 17, 'clave_tipo' =&gt; 'COA', 'fec_inicio' =&gt; '2018-1-29', 'fec_termino' =&gt; '2018-1-31', 'fec_reanuda' =&gt; 'NULL', 'req_cobertura' =&gt; FALSO, 'docs' =&gt; '', 'obs' =&gt; 'A POZA RICA POR MOBILIARIO'</v>
      </c>
      <c r="B294" t="str">
        <f t="shared" ca="1" si="10"/>
        <v>312010, 17, 'COA', '2018-1-29', '2018-1-31', 'NULL', FALSO, '', 'A POZA RICA POR MOBILIARIO'</v>
      </c>
      <c r="C29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312010, </v>
      </c>
      <c r="D29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17, </v>
      </c>
      <c r="E29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9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'2018-1-29', </v>
      </c>
      <c r="G29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'2018-1-31', </v>
      </c>
      <c r="H29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9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9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9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POR MOBILIARIO'</v>
      </c>
      <c r="L29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9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95" spans="1:40" x14ac:dyDescent="0.25">
      <c r="A295" t="str">
        <f t="shared" ca="1" si="9"/>
        <v>'clave_trab' =&gt; 490746, 'id_plaza' =&gt; 14, 'clave_tipo' =&gt; 'COA', 'fec_inicio' =&gt; '2018-1-28', 'fec_termino' =&gt; '2018-2-3', 'fec_reanuda' =&gt; 'NULL', 'req_cobertura' =&gt; VERDADERO, 'docs' =&gt; '', 'obs' =&gt; 'A SAN MARTIN TEX., PUEBLA POR MATERIAL QUIMICO'</v>
      </c>
      <c r="B295" t="str">
        <f t="shared" ca="1" si="10"/>
        <v>490746, 14, 'COA', '2018-1-28', '2018-2-3', 'NULL', VERDADERO, '', 'A SAN MARTIN TEX., PUEBLA POR MATERIAL QUIMICO'</v>
      </c>
      <c r="C29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490746, </v>
      </c>
      <c r="D29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14, </v>
      </c>
      <c r="E29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9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'2018-1-28', </v>
      </c>
      <c r="G29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'2018-2-3', </v>
      </c>
      <c r="H29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9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9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9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9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9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96" spans="1:40" x14ac:dyDescent="0.25">
      <c r="A296" t="str">
        <f t="shared" ca="1" si="9"/>
        <v>'clave_trab' =&gt; 502171, 'id_plaza' =&gt; 31, 'clave_tipo' =&gt; 'COA', 'fec_inicio' =&gt; '2018-1-28', 'fec_termino' =&gt; '2018-2-3', 'fec_reanuda' =&gt; 'NULL', 'req_cobertura' =&gt; VERDADERO, 'docs' =&gt; '', 'obs' =&gt; 'A SAN MARTIN TEX., PUEBLA POR MATERIAL QUIMICO'</v>
      </c>
      <c r="B296" t="str">
        <f t="shared" ca="1" si="10"/>
        <v>502171, 31, 'COA', '2018-1-28', '2018-2-3', 'NULL', VERDADERO, '', 'A SAN MARTIN TEX., PUEBLA POR MATERIAL QUIMICO'</v>
      </c>
      <c r="C29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29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29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9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'2018-1-28', </v>
      </c>
      <c r="G29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'2018-2-3', </v>
      </c>
      <c r="H29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9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9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9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SAN MARTIN TEX., PUEBLA POR MATERIAL QUIMICO'</v>
      </c>
      <c r="L29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9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97" spans="1:40" x14ac:dyDescent="0.25">
      <c r="A297" t="str">
        <f t="shared" ca="1" si="9"/>
        <v>'clave_trab' =&gt; 633190, 'id_plaza' =&gt; 10, 'clave_tipo' =&gt; 'COA', 'fec_inicio' =&gt; '2018-1-29', 'fec_termino' =&gt; '2018-2-3', 'fec_reanuda' =&gt; 'NULL', 'req_cobertura' =&gt; FALSO, 'docs' =&gt; '', 'obs' =&gt; 'A POZA RICA X MOV. EQ. PM-1421'</v>
      </c>
      <c r="B297" t="str">
        <f t="shared" ca="1" si="10"/>
        <v>633190, 10, 'COA', '2018-1-29', '2018-2-3', 'NULL', FALSO, '', 'A POZA RICA X MOV. EQ. PM-1421'</v>
      </c>
      <c r="C29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29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29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9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'2018-1-29', </v>
      </c>
      <c r="G29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'2018-2-3', </v>
      </c>
      <c r="H29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9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9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9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X MOV. EQ. PM-1421'</v>
      </c>
      <c r="L29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9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98" spans="1:40" x14ac:dyDescent="0.25">
      <c r="A298" t="str">
        <f t="shared" ca="1" si="9"/>
        <v>'clave_trab' =&gt; 574454, 'id_plaza' =&gt; 29, 'clave_tipo' =&gt; 'COA', 'fec_inicio' =&gt; '2018-1-29', 'fec_termino' =&gt; '2018-2-3', 'fec_reanuda' =&gt; 'NULL', 'req_cobertura' =&gt; FALSO, 'docs' =&gt; '', 'obs' =&gt; 'A POZA RICA X MOV. EQ. PM-1421'</v>
      </c>
      <c r="B298" t="str">
        <f t="shared" ca="1" si="10"/>
        <v>574454, 29, 'COA', '2018-1-29', '2018-2-3', 'NULL', FALSO, '', 'A POZA RICA X MOV. EQ. PM-1421'</v>
      </c>
      <c r="C29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574454, </v>
      </c>
      <c r="D29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29, </v>
      </c>
      <c r="E29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9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'2018-1-29', </v>
      </c>
      <c r="G29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'2018-2-3', </v>
      </c>
      <c r="H29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9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29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9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X MOV. EQ. PM-1421'</v>
      </c>
      <c r="L29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9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299" spans="1:40" x14ac:dyDescent="0.25">
      <c r="A299" t="str">
        <f t="shared" ca="1" si="9"/>
        <v>'clave_trab' =&gt; 327144, 'id_plaza' =&gt; 8, 'clave_tipo' =&gt; 'COA', 'fec_inicio' =&gt; '2018-1-30', 'fec_termino' =&gt; '2018-2-2', 'fec_reanuda' =&gt; 'NULL', 'req_cobertura' =&gt; VERDADERO, 'docs' =&gt; '', 'obs' =&gt; 'A POZA RICA X MOV. EQ. PM-1421'</v>
      </c>
      <c r="B299" t="str">
        <f t="shared" ca="1" si="10"/>
        <v>327144, 8, 'COA', '2018-1-30', '2018-2-2', 'NULL', VERDADERO, '', 'A POZA RICA X MOV. EQ. PM-1421'</v>
      </c>
      <c r="C29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327144, </v>
      </c>
      <c r="D29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8, </v>
      </c>
      <c r="E29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29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'2018-1-30', </v>
      </c>
      <c r="G29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'2018-2-2', </v>
      </c>
      <c r="H29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29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29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29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X MOV. EQ. PM-1421'</v>
      </c>
      <c r="L29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29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2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2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2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2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2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2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2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2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2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2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2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2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2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2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2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2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2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2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2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2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2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2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2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2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2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2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2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00" spans="1:40" x14ac:dyDescent="0.25">
      <c r="A300" t="str">
        <f t="shared" ca="1" si="9"/>
        <v>'clave_trab' =&gt; 426226, 'id_plaza' =&gt; 24, 'clave_tipo' =&gt; 'COA', 'fec_inicio' =&gt; '2018-1-30', 'fec_termino' =&gt; '2018-2-2', 'fec_reanuda' =&gt; 'NULL', 'req_cobertura' =&gt; VERDADERO, 'docs' =&gt; '', 'obs' =&gt; 'A POZA RICA X MOV. EQ. PM-1421'</v>
      </c>
      <c r="B300" t="str">
        <f t="shared" ca="1" si="10"/>
        <v>426226, 24, 'COA', '2018-1-30', '2018-2-2', 'NULL', VERDADERO, '', 'A POZA RICA X MOV. EQ. PM-1421'</v>
      </c>
      <c r="C30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426226, </v>
      </c>
      <c r="D30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24, </v>
      </c>
      <c r="E30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0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'2018-1-30', </v>
      </c>
      <c r="G30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'2018-2-2', </v>
      </c>
      <c r="H30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0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0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0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X MOV. EQ. PM-1421'</v>
      </c>
      <c r="L30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0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01" spans="1:40" x14ac:dyDescent="0.25">
      <c r="A301" t="str">
        <f t="shared" ca="1" si="9"/>
        <v>'clave_trab' =&gt; 435741, 'id_plaza' =&gt; 13, 'clave_tipo' =&gt; 'COA', 'fec_inicio' =&gt; '2018-1-30', 'fec_termino' =&gt; '2018-2-2', 'fec_reanuda' =&gt; 'NULL', 'req_cobertura' =&gt; FALSO, 'docs' =&gt; '', 'obs' =&gt; 'A POZA RICA X MOV. EQ. PM-1421'</v>
      </c>
      <c r="B301" t="str">
        <f t="shared" ca="1" si="10"/>
        <v>435741, 13, 'COA', '2018-1-30', '2018-2-2', 'NULL', FALSO, '', 'A POZA RICA X MOV. EQ. PM-1421'</v>
      </c>
      <c r="C30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435741, </v>
      </c>
      <c r="D30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13, </v>
      </c>
      <c r="E30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0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'2018-1-30', </v>
      </c>
      <c r="G30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'2018-2-2', </v>
      </c>
      <c r="H30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0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0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0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X MOV. EQ. PM-1421'</v>
      </c>
      <c r="L30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0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02" spans="1:40" x14ac:dyDescent="0.25">
      <c r="A302" t="str">
        <f t="shared" ca="1" si="9"/>
        <v>'clave_trab' =&gt; 567997, 'id_plaza' =&gt; 28, 'clave_tipo' =&gt; 'COA', 'fec_inicio' =&gt; '2018-1-30', 'fec_termino' =&gt; '2018-2-2', 'fec_reanuda' =&gt; 'NULL', 'req_cobertura' =&gt; FALSO, 'docs' =&gt; '', 'obs' =&gt; 'A POZA RICA X MOV. EQ. PM-1421'</v>
      </c>
      <c r="B302" t="str">
        <f t="shared" ca="1" si="10"/>
        <v>567997, 28, 'COA', '2018-1-30', '2018-2-2', 'NULL', FALSO, '', 'A POZA RICA X MOV. EQ. PM-1421'</v>
      </c>
      <c r="C30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567997, </v>
      </c>
      <c r="D30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30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0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'2018-1-30', </v>
      </c>
      <c r="G30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'2018-2-2', </v>
      </c>
      <c r="H30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0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0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0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X MOV. EQ. PM-1421'</v>
      </c>
      <c r="L30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0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03" spans="1:40" x14ac:dyDescent="0.25">
      <c r="A303" t="str">
        <f t="shared" ca="1" si="9"/>
        <v>'clave_trab' =&gt; 204126, 'id_plaza' =&gt; 5, 'clave_tipo' =&gt; 'COA', 'fec_inicio' =&gt; '2018-1-30', 'fec_termino' =&gt; '2018-2-2', 'fec_reanuda' =&gt; 'NULL', 'req_cobertura' =&gt; FALSO, 'docs' =&gt; '', 'obs' =&gt; 'A POZA RICA X MOV. EQ. PM-1421'</v>
      </c>
      <c r="B303" t="str">
        <f t="shared" ca="1" si="10"/>
        <v>204126, 5, 'COA', '2018-1-30', '2018-2-2', 'NULL', FALSO, '', 'A POZA RICA X MOV. EQ. PM-1421'</v>
      </c>
      <c r="C30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204126, </v>
      </c>
      <c r="D30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5, </v>
      </c>
      <c r="E30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0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'2018-1-30', </v>
      </c>
      <c r="G30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'2018-2-2', </v>
      </c>
      <c r="H30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0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0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0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X MOV. EQ. PM-1421'</v>
      </c>
      <c r="L30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0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04" spans="1:40" x14ac:dyDescent="0.25">
      <c r="A304" t="str">
        <f t="shared" ca="1" si="9"/>
        <v>'clave_trab' =&gt; 539767, 'id_plaza' =&gt; 70, 'clave_tipo' =&gt; 'COA', 'fec_inicio' =&gt; '2018-1-30', 'fec_termino' =&gt; '2018-2-2', 'fec_reanuda' =&gt; 'NULL', 'req_cobertura' =&gt; FALSO, 'docs' =&gt; '', 'obs' =&gt; 'A POZA RICA X MOV. EQ. PM-1421'</v>
      </c>
      <c r="B304" t="str">
        <f t="shared" ca="1" si="10"/>
        <v>539767, 70, 'COA', '2018-1-30', '2018-2-2', 'NULL', FALSO, '', 'A POZA RICA X MOV. EQ. PM-1421'</v>
      </c>
      <c r="C30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539767, </v>
      </c>
      <c r="D30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70, </v>
      </c>
      <c r="E30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0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'2018-1-30', </v>
      </c>
      <c r="G30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'2018-2-2', </v>
      </c>
      <c r="H30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0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0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0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X MOV. EQ. PM-1421'</v>
      </c>
      <c r="L30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0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05" spans="1:40" x14ac:dyDescent="0.25">
      <c r="A305" t="str">
        <f t="shared" ca="1" si="9"/>
        <v>'clave_trab' =&gt; 500095, 'id_plaza' =&gt; 64, 'clave_tipo' =&gt; 'COA', 'fec_inicio' =&gt; '2018-1-30', 'fec_termino' =&gt; '2018-2-2', 'fec_reanuda' =&gt; 'NULL', 'req_cobertura' =&gt; FALSO, 'docs' =&gt; '', 'obs' =&gt; 'A POZA RICA X DOCUMENTOS'</v>
      </c>
      <c r="B305" t="str">
        <f t="shared" ca="1" si="10"/>
        <v>500095, 64, 'COA', '2018-1-30', '2018-2-2', 'NULL', FALSO, '', 'A POZA RICA X DOCUMENTOS'</v>
      </c>
      <c r="C30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30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30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0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'2018-1-30', </v>
      </c>
      <c r="G30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'2018-2-2', </v>
      </c>
      <c r="H30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0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0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0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 POZA RICA X DOCUMENTOS'</v>
      </c>
      <c r="L30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0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06" spans="1:40" x14ac:dyDescent="0.25">
      <c r="A306" t="str">
        <f t="shared" ca="1" si="9"/>
        <v>'clave_trab' =&gt; 779082, 'id_plaza' =&gt; 23, 'clave_tipo' =&gt; 'COA', 'fec_inicio' =&gt; '2018-1-30', 'fec_termino' =&gt; '2018-2-2', 'fec_reanuda' =&gt; 'NULL', 'req_cobertura' =&gt; FALSO, 'docs' =&gt; '', 'obs' =&gt; 'COMISION A POZA RICA X MOV. EQ. PM-1421'</v>
      </c>
      <c r="B306" t="str">
        <f t="shared" ca="1" si="10"/>
        <v>779082, 23, 'COA', '2018-1-30', '2018-2-2', 'NULL', FALSO, '', 'COMISION A POZA RICA X MOV. EQ. PM-1421'</v>
      </c>
      <c r="C30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779082, </v>
      </c>
      <c r="D30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23, </v>
      </c>
      <c r="E30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0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'2018-1-30', </v>
      </c>
      <c r="G30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'2018-2-2', </v>
      </c>
      <c r="H30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0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0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0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'COMISION A POZA RICA X MOV. EQ. PM-1421'</v>
      </c>
      <c r="L30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0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07" spans="1:40" x14ac:dyDescent="0.25">
      <c r="A307" t="str">
        <f t="shared" ca="1" si="9"/>
        <v>'clave_trab' =&gt; 434039, 'id_plaza' =&gt; 9, 'clave_tipo' =&gt; 'COA', 'fec_inicio' =&gt; '2018-2-5', 'fec_termino' =&gt; '2018-2-11', 'fec_reanuda' =&gt; 'NULL', 'req_cobertura' =&gt; VERDADERO, 'docs' =&gt; '', 'obs' =&gt; 'COMISION A SAN MARTIN TEX., PUEBLA POR MATERIAL QUIMICO'</v>
      </c>
      <c r="B307" t="str">
        <f t="shared" ca="1" si="10"/>
        <v>434039, 9, 'COA', '2018-2-5', '2018-2-11', 'NULL', VERDADERO, '', 'COMISION A SAN MARTIN TEX., PUEBLA POR MATERIAL QUIMICO'</v>
      </c>
      <c r="C30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434039, </v>
      </c>
      <c r="D30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9, </v>
      </c>
      <c r="E30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0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'2018-2-5', </v>
      </c>
      <c r="G30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'2018-2-11', </v>
      </c>
      <c r="H30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0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0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0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'COMISION A SAN MARTIN TEX., PUEBLA POR MATERIAL QUIMICO'</v>
      </c>
      <c r="L30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0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08" spans="1:40" x14ac:dyDescent="0.25">
      <c r="A308" t="str">
        <f t="shared" ca="1" si="9"/>
        <v>'clave_trab' =&gt; 502171, 'id_plaza' =&gt; 31, 'clave_tipo' =&gt; 'COA', 'fec_inicio' =&gt; '2018-2-5', 'fec_termino' =&gt; '2018-2-11', 'fec_reanuda' =&gt; 'NULL', 'req_cobertura' =&gt; VERDADERO, 'docs' =&gt; '', 'obs' =&gt; 'COMISION A SAN MARTIN TEX., PUEBLA POR MATERIAL QUIMICO'</v>
      </c>
      <c r="B308" t="str">
        <f t="shared" ca="1" si="10"/>
        <v>502171, 31, 'COA', '2018-2-5', '2018-2-11', 'NULL', VERDADERO, '', 'COMISION A SAN MARTIN TEX., PUEBLA POR MATERIAL QUIMICO'</v>
      </c>
      <c r="C30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30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30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0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'2018-2-5', </v>
      </c>
      <c r="G30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'2018-2-11', </v>
      </c>
      <c r="H30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0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0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0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'COMISION A SAN MARTIN TEX., PUEBLA POR MATERIAL QUIMICO'</v>
      </c>
      <c r="L30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0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09" spans="1:40" x14ac:dyDescent="0.25">
      <c r="A309" t="str">
        <f t="shared" ca="1" si="9"/>
        <v>'clave_trab' =&gt; 313919, 'id_plaza' =&gt; 42, 'clave_tipo' =&gt; '150', 'fec_inicio' =&gt; '2018-2-4', 'fec_termino' =&gt; '2018-2-4', 'fec_reanuda' =&gt; 'NULL', 'req_cobertura' =&gt; VERDADERO, 'docs' =&gt; '', 'obs' =&gt; 'PERMISO ECONOMICO'</v>
      </c>
      <c r="B309" t="str">
        <f t="shared" ca="1" si="10"/>
        <v>313919, 42, '150', '2018-2-4', '2018-2-4', 'NULL', VERDADERO, '', 'PERMISO ECONOMICO'</v>
      </c>
      <c r="C30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313919, </v>
      </c>
      <c r="D30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42, </v>
      </c>
      <c r="E30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30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'2018-2-4', </v>
      </c>
      <c r="G30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'2018-2-4', </v>
      </c>
      <c r="H30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0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0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0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30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0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10" spans="1:40" x14ac:dyDescent="0.25">
      <c r="A310" t="str">
        <f t="shared" ca="1" si="9"/>
        <v>'clave_trab' =&gt; 204344, 'id_plaza' =&gt; 2, 'clave_tipo' =&gt; '150', 'fec_inicio' =&gt; '2018-2-2', 'fec_termino' =&gt; '2018-2-2', 'fec_reanuda' =&gt; 'NULL', 'req_cobertura' =&gt; FALSO, 'docs' =&gt; '', 'obs' =&gt; 'PERMISO ECONOMICO'</v>
      </c>
      <c r="B310" t="str">
        <f t="shared" ca="1" si="10"/>
        <v>204344, 2, '150', '2018-2-2', '2018-2-2', 'NULL', FALSO, '', 'PERMISO ECONOMICO'</v>
      </c>
      <c r="C31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204344, </v>
      </c>
      <c r="D31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2, </v>
      </c>
      <c r="E31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31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'2018-2-2', </v>
      </c>
      <c r="G31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'2018-2-2', </v>
      </c>
      <c r="H31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1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1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1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31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11" spans="1:40" x14ac:dyDescent="0.25">
      <c r="A311" t="str">
        <f t="shared" ca="1" si="9"/>
        <v>'clave_trab' =&gt; 307452, 'id_plaza' =&gt; 18, 'clave_tipo' =&gt; 'COA', 'fec_inicio' =&gt; '2018-2-5', 'fec_termino' =&gt; '2018-2-11', 'fec_reanuda' =&gt; 'NULL', 'req_cobertura' =&gt; VERDADERO, 'docs' =&gt; '', 'obs' =&gt; 'COM. A SAN MARTIN TEX., PUEBLA POR REACTIVOS QUIMICOS'</v>
      </c>
      <c r="B311" t="str">
        <f t="shared" ca="1" si="10"/>
        <v>307452, 18, 'COA', '2018-2-5', '2018-2-11', 'NULL', VERDADERO, '', 'COM. A SAN MARTIN TEX., PUEBLA POR REACTIVOS QUIMICOS'</v>
      </c>
      <c r="C31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31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31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1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'2018-2-5', </v>
      </c>
      <c r="G31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'2018-2-11', </v>
      </c>
      <c r="H31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1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1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1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TEX., PUEBLA POR REACTIVOS QUIMICOS'</v>
      </c>
      <c r="L31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12" spans="1:40" x14ac:dyDescent="0.25">
      <c r="A312" t="str">
        <f t="shared" ca="1" si="9"/>
        <v>'clave_trab' =&gt; 582776, 'id_plaza' =&gt; 34, 'clave_tipo' =&gt; 'COA', 'fec_inicio' =&gt; '2018-2-5', 'fec_termino' =&gt; '2018-2-11', 'fec_reanuda' =&gt; 'NULL', 'req_cobertura' =&gt; VERDADERO, 'docs' =&gt; '', 'obs' =&gt; 'COM. A SAN MARTIN TEX., PUEBLA POR REACTIVOS QUIMICOS'</v>
      </c>
      <c r="B312" t="str">
        <f t="shared" ca="1" si="10"/>
        <v>582776, 34, 'COA', '2018-2-5', '2018-2-11', 'NULL', VERDADERO, '', 'COM. A SAN MARTIN TEX., PUEBLA POR REACTIVOS QUIMICOS'</v>
      </c>
      <c r="C31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582776, </v>
      </c>
      <c r="D31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34, </v>
      </c>
      <c r="E31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1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'2018-2-5', </v>
      </c>
      <c r="G31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'2018-2-11', </v>
      </c>
      <c r="H31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1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1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1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TEX., PUEBLA POR REACTIVOS QUIMICOS'</v>
      </c>
      <c r="L31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13" spans="1:40" x14ac:dyDescent="0.25">
      <c r="A313" t="str">
        <f t="shared" ca="1" si="9"/>
        <v>'clave_trab' =&gt; 633190, 'id_plaza' =&gt; 10, 'clave_tipo' =&gt; 'COA', 'fec_inicio' =&gt; '2018-2-5', 'fec_termino' =&gt; '2018-2-11', 'fec_reanuda' =&gt; 'NULL', 'req_cobertura' =&gt; FALSO, 'docs' =&gt; '', 'obs' =&gt; 'COM. A SAN MARTIN TEX., PUEBLA POR REACTIVOS QUIMICOS'</v>
      </c>
      <c r="B313" t="str">
        <f t="shared" ca="1" si="10"/>
        <v>633190, 10, 'COA', '2018-2-5', '2018-2-11', 'NULL', FALSO, '', 'COM. A SAN MARTIN TEX., PUEBLA POR REACTIVOS QUIMICOS'</v>
      </c>
      <c r="C31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31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31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1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'2018-2-5', </v>
      </c>
      <c r="G31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'2018-2-11', </v>
      </c>
      <c r="H31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1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1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1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TEX., PUEBLA POR REACTIVOS QUIMICOS'</v>
      </c>
      <c r="L31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1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14" spans="1:40" x14ac:dyDescent="0.25">
      <c r="A314" t="str">
        <f t="shared" ca="1" si="9"/>
        <v>'clave_trab' =&gt; 574454, 'id_plaza' =&gt; 29, 'clave_tipo' =&gt; 'COA', 'fec_inicio' =&gt; '2018-2-5', 'fec_termino' =&gt; '2018-2-11', 'fec_reanuda' =&gt; 'NULL', 'req_cobertura' =&gt; FALSO, 'docs' =&gt; '', 'obs' =&gt; 'COM. A SAN MARTIN TEX., PUEBLA POR REACTIVOS QUIMICOS'</v>
      </c>
      <c r="B314" t="str">
        <f t="shared" ca="1" si="10"/>
        <v>574454, 29, 'COA', '2018-2-5', '2018-2-11', 'NULL', FALSO, '', 'COM. A SAN MARTIN TEX., PUEBLA POR REACTIVOS QUIMICOS'</v>
      </c>
      <c r="C31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574454, </v>
      </c>
      <c r="D31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29, </v>
      </c>
      <c r="E31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1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'2018-2-5', </v>
      </c>
      <c r="G31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'2018-2-11', </v>
      </c>
      <c r="H31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1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1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1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TEX., PUEBLA POR REACTIVOS QUIMICOS'</v>
      </c>
      <c r="L31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1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15" spans="1:40" x14ac:dyDescent="0.25">
      <c r="A315" t="str">
        <f t="shared" ca="1" si="9"/>
        <v>'clave_trab' =&gt; 204126, 'id_plaza' =&gt; 5, 'clave_tipo' =&gt; 'COA', 'fec_inicio' =&gt; '2018-2-7', 'fec_termino' =&gt; '2018-2-10', 'fec_reanuda' =&gt; 'NULL', 'req_cobertura' =&gt; FALSO, 'docs' =&gt; '', 'obs' =&gt; 'COM. A POZA RICA X MOV. EQ. 1431'</v>
      </c>
      <c r="B315" t="str">
        <f t="shared" ca="1" si="10"/>
        <v>204126, 5, 'COA', '2018-2-7', '2018-2-10', 'NULL', FALSO, '', 'COM. A POZA RICA X MOV. EQ. 1431'</v>
      </c>
      <c r="C31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204126, </v>
      </c>
      <c r="D31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5, </v>
      </c>
      <c r="E31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1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'2018-2-7', </v>
      </c>
      <c r="G31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'2018-2-10', </v>
      </c>
      <c r="H31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1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1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1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POZA RICA X MOV. EQ. 1431'</v>
      </c>
      <c r="L31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1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16" spans="1:40" x14ac:dyDescent="0.25">
      <c r="A316" t="str">
        <f t="shared" ca="1" si="9"/>
        <v>'clave_trab' =&gt; 333892, 'id_plaza' =&gt; 11, 'clave_tipo' =&gt; 'COA', 'fec_inicio' =&gt; '2018-2-7', 'fec_termino' =&gt; '2018-2-10', 'fec_reanuda' =&gt; 'NULL', 'req_cobertura' =&gt; VERDADERO, 'docs' =&gt; '', 'obs' =&gt; 'COM. A POZA RICA X MOV. EQ. 1431'</v>
      </c>
      <c r="B316" t="str">
        <f t="shared" ca="1" si="10"/>
        <v>333892, 11, 'COA', '2018-2-7', '2018-2-10', 'NULL', VERDADERO, '', 'COM. A POZA RICA X MOV. EQ. 1431'</v>
      </c>
      <c r="C31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333892, </v>
      </c>
      <c r="D31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11, </v>
      </c>
      <c r="E31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1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'2018-2-7', </v>
      </c>
      <c r="G31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'2018-2-10', </v>
      </c>
      <c r="H31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1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1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1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POZA RICA X MOV. EQ. 1431'</v>
      </c>
      <c r="L31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1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17" spans="1:40" x14ac:dyDescent="0.25">
      <c r="A317" t="str">
        <f t="shared" ca="1" si="9"/>
        <v>'clave_trab' =&gt; 466911, 'id_plaza' =&gt; 36, 'clave_tipo' =&gt; 'COA', 'fec_inicio' =&gt; '2018-2-7', 'fec_termino' =&gt; '2018-2-10', 'fec_reanuda' =&gt; 'NULL', 'req_cobertura' =&gt; VERDADERO, 'docs' =&gt; '', 'obs' =&gt; 'COM. A POZA RICA X MOV. EQ. 1431'</v>
      </c>
      <c r="B317" t="str">
        <f t="shared" ca="1" si="10"/>
        <v>466911, 36, 'COA', '2018-2-7', '2018-2-10', 'NULL', VERDADERO, '', 'COM. A POZA RICA X MOV. EQ. 1431'</v>
      </c>
      <c r="C31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466911, </v>
      </c>
      <c r="D31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36, </v>
      </c>
      <c r="E31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1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'2018-2-7', </v>
      </c>
      <c r="G31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'2018-2-10', </v>
      </c>
      <c r="H31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1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1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1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POZA RICA X MOV. EQ. 1431'</v>
      </c>
      <c r="L31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1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18" spans="1:40" x14ac:dyDescent="0.25">
      <c r="A318" t="str">
        <f t="shared" ca="1" si="9"/>
        <v>'clave_trab' =&gt; 327144, 'id_plaza' =&gt; 8, 'clave_tipo' =&gt; 'COA', 'fec_inicio' =&gt; '2018-2-7', 'fec_termino' =&gt; '2018-2-10', 'fec_reanuda' =&gt; 'NULL', 'req_cobertura' =&gt; FALSO, 'docs' =&gt; '', 'obs' =&gt; 'COM. A POZA RICA X MOV. EQ. 1431'</v>
      </c>
      <c r="B318" t="str">
        <f t="shared" ca="1" si="10"/>
        <v>327144, 8, 'COA', '2018-2-7', '2018-2-10', 'NULL', FALSO, '', 'COM. A POZA RICA X MOV. EQ. 1431'</v>
      </c>
      <c r="C31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327144, </v>
      </c>
      <c r="D31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8, </v>
      </c>
      <c r="E31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1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'2018-2-7', </v>
      </c>
      <c r="G31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'2018-2-10', </v>
      </c>
      <c r="H31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1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1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1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POZA RICA X MOV. EQ. 1431'</v>
      </c>
      <c r="L31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1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19" spans="1:40" x14ac:dyDescent="0.25">
      <c r="A319" t="str">
        <f t="shared" ca="1" si="9"/>
        <v>'clave_trab' =&gt; 426226, 'id_plaza' =&gt; 24, 'clave_tipo' =&gt; 'COA', 'fec_inicio' =&gt; '2018-2-7', 'fec_termino' =&gt; '2018-2-10', 'fec_reanuda' =&gt; 'NULL', 'req_cobertura' =&gt; VERDADERO, 'docs' =&gt; '', 'obs' =&gt; 'COM. A POZA RICA X MOV. EQ. 1431'</v>
      </c>
      <c r="B319" t="str">
        <f t="shared" ca="1" si="10"/>
        <v>426226, 24, 'COA', '2018-2-7', '2018-2-10', 'NULL', VERDADERO, '', 'COM. A POZA RICA X MOV. EQ. 1431'</v>
      </c>
      <c r="C31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426226, </v>
      </c>
      <c r="D31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24, </v>
      </c>
      <c r="E31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1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'2018-2-7', </v>
      </c>
      <c r="G31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'2018-2-10', </v>
      </c>
      <c r="H31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1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1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1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POZA RICA X MOV. EQ. 1431'</v>
      </c>
      <c r="L31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1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20" spans="1:40" x14ac:dyDescent="0.25">
      <c r="A320" t="str">
        <f t="shared" ca="1" si="9"/>
        <v>'clave_trab' =&gt; 435741, 'id_plaza' =&gt; 13, 'clave_tipo' =&gt; 'COA', 'fec_inicio' =&gt; '2018-2-7', 'fec_termino' =&gt; '2018-2-10', 'fec_reanuda' =&gt; 'NULL', 'req_cobertura' =&gt; FALSO, 'docs' =&gt; '', 'obs' =&gt; 'COM. A POZA RICA X MOV. EQ. 1431'</v>
      </c>
      <c r="B320" t="str">
        <f t="shared" ca="1" si="10"/>
        <v>435741, 13, 'COA', '2018-2-7', '2018-2-10', 'NULL', FALSO, '', 'COM. A POZA RICA X MOV. EQ. 1431'</v>
      </c>
      <c r="C32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435741, </v>
      </c>
      <c r="D32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13, </v>
      </c>
      <c r="E32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2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'2018-2-7', </v>
      </c>
      <c r="G32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'2018-2-10', </v>
      </c>
      <c r="H32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2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2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2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POZA RICA X MOV. EQ. 1431'</v>
      </c>
      <c r="L32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2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21" spans="1:40" x14ac:dyDescent="0.25">
      <c r="A321" t="str">
        <f t="shared" ca="1" si="9"/>
        <v>'clave_trab' =&gt; 567997, 'id_plaza' =&gt; 28, 'clave_tipo' =&gt; 'COA', 'fec_inicio' =&gt; '2018-2-7', 'fec_termino' =&gt; '2018-2-10', 'fec_reanuda' =&gt; 'NULL', 'req_cobertura' =&gt; FALSO, 'docs' =&gt; '', 'obs' =&gt; 'COM. A POZA RICA X MOV. EQ. 1431'</v>
      </c>
      <c r="B321" t="str">
        <f t="shared" ca="1" si="10"/>
        <v>567997, 28, 'COA', '2018-2-7', '2018-2-10', 'NULL', FALSO, '', 'COM. A POZA RICA X MOV. EQ. 1431'</v>
      </c>
      <c r="C32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567997, </v>
      </c>
      <c r="D32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32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2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'2018-2-7', </v>
      </c>
      <c r="G32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'2018-2-10', </v>
      </c>
      <c r="H32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2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2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2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POZA RICA X MOV. EQ. 1431'</v>
      </c>
      <c r="L32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2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22" spans="1:40" x14ac:dyDescent="0.25">
      <c r="A322" t="str">
        <f t="shared" ca="1" si="9"/>
        <v>'clave_trab' =&gt; 852387, 'id_plaza' =&gt; 55, 'clave_tipo' =&gt; 'VAO', 'fec_inicio' =&gt; '2018-1-30', 'fec_termino' =&gt; '2018-1-31', 'fec_reanuda' =&gt; 'NULL', 'req_cobertura' =&gt; VERDADERO, 'docs' =&gt; '', 'obs' =&gt; 'VACACIONES'</v>
      </c>
      <c r="B322" t="str">
        <f t="shared" ca="1" si="10"/>
        <v>852387, 55, 'VAO', '2018-1-30', '2018-1-31', 'NULL', VERDADERO, '', 'VACACIONES'</v>
      </c>
      <c r="C32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852387, </v>
      </c>
      <c r="D32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55, </v>
      </c>
      <c r="E32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32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'2018-1-30', </v>
      </c>
      <c r="G32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'2018-1-31', </v>
      </c>
      <c r="H32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2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2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2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32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2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23" spans="1:40" x14ac:dyDescent="0.25">
      <c r="A323" t="str">
        <f t="shared" ca="1" si="9"/>
        <v>'clave_trab' =&gt; 500095, 'id_plaza' =&gt; 64, 'clave_tipo' =&gt; 'COA', 'fec_inicio' =&gt; '2018-2-7', 'fec_termino' =&gt; '2018-2-9', 'fec_reanuda' =&gt; 'NULL', 'req_cobertura' =&gt; FALSO, 'docs' =&gt; '', 'obs' =&gt; 'COM. A POZA RICA X DOCS.'</v>
      </c>
      <c r="B323" t="str">
        <f t="shared" ca="1" si="10"/>
        <v>500095, 64, 'COA', '2018-2-7', '2018-2-9', 'NULL', FALSO, '', 'COM. A POZA RICA X DOCS.'</v>
      </c>
      <c r="C32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32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32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2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'2018-2-7', </v>
      </c>
      <c r="G32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'2018-2-9', </v>
      </c>
      <c r="H32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2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2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2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POZA RICA X DOCS.'</v>
      </c>
      <c r="L32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2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24" spans="1:40" x14ac:dyDescent="0.25">
      <c r="A324" t="str">
        <f t="shared" ca="1" si="9"/>
        <v>'clave_trab' =&gt; 419041, 'id_plaza' =&gt; 6, 'clave_tipo' =&gt; '150', 'fec_inicio' =&gt; '2018-2-9', 'fec_termino' =&gt; '2018-2-9', 'fec_reanuda' =&gt; 'NULL', 'req_cobertura' =&gt; FALSO, 'docs' =&gt; '', 'obs' =&gt; 'PERMISO ECONOMICO'</v>
      </c>
      <c r="B324" t="str">
        <f t="shared" ca="1" si="10"/>
        <v>419041, 6, '150', '2018-2-9', '2018-2-9', 'NULL', FALSO, '', 'PERMISO ECONOMICO'</v>
      </c>
      <c r="C32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419041, </v>
      </c>
      <c r="D32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6, </v>
      </c>
      <c r="E32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32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'2018-2-9', </v>
      </c>
      <c r="G32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'2018-2-9', </v>
      </c>
      <c r="H32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2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2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2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32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2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25" spans="1:40" x14ac:dyDescent="0.25">
      <c r="A325" t="str">
        <f t="shared" ca="1" si="9"/>
        <v>'clave_trab' =&gt; 210154, 'id_plaza' =&gt; 4, 'clave_tipo' =&gt; 'pee', 'fec_inicio' =&gt; '2018-2-11', 'fec_termino' =&gt; '2018-2-11', 'fec_reanuda' =&gt; 'NULL', 'req_cobertura' =&gt; VERDADERO, 'docs' =&gt; '', 'obs' =&gt; 'PERMISO ECONOMICO'</v>
      </c>
      <c r="B325" t="str">
        <f t="shared" ca="1" si="10"/>
        <v>210154, 4, 'pee', '2018-2-11', '2018-2-11', 'NULL', VERDADERO, '', 'PERMISO ECONOMICO'</v>
      </c>
      <c r="C32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210154, </v>
      </c>
      <c r="D32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4, </v>
      </c>
      <c r="E32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'pee', </v>
      </c>
      <c r="F32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'2018-2-11', </v>
      </c>
      <c r="G32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'2018-2-11', </v>
      </c>
      <c r="H32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2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2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2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32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2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26" spans="1:40" x14ac:dyDescent="0.25">
      <c r="A326" t="str">
        <f t="shared" ref="A326:A389" ca="1" si="11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>'clave_trab' =&gt; 388176, 'id_plaza' =&gt; 58, 'clave_tipo' =&gt; '150', 'fec_inicio' =&gt; '2018-2-11', 'fec_termino' =&gt; '2018-2-11', 'fec_reanuda' =&gt; 'NULL', 'req_cobertura' =&gt; VERDADERO, 'docs' =&gt; '', 'obs' =&gt; 'PERMISO ECONOMICO'</v>
      </c>
      <c r="B326" t="str">
        <f t="shared" ca="1" si="10"/>
        <v>388176, 58, '150', '2018-2-11', '2018-2-11', 'NULL', VERDADERO, '', 'PERMISO ECONOMICO'</v>
      </c>
      <c r="C32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388176, </v>
      </c>
      <c r="D32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58, </v>
      </c>
      <c r="E32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32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'2018-2-11', </v>
      </c>
      <c r="G32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'2018-2-11', </v>
      </c>
      <c r="H32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2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2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2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32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2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27" spans="1:40" x14ac:dyDescent="0.25">
      <c r="A327" t="str">
        <f t="shared" ca="1" si="11"/>
        <v>'clave_trab' =&gt; 333884, 'id_plaza' =&gt; 39, 'clave_tipo' =&gt; '150', 'fec_inicio' =&gt; '2018-2-10', 'fec_termino' =&gt; '2018-2-10', 'fec_reanuda' =&gt; 'NULL', 'req_cobertura' =&gt; VERDADERO, 'docs' =&gt; '', 'obs' =&gt; 'PERMISO ECONOMICO'</v>
      </c>
      <c r="B327" t="str">
        <f t="shared" ca="1" si="10"/>
        <v>333884, 39, '150', '2018-2-10', '2018-2-10', 'NULL', VERDADERO, '', 'PERMISO ECONOMICO'</v>
      </c>
      <c r="C32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333884, </v>
      </c>
      <c r="D32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39, </v>
      </c>
      <c r="E32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32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'2018-2-10', </v>
      </c>
      <c r="G32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'2018-2-10', </v>
      </c>
      <c r="H32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2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2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2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32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2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28" spans="1:40" x14ac:dyDescent="0.25">
      <c r="A328" t="str">
        <f t="shared" ca="1" si="11"/>
        <v>'clave_trab' =&gt; 307452, 'id_plaza' =&gt; 18, 'clave_tipo' =&gt; 'COA', 'fec_inicio' =&gt; '2018-2-12', 'fec_termino' =&gt; '2018-2-18', 'fec_reanuda' =&gt; 'NULL', 'req_cobertura' =&gt; FALSO, 'docs' =&gt; '', 'obs' =&gt; 'COM. A SAN MARTIN TEX., PUEBLA POR REACTIVOS QUIMICOS'</v>
      </c>
      <c r="B328" t="str">
        <f t="shared" ref="B328:B391" ca="1" si="12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>307452, 18, 'COA', '2018-2-12', '2018-2-18', 'NULL', FALSO, '', 'COM. A SAN MARTIN TEX., PUEBLA POR REACTIVOS QUIMICOS'</v>
      </c>
      <c r="C32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32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32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2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'2018-2-12', </v>
      </c>
      <c r="G32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'2018-2-18', </v>
      </c>
      <c r="H32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2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2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2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TEX., PUEBLA POR REACTIVOS QUIMICOS'</v>
      </c>
      <c r="L32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2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29" spans="1:40" x14ac:dyDescent="0.25">
      <c r="A329" t="str">
        <f t="shared" ca="1" si="11"/>
        <v>'clave_trab' =&gt; 582776, 'id_plaza' =&gt; 34, 'clave_tipo' =&gt; 'COA', 'fec_inicio' =&gt; '2018-2-12', 'fec_termino' =&gt; '2018-2-18', 'fec_reanuda' =&gt; 'NULL', 'req_cobertura' =&gt; VERDADERO, 'docs' =&gt; '', 'obs' =&gt; 'COM. A SAN MARTIN TEX., PUEBLA POR REACTIVOS QUIMICOS'</v>
      </c>
      <c r="B329" t="str">
        <f t="shared" ca="1" si="12"/>
        <v>582776, 34, 'COA', '2018-2-12', '2018-2-18', 'NULL', VERDADERO, '', 'COM. A SAN MARTIN TEX., PUEBLA POR REACTIVOS QUIMICOS'</v>
      </c>
      <c r="C32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582776, </v>
      </c>
      <c r="D32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34, </v>
      </c>
      <c r="E32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2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'2018-2-12', </v>
      </c>
      <c r="G32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'2018-2-18', </v>
      </c>
      <c r="H32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2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2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2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TEX., PUEBLA POR REACTIVOS QUIMICOS'</v>
      </c>
      <c r="L32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2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30" spans="1:40" x14ac:dyDescent="0.25">
      <c r="A330" t="str">
        <f t="shared" ca="1" si="11"/>
        <v>'clave_trab' =&gt; 434039, 'id_plaza' =&gt; 9, 'clave_tipo' =&gt; 'COA', 'fec_inicio' =&gt; '2018-2-12', 'fec_termino' =&gt; '2018-2-18', 'fec_reanuda' =&gt; 'NULL', 'req_cobertura' =&gt; FALSO, 'docs' =&gt; '', 'obs' =&gt; 'COM. A SAN MARTIN TEX., PUEBLA POR REACTIVOS QUIMICOS'</v>
      </c>
      <c r="B330" t="str">
        <f t="shared" ca="1" si="12"/>
        <v>434039, 9, 'COA', '2018-2-12', '2018-2-18', 'NULL', FALSO, '', 'COM. A SAN MARTIN TEX., PUEBLA POR REACTIVOS QUIMICOS'</v>
      </c>
      <c r="C33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434039, </v>
      </c>
      <c r="D33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9, </v>
      </c>
      <c r="E33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3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'2018-2-12', </v>
      </c>
      <c r="G33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'2018-2-18', </v>
      </c>
      <c r="H33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3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3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3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TEX., PUEBLA POR REACTIVOS QUIMICOS'</v>
      </c>
      <c r="L33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3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31" spans="1:40" x14ac:dyDescent="0.25">
      <c r="A331" t="str">
        <f t="shared" ca="1" si="11"/>
        <v>'clave_trab' =&gt; 502171, 'id_plaza' =&gt; 31, 'clave_tipo' =&gt; 'COA', 'fec_inicio' =&gt; '2018-2-12', 'fec_termino' =&gt; '2018-2-18', 'fec_reanuda' =&gt; 'NULL', 'req_cobertura' =&gt; VERDADERO, 'docs' =&gt; '', 'obs' =&gt; 'COM. A SAN MARTIN TEX., PUEBLA POR REACTIVOS QUIMICOS'</v>
      </c>
      <c r="B331" t="str">
        <f t="shared" ca="1" si="12"/>
        <v>502171, 31, 'COA', '2018-2-12', '2018-2-18', 'NULL', VERDADERO, '', 'COM. A SAN MARTIN TEX., PUEBLA POR REACTIVOS QUIMICOS'</v>
      </c>
      <c r="C33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33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33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3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'2018-2-12', </v>
      </c>
      <c r="G33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'2018-2-18', </v>
      </c>
      <c r="H33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3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3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3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TEX., PUEBLA POR REACTIVOS QUIMICOS'</v>
      </c>
      <c r="L33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3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32" spans="1:40" x14ac:dyDescent="0.25">
      <c r="A332" t="str">
        <f t="shared" ca="1" si="11"/>
        <v>'clave_trab' =&gt; 633190, 'id_plaza' =&gt; 10, 'clave_tipo' =&gt; 'COA', 'fec_inicio' =&gt; '2018-2-12', 'fec_termino' =&gt; '2018-2-18', 'fec_reanuda' =&gt; 'NULL', 'req_cobertura' =&gt; VERDADERO, 'docs' =&gt; '', 'obs' =&gt; 'COM. A SAN MARTIN TEX., PUEBLA POR REACTIVOS QUIMICOS'</v>
      </c>
      <c r="B332" t="str">
        <f t="shared" ca="1" si="12"/>
        <v>633190, 10, 'COA', '2018-2-12', '2018-2-18', 'NULL', VERDADERO, '', 'COM. A SAN MARTIN TEX., PUEBLA POR REACTIVOS QUIMICOS'</v>
      </c>
      <c r="C33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33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33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3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'2018-2-12', </v>
      </c>
      <c r="G33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'2018-2-18', </v>
      </c>
      <c r="H33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3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3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3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TEX., PUEBLA POR REACTIVOS QUIMICOS'</v>
      </c>
      <c r="L33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3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33" spans="1:40" x14ac:dyDescent="0.25">
      <c r="A333" t="str">
        <f t="shared" ca="1" si="11"/>
        <v>'clave_trab' =&gt; 574454, 'id_plaza' =&gt; 29, 'clave_tipo' =&gt; 'COA', 'fec_inicio' =&gt; '2018-2-12', 'fec_termino' =&gt; '2018-2-18', 'fec_reanuda' =&gt; 'NULL', 'req_cobertura' =&gt; FALSO, 'docs' =&gt; '', 'obs' =&gt; 'COM. A SAN MARTIN TEX., PUEBLA POR REACTIVOS QUIMICOS'</v>
      </c>
      <c r="B333" t="str">
        <f t="shared" ca="1" si="12"/>
        <v>574454, 29, 'COA', '2018-2-12', '2018-2-18', 'NULL', FALSO, '', 'COM. A SAN MARTIN TEX., PUEBLA POR REACTIVOS QUIMICOS'</v>
      </c>
      <c r="C33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574454, </v>
      </c>
      <c r="D33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29, </v>
      </c>
      <c r="E33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3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'2018-2-12', </v>
      </c>
      <c r="G33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'2018-2-18', </v>
      </c>
      <c r="H33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3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3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3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TEX., PUEBLA POR REACTIVOS QUIMICOS'</v>
      </c>
      <c r="L33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3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34" spans="1:40" x14ac:dyDescent="0.25">
      <c r="A334" t="str">
        <f t="shared" ca="1" si="11"/>
        <v>'clave_trab' =&gt; 203376, 'id_plaza' =&gt; 7, 'clave_tipo' =&gt; 'COA', 'fec_inicio' =&gt; '2018-2-13', 'fec_termino' =&gt; '2018-2-16', 'fec_reanuda' =&gt; 'NULL', 'req_cobertura' =&gt; VERDADERO, 'docs' =&gt; '', 'obs' =&gt; 'COM. A CERRO AZUL X MOV. EQUIPO'</v>
      </c>
      <c r="B334" t="str">
        <f t="shared" ca="1" si="12"/>
        <v>203376, 7, 'COA', '2018-2-13', '2018-2-16', 'NULL', VERDADERO, '', 'COM. A CERRO AZUL X MOV. EQUIPO'</v>
      </c>
      <c r="C33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203376, </v>
      </c>
      <c r="D33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7, </v>
      </c>
      <c r="E33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3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'2018-2-13', </v>
      </c>
      <c r="G33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'2018-2-16', </v>
      </c>
      <c r="H33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3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3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3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CERRO AZUL X MOV. EQUIPO'</v>
      </c>
      <c r="L33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3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35" spans="1:40" x14ac:dyDescent="0.25">
      <c r="A335" t="str">
        <f t="shared" ca="1" si="11"/>
        <v>'clave_trab' =&gt; 567997, 'id_plaza' =&gt; 28, 'clave_tipo' =&gt; 'COA', 'fec_inicio' =&gt; '2018-2-13', 'fec_termino' =&gt; '2018-2-16', 'fec_reanuda' =&gt; 'NULL', 'req_cobertura' =&gt; VERDADERO, 'docs' =&gt; '', 'obs' =&gt; 'COM. A CERRO AZUL X MOV. EQUIPO'</v>
      </c>
      <c r="B335" t="str">
        <f t="shared" ca="1" si="12"/>
        <v>567997, 28, 'COA', '2018-2-13', '2018-2-16', 'NULL', VERDADERO, '', 'COM. A CERRO AZUL X MOV. EQUIPO'</v>
      </c>
      <c r="C33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567997, </v>
      </c>
      <c r="D33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33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3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'2018-2-13', </v>
      </c>
      <c r="G33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'2018-2-16', </v>
      </c>
      <c r="H33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3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3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3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CERRO AZUL X MOV. EQUIPO'</v>
      </c>
      <c r="L33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3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36" spans="1:40" x14ac:dyDescent="0.25">
      <c r="A336" t="str">
        <f t="shared" ca="1" si="11"/>
        <v>'clave_trab' =&gt; 466911, 'id_plaza' =&gt; 36, 'clave_tipo' =&gt; 'COA', 'fec_inicio' =&gt; '2018-2-13', 'fec_termino' =&gt; '2018-2-16', 'fec_reanuda' =&gt; 'NULL', 'req_cobertura' =&gt; VERDADERO, 'docs' =&gt; '', 'obs' =&gt; 'COM. A CERRO AZUL X MOV. EQUIPO'</v>
      </c>
      <c r="B336" t="str">
        <f t="shared" ca="1" si="12"/>
        <v>466911, 36, 'COA', '2018-2-13', '2018-2-16', 'NULL', VERDADERO, '', 'COM. A CERRO AZUL X MOV. EQUIPO'</v>
      </c>
      <c r="C33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466911, </v>
      </c>
      <c r="D33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36, </v>
      </c>
      <c r="E33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3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'2018-2-13', </v>
      </c>
      <c r="G33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'2018-2-16', </v>
      </c>
      <c r="H33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3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3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3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CERRO AZUL X MOV. EQUIPO'</v>
      </c>
      <c r="L33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3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37" spans="1:40" x14ac:dyDescent="0.25">
      <c r="A337" t="str">
        <f t="shared" ca="1" si="11"/>
        <v>'clave_trab' =&gt; 419041, 'id_plaza' =&gt; 6, 'clave_tipo' =&gt; '150', 'fec_inicio' =&gt; '2018-2-13', 'fec_termino' =&gt; '2018-2-13', 'fec_reanuda' =&gt; 'NULL', 'req_cobertura' =&gt; VERDADERO, 'docs' =&gt; '', 'obs' =&gt; 'PERMISO ECONOMICO'</v>
      </c>
      <c r="B337" t="str">
        <f t="shared" ca="1" si="12"/>
        <v>419041, 6, '150', '2018-2-13', '2018-2-13', 'NULL', VERDADERO, '', 'PERMISO ECONOMICO'</v>
      </c>
      <c r="C33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419041, </v>
      </c>
      <c r="D33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6, </v>
      </c>
      <c r="E33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33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'2018-2-13', </v>
      </c>
      <c r="G33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'2018-2-13', </v>
      </c>
      <c r="H33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3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3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3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33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3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38" spans="1:40" x14ac:dyDescent="0.25">
      <c r="A338" t="str">
        <f t="shared" ca="1" si="11"/>
        <v>'clave_trab' =&gt; 327144, 'id_plaza' =&gt; 8, 'clave_tipo' =&gt; 'COA', 'fec_inicio' =&gt; '2018-2-13', 'fec_termino' =&gt; '2018-2-16', 'fec_reanuda' =&gt; 'NULL', 'req_cobertura' =&gt; FALSO, 'docs' =&gt; '', 'obs' =&gt; 'COM. A CERRO AZUL X MOV. EQUIPO'</v>
      </c>
      <c r="B338" t="str">
        <f t="shared" ca="1" si="12"/>
        <v>327144, 8, 'COA', '2018-2-13', '2018-2-16', 'NULL', FALSO, '', 'COM. A CERRO AZUL X MOV. EQUIPO'</v>
      </c>
      <c r="C33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327144, </v>
      </c>
      <c r="D33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8, </v>
      </c>
      <c r="E33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3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'2018-2-13', </v>
      </c>
      <c r="G33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'2018-2-16', </v>
      </c>
      <c r="H33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3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3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3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CERRO AZUL X MOV. EQUIPO'</v>
      </c>
      <c r="L33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3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39" spans="1:40" x14ac:dyDescent="0.25">
      <c r="A339" t="str">
        <f t="shared" ca="1" si="11"/>
        <v>'clave_trab' =&gt; 435741, 'id_plaza' =&gt; 13, 'clave_tipo' =&gt; 'COA', 'fec_inicio' =&gt; '2018-2-13', 'fec_termino' =&gt; '2018-2-16', 'fec_reanuda' =&gt; 'NULL', 'req_cobertura' =&gt; FALSO, 'docs' =&gt; '', 'obs' =&gt; 'COM. A CERRO AZUL X MOV. EQUIPO'</v>
      </c>
      <c r="B339" t="str">
        <f t="shared" ca="1" si="12"/>
        <v>435741, 13, 'COA', '2018-2-13', '2018-2-16', 'NULL', FALSO, '', 'COM. A CERRO AZUL X MOV. EQUIPO'</v>
      </c>
      <c r="C33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435741, </v>
      </c>
      <c r="D33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13, </v>
      </c>
      <c r="E33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3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'2018-2-13', </v>
      </c>
      <c r="G33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'2018-2-16', </v>
      </c>
      <c r="H33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3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3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3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CERRO AZUL X MOV. EQUIPO'</v>
      </c>
      <c r="L33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3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40" spans="1:40" x14ac:dyDescent="0.25">
      <c r="A340" t="str">
        <f t="shared" ca="1" si="11"/>
        <v>'clave_trab' =&gt; 204126, 'id_plaza' =&gt; 5, 'clave_tipo' =&gt; 'COA', 'fec_inicio' =&gt; '2018-2-13', 'fec_termino' =&gt; '2018-2-16', 'fec_reanuda' =&gt; 'NULL', 'req_cobertura' =&gt; FALSO, 'docs' =&gt; '', 'obs' =&gt; 'COM. A CERRO AZUL X MOV. EQUIPO'</v>
      </c>
      <c r="B340" t="str">
        <f t="shared" ca="1" si="12"/>
        <v>204126, 5, 'COA', '2018-2-13', '2018-2-16', 'NULL', FALSO, '', 'COM. A CERRO AZUL X MOV. EQUIPO'</v>
      </c>
      <c r="C34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204126, </v>
      </c>
      <c r="D34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5, </v>
      </c>
      <c r="E34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4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'2018-2-13', </v>
      </c>
      <c r="G34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'2018-2-16', </v>
      </c>
      <c r="H34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4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4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4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CERRO AZUL X MOV. EQUIPO'</v>
      </c>
      <c r="L34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4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41" spans="1:40" x14ac:dyDescent="0.25">
      <c r="A341" t="str">
        <f t="shared" ca="1" si="11"/>
        <v>'clave_trab' =&gt; 539767, 'id_plaza' =&gt; 70, 'clave_tipo' =&gt; '150', 'fec_inicio' =&gt; '2018-2-14', 'fec_termino' =&gt; '2018-2-14', 'fec_reanuda' =&gt; 'NULL', 'req_cobertura' =&gt; VERDADERO, 'docs' =&gt; '', 'obs' =&gt; 'PERMISO ECONOMICO'</v>
      </c>
      <c r="B341" t="str">
        <f t="shared" ca="1" si="12"/>
        <v>539767, 70, '150', '2018-2-14', '2018-2-14', 'NULL', VERDADERO, '', 'PERMISO ECONOMICO'</v>
      </c>
      <c r="C34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539767, </v>
      </c>
      <c r="D34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70, </v>
      </c>
      <c r="E34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34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'2018-2-14', </v>
      </c>
      <c r="G34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'2018-2-14', </v>
      </c>
      <c r="H34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4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4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4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34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4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42" spans="1:40" x14ac:dyDescent="0.25">
      <c r="A342" t="str">
        <f t="shared" ca="1" si="11"/>
        <v>'clave_trab' =&gt; 500095, 'id_plaza' =&gt; 64, 'clave_tipo' =&gt; 'COA', 'fec_inicio' =&gt; '2018-2-13', 'fec_termino' =&gt; '2018-2-15', 'fec_reanuda' =&gt; 'NULL', 'req_cobertura' =&gt; FALSO, 'docs' =&gt; '', 'obs' =&gt; 'COM A POZA RICA X DOCS'</v>
      </c>
      <c r="B342" t="str">
        <f t="shared" ca="1" si="12"/>
        <v>500095, 64, 'COA', '2018-2-13', '2018-2-15', 'NULL', FALSO, '', 'COM A POZA RICA X DOCS'</v>
      </c>
      <c r="C34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34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34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4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'2018-2-13', </v>
      </c>
      <c r="G34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'2018-2-15', </v>
      </c>
      <c r="H34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4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4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4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 A POZA RICA X DOCS'</v>
      </c>
      <c r="L34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4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43" spans="1:40" x14ac:dyDescent="0.25">
      <c r="A343" t="str">
        <f t="shared" ca="1" si="11"/>
        <v>'clave_trab' =&gt; 388176, 'id_plaza' =&gt; 58, 'clave_tipo' =&gt; '150', 'fec_inicio' =&gt; '2018-2-14', 'fec_termino' =&gt; '2018-2-14', 'fec_reanuda' =&gt; 'NULL', 'req_cobertura' =&gt; VERDADERO, 'docs' =&gt; '', 'obs' =&gt; 'PERMISO ECONOMICO'</v>
      </c>
      <c r="B343" t="str">
        <f t="shared" ca="1" si="12"/>
        <v>388176, 58, '150', '2018-2-14', '2018-2-14', 'NULL', VERDADERO, '', 'PERMISO ECONOMICO'</v>
      </c>
      <c r="C34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388176, </v>
      </c>
      <c r="D34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58, </v>
      </c>
      <c r="E34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34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'2018-2-14', </v>
      </c>
      <c r="G34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'2018-2-14', </v>
      </c>
      <c r="H34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4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4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4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34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4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44" spans="1:40" x14ac:dyDescent="0.25">
      <c r="A344" t="str">
        <f t="shared" ca="1" si="11"/>
        <v>'clave_trab' =&gt; 210154, 'id_plaza' =&gt; 4, 'clave_tipo' =&gt; '104', 'fec_inicio' =&gt; '2018-2-14', 'fec_termino' =&gt; '2018-2-16', 'fec_reanuda' =&gt; 'NULL', 'req_cobertura' =&gt; VERDADERO, 'docs' =&gt; '', 'obs' =&gt; 'INCAPACIDAD MEDICA'</v>
      </c>
      <c r="B344" t="str">
        <f t="shared" ca="1" si="12"/>
        <v>210154, 4, '104', '2018-2-14', '2018-2-16', 'NULL', VERDADERO, '', 'INCAPACIDAD MEDICA'</v>
      </c>
      <c r="C34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210154, </v>
      </c>
      <c r="D34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4, </v>
      </c>
      <c r="E34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'104', </v>
      </c>
      <c r="F34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'2018-2-14', </v>
      </c>
      <c r="G34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'2018-2-16', </v>
      </c>
      <c r="H34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4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4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4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'INCAPACIDAD MEDICA'</v>
      </c>
      <c r="L34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4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45" spans="1:40" x14ac:dyDescent="0.25">
      <c r="A345" t="str">
        <f t="shared" ca="1" si="11"/>
        <v>'clave_trab' =&gt; 779082, 'id_plaza' =&gt; 23, 'clave_tipo' =&gt; 'COA', 'fec_inicio' =&gt; '2018-2-13', 'fec_termino' =&gt; '2018-2-16', 'fec_reanuda' =&gt; 'NULL', 'req_cobertura' =&gt; FALSO, 'docs' =&gt; '', 'obs' =&gt; 'COM. A CERRO AZUL X MOV. EQUIPO'</v>
      </c>
      <c r="B345" t="str">
        <f t="shared" ca="1" si="12"/>
        <v>779082, 23, 'COA', '2018-2-13', '2018-2-16', 'NULL', FALSO, '', 'COM. A CERRO AZUL X MOV. EQUIPO'</v>
      </c>
      <c r="C34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779082, </v>
      </c>
      <c r="D34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23, </v>
      </c>
      <c r="E34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4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'2018-2-13', </v>
      </c>
      <c r="G34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'2018-2-16', </v>
      </c>
      <c r="H34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4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4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4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CERRO AZUL X MOV. EQUIPO'</v>
      </c>
      <c r="L34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4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46" spans="1:40" x14ac:dyDescent="0.25">
      <c r="A346" t="str">
        <f t="shared" ca="1" si="11"/>
        <v>'clave_trab' =&gt; 242758, 'id_plaza' =&gt; 45, 'clave_tipo' =&gt; '150', 'fec_inicio' =&gt; '2018-2-16', 'fec_termino' =&gt; '2018-2-16', 'fec_reanuda' =&gt; 'NULL', 'req_cobertura' =&gt; VERDADERO, 'docs' =&gt; '', 'obs' =&gt; 'PERMISO ECONOMICO'</v>
      </c>
      <c r="B346" t="str">
        <f t="shared" ca="1" si="12"/>
        <v>242758, 45, '150', '2018-2-16', '2018-2-16', 'NULL', VERDADERO, '', 'PERMISO ECONOMICO'</v>
      </c>
      <c r="C34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242758, </v>
      </c>
      <c r="D34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45, </v>
      </c>
      <c r="E34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34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'2018-2-16', </v>
      </c>
      <c r="G34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'2018-2-16', </v>
      </c>
      <c r="H34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4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4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4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34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4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47" spans="1:40" x14ac:dyDescent="0.25">
      <c r="A347" t="str">
        <f t="shared" ca="1" si="11"/>
        <v>'clave_trab' =&gt; 307452, 'id_plaza' =&gt; 18, 'clave_tipo' =&gt; 'COA', 'fec_inicio' =&gt; '2018-2-19', 'fec_termino' =&gt; '2018-2-25', 'fec_reanuda' =&gt; 'NULL', 'req_cobertura' =&gt; FALSO, 'docs' =&gt; '', 'obs' =&gt; 'COM. A SAN MARTIN TEX., PUEBLA POR MATERIAL QUIMICO'</v>
      </c>
      <c r="B347" t="str">
        <f t="shared" ca="1" si="12"/>
        <v>307452, 18, 'COA', '2018-2-19', '2018-2-25', 'NULL', FALSO, '', 'COM. A SAN MARTIN TEX., PUEBLA POR MATERIAL QUIMICO'</v>
      </c>
      <c r="C34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34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34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4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'2018-2-19', </v>
      </c>
      <c r="G34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'2018-2-25', </v>
      </c>
      <c r="H34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4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4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4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TEX., PUEBLA POR MATERIAL QUIMICO'</v>
      </c>
      <c r="L34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4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48" spans="1:40" x14ac:dyDescent="0.25">
      <c r="A348" t="str">
        <f t="shared" ca="1" si="11"/>
        <v>'clave_trab' =&gt; 582776, 'id_plaza' =&gt; 34, 'clave_tipo' =&gt; 'COA', 'fec_inicio' =&gt; '2018-2-19', 'fec_termino' =&gt; '2018-2-25', 'fec_reanuda' =&gt; 'NULL', 'req_cobertura' =&gt; VERDADERO, 'docs' =&gt; '', 'obs' =&gt; 'COM. A SAN MARTIN TEX., PUEBLA POR MATERIAL QUIMICO'</v>
      </c>
      <c r="B348" t="str">
        <f t="shared" ca="1" si="12"/>
        <v>582776, 34, 'COA', '2018-2-19', '2018-2-25', 'NULL', VERDADERO, '', 'COM. A SAN MARTIN TEX., PUEBLA POR MATERIAL QUIMICO'</v>
      </c>
      <c r="C34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582776, </v>
      </c>
      <c r="D34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34, </v>
      </c>
      <c r="E34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4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'2018-2-19', </v>
      </c>
      <c r="G34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'2018-2-25', </v>
      </c>
      <c r="H34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4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4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4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TEX., PUEBLA POR MATERIAL QUIMICO'</v>
      </c>
      <c r="L34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4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49" spans="1:40" x14ac:dyDescent="0.25">
      <c r="A349" t="str">
        <f t="shared" ca="1" si="11"/>
        <v>'clave_trab' =&gt; 434039, 'id_plaza' =&gt; 9, 'clave_tipo' =&gt; 'COA', 'fec_inicio' =&gt; '2018-2-19', 'fec_termino' =&gt; '2018-2-25', 'fec_reanuda' =&gt; 'NULL', 'req_cobertura' =&gt; VERDADERO, 'docs' =&gt; '', 'obs' =&gt; 'COM. A SAN MARTIN TEX., PUEBLA POR MATERIAL QUIMICO'</v>
      </c>
      <c r="B349" t="str">
        <f t="shared" ca="1" si="12"/>
        <v>434039, 9, 'COA', '2018-2-19', '2018-2-25', 'NULL', VERDADERO, '', 'COM. A SAN MARTIN TEX., PUEBLA POR MATERIAL QUIMICO'</v>
      </c>
      <c r="C34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434039, </v>
      </c>
      <c r="D34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9, </v>
      </c>
      <c r="E34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4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'2018-2-19', </v>
      </c>
      <c r="G34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'2018-2-25', </v>
      </c>
      <c r="H34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4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4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4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TEX., PUEBLA POR MATERIAL QUIMICO'</v>
      </c>
      <c r="L34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4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50" spans="1:40" x14ac:dyDescent="0.25">
      <c r="A350" t="str">
        <f t="shared" ca="1" si="11"/>
        <v>'clave_trab' =&gt; 502171, 'id_plaza' =&gt; 31, 'clave_tipo' =&gt; 'COA', 'fec_inicio' =&gt; '2018-2-19', 'fec_termino' =&gt; '2018-2-25', 'fec_reanuda' =&gt; 'NULL', 'req_cobertura' =&gt; VERDADERO, 'docs' =&gt; '', 'obs' =&gt; 'COM. A SAN MARTIN TEX., PUEBLA POR MATERIAL QUIMICO'</v>
      </c>
      <c r="B350" t="str">
        <f t="shared" ca="1" si="12"/>
        <v>502171, 31, 'COA', '2018-2-19', '2018-2-25', 'NULL', VERDADERO, '', 'COM. A SAN MARTIN TEX., PUEBLA POR MATERIAL QUIMICO'</v>
      </c>
      <c r="C35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35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35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5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'2018-2-19', </v>
      </c>
      <c r="G35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'2018-2-25', </v>
      </c>
      <c r="H35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5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5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5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TEX., PUEBLA POR MATERIAL QUIMICO'</v>
      </c>
      <c r="L35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5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51" spans="1:40" x14ac:dyDescent="0.25">
      <c r="A351" t="str">
        <f t="shared" ca="1" si="11"/>
        <v>'clave_trab' =&gt; 860778, 'id_plaza' =&gt; 41, 'clave_tipo' =&gt; '???', 'fec_inicio' =&gt; '2018-2-19', 'fec_termino' =&gt; '2018-2-19', 'fec_reanuda' =&gt; 'NULL', 'req_cobertura' =&gt; VERDADERO, 'docs' =&gt; '', 'obs' =&gt; 'AUSENCIA DESCONOCIDA'</v>
      </c>
      <c r="B351" t="str">
        <f t="shared" ca="1" si="12"/>
        <v>860778, 41, '???', '2018-2-19', '2018-2-19', 'NULL', VERDADERO, '', 'AUSENCIA DESCONOCIDA'</v>
      </c>
      <c r="C35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860778, </v>
      </c>
      <c r="D35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41, </v>
      </c>
      <c r="E35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'???', </v>
      </c>
      <c r="F35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'2018-2-19', </v>
      </c>
      <c r="G35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'2018-2-19', </v>
      </c>
      <c r="H35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5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5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5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'AUSENCIA DESCONOCIDA'</v>
      </c>
      <c r="L35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5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52" spans="1:40" x14ac:dyDescent="0.25">
      <c r="A352" t="str">
        <f t="shared" ca="1" si="11"/>
        <v>'clave_trab' =&gt; 633190, 'id_plaza' =&gt; 10, 'clave_tipo' =&gt; 'COA', 'fec_inicio' =&gt; '2018-2-19', 'fec_termino' =&gt; '2018-2-25', 'fec_reanuda' =&gt; 'NULL', 'req_cobertura' =&gt; FALSO, 'docs' =&gt; '', 'obs' =&gt; 'COM. A SAN MARTIN TEX., PUEBLA POR MATERIAL QUIMICO'</v>
      </c>
      <c r="B352" t="str">
        <f t="shared" ca="1" si="12"/>
        <v>633190, 10, 'COA', '2018-2-19', '2018-2-25', 'NULL', FALSO, '', 'COM. A SAN MARTIN TEX., PUEBLA POR MATERIAL QUIMICO'</v>
      </c>
      <c r="C35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35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35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5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'2018-2-19', </v>
      </c>
      <c r="G35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'2018-2-25', </v>
      </c>
      <c r="H35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5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5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5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TEX., PUEBLA POR MATERIAL QUIMICO'</v>
      </c>
      <c r="L35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5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53" spans="1:40" x14ac:dyDescent="0.25">
      <c r="A353" t="str">
        <f t="shared" ca="1" si="11"/>
        <v>'clave_trab' =&gt; 574454, 'id_plaza' =&gt; 29, 'clave_tipo' =&gt; 'COA', 'fec_inicio' =&gt; '2018-2-19', 'fec_termino' =&gt; '2018-2-25', 'fec_reanuda' =&gt; 'NULL', 'req_cobertura' =&gt; VERDADERO, 'docs' =&gt; '', 'obs' =&gt; 'COM. A SAN MARTIN TEX., PUEBLA POR MATERIAL QUIMICO'</v>
      </c>
      <c r="B353" t="str">
        <f t="shared" ca="1" si="12"/>
        <v>574454, 29, 'COA', '2018-2-19', '2018-2-25', 'NULL', VERDADERO, '', 'COM. A SAN MARTIN TEX., PUEBLA POR MATERIAL QUIMICO'</v>
      </c>
      <c r="C35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574454, </v>
      </c>
      <c r="D35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29, </v>
      </c>
      <c r="E35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5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'2018-2-19', </v>
      </c>
      <c r="G35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'2018-2-25', </v>
      </c>
      <c r="H35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5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5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5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TEX., PUEBLA POR MATERIAL QUIMICO'</v>
      </c>
      <c r="L35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5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54" spans="1:40" x14ac:dyDescent="0.25">
      <c r="A354" t="str">
        <f t="shared" ca="1" si="11"/>
        <v>'clave_trab' =&gt; 419041, 'id_plaza' =&gt; 6, 'clave_tipo' =&gt; '150', 'fec_inicio' =&gt; '2018-2-20', 'fec_termino' =&gt; '2018-2-20', 'fec_reanuda' =&gt; 'NULL', 'req_cobertura' =&gt; VERDADERO, 'docs' =&gt; '', 'obs' =&gt; 'PERMISO ECONOMICO'</v>
      </c>
      <c r="B354" t="str">
        <f t="shared" ca="1" si="12"/>
        <v>419041, 6, '150', '2018-2-20', '2018-2-20', 'NULL', VERDADERO, '', 'PERMISO ECONOMICO'</v>
      </c>
      <c r="C35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419041, </v>
      </c>
      <c r="D35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6, </v>
      </c>
      <c r="E35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35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'2018-2-20', </v>
      </c>
      <c r="G35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'2018-2-20', </v>
      </c>
      <c r="H35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5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5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5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35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5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55" spans="1:40" x14ac:dyDescent="0.25">
      <c r="A355" t="str">
        <f t="shared" ca="1" si="11"/>
        <v>'clave_trab' =&gt; 388176, 'id_plaza' =&gt; 58, 'clave_tipo' =&gt; '150', 'fec_inicio' =&gt; '2018-2-20', 'fec_termino' =&gt; '2018-2-20', 'fec_reanuda' =&gt; 'NULL', 'req_cobertura' =&gt; VERDADERO, 'docs' =&gt; '', 'obs' =&gt; 'PERMISO ECONOMICO'</v>
      </c>
      <c r="B355" t="str">
        <f t="shared" ca="1" si="12"/>
        <v>388176, 58, '150', '2018-2-20', '2018-2-20', 'NULL', VERDADERO, '', 'PERMISO ECONOMICO'</v>
      </c>
      <c r="C35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388176, </v>
      </c>
      <c r="D35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58, </v>
      </c>
      <c r="E35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35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'2018-2-20', </v>
      </c>
      <c r="G35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'2018-2-20', </v>
      </c>
      <c r="H35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5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5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5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35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5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56" spans="1:40" x14ac:dyDescent="0.25">
      <c r="A356" t="str">
        <f t="shared" ca="1" si="11"/>
        <v>'clave_trab' =&gt; 327144, 'id_plaza' =&gt; 8, 'clave_tipo' =&gt; 'COA', 'fec_inicio' =&gt; '2018-2-19', 'fec_termino' =&gt; '2018-2-21', 'fec_reanuda' =&gt; 'NULL', 'req_cobertura' =&gt; FALSO, 'docs' =&gt; '', 'obs' =&gt; 'COM. A POZA RICA X TAMBORES'</v>
      </c>
      <c r="B356" t="str">
        <f t="shared" ca="1" si="12"/>
        <v>327144, 8, 'COA', '2018-2-19', '2018-2-21', 'NULL', FALSO, '', 'COM. A POZA RICA X TAMBORES'</v>
      </c>
      <c r="C35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327144, </v>
      </c>
      <c r="D35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8, </v>
      </c>
      <c r="E35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5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'2018-2-19', </v>
      </c>
      <c r="G35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'2018-2-21', </v>
      </c>
      <c r="H35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5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5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5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POZA RICA X TAMBORES'</v>
      </c>
      <c r="L35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5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57" spans="1:40" x14ac:dyDescent="0.25">
      <c r="A357" t="str">
        <f t="shared" ca="1" si="11"/>
        <v>'clave_trab' =&gt; 567997, 'id_plaza' =&gt; 28, 'clave_tipo' =&gt; 'COA', 'fec_inicio' =&gt; '2018-2-19', 'fec_termino' =&gt; '2018-2-21', 'fec_reanuda' =&gt; 'NULL', 'req_cobertura' =&gt; FALSO, 'docs' =&gt; '', 'obs' =&gt; 'COM. A POZA RICA X TAMBORES'</v>
      </c>
      <c r="B357" t="str">
        <f t="shared" ca="1" si="12"/>
        <v>567997, 28, 'COA', '2018-2-19', '2018-2-21', 'NULL', FALSO, '', 'COM. A POZA RICA X TAMBORES'</v>
      </c>
      <c r="C35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567997, </v>
      </c>
      <c r="D35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35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5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'2018-2-19', </v>
      </c>
      <c r="G35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'2018-2-21', </v>
      </c>
      <c r="H35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5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5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5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POZA RICA X TAMBORES'</v>
      </c>
      <c r="L35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5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58" spans="1:40" x14ac:dyDescent="0.25">
      <c r="A358" t="str">
        <f t="shared" ca="1" si="11"/>
        <v>'clave_trab' =&gt; 500095, 'id_plaza' =&gt; 64, 'clave_tipo' =&gt; 'COA', 'fec_inicio' =&gt; '2018-2-20', 'fec_termino' =&gt; '2018-2-22', 'fec_reanuda' =&gt; 'NULL', 'req_cobertura' =&gt; FALSO, 'docs' =&gt; '', 'obs' =&gt; 'COM A POZA RICA X DOCS'</v>
      </c>
      <c r="B358" t="str">
        <f t="shared" ca="1" si="12"/>
        <v>500095, 64, 'COA', '2018-2-20', '2018-2-22', 'NULL', FALSO, '', 'COM A POZA RICA X DOCS'</v>
      </c>
      <c r="C35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35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35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5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'2018-2-20', </v>
      </c>
      <c r="G35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'2018-2-22', </v>
      </c>
      <c r="H35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5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5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5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 A POZA RICA X DOCS'</v>
      </c>
      <c r="L35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5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59" spans="1:40" x14ac:dyDescent="0.25">
      <c r="A359" t="str">
        <f t="shared" ca="1" si="11"/>
        <v>'clave_trab' =&gt; 490746, 'id_plaza' =&gt; 14, 'clave_tipo' =&gt; '150', 'fec_inicio' =&gt; '2018-2-22', 'fec_termino' =&gt; '2018-2-23', 'fec_reanuda' =&gt; 'NULL', 'req_cobertura' =&gt; VERDADERO, 'docs' =&gt; '', 'obs' =&gt; 'PERMISO ECONOMICO'</v>
      </c>
      <c r="B359" t="str">
        <f t="shared" ca="1" si="12"/>
        <v>490746, 14, '150', '2018-2-22', '2018-2-23', 'NULL', VERDADERO, '', 'PERMISO ECONOMICO'</v>
      </c>
      <c r="C35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490746, </v>
      </c>
      <c r="D35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14, </v>
      </c>
      <c r="E35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35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'2018-2-22', </v>
      </c>
      <c r="G35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'2018-2-23', </v>
      </c>
      <c r="H35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5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5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5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35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5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60" spans="1:40" x14ac:dyDescent="0.25">
      <c r="A360" t="str">
        <f t="shared" ca="1" si="11"/>
        <v>'clave_trab' =&gt; 605887, 'id_plaza' =&gt; 27, 'clave_tipo' =&gt; 'CAC', 'fec_inicio' =&gt; '2018-2-22', 'fec_termino' =&gt; '2018-2-23', 'fec_reanuda' =&gt; 'NULL', 'req_cobertura' =&gt; VERDADERO, 'docs' =&gt; '', 'obs' =&gt; 'CURSO "BASICO DE SEGURIDAD"'</v>
      </c>
      <c r="B360" t="str">
        <f t="shared" ca="1" si="12"/>
        <v>605887, 27, 'CAC', '2018-2-22', '2018-2-23', 'NULL', VERDADERO, '', 'CURSO "BASICO DE SEGURIDAD"'</v>
      </c>
      <c r="C36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605887, </v>
      </c>
      <c r="D36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27, </v>
      </c>
      <c r="E36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6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'2018-2-22', </v>
      </c>
      <c r="G36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'2018-2-23', </v>
      </c>
      <c r="H36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6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6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6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"BASICO DE SEGURIDAD"'</v>
      </c>
      <c r="L36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6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61" spans="1:40" x14ac:dyDescent="0.25">
      <c r="A361" t="str">
        <f t="shared" ca="1" si="11"/>
        <v>'clave_trab' =&gt; 633190, 'id_plaza' =&gt; 10, 'clave_tipo' =&gt; 'COA', 'fec_inicio' =&gt; '2018-2-26', 'fec_termino' =&gt; '2018-3-4', 'fec_reanuda' =&gt; 'NULL', 'req_cobertura' =&gt; VERDADERO, 'docs' =&gt; '', 'obs' =&gt; 'COM. A SAN MARTIN TEX., PUEBLA POR REACTIVOS QUIMICOS'</v>
      </c>
      <c r="B361" t="str">
        <f t="shared" ca="1" si="12"/>
        <v>633190, 10, 'COA', '2018-2-26', '2018-3-4', 'NULL', VERDADERO, '', 'COM. A SAN MARTIN TEX., PUEBLA POR REACTIVOS QUIMICOS'</v>
      </c>
      <c r="C36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36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36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6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'2018-2-26', </v>
      </c>
      <c r="G36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'2018-3-4', </v>
      </c>
      <c r="H36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6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6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6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TEX., PUEBLA POR REACTIVOS QUIMICOS'</v>
      </c>
      <c r="L36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6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62" spans="1:40" x14ac:dyDescent="0.25">
      <c r="A362" t="str">
        <f t="shared" ca="1" si="11"/>
        <v>'clave_trab' =&gt; 574454, 'id_plaza' =&gt; 29, 'clave_tipo' =&gt; 'COA', 'fec_inicio' =&gt; '2018-2-26', 'fec_termino' =&gt; '2018-3-4', 'fec_reanuda' =&gt; 'NULL', 'req_cobertura' =&gt; VERDADERO, 'docs' =&gt; '', 'obs' =&gt; 'COM. A SAN MARTIN TEX., PUEBLA POR REACTIVOS QUIMICOS'</v>
      </c>
      <c r="B362" t="str">
        <f t="shared" ca="1" si="12"/>
        <v>574454, 29, 'COA', '2018-2-26', '2018-3-4', 'NULL', VERDADERO, '', 'COM. A SAN MARTIN TEX., PUEBLA POR REACTIVOS QUIMICOS'</v>
      </c>
      <c r="C36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574454, </v>
      </c>
      <c r="D36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29, </v>
      </c>
      <c r="E36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6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'2018-2-26', </v>
      </c>
      <c r="G36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'2018-3-4', </v>
      </c>
      <c r="H36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6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6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6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TEX., PUEBLA POR REACTIVOS QUIMICOS'</v>
      </c>
      <c r="L36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6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63" spans="1:40" x14ac:dyDescent="0.25">
      <c r="A363" t="str">
        <f t="shared" ca="1" si="11"/>
        <v>'clave_trab' =&gt; 434039, 'id_plaza' =&gt; 9, 'clave_tipo' =&gt; 'COA', 'fec_inicio' =&gt; '2018-2-26', 'fec_termino' =&gt; '2018-3-4', 'fec_reanuda' =&gt; 'NULL', 'req_cobertura' =&gt; FALSO, 'docs' =&gt; '', 'obs' =&gt; 'COM. A SAN MARTIN TEX., PUEBLA POR REACTIVOS QUIMICOS'</v>
      </c>
      <c r="B363" t="str">
        <f t="shared" ca="1" si="12"/>
        <v>434039, 9, 'COA', '2018-2-26', '2018-3-4', 'NULL', FALSO, '', 'COM. A SAN MARTIN TEX., PUEBLA POR REACTIVOS QUIMICOS'</v>
      </c>
      <c r="C36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434039, </v>
      </c>
      <c r="D36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9, </v>
      </c>
      <c r="E36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6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'2018-2-26', </v>
      </c>
      <c r="G36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'2018-3-4', </v>
      </c>
      <c r="H36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6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6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6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TEX., PUEBLA POR REACTIVOS QUIMICOS'</v>
      </c>
      <c r="L36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6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64" spans="1:40" x14ac:dyDescent="0.25">
      <c r="A364" t="str">
        <f t="shared" ca="1" si="11"/>
        <v>'clave_trab' =&gt; 502171, 'id_plaza' =&gt; 31, 'clave_tipo' =&gt; 'COA', 'fec_inicio' =&gt; '2018-2-26', 'fec_termino' =&gt; '2018-3-4', 'fec_reanuda' =&gt; 'NULL', 'req_cobertura' =&gt; VERDADERO, 'docs' =&gt; '', 'obs' =&gt; 'COM. A SAN MARTIN TEX., PUEBLA POR REACTIVOS QUIMICOS'</v>
      </c>
      <c r="B364" t="str">
        <f t="shared" ca="1" si="12"/>
        <v>502171, 31, 'COA', '2018-2-26', '2018-3-4', 'NULL', VERDADERO, '', 'COM. A SAN MARTIN TEX., PUEBLA POR REACTIVOS QUIMICOS'</v>
      </c>
      <c r="C36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36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36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6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'2018-2-26', </v>
      </c>
      <c r="G36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'2018-3-4', </v>
      </c>
      <c r="H36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6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6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6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TEX., PUEBLA POR REACTIVOS QUIMICOS'</v>
      </c>
      <c r="L36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6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65" spans="1:40" x14ac:dyDescent="0.25">
      <c r="A365" t="str">
        <f t="shared" ca="1" si="11"/>
        <v>'clave_trab' =&gt; 210154, 'id_plaza' =&gt; 4, 'clave_tipo' =&gt; 'CAC', 'fec_inicio' =&gt; '2018-2-26', 'fec_termino' =&gt; '2018-2-27', 'fec_reanuda' =&gt; 'NULL', 'req_cobertura' =&gt; VERDADERO, 'docs' =&gt; '', 'obs' =&gt; 'CURSO "BASICO DE SEGURIDAD"'</v>
      </c>
      <c r="B365" t="str">
        <f t="shared" ca="1" si="12"/>
        <v>210154, 4, 'CAC', '2018-2-26', '2018-2-27', 'NULL', VERDADERO, '', 'CURSO "BASICO DE SEGURIDAD"'</v>
      </c>
      <c r="C36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210154, </v>
      </c>
      <c r="D36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4, </v>
      </c>
      <c r="E36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6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'2018-2-26', </v>
      </c>
      <c r="G36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'2018-2-27', </v>
      </c>
      <c r="H36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6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6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6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"BASICO DE SEGURIDAD"'</v>
      </c>
      <c r="L36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6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66" spans="1:40" x14ac:dyDescent="0.25">
      <c r="A366" t="str">
        <f t="shared" ca="1" si="11"/>
        <v>'clave_trab' =&gt; 328901, 'id_plaza' =&gt; 44, 'clave_tipo' =&gt; '150', 'fec_inicio' =&gt; '2018-2-24', 'fec_termino' =&gt; '2018-2-24', 'fec_reanuda' =&gt; 'NULL', 'req_cobertura' =&gt; VERDADERO, 'docs' =&gt; '', 'obs' =&gt; 'ECONOMICO'</v>
      </c>
      <c r="B366" t="str">
        <f t="shared" ca="1" si="12"/>
        <v>328901, 44, '150', '2018-2-24', '2018-2-24', 'NULL', VERDADERO, '', 'ECONOMICO'</v>
      </c>
      <c r="C36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328901, </v>
      </c>
      <c r="D36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44, </v>
      </c>
      <c r="E36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36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'2018-2-24', </v>
      </c>
      <c r="G36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'2018-2-24', </v>
      </c>
      <c r="H36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6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6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6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'ECONOMICO'</v>
      </c>
      <c r="L36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6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67" spans="1:40" x14ac:dyDescent="0.25">
      <c r="A367" t="str">
        <f t="shared" ca="1" si="11"/>
        <v>'clave_trab' =&gt; 681065, 'id_plaza' =&gt; 67, 'clave_tipo' =&gt; '150', 'fec_inicio' =&gt; '2018-2-26', 'fec_termino' =&gt; '2018-2-27', 'fec_reanuda' =&gt; 'NULL', 'req_cobertura' =&gt; VERDADERO, 'docs' =&gt; '', 'obs' =&gt; 'PERMISO ECONOMICO'</v>
      </c>
      <c r="B367" t="str">
        <f t="shared" ca="1" si="12"/>
        <v>681065, 67, '150', '2018-2-26', '2018-2-27', 'NULL', VERDADERO, '', 'PERMISO ECONOMICO'</v>
      </c>
      <c r="C36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681065, </v>
      </c>
      <c r="D36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67, </v>
      </c>
      <c r="E36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36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'2018-2-26', </v>
      </c>
      <c r="G36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'2018-2-27', </v>
      </c>
      <c r="H36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6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6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6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36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6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68" spans="1:40" x14ac:dyDescent="0.25">
      <c r="A368" t="str">
        <f t="shared" ca="1" si="11"/>
        <v>'clave_trab' =&gt; 204126, 'id_plaza' =&gt; 5, 'clave_tipo' =&gt; 'CAC', 'fec_inicio' =&gt; '2018-2-26', 'fec_termino' =&gt; '2018-2-27', 'fec_reanuda' =&gt; 'NULL', 'req_cobertura' =&gt; VERDADERO, 'docs' =&gt; '', 'obs' =&gt; 'CURSO "BASICO DE SEGURIDAD"'</v>
      </c>
      <c r="B368" t="str">
        <f t="shared" ca="1" si="12"/>
        <v>204126, 5, 'CAC', '2018-2-26', '2018-2-27', 'NULL', VERDADERO, '', 'CURSO "BASICO DE SEGURIDAD"'</v>
      </c>
      <c r="C36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204126, </v>
      </c>
      <c r="D36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5, </v>
      </c>
      <c r="E36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6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'2018-2-26', </v>
      </c>
      <c r="G36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'2018-2-27', </v>
      </c>
      <c r="H36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6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6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6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"BASICO DE SEGURIDAD"'</v>
      </c>
      <c r="L36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6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69" spans="1:40" x14ac:dyDescent="0.25">
      <c r="A369" t="str">
        <f t="shared" ca="1" si="11"/>
        <v>'clave_trab' =&gt; 490746, 'id_plaza' =&gt; 14, 'clave_tipo' =&gt; 'VAO', 'fec_inicio' =&gt; '2018-2-26', 'fec_termino' =&gt; '2018-4-2', 'fec_reanuda' =&gt; 'NULL', 'req_cobertura' =&gt; VERDADERO, 'docs' =&gt; '', 'obs' =&gt; 'VACACIONES'</v>
      </c>
      <c r="B369" t="str">
        <f t="shared" ca="1" si="12"/>
        <v>490746, 14, 'VAO', '2018-2-26', '2018-4-2', 'NULL', VERDADERO, '', 'VACACIONES'</v>
      </c>
      <c r="C36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490746, </v>
      </c>
      <c r="D36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14, </v>
      </c>
      <c r="E36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36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'2018-2-26', </v>
      </c>
      <c r="G36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'2018-4-2', </v>
      </c>
      <c r="H36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6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6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6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36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6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70" spans="1:40" x14ac:dyDescent="0.25">
      <c r="A370" t="str">
        <f t="shared" ca="1" si="11"/>
        <v>'clave_trab' =&gt; 327144, 'id_plaza' =&gt; 8, 'clave_tipo' =&gt; 'COA', 'fec_inicio' =&gt; '2018-2-27', 'fec_termino' =&gt; '2018-3-4', 'fec_reanuda' =&gt; 'NULL', 'req_cobertura' =&gt; FALSO, 'docs' =&gt; '', 'obs' =&gt; 'COM. A AGUA DULCE'</v>
      </c>
      <c r="B370" t="str">
        <f t="shared" ca="1" si="12"/>
        <v>327144, 8, 'COA', '2018-2-27', '2018-3-4', 'NULL', FALSO, '', 'COM. A AGUA DULCE'</v>
      </c>
      <c r="C37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327144, </v>
      </c>
      <c r="D37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8, </v>
      </c>
      <c r="E37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7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'2018-2-27', </v>
      </c>
      <c r="G37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'2018-3-4', </v>
      </c>
      <c r="H37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7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7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7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AGUA DULCE'</v>
      </c>
      <c r="L37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7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71" spans="1:40" x14ac:dyDescent="0.25">
      <c r="A371" t="str">
        <f t="shared" ca="1" si="11"/>
        <v>'clave_trab' =&gt; 567997, 'id_plaza' =&gt; 28, 'clave_tipo' =&gt; 'COA', 'fec_inicio' =&gt; '2018-2-27', 'fec_termino' =&gt; '2018-3-4', 'fec_reanuda' =&gt; 'NULL', 'req_cobertura' =&gt; FALSO, 'docs' =&gt; '', 'obs' =&gt; 'COM. A AGUA DULCE'</v>
      </c>
      <c r="B371" t="str">
        <f t="shared" ca="1" si="12"/>
        <v>567997, 28, 'COA', '2018-2-27', '2018-3-4', 'NULL', FALSO, '', 'COM. A AGUA DULCE'</v>
      </c>
      <c r="C37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567997, </v>
      </c>
      <c r="D37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37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7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'2018-2-27', </v>
      </c>
      <c r="G37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'2018-3-4', </v>
      </c>
      <c r="H37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7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7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7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AGUA DULCE'</v>
      </c>
      <c r="L37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7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72" spans="1:40" x14ac:dyDescent="0.25">
      <c r="A372" t="str">
        <f t="shared" ca="1" si="11"/>
        <v>'clave_trab' =&gt; 419041, 'id_plaza' =&gt; 6, 'clave_tipo' =&gt; 'COA', 'fec_inicio' =&gt; '2018-2-28', 'fec_termino' =&gt; '2018-3-1', 'fec_reanuda' =&gt; 'NULL', 'req_cobertura' =&gt; FALSO, 'docs' =&gt; '', 'obs' =&gt; 'COM. A SOTO LA MARINA, TAMPS'</v>
      </c>
      <c r="B372" t="str">
        <f t="shared" ca="1" si="12"/>
        <v>419041, 6, 'COA', '2018-2-28', '2018-3-1', 'NULL', FALSO, '', 'COM. A SOTO LA MARINA, TAMPS'</v>
      </c>
      <c r="C37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419041, </v>
      </c>
      <c r="D37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6, </v>
      </c>
      <c r="E37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7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'2018-2-28', </v>
      </c>
      <c r="G37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'2018-3-1', </v>
      </c>
      <c r="H37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7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7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7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SOTO LA MARINA, TAMPS'</v>
      </c>
      <c r="L37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7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73" spans="1:40" x14ac:dyDescent="0.25">
      <c r="A373" t="str">
        <f t="shared" ca="1" si="11"/>
        <v>'clave_trab' =&gt; 600316, 'id_plaza' =&gt; 35, 'clave_tipo' =&gt; 'COA', 'fec_inicio' =&gt; '2018-2-28', 'fec_termino' =&gt; '2018-3-1', 'fec_reanuda' =&gt; 'NULL', 'req_cobertura' =&gt; FALSO, 'docs' =&gt; '', 'obs' =&gt; 'COM. A SOTO LA MARINA, TAMPS'</v>
      </c>
      <c r="B373" t="str">
        <f t="shared" ca="1" si="12"/>
        <v>600316, 35, 'COA', '2018-2-28', '2018-3-1', 'NULL', FALSO, '', 'COM. A SOTO LA MARINA, TAMPS'</v>
      </c>
      <c r="C37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600316, </v>
      </c>
      <c r="D37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35, </v>
      </c>
      <c r="E37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7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'2018-2-28', </v>
      </c>
      <c r="G37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'2018-3-1', </v>
      </c>
      <c r="H37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7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7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7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SOTO LA MARINA, TAMPS'</v>
      </c>
      <c r="L37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7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74" spans="1:40" x14ac:dyDescent="0.25">
      <c r="A374" t="str">
        <f t="shared" ca="1" si="11"/>
        <v>'clave_trab' =&gt; 426226, 'id_plaza' =&gt; 24, 'clave_tipo' =&gt; 'COA', 'fec_inicio' =&gt; '2018-2-28', 'fec_termino' =&gt; '2018-3-1', 'fec_reanuda' =&gt; 'NULL', 'req_cobertura' =&gt; FALSO, 'docs' =&gt; '', 'obs' =&gt; 'COM. A SOTO LA MARINA, TAMPS'</v>
      </c>
      <c r="B374" t="str">
        <f t="shared" ca="1" si="12"/>
        <v>426226, 24, 'COA', '2018-2-28', '2018-3-1', 'NULL', FALSO, '', 'COM. A SOTO LA MARINA, TAMPS'</v>
      </c>
      <c r="C37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426226, </v>
      </c>
      <c r="D37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24, </v>
      </c>
      <c r="E37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7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'2018-2-28', </v>
      </c>
      <c r="G37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'2018-3-1', </v>
      </c>
      <c r="H37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7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7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7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SOTO LA MARINA, TAMPS'</v>
      </c>
      <c r="L37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7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75" spans="1:40" x14ac:dyDescent="0.25">
      <c r="A375" t="str">
        <f t="shared" ca="1" si="11"/>
        <v>'clave_trab' =&gt; 307452, 'id_plaza' =&gt; 18, 'clave_tipo' =&gt; 'COA', 'fec_inicio' =&gt; '2018-2-28', 'fec_termino' =&gt; '2018-3-3', 'fec_reanuda' =&gt; 'NULL', 'req_cobertura' =&gt; FALSO, 'docs' =&gt; '', 'obs' =&gt; 'COM. A CATALINA, PUEBLA'</v>
      </c>
      <c r="B375" t="str">
        <f t="shared" ca="1" si="12"/>
        <v>307452, 18, 'COA', '2018-2-28', '2018-3-3', 'NULL', FALSO, '', 'COM. A CATALINA, PUEBLA'</v>
      </c>
      <c r="C37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37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37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7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'2018-2-28', </v>
      </c>
      <c r="G37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'2018-3-3', </v>
      </c>
      <c r="H37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7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7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7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CATALINA, PUEBLA'</v>
      </c>
      <c r="L37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7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76" spans="1:40" x14ac:dyDescent="0.25">
      <c r="A376" t="str">
        <f t="shared" ca="1" si="11"/>
        <v>'clave_trab' =&gt; 582776, 'id_plaza' =&gt; 34, 'clave_tipo' =&gt; 'COA', 'fec_inicio' =&gt; '2018-2-28', 'fec_termino' =&gt; '2018-3-3', 'fec_reanuda' =&gt; 'NULL', 'req_cobertura' =&gt; FALSO, 'docs' =&gt; '', 'obs' =&gt; 'COM. A CATALINA, PUEBLA'</v>
      </c>
      <c r="B376" t="str">
        <f t="shared" ca="1" si="12"/>
        <v>582776, 34, 'COA', '2018-2-28', '2018-3-3', 'NULL', FALSO, '', 'COM. A CATALINA, PUEBLA'</v>
      </c>
      <c r="C37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582776, </v>
      </c>
      <c r="D37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34, </v>
      </c>
      <c r="E37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7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'2018-2-28', </v>
      </c>
      <c r="G37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'2018-3-3', </v>
      </c>
      <c r="H37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7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7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7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CATALINA, PUEBLA'</v>
      </c>
      <c r="L37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7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77" spans="1:40" x14ac:dyDescent="0.25">
      <c r="A377" t="str">
        <f t="shared" ca="1" si="11"/>
        <v>'clave_trab' =&gt; 500095, 'id_plaza' =&gt; 64, 'clave_tipo' =&gt; 'COA', 'fec_inicio' =&gt; '2018-2-27', 'fec_termino' =&gt; '2018-3-1', 'fec_reanuda' =&gt; 'NULL', 'req_cobertura' =&gt; FALSO, 'docs' =&gt; '', 'obs' =&gt; 'COM. A POZA RICA X DOCS.'</v>
      </c>
      <c r="B377" t="str">
        <f t="shared" ca="1" si="12"/>
        <v>500095, 64, 'COA', '2018-2-27', '2018-3-1', 'NULL', FALSO, '', 'COM. A POZA RICA X DOCS.'</v>
      </c>
      <c r="C37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37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37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7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'2018-2-27', </v>
      </c>
      <c r="G37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'2018-3-1', </v>
      </c>
      <c r="H37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7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7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7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POZA RICA X DOCS.'</v>
      </c>
      <c r="L37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7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78" spans="1:40" x14ac:dyDescent="0.25">
      <c r="A378" t="str">
        <f t="shared" ca="1" si="11"/>
        <v>'clave_trab' =&gt; 210154, 'id_plaza' =&gt; 4, 'clave_tipo' =&gt; 'CAC', 'fec_inicio' =&gt; '2018-3-1', 'fec_termino' =&gt; '2018-3-3', 'fec_reanuda' =&gt; 'NULL', 'req_cobertura' =&gt; VERDADERO, 'docs' =&gt; '', 'obs' =&gt; 'CURSO DE CAPACITACION'</v>
      </c>
      <c r="B378" t="str">
        <f t="shared" ca="1" si="12"/>
        <v>210154, 4, 'CAC', '2018-3-1', '2018-3-3', 'NULL', VERDADERO, '', 'CURSO DE CAPACITACION'</v>
      </c>
      <c r="C37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210154, </v>
      </c>
      <c r="D37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4, </v>
      </c>
      <c r="E37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7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'2018-3-1', </v>
      </c>
      <c r="G37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'2018-3-3', </v>
      </c>
      <c r="H37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7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7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7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37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7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79" spans="1:40" x14ac:dyDescent="0.25">
      <c r="A379" t="str">
        <f t="shared" ca="1" si="11"/>
        <v>'clave_trab' =&gt; 860778, 'id_plaza' =&gt; 41, 'clave_tipo' =&gt; '???', 'fec_inicio' =&gt; '2018-3-5', 'fec_termino' =&gt; '2018-3-5', 'fec_reanuda' =&gt; 'NULL', 'req_cobertura' =&gt; VERDADERO, 'docs' =&gt; '', 'obs' =&gt; 'FALTA DESCONOCIDA'</v>
      </c>
      <c r="B379" t="str">
        <f t="shared" ca="1" si="12"/>
        <v>860778, 41, '???', '2018-3-5', '2018-3-5', 'NULL', VERDADERO, '', 'FALTA DESCONOCIDA'</v>
      </c>
      <c r="C37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860778, </v>
      </c>
      <c r="D37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41, </v>
      </c>
      <c r="E37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'???', </v>
      </c>
      <c r="F37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'2018-3-5', </v>
      </c>
      <c r="G37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'2018-3-5', </v>
      </c>
      <c r="H37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7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7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7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'FALTA DESCONOCIDA'</v>
      </c>
      <c r="L37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7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80" spans="1:40" x14ac:dyDescent="0.25">
      <c r="A380" t="str">
        <f t="shared" ca="1" si="11"/>
        <v>'clave_trab' =&gt; 386444, 'id_plaza' =&gt; 52, 'clave_tipo' =&gt; 'CAC', 'fec_inicio' =&gt; '2018-3-5', 'fec_termino' =&gt; '2018-3-6', 'fec_reanuda' =&gt; 'NULL', 'req_cobertura' =&gt; VERDADERO, 'docs' =&gt; '', 'obs' =&gt; 'CURSO DE CAPACITACION'</v>
      </c>
      <c r="B380" t="str">
        <f t="shared" ca="1" si="12"/>
        <v>386444, 52, 'CAC', '2018-3-5', '2018-3-6', 'NULL', VERDADERO, '', 'CURSO DE CAPACITACION'</v>
      </c>
      <c r="C38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386444, </v>
      </c>
      <c r="D38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52, </v>
      </c>
      <c r="E38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8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'2018-3-5', </v>
      </c>
      <c r="G38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'2018-3-6', </v>
      </c>
      <c r="H38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8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8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8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38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8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81" spans="1:40" x14ac:dyDescent="0.25">
      <c r="A381" t="str">
        <f t="shared" ca="1" si="11"/>
        <v>'clave_trab' =&gt; 517366, 'id_plaza' =&gt; 57, 'clave_tipo' =&gt; 'CAC', 'fec_inicio' =&gt; '2018-3-5', 'fec_termino' =&gt; '2018-3-6', 'fec_reanuda' =&gt; 'NULL', 'req_cobertura' =&gt; VERDADERO, 'docs' =&gt; '', 'obs' =&gt; 'CURSO DE CAPACITACION'</v>
      </c>
      <c r="B381" t="str">
        <f t="shared" ca="1" si="12"/>
        <v>517366, 57, 'CAC', '2018-3-5', '2018-3-6', 'NULL', VERDADERO, '', 'CURSO DE CAPACITACION'</v>
      </c>
      <c r="C38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517366, </v>
      </c>
      <c r="D38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57, </v>
      </c>
      <c r="E38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8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'2018-3-5', </v>
      </c>
      <c r="G38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'2018-3-6', </v>
      </c>
      <c r="H38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8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8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8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38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8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82" spans="1:40" x14ac:dyDescent="0.25">
      <c r="A382" t="str">
        <f t="shared" ca="1" si="11"/>
        <v>'clave_trab' =&gt; 633190, 'id_plaza' =&gt; 10, 'clave_tipo' =&gt; 'CAC', 'fec_inicio' =&gt; '2018-3-5', 'fec_termino' =&gt; '2018-3-6', 'fec_reanuda' =&gt; 'NULL', 'req_cobertura' =&gt; VERDADERO, 'docs' =&gt; '', 'obs' =&gt; 'CURSO DE CAPACITACION'</v>
      </c>
      <c r="B382" t="str">
        <f t="shared" ca="1" si="12"/>
        <v>633190, 10, 'CAC', '2018-3-5', '2018-3-6', 'NULL', VERDADERO, '', 'CURSO DE CAPACITACION'</v>
      </c>
      <c r="C38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38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38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8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'2018-3-5', </v>
      </c>
      <c r="G38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'2018-3-6', </v>
      </c>
      <c r="H38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8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8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8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38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8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83" spans="1:40" x14ac:dyDescent="0.25">
      <c r="A383" t="str">
        <f t="shared" ca="1" si="11"/>
        <v>'clave_trab' =&gt; 307452, 'id_plaza' =&gt; 18, 'clave_tipo' =&gt; 'COA', 'fec_inicio' =&gt; '2018-3-5', 'fec_termino' =&gt; '2018-3-9', 'fec_reanuda' =&gt; 'NULL', 'req_cobertura' =&gt; VERDADERO, 'docs' =&gt; '', 'obs' =&gt; 'COM. A POZA RICA X REACTIVOS QUIMICOS'</v>
      </c>
      <c r="B383" t="str">
        <f t="shared" ca="1" si="12"/>
        <v>307452, 18, 'COA', '2018-3-5', '2018-3-9', 'NULL', VERDADERO, '', 'COM. A POZA RICA X REACTIVOS QUIMICOS'</v>
      </c>
      <c r="C38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38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38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8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'2018-3-5', </v>
      </c>
      <c r="G38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'2018-3-9', </v>
      </c>
      <c r="H38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8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8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8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POZA RICA X REACTIVOS QUIMICOS'</v>
      </c>
      <c r="L38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8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84" spans="1:40" x14ac:dyDescent="0.25">
      <c r="A384" t="str">
        <f t="shared" ca="1" si="11"/>
        <v>'clave_trab' =&gt; 502171, 'id_plaza' =&gt; 31, 'clave_tipo' =&gt; 'COA', 'fec_inicio' =&gt; '2018-3-5', 'fec_termino' =&gt; '2018-3-9', 'fec_reanuda' =&gt; 'NULL', 'req_cobertura' =&gt; VERDADERO, 'docs' =&gt; '', 'obs' =&gt; 'COM. A POZA RICA X REACTIVOS QUIMICOS'</v>
      </c>
      <c r="B384" t="str">
        <f t="shared" ca="1" si="12"/>
        <v>502171, 31, 'COA', '2018-3-5', '2018-3-9', 'NULL', VERDADERO, '', 'COM. A POZA RICA X REACTIVOS QUIMICOS'</v>
      </c>
      <c r="C38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38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38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8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'2018-3-5', </v>
      </c>
      <c r="G38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'2018-3-9', </v>
      </c>
      <c r="H38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8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8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8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POZA RICA X REACTIVOS QUIMICOS'</v>
      </c>
      <c r="L38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8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85" spans="1:40" x14ac:dyDescent="0.25">
      <c r="A385" t="str">
        <f t="shared" ca="1" si="11"/>
        <v>'clave_trab' =&gt; 466911, 'id_plaza' =&gt; 36, 'clave_tipo' =&gt; 'CAC', 'fec_inicio' =&gt; '2018-3-5', 'fec_termino' =&gt; '2018-3-6', 'fec_reanuda' =&gt; 'NULL', 'req_cobertura' =&gt; VERDADERO, 'docs' =&gt; '', 'obs' =&gt; 'CURSO DE CAPACITACION'</v>
      </c>
      <c r="B385" t="str">
        <f t="shared" ca="1" si="12"/>
        <v>466911, 36, 'CAC', '2018-3-5', '2018-3-6', 'NULL', VERDADERO, '', 'CURSO DE CAPACITACION'</v>
      </c>
      <c r="C38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466911, </v>
      </c>
      <c r="D38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36, </v>
      </c>
      <c r="E38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8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'2018-3-5', </v>
      </c>
      <c r="G38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'2018-3-6', </v>
      </c>
      <c r="H38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8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8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8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38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8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86" spans="1:40" x14ac:dyDescent="0.25">
      <c r="A386" t="str">
        <f t="shared" ca="1" si="11"/>
        <v>'clave_trab' =&gt; 203376, 'id_plaza' =&gt; 7, 'clave_tipo' =&gt; 'CAC', 'fec_inicio' =&gt; '2018-3-5', 'fec_termino' =&gt; '2018-3-6', 'fec_reanuda' =&gt; 'NULL', 'req_cobertura' =&gt; VERDADERO, 'docs' =&gt; '', 'obs' =&gt; 'CURSO DE CAPACITACION'</v>
      </c>
      <c r="B386" t="str">
        <f t="shared" ca="1" si="12"/>
        <v>203376, 7, 'CAC', '2018-3-5', '2018-3-6', 'NULL', VERDADERO, '', 'CURSO DE CAPACITACION'</v>
      </c>
      <c r="C38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203376, </v>
      </c>
      <c r="D38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7, </v>
      </c>
      <c r="E38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8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'2018-3-5', </v>
      </c>
      <c r="G38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'2018-3-6', </v>
      </c>
      <c r="H38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8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8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8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38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8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87" spans="1:40" x14ac:dyDescent="0.25">
      <c r="A387" t="str">
        <f t="shared" ca="1" si="11"/>
        <v>'clave_trab' =&gt; 498009, 'id_plaza' =&gt; 33, 'clave_tipo' =&gt; 'CAC', 'fec_inicio' =&gt; '2018-3-5', 'fec_termino' =&gt; '2018-3-6', 'fec_reanuda' =&gt; 'NULL', 'req_cobertura' =&gt; VERDADERO, 'docs' =&gt; '12-17-3 11162', 'obs' =&gt; 'CURSO DE CAPACITACION'</v>
      </c>
      <c r="B387" t="str">
        <f t="shared" ca="1" si="12"/>
        <v>498009, 33, 'CAC', '2018-3-5', '2018-3-6', 'NULL', VERDADERO, '12-17-3 11162', 'CURSO DE CAPACITACION'</v>
      </c>
      <c r="C38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498009, </v>
      </c>
      <c r="D38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33, </v>
      </c>
      <c r="E38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8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'2018-3-5', </v>
      </c>
      <c r="G38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'2018-3-6', </v>
      </c>
      <c r="H38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8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8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'12-17-3 11162', </v>
      </c>
      <c r="K38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38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8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88" spans="1:40" x14ac:dyDescent="0.25">
      <c r="A388" t="str">
        <f t="shared" ca="1" si="11"/>
        <v>'clave_trab' =&gt; 779082, 'id_plaza' =&gt; 23, 'clave_tipo' =&gt; 'CAC', 'fec_inicio' =&gt; '2018-3-5', 'fec_termino' =&gt; '2018-3-6', 'fec_reanuda' =&gt; 'NULL', 'req_cobertura' =&gt; VERDADERO, 'docs' =&gt; '', 'obs' =&gt; 'CURSO DE CAPACITACION'</v>
      </c>
      <c r="B388" t="str">
        <f t="shared" ca="1" si="12"/>
        <v>779082, 23, 'CAC', '2018-3-5', '2018-3-6', 'NULL', VERDADERO, '', 'CURSO DE CAPACITACION'</v>
      </c>
      <c r="C38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779082, </v>
      </c>
      <c r="D38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23, </v>
      </c>
      <c r="E38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8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'2018-3-5', </v>
      </c>
      <c r="G38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'2018-3-6', </v>
      </c>
      <c r="H38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8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8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8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38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8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89" spans="1:40" x14ac:dyDescent="0.25">
      <c r="A389" t="str">
        <f t="shared" ca="1" si="11"/>
        <v>'clave_trab' =&gt; 327144, 'id_plaza' =&gt; 8, 'clave_tipo' =&gt; 'COA', 'fec_inicio' =&gt; '2018-3-5', 'fec_termino' =&gt; '2018-3-8', 'fec_reanuda' =&gt; 'NULL', 'req_cobertura' =&gt; FALSO, 'docs' =&gt; '', 'obs' =&gt; 'COM. A POZA RICA LLEVANDO DRILL'</v>
      </c>
      <c r="B389" t="str">
        <f t="shared" ca="1" si="12"/>
        <v>327144, 8, 'COA', '2018-3-5', '2018-3-8', 'NULL', FALSO, '', 'COM. A POZA RICA LLEVANDO DRILL'</v>
      </c>
      <c r="C38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327144, </v>
      </c>
      <c r="D38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8, </v>
      </c>
      <c r="E38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8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'2018-3-5', </v>
      </c>
      <c r="G38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'2018-3-8', </v>
      </c>
      <c r="H38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8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8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8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POZA RICA LLEVANDO DRILL'</v>
      </c>
      <c r="L38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8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90" spans="1:40" x14ac:dyDescent="0.25">
      <c r="A390" t="str">
        <f t="shared" ref="A390:A453" ca="1" si="13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>'clave_trab' =&gt; 582776, 'id_plaza' =&gt; 34, 'clave_tipo' =&gt; 'COA', 'fec_inicio' =&gt; '2018-3-5', 'fec_termino' =&gt; '2018-3-8', 'fec_reanuda' =&gt; 'NULL', 'req_cobertura' =&gt; FALSO, 'docs' =&gt; '', 'obs' =&gt; 'COM. A POZA RICA LLEVANDO DRILL'</v>
      </c>
      <c r="B390" t="str">
        <f t="shared" ca="1" si="12"/>
        <v>582776, 34, 'COA', '2018-3-5', '2018-3-8', 'NULL', FALSO, '', 'COM. A POZA RICA LLEVANDO DRILL'</v>
      </c>
      <c r="C39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582776, </v>
      </c>
      <c r="D39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34, </v>
      </c>
      <c r="E39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39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'2018-3-5', </v>
      </c>
      <c r="G39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'2018-3-8', </v>
      </c>
      <c r="H39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9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39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9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POZA RICA LLEVANDO DRILL'</v>
      </c>
      <c r="L39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9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91" spans="1:40" x14ac:dyDescent="0.25">
      <c r="A391" t="str">
        <f t="shared" ca="1" si="13"/>
        <v>'clave_trab' =&gt; 386444, 'id_plaza' =&gt; 52, 'clave_tipo' =&gt; 'CAC', 'fec_inicio' =&gt; '2018-3-7', 'fec_termino' =&gt; '2018-3-7', 'fec_reanuda' =&gt; 'NULL', 'req_cobertura' =&gt; VERDADERO, 'docs' =&gt; '', 'obs' =&gt; 'CURSO DE CAPACITACION'</v>
      </c>
      <c r="B391" t="str">
        <f t="shared" ca="1" si="12"/>
        <v>386444, 52, 'CAC', '2018-3-7', '2018-3-7', 'NULL', VERDADERO, '', 'CURSO DE CAPACITACION'</v>
      </c>
      <c r="C39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386444, </v>
      </c>
      <c r="D39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52, </v>
      </c>
      <c r="E39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9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'2018-3-7', </v>
      </c>
      <c r="G39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'2018-3-7', </v>
      </c>
      <c r="H39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9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9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9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39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9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92" spans="1:40" x14ac:dyDescent="0.25">
      <c r="A392" t="str">
        <f t="shared" ca="1" si="13"/>
        <v>'clave_trab' =&gt; 517366, 'id_plaza' =&gt; 57, 'clave_tipo' =&gt; 'CAC', 'fec_inicio' =&gt; '2018-3-7', 'fec_termino' =&gt; '2018-3-7', 'fec_reanuda' =&gt; 'NULL', 'req_cobertura' =&gt; VERDADERO, 'docs' =&gt; '', 'obs' =&gt; 'CURSO DE CAPACITACION'</v>
      </c>
      <c r="B392" t="str">
        <f t="shared" ref="B392:B455" ca="1" si="14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>517366, 57, 'CAC', '2018-3-7', '2018-3-7', 'NULL', VERDADERO, '', 'CURSO DE CAPACITACION'</v>
      </c>
      <c r="C39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517366, </v>
      </c>
      <c r="D39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57, </v>
      </c>
      <c r="E39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9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'2018-3-7', </v>
      </c>
      <c r="G39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'2018-3-7', </v>
      </c>
      <c r="H39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9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9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9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39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9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93" spans="1:40" x14ac:dyDescent="0.25">
      <c r="A393" t="str">
        <f t="shared" ca="1" si="13"/>
        <v>'clave_trab' =&gt; 633190, 'id_plaza' =&gt; 10, 'clave_tipo' =&gt; 'CAC', 'fec_inicio' =&gt; '2018-3-7', 'fec_termino' =&gt; '2018-3-7', 'fec_reanuda' =&gt; 'NULL', 'req_cobertura' =&gt; VERDADERO, 'docs' =&gt; '', 'obs' =&gt; 'CURSO DE CAPACITACION'</v>
      </c>
      <c r="B393" t="str">
        <f t="shared" ca="1" si="14"/>
        <v>633190, 10, 'CAC', '2018-3-7', '2018-3-7', 'NULL', VERDADERO, '', 'CURSO DE CAPACITACION'</v>
      </c>
      <c r="C39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39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39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9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'2018-3-7', </v>
      </c>
      <c r="G39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'2018-3-7', </v>
      </c>
      <c r="H39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9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9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9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39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9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94" spans="1:40" x14ac:dyDescent="0.25">
      <c r="A394" t="str">
        <f t="shared" ca="1" si="13"/>
        <v>'clave_trab' =&gt; 466911, 'id_plaza' =&gt; 36, 'clave_tipo' =&gt; 'CAC', 'fec_inicio' =&gt; '2018-3-7', 'fec_termino' =&gt; '2018-3-7', 'fec_reanuda' =&gt; 'NULL', 'req_cobertura' =&gt; VERDADERO, 'docs' =&gt; '', 'obs' =&gt; 'CURSO DE CAPACITACION'</v>
      </c>
      <c r="B394" t="str">
        <f t="shared" ca="1" si="14"/>
        <v>466911, 36, 'CAC', '2018-3-7', '2018-3-7', 'NULL', VERDADERO, '', 'CURSO DE CAPACITACION'</v>
      </c>
      <c r="C39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466911, </v>
      </c>
      <c r="D39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36, </v>
      </c>
      <c r="E39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9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'2018-3-7', </v>
      </c>
      <c r="G39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'2018-3-7', </v>
      </c>
      <c r="H39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9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9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9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39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9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95" spans="1:40" x14ac:dyDescent="0.25">
      <c r="A395" t="str">
        <f t="shared" ca="1" si="13"/>
        <v>'clave_trab' =&gt; 203376, 'id_plaza' =&gt; 7, 'clave_tipo' =&gt; 'CAC', 'fec_inicio' =&gt; '2018-3-7', 'fec_termino' =&gt; '2018-3-7', 'fec_reanuda' =&gt; 'NULL', 'req_cobertura' =&gt; VERDADERO, 'docs' =&gt; '', 'obs' =&gt; 'CURSO DE CAPACITACION'</v>
      </c>
      <c r="B395" t="str">
        <f t="shared" ca="1" si="14"/>
        <v>203376, 7, 'CAC', '2018-3-7', '2018-3-7', 'NULL', VERDADERO, '', 'CURSO DE CAPACITACION'</v>
      </c>
      <c r="C39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203376, </v>
      </c>
      <c r="D39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7, </v>
      </c>
      <c r="E39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9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'2018-3-7', </v>
      </c>
      <c r="G39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'2018-3-7', </v>
      </c>
      <c r="H39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9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9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9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39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9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96" spans="1:40" x14ac:dyDescent="0.25">
      <c r="A396" t="str">
        <f t="shared" ca="1" si="13"/>
        <v>'clave_trab' =&gt; 498009, 'id_plaza' =&gt; 33, 'clave_tipo' =&gt; 'CAC', 'fec_inicio' =&gt; '2018-3-7', 'fec_termino' =&gt; '2018-3-7', 'fec_reanuda' =&gt; 'NULL', 'req_cobertura' =&gt; VERDADERO, 'docs' =&gt; '', 'obs' =&gt; 'CURSO DE CAPACITACION'</v>
      </c>
      <c r="B396" t="str">
        <f t="shared" ca="1" si="14"/>
        <v>498009, 33, 'CAC', '2018-3-7', '2018-3-7', 'NULL', VERDADERO, '', 'CURSO DE CAPACITACION'</v>
      </c>
      <c r="C39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498009, </v>
      </c>
      <c r="D39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33, </v>
      </c>
      <c r="E39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9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'2018-3-7', </v>
      </c>
      <c r="G39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'2018-3-7', </v>
      </c>
      <c r="H39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9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9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9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39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9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97" spans="1:40" x14ac:dyDescent="0.25">
      <c r="A397" t="str">
        <f t="shared" ca="1" si="13"/>
        <v>'clave_trab' =&gt; 779082, 'id_plaza' =&gt; 23, 'clave_tipo' =&gt; 'CAC', 'fec_inicio' =&gt; '2018-3-7', 'fec_termino' =&gt; '2018-3-7', 'fec_reanuda' =&gt; 'NULL', 'req_cobertura' =&gt; VERDADERO, 'docs' =&gt; '', 'obs' =&gt; 'CURSO DE CAPACITACION'</v>
      </c>
      <c r="B397" t="str">
        <f t="shared" ca="1" si="14"/>
        <v>779082, 23, 'CAC', '2018-3-7', '2018-3-7', 'NULL', VERDADERO, '', 'CURSO DE CAPACITACION'</v>
      </c>
      <c r="C39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779082, </v>
      </c>
      <c r="D39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23, </v>
      </c>
      <c r="E39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9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'2018-3-7', </v>
      </c>
      <c r="G39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'2018-3-7', </v>
      </c>
      <c r="H39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9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9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9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39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9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98" spans="1:40" x14ac:dyDescent="0.25">
      <c r="A398" t="str">
        <f t="shared" ca="1" si="13"/>
        <v>'clave_trab' =&gt; 318478, 'id_plaza' =&gt; 25, 'clave_tipo' =&gt; '150', 'fec_inicio' =&gt; '2018-3-8', 'fec_termino' =&gt; '2018-3-10', 'fec_reanuda' =&gt; 'NULL', 'req_cobertura' =&gt; VERDADERO, 'docs' =&gt; '', 'obs' =&gt; 'PERMISO ECONOMICO'</v>
      </c>
      <c r="B398" t="str">
        <f t="shared" ca="1" si="14"/>
        <v>318478, 25, '150', '2018-3-8', '2018-3-10', 'NULL', VERDADERO, '', 'PERMISO ECONOMICO'</v>
      </c>
      <c r="C39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318478, </v>
      </c>
      <c r="D39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25, </v>
      </c>
      <c r="E39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39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'2018-3-8', </v>
      </c>
      <c r="G39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'2018-3-10', </v>
      </c>
      <c r="H39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9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9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9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39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9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399" spans="1:40" x14ac:dyDescent="0.25">
      <c r="A399" t="str">
        <f t="shared" ca="1" si="13"/>
        <v>'clave_trab' =&gt; 386444, 'id_plaza' =&gt; 52, 'clave_tipo' =&gt; 'CAC', 'fec_inicio' =&gt; '2018-3-8', 'fec_termino' =&gt; '2018-3-8', 'fec_reanuda' =&gt; 'NULL', 'req_cobertura' =&gt; VERDADERO, 'docs' =&gt; '', 'obs' =&gt; 'DESCANSO CORRIDO POR CURSO'</v>
      </c>
      <c r="B399" t="str">
        <f t="shared" ca="1" si="14"/>
        <v>386444, 52, 'CAC', '2018-3-8', '2018-3-8', 'NULL', VERDADERO, '', 'DESCANSO CORRIDO POR CURSO'</v>
      </c>
      <c r="C39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386444, </v>
      </c>
      <c r="D39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52, </v>
      </c>
      <c r="E39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39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'2018-3-8', </v>
      </c>
      <c r="G39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'2018-3-8', </v>
      </c>
      <c r="H39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39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39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39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'DESCANSO CORRIDO POR CURSO'</v>
      </c>
      <c r="L39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39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3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3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3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3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3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3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3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3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3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3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3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3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3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3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3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3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3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3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3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3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3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3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3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3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3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3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3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00" spans="1:40" x14ac:dyDescent="0.25">
      <c r="A400" t="str">
        <f t="shared" ca="1" si="13"/>
        <v>'clave_trab' =&gt; 517366, 'id_plaza' =&gt; 57, 'clave_tipo' =&gt; 'CAC', 'fec_inicio' =&gt; '2018-3-8', 'fec_termino' =&gt; '2018-3-8', 'fec_reanuda' =&gt; 'NULL', 'req_cobertura' =&gt; VERDADERO, 'docs' =&gt; '', 'obs' =&gt; 'DESCANSO CORRIDO POR CURSO'</v>
      </c>
      <c r="B400" t="str">
        <f t="shared" ca="1" si="14"/>
        <v>517366, 57, 'CAC', '2018-3-8', '2018-3-8', 'NULL', VERDADERO, '', 'DESCANSO CORRIDO POR CURSO'</v>
      </c>
      <c r="C40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517366, </v>
      </c>
      <c r="D40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57, </v>
      </c>
      <c r="E40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40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'2018-3-8', </v>
      </c>
      <c r="G40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'2018-3-8', </v>
      </c>
      <c r="H40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0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0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0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'DESCANSO CORRIDO POR CURSO'</v>
      </c>
      <c r="L40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0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01" spans="1:40" x14ac:dyDescent="0.25">
      <c r="A401" t="str">
        <f t="shared" ca="1" si="13"/>
        <v>'clave_trab' =&gt; 498009, 'id_plaza' =&gt; 33, 'clave_tipo' =&gt; 'CAC', 'fec_inicio' =&gt; '2018-3-8', 'fec_termino' =&gt; '2018-3-8', 'fec_reanuda' =&gt; 'NULL', 'req_cobertura' =&gt; VERDADERO, 'docs' =&gt; '', 'obs' =&gt; 'DESCANSO CORRIDO POR CURSO'</v>
      </c>
      <c r="B401" t="str">
        <f t="shared" ca="1" si="14"/>
        <v>498009, 33, 'CAC', '2018-3-8', '2018-3-8', 'NULL', VERDADERO, '', 'DESCANSO CORRIDO POR CURSO'</v>
      </c>
      <c r="C40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498009, </v>
      </c>
      <c r="D40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33, </v>
      </c>
      <c r="E40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40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'2018-3-8', </v>
      </c>
      <c r="G40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'2018-3-8', </v>
      </c>
      <c r="H40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0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0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0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'DESCANSO CORRIDO POR CURSO'</v>
      </c>
      <c r="L40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0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02" spans="1:40" x14ac:dyDescent="0.25">
      <c r="A402" t="str">
        <f t="shared" ca="1" si="13"/>
        <v>'clave_trab' =&gt; 434039, 'id_plaza' =&gt; 9, 'clave_tipo' =&gt; 'COA', 'fec_inicio' =&gt; '2018-3-12', 'fec_termino' =&gt; '2018-3-17', 'fec_reanuda' =&gt; 'NULL', 'req_cobertura' =&gt; FALSO, 'docs' =&gt; '', 'obs' =&gt; 'COM. A SAN MARTIN TEX.'</v>
      </c>
      <c r="B402" t="str">
        <f t="shared" ca="1" si="14"/>
        <v>434039, 9, 'COA', '2018-3-12', '2018-3-17', 'NULL', FALSO, '', 'COM. A SAN MARTIN TEX.'</v>
      </c>
      <c r="C40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434039, </v>
      </c>
      <c r="D40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9, </v>
      </c>
      <c r="E40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0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'2018-3-12', </v>
      </c>
      <c r="G40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'2018-3-17', </v>
      </c>
      <c r="H40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0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0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0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TEX.'</v>
      </c>
      <c r="L40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0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03" spans="1:40" x14ac:dyDescent="0.25">
      <c r="A403" t="str">
        <f t="shared" ca="1" si="13"/>
        <v>'clave_trab' =&gt; 502171, 'id_plaza' =&gt; 31, 'clave_tipo' =&gt; 'COA', 'fec_inicio' =&gt; '2018-3-12', 'fec_termino' =&gt; '2018-3-17', 'fec_reanuda' =&gt; 'NULL', 'req_cobertura' =&gt; VERDADERO, 'docs' =&gt; '', 'obs' =&gt; 'COM. A SAN MARTIN TEX.'</v>
      </c>
      <c r="B403" t="str">
        <f t="shared" ca="1" si="14"/>
        <v>502171, 31, 'COA', '2018-3-12', '2018-3-17', 'NULL', VERDADERO, '', 'COM. A SAN MARTIN TEX.'</v>
      </c>
      <c r="C40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40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40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0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'2018-3-12', </v>
      </c>
      <c r="G40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'2018-3-17', </v>
      </c>
      <c r="H40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0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0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0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TEX.'</v>
      </c>
      <c r="L40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0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04" spans="1:40" x14ac:dyDescent="0.25">
      <c r="A404" t="str">
        <f t="shared" ca="1" si="13"/>
        <v>'clave_trab' =&gt; 307452, 'id_plaza' =&gt; 18, 'clave_tipo' =&gt; 'COA', 'fec_inicio' =&gt; '2018-3-11', 'fec_termino' =&gt; '2018-3-17', 'fec_reanuda' =&gt; 'NULL', 'req_cobertura' =&gt; FALSO, 'docs' =&gt; '', 'obs' =&gt; 'COM. A SAN MARTIN TEX.'</v>
      </c>
      <c r="B404" t="str">
        <f t="shared" ca="1" si="14"/>
        <v>307452, 18, 'COA', '2018-3-11', '2018-3-17', 'NULL', FALSO, '', 'COM. A SAN MARTIN TEX.'</v>
      </c>
      <c r="C40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40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40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0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'2018-3-11', </v>
      </c>
      <c r="G40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'2018-3-17', </v>
      </c>
      <c r="H40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0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0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0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TEX.'</v>
      </c>
      <c r="L40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0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05" spans="1:40" x14ac:dyDescent="0.25">
      <c r="A405" t="str">
        <f t="shared" ca="1" si="13"/>
        <v>'clave_trab' =&gt; 582776, 'id_plaza' =&gt; 34, 'clave_tipo' =&gt; 'COA', 'fec_inicio' =&gt; '2018-3-11', 'fec_termino' =&gt; '2018-3-17', 'fec_reanuda' =&gt; 'NULL', 'req_cobertura' =&gt; VERDADERO, 'docs' =&gt; '', 'obs' =&gt; 'COM. A SAN MARTIN TEX.'</v>
      </c>
      <c r="B405" t="str">
        <f t="shared" ca="1" si="14"/>
        <v>582776, 34, 'COA', '2018-3-11', '2018-3-17', 'NULL', VERDADERO, '', 'COM. A SAN MARTIN TEX.'</v>
      </c>
      <c r="C40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582776, </v>
      </c>
      <c r="D40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34, </v>
      </c>
      <c r="E40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0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'2018-3-11', </v>
      </c>
      <c r="G40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'2018-3-17', </v>
      </c>
      <c r="H40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0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0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0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TEX.'</v>
      </c>
      <c r="L40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0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06" spans="1:40" x14ac:dyDescent="0.25">
      <c r="A406" t="str">
        <f t="shared" ca="1" si="13"/>
        <v>'clave_trab' =&gt; 633190, 'id_plaza' =&gt; 10, 'clave_tipo' =&gt; 'COA', 'fec_inicio' =&gt; '2018-3-12', 'fec_termino' =&gt; '2018-3-17', 'fec_reanuda' =&gt; 'NULL', 'req_cobertura' =&gt; VERDADERO, 'docs' =&gt; '', 'obs' =&gt; 'COM. A SAN MARTIN TEX.'</v>
      </c>
      <c r="B406" t="str">
        <f t="shared" ca="1" si="14"/>
        <v>633190, 10, 'COA', '2018-3-12', '2018-3-17', 'NULL', VERDADERO, '', 'COM. A SAN MARTIN TEX.'</v>
      </c>
      <c r="C40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40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40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0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'2018-3-12', </v>
      </c>
      <c r="G40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'2018-3-17', </v>
      </c>
      <c r="H40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0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0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0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TEX.'</v>
      </c>
      <c r="L40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0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07" spans="1:40" x14ac:dyDescent="0.25">
      <c r="A407" t="str">
        <f t="shared" ca="1" si="13"/>
        <v>'clave_trab' =&gt; 574454, 'id_plaza' =&gt; 29, 'clave_tipo' =&gt; 'COA', 'fec_inicio' =&gt; '2018-3-12', 'fec_termino' =&gt; '2018-3-17', 'fec_reanuda' =&gt; 'NULL', 'req_cobertura' =&gt; VERDADERO, 'docs' =&gt; '', 'obs' =&gt; 'COM. A SAN MARTIN TEX.'</v>
      </c>
      <c r="B407" t="str">
        <f t="shared" ca="1" si="14"/>
        <v>574454, 29, 'COA', '2018-3-12', '2018-3-17', 'NULL', VERDADERO, '', 'COM. A SAN MARTIN TEX.'</v>
      </c>
      <c r="C40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574454, </v>
      </c>
      <c r="D40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29, </v>
      </c>
      <c r="E40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0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'2018-3-12', </v>
      </c>
      <c r="G40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'2018-3-17', </v>
      </c>
      <c r="H40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0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0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0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TEX.'</v>
      </c>
      <c r="L40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0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08" spans="1:40" x14ac:dyDescent="0.25">
      <c r="A408" t="str">
        <f t="shared" ca="1" si="13"/>
        <v>'clave_trab' =&gt; 328901, 'id_plaza' =&gt; 44, 'clave_tipo' =&gt; '150', 'fec_inicio' =&gt; '2018-3-11', 'fec_termino' =&gt; '2018-3-11', 'fec_reanuda' =&gt; 'NULL', 'req_cobertura' =&gt; VERDADERO, 'docs' =&gt; '', 'obs' =&gt; 'PERMISO ECONOMICO'</v>
      </c>
      <c r="B408" t="str">
        <f t="shared" ca="1" si="14"/>
        <v>328901, 44, '150', '2018-3-11', '2018-3-11', 'NULL', VERDADERO, '', 'PERMISO ECONOMICO'</v>
      </c>
      <c r="C40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328901, </v>
      </c>
      <c r="D40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44, </v>
      </c>
      <c r="E40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40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'2018-3-11', </v>
      </c>
      <c r="G40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'2018-3-11', </v>
      </c>
      <c r="H40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0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0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0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40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0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09" spans="1:40" x14ac:dyDescent="0.25">
      <c r="A409" t="str">
        <f t="shared" ca="1" si="13"/>
        <v>'clave_trab' =&gt; 210154, 'id_plaza' =&gt; 4, 'clave_tipo' =&gt; 'CAC', 'fec_inicio' =&gt; '2018-3-12', 'fec_termino' =&gt; '2018-3-17', 'fec_reanuda' =&gt; 'NULL', 'req_cobertura' =&gt; VERDADERO, 'docs' =&gt; '', 'obs' =&gt; 'CURSO DE CAPACITACION'</v>
      </c>
      <c r="B409" t="str">
        <f t="shared" ca="1" si="14"/>
        <v>210154, 4, 'CAC', '2018-3-12', '2018-3-17', 'NULL', VERDADERO, '', 'CURSO DE CAPACITACION'</v>
      </c>
      <c r="C40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210154, </v>
      </c>
      <c r="D40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4, </v>
      </c>
      <c r="E40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40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'2018-3-12', </v>
      </c>
      <c r="G40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'2018-3-17', </v>
      </c>
      <c r="H40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0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0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0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40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0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10" spans="1:40" x14ac:dyDescent="0.25">
      <c r="A410" t="str">
        <f t="shared" ca="1" si="13"/>
        <v>'clave_trab' =&gt; 395224, 'id_plaza' =&gt; 51, 'clave_tipo' =&gt; 'CAC', 'fec_inicio' =&gt; '2018-3-12', 'fec_termino' =&gt; '2018-3-16', 'fec_reanuda' =&gt; 'NULL', 'req_cobertura' =&gt; VERDADERO, 'docs' =&gt; '', 'obs' =&gt; 'CURSO DE CAPACITACION'</v>
      </c>
      <c r="B410" t="str">
        <f t="shared" ca="1" si="14"/>
        <v>395224, 51, 'CAC', '2018-3-12', '2018-3-16', 'NULL', VERDADERO, '', 'CURSO DE CAPACITACION'</v>
      </c>
      <c r="C41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395224, </v>
      </c>
      <c r="D41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51, </v>
      </c>
      <c r="E41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41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'2018-3-12', </v>
      </c>
      <c r="G41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'2018-3-16', </v>
      </c>
      <c r="H41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1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1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1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41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11" spans="1:40" x14ac:dyDescent="0.25">
      <c r="A411" t="str">
        <f t="shared" ca="1" si="13"/>
        <v>'clave_trab' =&gt; 203376, 'id_plaza' =&gt; 7, 'clave_tipo' =&gt; 'CAC', 'fec_inicio' =&gt; '2018-3-12', 'fec_termino' =&gt; '2018-3-17', 'fec_reanuda' =&gt; 'NULL', 'req_cobertura' =&gt; VERDADERO, 'docs' =&gt; '', 'obs' =&gt; 'CURSO DE CAPACITACION'</v>
      </c>
      <c r="B411" t="str">
        <f t="shared" ca="1" si="14"/>
        <v>203376, 7, 'CAC', '2018-3-12', '2018-3-17', 'NULL', VERDADERO, '', 'CURSO DE CAPACITACION'</v>
      </c>
      <c r="C41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203376, </v>
      </c>
      <c r="D41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7, </v>
      </c>
      <c r="E41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41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'2018-3-12', </v>
      </c>
      <c r="G41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'2018-3-17', </v>
      </c>
      <c r="H41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1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1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1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41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12" spans="1:40" x14ac:dyDescent="0.25">
      <c r="A412" t="str">
        <f t="shared" ca="1" si="13"/>
        <v>'clave_trab' =&gt; 500095, 'id_plaza' =&gt; 64, 'clave_tipo' =&gt; '150', 'fec_inicio' =&gt; '2018-3-12', 'fec_termino' =&gt; '2018-3-12', 'fec_reanuda' =&gt; 'NULL', 'req_cobertura' =&gt; FALSO, 'docs' =&gt; '', 'obs' =&gt; 'PERMISO ECONOMICO'</v>
      </c>
      <c r="B412" t="str">
        <f t="shared" ca="1" si="14"/>
        <v>500095, 64, '150', '2018-3-12', '2018-3-12', 'NULL', FALSO, '', 'PERMISO ECONOMICO'</v>
      </c>
      <c r="C41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41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41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41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'2018-3-12', </v>
      </c>
      <c r="G41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'2018-3-12', </v>
      </c>
      <c r="H41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1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1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1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41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13" spans="1:40" x14ac:dyDescent="0.25">
      <c r="A413" t="str">
        <f t="shared" ca="1" si="13"/>
        <v>'clave_trab' =&gt; 327144, 'id_plaza' =&gt; 8, 'clave_tipo' =&gt; 'COA', 'fec_inicio' =&gt; '2018-3-13', 'fec_termino' =&gt; '2018-3-14', 'fec_reanuda' =&gt; 'NULL', 'req_cobertura' =&gt; FALSO, 'docs' =&gt; '', 'obs' =&gt; 'COM. A EBANO EN 15633'</v>
      </c>
      <c r="B413" t="str">
        <f t="shared" ca="1" si="14"/>
        <v>327144, 8, 'COA', '2018-3-13', '2018-3-14', 'NULL', FALSO, '', 'COM. A EBANO EN 15633'</v>
      </c>
      <c r="C41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327144, </v>
      </c>
      <c r="D41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8, </v>
      </c>
      <c r="E41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1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'2018-3-13', </v>
      </c>
      <c r="G41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'2018-3-14', </v>
      </c>
      <c r="H41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1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1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1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EBANO EN 15633'</v>
      </c>
      <c r="L41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1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14" spans="1:40" x14ac:dyDescent="0.25">
      <c r="A414" t="str">
        <f t="shared" ca="1" si="13"/>
        <v>'clave_trab' =&gt; 466911, 'id_plaza' =&gt; 36, 'clave_tipo' =&gt; 'COA', 'fec_inicio' =&gt; '2018-3-13', 'fec_termino' =&gt; '2018-3-14', 'fec_reanuda' =&gt; 'NULL', 'req_cobertura' =&gt; FALSO, 'docs' =&gt; '', 'obs' =&gt; 'COM. A EBANO EN 15633'</v>
      </c>
      <c r="B414" t="str">
        <f t="shared" ca="1" si="14"/>
        <v>466911, 36, 'COA', '2018-3-13', '2018-3-14', 'NULL', FALSO, '', 'COM. A EBANO EN 15633'</v>
      </c>
      <c r="C41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466911, </v>
      </c>
      <c r="D41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36, </v>
      </c>
      <c r="E41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1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'2018-3-13', </v>
      </c>
      <c r="G41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'2018-3-14', </v>
      </c>
      <c r="H41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1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1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1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EBANO EN 15633'</v>
      </c>
      <c r="L41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1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15" spans="1:40" x14ac:dyDescent="0.25">
      <c r="A415" t="str">
        <f t="shared" ca="1" si="13"/>
        <v>'clave_trab' =&gt; 500095, 'id_plaza' =&gt; 64, 'clave_tipo' =&gt; 'CAC', 'fec_inicio' =&gt; '2018-3-13', 'fec_termino' =&gt; '2018-3-16', 'fec_reanuda' =&gt; 'NULL', 'req_cobertura' =&gt; VERDADERO, 'docs' =&gt; '', 'obs' =&gt; 'CURSO DE CAPACITACION'</v>
      </c>
      <c r="B415" t="str">
        <f t="shared" ca="1" si="14"/>
        <v>500095, 64, 'CAC', '2018-3-13', '2018-3-16', 'NULL', VERDADERO, '', 'CURSO DE CAPACITACION'</v>
      </c>
      <c r="C41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41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41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41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'2018-3-13', </v>
      </c>
      <c r="G41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'2018-3-16', </v>
      </c>
      <c r="H41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1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1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1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CAPACITACION'</v>
      </c>
      <c r="L41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1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16" spans="1:40" x14ac:dyDescent="0.25">
      <c r="A416" t="str">
        <f t="shared" ca="1" si="13"/>
        <v>'clave_trab' =&gt; 466603, 'id_plaza' =&gt; 69, 'clave_tipo' =&gt; 'COA', 'fec_inicio' =&gt; '2018-3-13', 'fec_termino' =&gt; '2018-3-15', 'fec_reanuda' =&gt; 'NULL', 'req_cobertura' =&gt; FALSO, 'docs' =&gt; '', 'obs' =&gt; 'COM. A POZA RICA X DOCS.'</v>
      </c>
      <c r="B416" t="str">
        <f t="shared" ca="1" si="14"/>
        <v>466603, 69, 'COA', '2018-3-13', '2018-3-15', 'NULL', FALSO, '', 'COM. A POZA RICA X DOCS.'</v>
      </c>
      <c r="C41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466603, </v>
      </c>
      <c r="D41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69, </v>
      </c>
      <c r="E41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1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'2018-3-13', </v>
      </c>
      <c r="G41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'2018-3-15', </v>
      </c>
      <c r="H41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1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1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1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POZA RICA X DOCS.'</v>
      </c>
      <c r="L41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1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17" spans="1:40" x14ac:dyDescent="0.25">
      <c r="A417" t="str">
        <f t="shared" ca="1" si="13"/>
        <v>'clave_trab' =&gt; 258993, 'id_plaza' =&gt; 43, 'clave_tipo' =&gt; '150', 'fec_inicio' =&gt; '2018-3-16', 'fec_termino' =&gt; '2018-3-16', 'fec_reanuda' =&gt; 'NULL', 'req_cobertura' =&gt; VERDADERO, 'docs' =&gt; '', 'obs' =&gt; 'PERMISO ECONOMICO'</v>
      </c>
      <c r="B417" t="str">
        <f t="shared" ca="1" si="14"/>
        <v>258993, 43, '150', '2018-3-16', '2018-3-16', 'NULL', VERDADERO, '', 'PERMISO ECONOMICO'</v>
      </c>
      <c r="C41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258993, </v>
      </c>
      <c r="D41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43, </v>
      </c>
      <c r="E41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41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'2018-3-16', </v>
      </c>
      <c r="G41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'2018-3-16', </v>
      </c>
      <c r="H41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1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1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1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41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1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18" spans="1:40" x14ac:dyDescent="0.25">
      <c r="A418" t="str">
        <f t="shared" ca="1" si="13"/>
        <v>'clave_trab' =&gt; 307452, 'id_plaza' =&gt; 18, 'clave_tipo' =&gt; 'COA', 'fec_inicio' =&gt; '2018-3-19', 'fec_termino' =&gt; '2018-3-25', 'fec_reanuda' =&gt; 'NULL', 'req_cobertura' =&gt; FALSO, 'docs' =&gt; '', 'obs' =&gt; 'COM. A SAN MARTIN'</v>
      </c>
      <c r="B418" t="str">
        <f t="shared" ca="1" si="14"/>
        <v>307452, 18, 'COA', '2018-3-19', '2018-3-25', 'NULL', FALSO, '', 'COM. A SAN MARTIN'</v>
      </c>
      <c r="C41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41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41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1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'2018-3-19', </v>
      </c>
      <c r="G41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'2018-3-25', </v>
      </c>
      <c r="H41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1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1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1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MARTIN'</v>
      </c>
      <c r="L41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1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19" spans="1:40" x14ac:dyDescent="0.25">
      <c r="A419" t="str">
        <f t="shared" ca="1" si="13"/>
        <v>'clave_trab' =&gt; 582776, 'id_plaza' =&gt; 34, 'clave_tipo' =&gt; 'COA', 'fec_inicio' =&gt; '2018-3-19', 'fec_termino' =&gt; '2018-3-25', 'fec_reanuda' =&gt; 'NULL', 'req_cobertura' =&gt; VERDADERO, 'docs' =&gt; '', 'obs' =&gt; 'COM. A SAN MARTIN'</v>
      </c>
      <c r="B419" t="str">
        <f t="shared" ca="1" si="14"/>
        <v>582776, 34, 'COA', '2018-3-19', '2018-3-25', 'NULL', VERDADERO, '', 'COM. A SAN MARTIN'</v>
      </c>
      <c r="C41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582776, </v>
      </c>
      <c r="D41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34, </v>
      </c>
      <c r="E41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1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'2018-3-19', </v>
      </c>
      <c r="G41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'2018-3-25', </v>
      </c>
      <c r="H41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1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1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1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MARTIN'</v>
      </c>
      <c r="L41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1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20" spans="1:40" x14ac:dyDescent="0.25">
      <c r="A420" t="str">
        <f t="shared" ca="1" si="13"/>
        <v>'clave_trab' =&gt; 633190, 'id_plaza' =&gt; 10, 'clave_tipo' =&gt; 'COA', 'fec_inicio' =&gt; '2018-3-21', 'fec_termino' =&gt; '2018-3-24', 'fec_reanuda' =&gt; 'NULL', 'req_cobertura' =&gt; VERDADERO, 'docs' =&gt; '', 'obs' =&gt; 'COM. A SAN MARTIN'</v>
      </c>
      <c r="B420" t="str">
        <f t="shared" ca="1" si="14"/>
        <v>633190, 10, 'COA', '2018-3-21', '2018-3-24', 'NULL', VERDADERO, '', 'COM. A SAN MARTIN'</v>
      </c>
      <c r="C42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42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42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2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'2018-3-21', </v>
      </c>
      <c r="G42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'2018-3-24', </v>
      </c>
      <c r="H42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2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2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2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MARTIN'</v>
      </c>
      <c r="L42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2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21" spans="1:40" x14ac:dyDescent="0.25">
      <c r="A421" t="str">
        <f t="shared" ca="1" si="13"/>
        <v>'clave_trab' =&gt; 574454, 'id_plaza' =&gt; 29, 'clave_tipo' =&gt; 'COA', 'fec_inicio' =&gt; '2018-3-21', 'fec_termino' =&gt; '2018-3-24', 'fec_reanuda' =&gt; 'NULL', 'req_cobertura' =&gt; VERDADERO, 'docs' =&gt; '', 'obs' =&gt; 'COM. A SAN MARTIN'</v>
      </c>
      <c r="B421" t="str">
        <f t="shared" ca="1" si="14"/>
        <v>574454, 29, 'COA', '2018-3-21', '2018-3-24', 'NULL', VERDADERO, '', 'COM. A SAN MARTIN'</v>
      </c>
      <c r="C42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574454, </v>
      </c>
      <c r="D42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29, </v>
      </c>
      <c r="E42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2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'2018-3-21', </v>
      </c>
      <c r="G42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'2018-3-24', </v>
      </c>
      <c r="H42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2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2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2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MARTIN'</v>
      </c>
      <c r="L42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2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22" spans="1:40" x14ac:dyDescent="0.25">
      <c r="A422" t="str">
        <f t="shared" ca="1" si="13"/>
        <v>'clave_trab' =&gt; 434039, 'id_plaza' =&gt; 9, 'clave_tipo' =&gt; 'COA', 'fec_inicio' =&gt; '2018-3-21', 'fec_termino' =&gt; '2018-3-24', 'fec_reanuda' =&gt; 'NULL', 'req_cobertura' =&gt; FALSO, 'docs' =&gt; '', 'obs' =&gt; 'COM. A SAN MARTIN'</v>
      </c>
      <c r="B422" t="str">
        <f t="shared" ca="1" si="14"/>
        <v>434039, 9, 'COA', '2018-3-21', '2018-3-24', 'NULL', FALSO, '', 'COM. A SAN MARTIN'</v>
      </c>
      <c r="C42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434039, </v>
      </c>
      <c r="D42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9, </v>
      </c>
      <c r="E42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2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'2018-3-21', </v>
      </c>
      <c r="G42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'2018-3-24', </v>
      </c>
      <c r="H42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2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2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2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MARTIN'</v>
      </c>
      <c r="L42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2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23" spans="1:40" x14ac:dyDescent="0.25">
      <c r="A423" t="str">
        <f t="shared" ca="1" si="13"/>
        <v>'clave_trab' =&gt; 466911, 'id_plaza' =&gt; 36, 'clave_tipo' =&gt; 'COA', 'fec_inicio' =&gt; '2018-3-21', 'fec_termino' =&gt; '2018-3-24', 'fec_reanuda' =&gt; 'NULL', 'req_cobertura' =&gt; VERDADERO, 'docs' =&gt; '', 'obs' =&gt; 'COM. A SAN MARTIN'</v>
      </c>
      <c r="B423" t="str">
        <f t="shared" ca="1" si="14"/>
        <v>466911, 36, 'COA', '2018-3-21', '2018-3-24', 'NULL', VERDADERO, '', 'COM. A SAN MARTIN'</v>
      </c>
      <c r="C42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466911, </v>
      </c>
      <c r="D42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36, </v>
      </c>
      <c r="E42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2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'2018-3-21', </v>
      </c>
      <c r="G42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'2018-3-24', </v>
      </c>
      <c r="H42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2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2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2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MARTIN'</v>
      </c>
      <c r="L42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2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24" spans="1:40" x14ac:dyDescent="0.25">
      <c r="A424" t="str">
        <f t="shared" ca="1" si="13"/>
        <v>'clave_trab' =&gt; 681065, 'id_plaza' =&gt; 67, 'clave_tipo' =&gt; 'VAJ', 'fec_inicio' =&gt; '2018-3-20', 'fec_termino' =&gt; '2018-4-2', 'fec_reanuda' =&gt; 'NULL', 'req_cobertura' =&gt; VERDADERO, 'docs' =&gt; '12-12 730583332001', 'obs' =&gt; 'VACACIONES PRE JUBILATORIAS'</v>
      </c>
      <c r="B424" t="str">
        <f t="shared" ca="1" si="14"/>
        <v>681065, 67, 'VAJ', '2018-3-20', '2018-4-2', 'NULL', VERDADERO, '12-12 730583332001', 'VACACIONES PRE JUBILATORIAS'</v>
      </c>
      <c r="C42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681065, </v>
      </c>
      <c r="D42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67, </v>
      </c>
      <c r="E42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'VAJ', </v>
      </c>
      <c r="F42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'2018-3-20', </v>
      </c>
      <c r="G42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'2018-4-2', </v>
      </c>
      <c r="H42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2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2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'12-12 730583332001', </v>
      </c>
      <c r="K42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PRE JUBILATORIAS'</v>
      </c>
      <c r="L42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2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25" spans="1:40" x14ac:dyDescent="0.25">
      <c r="A425" t="str">
        <f t="shared" ca="1" si="13"/>
        <v>'clave_trab' =&gt; 681065, 'id_plaza' =&gt; 67, 'clave_tipo' =&gt; 'VAJ', 'fec_inicio' =&gt; '2018-4-3', 'fec_termino' =&gt; '2018-4-23', 'fec_reanuda' =&gt; 'NULL', 'req_cobertura' =&gt; VERDADERO, 'docs' =&gt; '', 'obs' =&gt; 'VACACIONES PRE JUBILATORIAS'</v>
      </c>
      <c r="B425" t="str">
        <f t="shared" ca="1" si="14"/>
        <v>681065, 67, 'VAJ', '2018-4-3', '2018-4-23', 'NULL', VERDADERO, '', 'VACACIONES PRE JUBILATORIAS'</v>
      </c>
      <c r="C42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681065, </v>
      </c>
      <c r="D42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67, </v>
      </c>
      <c r="E42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'VAJ', </v>
      </c>
      <c r="F42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'2018-4-3', </v>
      </c>
      <c r="G42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'2018-4-23', </v>
      </c>
      <c r="H42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2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2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2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PRE JUBILATORIAS'</v>
      </c>
      <c r="L42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2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26" spans="1:40" x14ac:dyDescent="0.25">
      <c r="A426" t="str">
        <f t="shared" ca="1" si="13"/>
        <v>'clave_trab' =&gt; 242758, 'id_plaza' =&gt; 45, 'clave_tipo' =&gt; 'VAO', 'fec_inicio' =&gt; '2018-3-25', 'fec_termino' =&gt; '2018-4-30', 'fec_reanuda' =&gt; 'NULL', 'req_cobertura' =&gt; VERDADERO, 'docs' =&gt; '12-1 725216092001', 'obs' =&gt; 'VACACIONES CL. 142 CICLO 19.03.2017/2018'</v>
      </c>
      <c r="B426" t="str">
        <f t="shared" ca="1" si="14"/>
        <v>242758, 45, 'VAO', '2018-3-25', '2018-4-30', 'NULL', VERDADERO, '12-1 725216092001', 'VACACIONES CL. 142 CICLO 19.03.2017/2018'</v>
      </c>
      <c r="C42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242758, </v>
      </c>
      <c r="D42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45, </v>
      </c>
      <c r="E42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42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'2018-3-25', </v>
      </c>
      <c r="G42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'2018-4-30', </v>
      </c>
      <c r="H42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2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2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'12-1 725216092001', </v>
      </c>
      <c r="K42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CL. 142 CICLO 19.03.2017/2018'</v>
      </c>
      <c r="L42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2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27" spans="1:40" x14ac:dyDescent="0.25">
      <c r="A427" t="str">
        <f t="shared" ca="1" si="13"/>
        <v>'clave_trab' =&gt; 403938, 'id_plaza' =&gt; 74, 'clave_tipo' =&gt; 'VAO', 'fec_inicio' =&gt; '2018-3-12', 'fec_termino' =&gt; '2018-4-19', 'fec_reanuda' =&gt; 'NULL', 'req_cobertura' =&gt; VERDADERO, 'docs' =&gt; '', 'obs' =&gt; 'VACACIONES CL. 142 CICLO 19.03.2017/2018'</v>
      </c>
      <c r="B427" t="str">
        <f t="shared" ca="1" si="14"/>
        <v>403938, 74, 'VAO', '2018-3-12', '2018-4-19', 'NULL', VERDADERO, '', 'VACACIONES CL. 142 CICLO 19.03.2017/2018'</v>
      </c>
      <c r="C42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403938, </v>
      </c>
      <c r="D42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74, </v>
      </c>
      <c r="E42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42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'2018-3-12', </v>
      </c>
      <c r="G42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'2018-4-19', </v>
      </c>
      <c r="H42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2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2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2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CL. 142 CICLO 19.03.2017/2018'</v>
      </c>
      <c r="L42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2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28" spans="1:40" x14ac:dyDescent="0.25">
      <c r="A428" t="str">
        <f t="shared" ca="1" si="13"/>
        <v>'clave_trab' =&gt; 502171, 'id_plaza' =&gt; 31, 'clave_tipo' =&gt; '150', 'fec_inicio' =&gt; '2018-3-21', 'fec_termino' =&gt; '2018-3-21', 'fec_reanuda' =&gt; 'NULL', 'req_cobertura' =&gt; VERDADERO, 'docs' =&gt; '', 'obs' =&gt; 'PERMISO ECONOMICO'</v>
      </c>
      <c r="B428" t="str">
        <f t="shared" ca="1" si="14"/>
        <v>502171, 31, '150', '2018-3-21', '2018-3-21', 'NULL', VERDADERO, '', 'PERMISO ECONOMICO'</v>
      </c>
      <c r="C42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42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42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42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'2018-3-21', </v>
      </c>
      <c r="G42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'2018-3-21', </v>
      </c>
      <c r="H42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2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2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2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42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2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29" spans="1:40" x14ac:dyDescent="0.25">
      <c r="A429" t="str">
        <f t="shared" ca="1" si="13"/>
        <v>'clave_trab' =&gt; 567997, 'id_plaza' =&gt; 28, 'clave_tipo' =&gt; '150', 'fec_inicio' =&gt; '2018-3-21', 'fec_termino' =&gt; '2018-3-22', 'fec_reanuda' =&gt; 'NULL', 'req_cobertura' =&gt; VERDADERO, 'docs' =&gt; '', 'obs' =&gt; 'PERMISO ECONOMICO'</v>
      </c>
      <c r="B429" t="str">
        <f t="shared" ca="1" si="14"/>
        <v>567997, 28, '150', '2018-3-21', '2018-3-22', 'NULL', VERDADERO, '', 'PERMISO ECONOMICO'</v>
      </c>
      <c r="C42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567997, </v>
      </c>
      <c r="D42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42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42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'2018-3-21', </v>
      </c>
      <c r="G42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'2018-3-22', </v>
      </c>
      <c r="H42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2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2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2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42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2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30" spans="1:40" x14ac:dyDescent="0.25">
      <c r="A430" t="str">
        <f t="shared" ca="1" si="13"/>
        <v>'clave_trab' =&gt; 814776, 'id_plaza' =&gt; 30, 'clave_tipo' =&gt; '150', 'fec_inicio' =&gt; '2018-3-22', 'fec_termino' =&gt; '2018-3-22', 'fec_reanuda' =&gt; 'NULL', 'req_cobertura' =&gt; VERDADERO, 'docs' =&gt; '', 'obs' =&gt; 'PERMISO ECONOMICO'</v>
      </c>
      <c r="B430" t="str">
        <f t="shared" ca="1" si="14"/>
        <v>814776, 30, '150', '2018-3-22', '2018-3-22', 'NULL', VERDADERO, '', 'PERMISO ECONOMICO'</v>
      </c>
      <c r="C43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814776, </v>
      </c>
      <c r="D43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30, </v>
      </c>
      <c r="E43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43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'2018-3-22', </v>
      </c>
      <c r="G43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'2018-3-22', </v>
      </c>
      <c r="H43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3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3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3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43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3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31" spans="1:40" x14ac:dyDescent="0.25">
      <c r="A431" t="str">
        <f t="shared" ca="1" si="13"/>
        <v>'clave_trab' =&gt; 210154, 'id_plaza' =&gt; 4, 'clave_tipo' =&gt; '147', 'fec_inicio' =&gt; '2018-3-22', 'fec_termino' =&gt; '2018-3-22', 'fec_reanuda' =&gt; 'NULL', 'req_cobertura' =&gt; VERDADERO, 'docs' =&gt; '', 'obs' =&gt; 'PERMISO RENUNCIABLE'</v>
      </c>
      <c r="B431" t="str">
        <f t="shared" ca="1" si="14"/>
        <v>210154, 4, '147', '2018-3-22', '2018-3-22', 'NULL', VERDADERO, '', 'PERMISO RENUNCIABLE'</v>
      </c>
      <c r="C43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210154, </v>
      </c>
      <c r="D43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4, </v>
      </c>
      <c r="E43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'147', </v>
      </c>
      <c r="F43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'2018-3-22', </v>
      </c>
      <c r="G43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'2018-3-22', </v>
      </c>
      <c r="H43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3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3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3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RENUNCIABLE'</v>
      </c>
      <c r="L43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3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32" spans="1:40" x14ac:dyDescent="0.25">
      <c r="A432" t="str">
        <f t="shared" ca="1" si="13"/>
        <v>'clave_trab' =&gt; 200953, 'id_plaza' =&gt; 1, 'clave_tipo' =&gt; 'VAO', 'fec_inicio' =&gt; '2018-3-26', 'fec_termino' =&gt; '2018-5-3', 'fec_reanuda' =&gt; 'NULL', 'req_cobertura' =&gt; VERDADERO, 'docs' =&gt; '', 'obs' =&gt; 'VACACIONES '</v>
      </c>
      <c r="B432" t="str">
        <f t="shared" ca="1" si="14"/>
        <v>200953, 1, 'VAO', '2018-3-26', '2018-5-3', 'NULL', VERDADERO, '', 'VACACIONES '</v>
      </c>
      <c r="C43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200953, </v>
      </c>
      <c r="D43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1, </v>
      </c>
      <c r="E43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43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'2018-3-26', </v>
      </c>
      <c r="G43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'2018-5-3', </v>
      </c>
      <c r="H43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3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3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3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'</v>
      </c>
      <c r="L43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3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33" spans="1:40" x14ac:dyDescent="0.25">
      <c r="A433" t="str">
        <f t="shared" ca="1" si="13"/>
        <v>'clave_trab' =&gt; 369907, 'id_plaza' =&gt; 61, 'clave_tipo' =&gt; '150', 'fec_inicio' =&gt; '2018-3-25', 'fec_termino' =&gt; '2018-3-25', 'fec_reanuda' =&gt; 'NULL', 'req_cobertura' =&gt; VERDADERO, 'docs' =&gt; '', 'obs' =&gt; 'PERMISO ECONOMICO'</v>
      </c>
      <c r="B433" t="str">
        <f t="shared" ca="1" si="14"/>
        <v>369907, 61, '150', '2018-3-25', '2018-3-25', 'NULL', VERDADERO, '', 'PERMISO ECONOMICO'</v>
      </c>
      <c r="C43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369907, </v>
      </c>
      <c r="D43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61, </v>
      </c>
      <c r="E43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43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'2018-3-25', </v>
      </c>
      <c r="G43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'2018-3-25', </v>
      </c>
      <c r="H43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3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3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3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43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3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34" spans="1:40" x14ac:dyDescent="0.25">
      <c r="A434" t="str">
        <f t="shared" ca="1" si="13"/>
        <v>'clave_trab' =&gt; 328901, 'id_plaza' =&gt; 44, 'clave_tipo' =&gt; '150', 'fec_inicio' =&gt; '2018-3-25', 'fec_termino' =&gt; '2018-3-25', 'fec_reanuda' =&gt; 'NULL', 'req_cobertura' =&gt; VERDADERO, 'docs' =&gt; '', 'obs' =&gt; 'PERMISO ECONOMICO'</v>
      </c>
      <c r="B434" t="str">
        <f t="shared" ca="1" si="14"/>
        <v>328901, 44, '150', '2018-3-25', '2018-3-25', 'NULL', VERDADERO, '', 'PERMISO ECONOMICO'</v>
      </c>
      <c r="C43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328901, </v>
      </c>
      <c r="D43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44, </v>
      </c>
      <c r="E43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43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'2018-3-25', </v>
      </c>
      <c r="G43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'2018-3-25', </v>
      </c>
      <c r="H43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3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3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3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43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3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35" spans="1:40" x14ac:dyDescent="0.25">
      <c r="A435" t="str">
        <f t="shared" ca="1" si="13"/>
        <v>'clave_trab' =&gt; 582776, 'id_plaza' =&gt; 34, 'clave_tipo' =&gt; 'COA', 'fec_inicio' =&gt; '2018-3-26', 'fec_termino' =&gt; '2018-3-29', 'fec_reanuda' =&gt; 'NULL', 'req_cobertura' =&gt; VERDADERO, 'docs' =&gt; '', 'obs' =&gt; 'COM. A SAN MARTIN TEXMELUCAN'</v>
      </c>
      <c r="B435" t="str">
        <f t="shared" ca="1" si="14"/>
        <v>582776, 34, 'COA', '2018-3-26', '2018-3-29', 'NULL', VERDADERO, '', 'COM. A SAN MARTIN TEXMELUCAN'</v>
      </c>
      <c r="C43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582776, </v>
      </c>
      <c r="D43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34, </v>
      </c>
      <c r="E43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3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'2018-3-26', </v>
      </c>
      <c r="G43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'2018-3-29', </v>
      </c>
      <c r="H43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3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3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3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43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3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36" spans="1:40" x14ac:dyDescent="0.25">
      <c r="A436" t="str">
        <f t="shared" ca="1" si="13"/>
        <v>'clave_trab' =&gt; 307452, 'id_plaza' =&gt; 18, 'clave_tipo' =&gt; 'COA', 'fec_inicio' =&gt; '2018-3-26', 'fec_termino' =&gt; '2018-3-29', 'fec_reanuda' =&gt; 'NULL', 'req_cobertura' =&gt; FALSO, 'docs' =&gt; '', 'obs' =&gt; 'COM. A SAN MARTIN TEXMELUCAN'</v>
      </c>
      <c r="B436" t="str">
        <f t="shared" ca="1" si="14"/>
        <v>307452, 18, 'COA', '2018-3-26', '2018-3-29', 'NULL', FALSO, '', 'COM. A SAN MARTIN TEXMELUCAN'</v>
      </c>
      <c r="C43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43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43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3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'2018-3-26', </v>
      </c>
      <c r="G43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'2018-3-29', </v>
      </c>
      <c r="H43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3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3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3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43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3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37" spans="1:40" x14ac:dyDescent="0.25">
      <c r="A437" t="str">
        <f t="shared" ca="1" si="13"/>
        <v>'clave_trab' =&gt; 633190, 'id_plaza' =&gt; 10, 'clave_tipo' =&gt; 'COA', 'fec_inicio' =&gt; '2018-3-26', 'fec_termino' =&gt; '2018-3-29', 'fec_reanuda' =&gt; 'NULL', 'req_cobertura' =&gt; FALSO, 'docs' =&gt; '', 'obs' =&gt; 'COM. A SAN MARTIN TEXMELUCAN'</v>
      </c>
      <c r="B437" t="str">
        <f t="shared" ca="1" si="14"/>
        <v>633190, 10, 'COA', '2018-3-26', '2018-3-29', 'NULL', FALSO, '', 'COM. A SAN MARTIN TEXMELUCAN'</v>
      </c>
      <c r="C43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43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43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3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'2018-3-26', </v>
      </c>
      <c r="G43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'2018-3-29', </v>
      </c>
      <c r="H43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3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3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3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43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3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38" spans="1:40" x14ac:dyDescent="0.25">
      <c r="A438" t="str">
        <f t="shared" ca="1" si="13"/>
        <v>'clave_trab' =&gt; 466911, 'id_plaza' =&gt; 36, 'clave_tipo' =&gt; 'COA', 'fec_inicio' =&gt; '2018-3-26', 'fec_termino' =&gt; '2018-3-29', 'fec_reanuda' =&gt; 'NULL', 'req_cobertura' =&gt; VERDADERO, 'docs' =&gt; '', 'obs' =&gt; 'COM. A SAN MARTIN TEXMELUCAN'</v>
      </c>
      <c r="B438" t="str">
        <f t="shared" ca="1" si="14"/>
        <v>466911, 36, 'COA', '2018-3-26', '2018-3-29', 'NULL', VERDADERO, '', 'COM. A SAN MARTIN TEXMELUCAN'</v>
      </c>
      <c r="C43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466911, </v>
      </c>
      <c r="D43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36, </v>
      </c>
      <c r="E43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3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'2018-3-26', </v>
      </c>
      <c r="G43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'2018-3-29', </v>
      </c>
      <c r="H43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3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3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3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43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3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39" spans="1:40" x14ac:dyDescent="0.25">
      <c r="A439" t="str">
        <f t="shared" ca="1" si="13"/>
        <v>'clave_trab' =&gt; 434039, 'id_plaza' =&gt; 9, 'clave_tipo' =&gt; 'COA', 'fec_inicio' =&gt; '2018-3-26', 'fec_termino' =&gt; '2018-3-29', 'fec_reanuda' =&gt; 'NULL', 'req_cobertura' =&gt; FALSO, 'docs' =&gt; '', 'obs' =&gt; 'COM. A SAN MARTIN TEXMELUCAN'</v>
      </c>
      <c r="B439" t="str">
        <f t="shared" ca="1" si="14"/>
        <v>434039, 9, 'COA', '2018-3-26', '2018-3-29', 'NULL', FALSO, '', 'COM. A SAN MARTIN TEXMELUCAN'</v>
      </c>
      <c r="C43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434039, </v>
      </c>
      <c r="D43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9, </v>
      </c>
      <c r="E43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3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'2018-3-26', </v>
      </c>
      <c r="G43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'2018-3-29', </v>
      </c>
      <c r="H43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3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3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3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43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3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40" spans="1:40" x14ac:dyDescent="0.25">
      <c r="A440" t="str">
        <f t="shared" ca="1" si="13"/>
        <v>'clave_trab' =&gt; 574454, 'id_plaza' =&gt; 29, 'clave_tipo' =&gt; 'COA', 'fec_inicio' =&gt; '2018-3-26', 'fec_termino' =&gt; '2018-3-29', 'fec_reanuda' =&gt; 'NULL', 'req_cobertura' =&gt; VERDADERO, 'docs' =&gt; '', 'obs' =&gt; 'COM. A SAN MARTIN TEXMELUCAN'</v>
      </c>
      <c r="B440" t="str">
        <f t="shared" ca="1" si="14"/>
        <v>574454, 29, 'COA', '2018-3-26', '2018-3-29', 'NULL', VERDADERO, '', 'COM. A SAN MARTIN TEXMELUCAN'</v>
      </c>
      <c r="C44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574454, </v>
      </c>
      <c r="D44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29, </v>
      </c>
      <c r="E44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4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'2018-3-26', </v>
      </c>
      <c r="G44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'2018-3-29', </v>
      </c>
      <c r="H44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4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4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4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44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4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41" spans="1:40" x14ac:dyDescent="0.25">
      <c r="A441" t="str">
        <f t="shared" ca="1" si="13"/>
        <v>'clave_trab' =&gt; 502171, 'id_plaza' =&gt; 31, 'clave_tipo' =&gt; '150', 'fec_inicio' =&gt; '2018-3-27', 'fec_termino' =&gt; '2018-3-27', 'fec_reanuda' =&gt; 'NULL', 'req_cobertura' =&gt; VERDADERO, 'docs' =&gt; '', 'obs' =&gt; 'PERMISO ECONOMICO'</v>
      </c>
      <c r="B441" t="str">
        <f t="shared" ca="1" si="14"/>
        <v>502171, 31, '150', '2018-3-27', '2018-3-27', 'NULL', VERDADERO, '', 'PERMISO ECONOMICO'</v>
      </c>
      <c r="C44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44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44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44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'2018-3-27', </v>
      </c>
      <c r="G44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'2018-3-27', </v>
      </c>
      <c r="H44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4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4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4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44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4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42" spans="1:40" x14ac:dyDescent="0.25">
      <c r="A442" t="str">
        <f t="shared" ca="1" si="13"/>
        <v>'clave_trab' =&gt; 315758, 'id_plaza' =&gt; 62, 'clave_tipo' =&gt; 'VAO', 'fec_inicio' =&gt; '2018-3-26', 'fec_termino' =&gt; '2018-5-2', 'fec_reanuda' =&gt; 'NULL', 'req_cobertura' =&gt; VERDADERO, 'docs' =&gt; '', 'obs' =&gt; 'VACACIONES'</v>
      </c>
      <c r="B442" t="str">
        <f t="shared" ca="1" si="14"/>
        <v>315758, 62, 'VAO', '2018-3-26', '2018-5-2', 'NULL', VERDADERO, '', 'VACACIONES'</v>
      </c>
      <c r="C44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315758, </v>
      </c>
      <c r="D44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62, </v>
      </c>
      <c r="E44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44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'2018-3-26', </v>
      </c>
      <c r="G44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'2018-5-2', </v>
      </c>
      <c r="H44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4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4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4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44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4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43" spans="1:40" x14ac:dyDescent="0.25">
      <c r="A443" t="str">
        <f t="shared" ca="1" si="13"/>
        <v>'clave_trab' =&gt; 426226, 'id_plaza' =&gt; 24, 'clave_tipo' =&gt; '150', 'fec_inicio' =&gt; '2018-3-28', 'fec_termino' =&gt; '2018-3-28', 'fec_reanuda' =&gt; 'NULL', 'req_cobertura' =&gt; VERDADERO, 'docs' =&gt; '', 'obs' =&gt; 'PERMISO ECONOMICO'</v>
      </c>
      <c r="B443" t="str">
        <f t="shared" ca="1" si="14"/>
        <v>426226, 24, '150', '2018-3-28', '2018-3-28', 'NULL', VERDADERO, '', 'PERMISO ECONOMICO'</v>
      </c>
      <c r="C44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426226, </v>
      </c>
      <c r="D44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24, </v>
      </c>
      <c r="E44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44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'2018-3-28', </v>
      </c>
      <c r="G44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'2018-3-28', </v>
      </c>
      <c r="H44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4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4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4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44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4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44" spans="1:40" x14ac:dyDescent="0.25">
      <c r="A444" t="str">
        <f t="shared" ca="1" si="13"/>
        <v>'clave_trab' =&gt; 500095, 'id_plaza' =&gt; 64, 'clave_tipo' =&gt; 'COA', 'fec_inicio' =&gt; '2018-3-27', 'fec_termino' =&gt; '2018-3-29', 'fec_reanuda' =&gt; 'NULL', 'req_cobertura' =&gt; FALSO, 'docs' =&gt; '', 'obs' =&gt; 'COM. A POZA RICA X DOCUMENTACION'</v>
      </c>
      <c r="B444" t="str">
        <f t="shared" ca="1" si="14"/>
        <v>500095, 64, 'COA', '2018-3-27', '2018-3-29', 'NULL', FALSO, '', 'COM. A POZA RICA X DOCUMENTACION'</v>
      </c>
      <c r="C44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44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44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4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'2018-3-27', </v>
      </c>
      <c r="G44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'2018-3-29', </v>
      </c>
      <c r="H44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4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4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4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POZA RICA X DOCUMENTACION'</v>
      </c>
      <c r="L44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4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45" spans="1:40" x14ac:dyDescent="0.25">
      <c r="A445" t="str">
        <f t="shared" ca="1" si="13"/>
        <v>'clave_trab' =&gt; 313919, 'id_plaza' =&gt; 21, 'clave_tipo' =&gt; '104', 'fec_inicio' =&gt; '2018-4-1', 'fec_termino' =&gt; '2018-4-1', 'fec_reanuda' =&gt; 'NULL', 'req_cobertura' =&gt; VERDADERO, 'docs' =&gt; '', 'obs' =&gt; 'INCAPACIDAD MEDICA'</v>
      </c>
      <c r="B445" t="str">
        <f t="shared" ca="1" si="14"/>
        <v>313919, 21, '104', '2018-4-1', '2018-4-1', 'NULL', VERDADERO, '', 'INCAPACIDAD MEDICA'</v>
      </c>
      <c r="C44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313919, </v>
      </c>
      <c r="D44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21, </v>
      </c>
      <c r="E44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'104', </v>
      </c>
      <c r="F44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'2018-4-1', </v>
      </c>
      <c r="G44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'2018-4-1', </v>
      </c>
      <c r="H44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4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4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4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'INCAPACIDAD MEDICA'</v>
      </c>
      <c r="L44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4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46" spans="1:40" x14ac:dyDescent="0.25">
      <c r="A446" t="str">
        <f t="shared" ca="1" si="13"/>
        <v>'clave_trab' =&gt; 386444, 'id_plaza' =&gt; 52, 'clave_tipo' =&gt; 'VAO', 'fec_inicio' =&gt; '2018-3-27', 'fec_termino' =&gt; '2018-5-1', 'fec_reanuda' =&gt; 'NULL', 'req_cobertura' =&gt; VERDADERO, 'docs' =&gt; '', 'obs' =&gt; 'VACACIONES'</v>
      </c>
      <c r="B446" t="str">
        <f t="shared" ca="1" si="14"/>
        <v>386444, 52, 'VAO', '2018-3-27', '2018-5-1', 'NULL', VERDADERO, '', 'VACACIONES'</v>
      </c>
      <c r="C44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386444, </v>
      </c>
      <c r="D44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52, </v>
      </c>
      <c r="E44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44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'2018-3-27', </v>
      </c>
      <c r="G44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'2018-5-1', </v>
      </c>
      <c r="H44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4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4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4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44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4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47" spans="1:40" x14ac:dyDescent="0.25">
      <c r="A447" t="str">
        <f t="shared" ca="1" si="13"/>
        <v>'clave_trab' =&gt; 566173, 'id_plaza' =&gt; 28, 'clave_tipo' =&gt; 'VAO', 'fec_inicio' =&gt; '2018-3-30', 'fec_termino' =&gt; '2018-4-16', 'fec_reanuda' =&gt; 'NULL', 'req_cobertura' =&gt; VERDADERO, 'docs' =&gt; '', 'obs' =&gt; 'VACACIONES'</v>
      </c>
      <c r="B447" t="str">
        <f t="shared" ca="1" si="14"/>
        <v>566173, 28, 'VAO', '2018-3-30', '2018-4-16', 'NULL', VERDADERO, '', 'VACACIONES'</v>
      </c>
      <c r="C44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566173, </v>
      </c>
      <c r="D44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44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44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'2018-3-30', </v>
      </c>
      <c r="G44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'2018-4-16', </v>
      </c>
      <c r="H44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4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4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4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44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4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48" spans="1:40" x14ac:dyDescent="0.25">
      <c r="A448" t="str">
        <f t="shared" ca="1" si="13"/>
        <v>'clave_trab' =&gt; 549473, 'id_plaza' =&gt; 40, 'clave_tipo' =&gt; '150', 'fec_inicio' =&gt; '2018-4-1', 'fec_termino' =&gt; '2018-4-1', 'fec_reanuda' =&gt; 'NULL', 'req_cobertura' =&gt; VERDADERO, 'docs' =&gt; '', 'obs' =&gt; 'PERMISO ECONOMICO'</v>
      </c>
      <c r="B448" t="str">
        <f t="shared" ca="1" si="14"/>
        <v>549473, 40, '150', '2018-4-1', '2018-4-1', 'NULL', VERDADERO, '', 'PERMISO ECONOMICO'</v>
      </c>
      <c r="C44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549473, </v>
      </c>
      <c r="D44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40, </v>
      </c>
      <c r="E44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44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'2018-4-1', </v>
      </c>
      <c r="G44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'2018-4-1', </v>
      </c>
      <c r="H44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4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4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4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44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4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49" spans="1:40" x14ac:dyDescent="0.25">
      <c r="A449" t="str">
        <f t="shared" ca="1" si="13"/>
        <v>'clave_trab' =&gt; 539767, 'id_plaza' =&gt; 45, 'clave_tipo' =&gt; '150', 'fec_inicio' =&gt; '2018-4-1', 'fec_termino' =&gt; '2018-4-1', 'fec_reanuda' =&gt; 'NULL', 'req_cobertura' =&gt; VERDADERO, 'docs' =&gt; '', 'obs' =&gt; 'PERMISO ECONOMICO'</v>
      </c>
      <c r="B449" t="str">
        <f t="shared" ca="1" si="14"/>
        <v>539767, 45, '150', '2018-4-1', '2018-4-1', 'NULL', VERDADERO, '', 'PERMISO ECONOMICO'</v>
      </c>
      <c r="C44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539767, </v>
      </c>
      <c r="D44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45, </v>
      </c>
      <c r="E44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'150', </v>
      </c>
      <c r="F44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'2018-4-1', </v>
      </c>
      <c r="G44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'2018-4-1', </v>
      </c>
      <c r="H44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4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4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4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'PERMISO ECONOMICO'</v>
      </c>
      <c r="L44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4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50" spans="1:40" x14ac:dyDescent="0.25">
      <c r="A450" t="str">
        <f t="shared" ca="1" si="13"/>
        <v>'clave_trab' =&gt; 307452, 'id_plaza' =&gt; 18, 'clave_tipo' =&gt; 'COA', 'fec_inicio' =&gt; '2018-4-2', 'fec_termino' =&gt; '2018-4-8', 'fec_reanuda' =&gt; 'NULL', 'req_cobertura' =&gt; FALSO, 'docs' =&gt; '', 'obs' =&gt; 'COM. A SAN MARTIN TEXMELUCAN'</v>
      </c>
      <c r="B450" t="str">
        <f t="shared" ca="1" si="14"/>
        <v>307452, 18, 'COA', '2018-4-2', '2018-4-8', 'NULL', FALSO, '', 'COM. A SAN MARTIN TEXMELUCAN'</v>
      </c>
      <c r="C45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45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45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5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'2018-4-2', </v>
      </c>
      <c r="G45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'2018-4-8', </v>
      </c>
      <c r="H45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5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5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5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45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5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51" spans="1:40" x14ac:dyDescent="0.25">
      <c r="A451" t="str">
        <f t="shared" ca="1" si="13"/>
        <v>'clave_trab' =&gt; 502171, 'id_plaza' =&gt; 31, 'clave_tipo' =&gt; 'COA', 'fec_inicio' =&gt; '2018-4-2', 'fec_termino' =&gt; '2018-4-8', 'fec_reanuda' =&gt; 'NULL', 'req_cobertura' =&gt; VERDADERO, 'docs' =&gt; '', 'obs' =&gt; 'COM. A SAN MARTIN TEXMELUCAN'</v>
      </c>
      <c r="B451" t="str">
        <f t="shared" ca="1" si="14"/>
        <v>502171, 31, 'COA', '2018-4-2', '2018-4-8', 'NULL', VERDADERO, '', 'COM. A SAN MARTIN TEXMELUCAN'</v>
      </c>
      <c r="C45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45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45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5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'2018-4-2', </v>
      </c>
      <c r="G45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'2018-4-8', </v>
      </c>
      <c r="H45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5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5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5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45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5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52" spans="1:40" x14ac:dyDescent="0.25">
      <c r="A452" t="str">
        <f t="shared" ca="1" si="13"/>
        <v>'clave_trab' =&gt; 633190, 'id_plaza' =&gt; 10, 'clave_tipo' =&gt; '104', 'fec_inicio' =&gt; '2018-4-3', 'fec_termino' =&gt; '2018-4-3', 'fec_reanuda' =&gt; 'NULL', 'req_cobertura' =&gt; VERDADERO, 'docs' =&gt; '', 'obs' =&gt; 'CLAUSULA 103 - EXAMENES MEDICOS'</v>
      </c>
      <c r="B452" t="str">
        <f t="shared" ca="1" si="14"/>
        <v>633190, 10, '104', '2018-4-3', '2018-4-3', 'NULL', VERDADERO, '', 'CLAUSULA 103 - EXAMENES MEDICOS'</v>
      </c>
      <c r="C45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45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45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'104', </v>
      </c>
      <c r="F45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'2018-4-3', </v>
      </c>
      <c r="G45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'2018-4-3', </v>
      </c>
      <c r="H45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5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5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5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45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5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53" spans="1:40" x14ac:dyDescent="0.25">
      <c r="A453" t="str">
        <f t="shared" ca="1" si="13"/>
        <v>'clave_trab' =&gt; 434039, 'id_plaza' =&gt; 9, 'clave_tipo' =&gt; '104', 'fec_inicio' =&gt; '2018-4-3', 'fec_termino' =&gt; '2018-4-3', 'fec_reanuda' =&gt; 'NULL', 'req_cobertura' =&gt; VERDADERO, 'docs' =&gt; '', 'obs' =&gt; 'CLAUSULA 103 - EXAMENES MEDICOS'</v>
      </c>
      <c r="B453" t="str">
        <f t="shared" ca="1" si="14"/>
        <v>434039, 9, '104', '2018-4-3', '2018-4-3', 'NULL', VERDADERO, '', 'CLAUSULA 103 - EXAMENES MEDICOS'</v>
      </c>
      <c r="C45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434039, </v>
      </c>
      <c r="D45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9, </v>
      </c>
      <c r="E45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'104', </v>
      </c>
      <c r="F45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'2018-4-3', </v>
      </c>
      <c r="G45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'2018-4-3', </v>
      </c>
      <c r="H45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5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5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5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45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5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54" spans="1:40" x14ac:dyDescent="0.25">
      <c r="A454" t="str">
        <f t="shared" ref="A454:A512" ca="1" si="15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>'clave_trab' =&gt; 490746, 'id_plaza' =&gt; 14, 'clave_tipo' =&gt; 'VAO', 'fec_inicio' =&gt; '2018-4-3', 'fec_termino' =&gt; '2018-4-5', 'fec_reanuda' =&gt; 'NULL', 'req_cobertura' =&gt; VERDADERO, 'docs' =&gt; '', 'obs' =&gt; 'VACACIONES 2'</v>
      </c>
      <c r="B454" t="str">
        <f t="shared" ca="1" si="14"/>
        <v>490746, 14, 'VAO', '2018-4-3', '2018-4-5', 'NULL', VERDADERO, '', 'VACACIONES 2'</v>
      </c>
      <c r="C45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490746, </v>
      </c>
      <c r="D45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14, </v>
      </c>
      <c r="E45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45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'2018-4-3', </v>
      </c>
      <c r="G45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'2018-4-5', </v>
      </c>
      <c r="H45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5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5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5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 2'</v>
      </c>
      <c r="L45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5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55" spans="1:40" x14ac:dyDescent="0.25">
      <c r="A455" t="str">
        <f t="shared" ca="1" si="15"/>
        <v>'clave_trab' =&gt; 434039, 'id_plaza' =&gt; 9, 'clave_tipo' =&gt; 'COA', 'fec_inicio' =&gt; '2018-4-4', 'fec_termino' =&gt; '2018-4-7', 'fec_reanuda' =&gt; 'NULL', 'req_cobertura' =&gt; FALSO, 'docs' =&gt; '', 'obs' =&gt; 'COM. A SAN MARTIN TEXMELUCAN'</v>
      </c>
      <c r="B455" t="str">
        <f t="shared" ca="1" si="14"/>
        <v>434039, 9, 'COA', '2018-4-4', '2018-4-7', 'NULL', FALSO, '', 'COM. A SAN MARTIN TEXMELUCAN'</v>
      </c>
      <c r="C45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434039, </v>
      </c>
      <c r="D45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9, </v>
      </c>
      <c r="E45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5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'2018-4-4', </v>
      </c>
      <c r="G45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'2018-4-7', </v>
      </c>
      <c r="H45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5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5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5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45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5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56" spans="1:40" x14ac:dyDescent="0.25">
      <c r="A456" t="str">
        <f t="shared" ca="1" si="15"/>
        <v>'clave_trab' =&gt; 633190, 'id_plaza' =&gt; 10, 'clave_tipo' =&gt; 'COA', 'fec_inicio' =&gt; '2018-4-4', 'fec_termino' =&gt; '2018-4-7', 'fec_reanuda' =&gt; 'NULL', 'req_cobertura' =&gt; FALSO, 'docs' =&gt; '', 'obs' =&gt; 'COM. A SAN MARTIN TEXMELUCAN'</v>
      </c>
      <c r="B456" t="str">
        <f t="shared" ref="B456:B512" ca="1" si="16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>633190, 10, 'COA', '2018-4-4', '2018-4-7', 'NULL', FALSO, '', 'COM. A SAN MARTIN TEXMELUCAN'</v>
      </c>
      <c r="C45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45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45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5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'2018-4-4', </v>
      </c>
      <c r="G45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'2018-4-7', </v>
      </c>
      <c r="H45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5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5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5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45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5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57" spans="1:40" x14ac:dyDescent="0.25">
      <c r="A457" t="str">
        <f t="shared" ca="1" si="15"/>
        <v>'clave_trab' =&gt; 466911, 'id_plaza' =&gt; 36, 'clave_tipo' =&gt; 'COA', 'fec_inicio' =&gt; '2018-4-4', 'fec_termino' =&gt; '2018-4-7', 'fec_reanuda' =&gt; 'NULL', 'req_cobertura' =&gt; VERDADERO, 'docs' =&gt; '', 'obs' =&gt; 'COM. A SAN MARTIN TEXMELUCAN'</v>
      </c>
      <c r="B457" t="str">
        <f t="shared" ca="1" si="16"/>
        <v>466911, 36, 'COA', '2018-4-4', '2018-4-7', 'NULL', VERDADERO, '', 'COM. A SAN MARTIN TEXMELUCAN'</v>
      </c>
      <c r="C45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466911, </v>
      </c>
      <c r="D45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36, </v>
      </c>
      <c r="E45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5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'2018-4-4', </v>
      </c>
      <c r="G45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'2018-4-7', </v>
      </c>
      <c r="H45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5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5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5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45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5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58" spans="1:40" x14ac:dyDescent="0.25">
      <c r="A458" t="str">
        <f t="shared" ca="1" si="15"/>
        <v>'clave_trab' =&gt; 574454, 'id_plaza' =&gt; 29, 'clave_tipo' =&gt; 'COA', 'fec_inicio' =&gt; '2018-4-4', 'fec_termino' =&gt; '2018-4-7', 'fec_reanuda' =&gt; 'NULL', 'req_cobertura' =&gt; FALSO, 'docs' =&gt; '', 'obs' =&gt; 'COM. A SAN MARTIN TEXMELUCAN'</v>
      </c>
      <c r="B458" t="str">
        <f t="shared" ca="1" si="16"/>
        <v>574454, 29, 'COA', '2018-4-4', '2018-4-7', 'NULL', FALSO, '', 'COM. A SAN MARTIN TEXMELUCAN'</v>
      </c>
      <c r="C45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574454, </v>
      </c>
      <c r="D45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29, </v>
      </c>
      <c r="E45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5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'2018-4-4', </v>
      </c>
      <c r="G45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'2018-4-7', </v>
      </c>
      <c r="H45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5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5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5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45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5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59" spans="1:40" x14ac:dyDescent="0.25">
      <c r="A459" t="str">
        <f t="shared" ca="1" si="15"/>
        <v>'clave_trab' =&gt; 328901, 'id_plaza' =&gt; 44, 'clave_tipo' =&gt; '103', 'fec_inicio' =&gt; '2018-4-5', 'fec_termino' =&gt; '2018-4-5', 'fec_reanuda' =&gt; 'NULL', 'req_cobertura' =&gt; VERDADERO, 'docs' =&gt; '', 'obs' =&gt; 'CLAUSULA 103 - EXAMENES MEDICOS'</v>
      </c>
      <c r="B459" t="str">
        <f t="shared" ca="1" si="16"/>
        <v>328901, 44, '103', '2018-4-5', '2018-4-5', 'NULL', VERDADERO, '', 'CLAUSULA 103 - EXAMENES MEDICOS'</v>
      </c>
      <c r="C45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328901, </v>
      </c>
      <c r="D45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44, </v>
      </c>
      <c r="E45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45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'2018-4-5', </v>
      </c>
      <c r="G45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'2018-4-5', </v>
      </c>
      <c r="H45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5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5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5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45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5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60" spans="1:40" x14ac:dyDescent="0.25">
      <c r="A460" t="str">
        <f t="shared" ca="1" si="15"/>
        <v>'clave_trab' =&gt; 258993, 'id_plaza' =&gt; 43, 'clave_tipo' =&gt; '103', 'fec_inicio' =&gt; '2018-4-5', 'fec_termino' =&gt; '2018-4-5', 'fec_reanuda' =&gt; 'NULL', 'req_cobertura' =&gt; VERDADERO, 'docs' =&gt; '', 'obs' =&gt; 'CLAUSULA 103 - EXAMENES MEDICOS'</v>
      </c>
      <c r="B460" t="str">
        <f t="shared" ca="1" si="16"/>
        <v>258993, 43, '103', '2018-4-5', '2018-4-5', 'NULL', VERDADERO, '', 'CLAUSULA 103 - EXAMENES MEDICOS'</v>
      </c>
      <c r="C46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258993, </v>
      </c>
      <c r="D46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43, </v>
      </c>
      <c r="E46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46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'2018-4-5', </v>
      </c>
      <c r="G46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'2018-4-5', </v>
      </c>
      <c r="H46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6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6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6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46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6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61" spans="1:40" x14ac:dyDescent="0.25">
      <c r="A461" t="str">
        <f t="shared" ca="1" si="15"/>
        <v>'clave_trab' =&gt; 435741, 'id_plaza' =&gt; 13, 'clave_tipo' =&gt; '103', 'fec_inicio' =&gt; '2018-4-5', 'fec_termino' =&gt; '2018-4-5', 'fec_reanuda' =&gt; 'NULL', 'req_cobertura' =&gt; VERDADERO, 'docs' =&gt; '', 'obs' =&gt; 'CLAUSULA 103 - EXAMENES MEDICOS'</v>
      </c>
      <c r="B461" t="str">
        <f t="shared" ca="1" si="16"/>
        <v>435741, 13, '103', '2018-4-5', '2018-4-5', 'NULL', VERDADERO, '', 'CLAUSULA 103 - EXAMENES MEDICOS'</v>
      </c>
      <c r="C46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435741, </v>
      </c>
      <c r="D46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13, </v>
      </c>
      <c r="E46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46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'2018-4-5', </v>
      </c>
      <c r="G46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'2018-4-5', </v>
      </c>
      <c r="H46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6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6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6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46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6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62" spans="1:40" x14ac:dyDescent="0.25">
      <c r="A462" t="str">
        <f t="shared" ca="1" si="15"/>
        <v>'clave_trab' =&gt; 321084, 'id_plaza' =&gt; 54, 'clave_tipo' =&gt; '103', 'fec_inicio' =&gt; '2018-4-5', 'fec_termino' =&gt; '2018-4-5', 'fec_reanuda' =&gt; 'NULL', 'req_cobertura' =&gt; VERDADERO, 'docs' =&gt; '', 'obs' =&gt; 'CLAUSULA 103 - EXAMENES MEDICOS'</v>
      </c>
      <c r="B462" t="str">
        <f t="shared" ca="1" si="16"/>
        <v>321084, 54, '103', '2018-4-5', '2018-4-5', 'NULL', VERDADERO, '', 'CLAUSULA 103 - EXAMENES MEDICOS'</v>
      </c>
      <c r="C46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321084, </v>
      </c>
      <c r="D46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54, </v>
      </c>
      <c r="E46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46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'2018-4-5', </v>
      </c>
      <c r="G46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'2018-4-5', </v>
      </c>
      <c r="H46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6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6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6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46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6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63" spans="1:40" x14ac:dyDescent="0.25">
      <c r="A463" t="str">
        <f t="shared" ca="1" si="15"/>
        <v>'clave_trab' =&gt; 317017, 'id_plaza' =&gt; 53, 'clave_tipo' =&gt; '103', 'fec_inicio' =&gt; '2018-4-6', 'fec_termino' =&gt; '2018-4-6', 'fec_reanuda' =&gt; 'NULL', 'req_cobertura' =&gt; VERDADERO, 'docs' =&gt; '', 'obs' =&gt; 'CLAUSULA 103 - EXAMENES MEDICOS'</v>
      </c>
      <c r="B463" t="str">
        <f t="shared" ca="1" si="16"/>
        <v>317017, 53, '103', '2018-4-6', '2018-4-6', 'NULL', VERDADERO, '', 'CLAUSULA 103 - EXAMENES MEDICOS'</v>
      </c>
      <c r="C46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317017, </v>
      </c>
      <c r="D46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53, </v>
      </c>
      <c r="E46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46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'2018-4-6', </v>
      </c>
      <c r="G46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'2018-4-6', </v>
      </c>
      <c r="H46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6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6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6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46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6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64" spans="1:40" x14ac:dyDescent="0.25">
      <c r="A464" t="str">
        <f t="shared" ca="1" si="15"/>
        <v>'clave_trab' =&gt; 517366, 'id_plaza' =&gt; 57, 'clave_tipo' =&gt; '103', 'fec_inicio' =&gt; '2018-4-6', 'fec_termino' =&gt; '2018-4-6', 'fec_reanuda' =&gt; 'NULL', 'req_cobertura' =&gt; VERDADERO, 'docs' =&gt; '', 'obs' =&gt; 'CLAUSULA 103 - EXAMENES MEDICOS'</v>
      </c>
      <c r="B464" t="str">
        <f t="shared" ca="1" si="16"/>
        <v>517366, 57, '103', '2018-4-6', '2018-4-6', 'NULL', VERDADERO, '', 'CLAUSULA 103 - EXAMENES MEDICOS'</v>
      </c>
      <c r="C46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517366, </v>
      </c>
      <c r="D46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57, </v>
      </c>
      <c r="E46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46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'2018-4-6', </v>
      </c>
      <c r="G46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'2018-4-6', </v>
      </c>
      <c r="H46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6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6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6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46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6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65" spans="1:40" x14ac:dyDescent="0.25">
      <c r="A465" t="str">
        <f t="shared" ca="1" si="15"/>
        <v>'clave_trab' =&gt; 313919, 'id_plaza' =&gt; 21, 'clave_tipo' =&gt; '103', 'fec_inicio' =&gt; '2018-4-6', 'fec_termino' =&gt; '2018-4-6', 'fec_reanuda' =&gt; 'NULL', 'req_cobertura' =&gt; VERDADERO, 'docs' =&gt; '', 'obs' =&gt; 'CLAUSULA 103 - EXAMENES MEDICOS'</v>
      </c>
      <c r="B465" t="str">
        <f t="shared" ca="1" si="16"/>
        <v>313919, 21, '103', '2018-4-6', '2018-4-6', 'NULL', VERDADERO, '', 'CLAUSULA 103 - EXAMENES MEDICOS'</v>
      </c>
      <c r="C46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313919, </v>
      </c>
      <c r="D46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21, </v>
      </c>
      <c r="E46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46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'2018-4-6', </v>
      </c>
      <c r="G46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'2018-4-6', </v>
      </c>
      <c r="H46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6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6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6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46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6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66" spans="1:40" x14ac:dyDescent="0.25">
      <c r="A466" t="str">
        <f t="shared" ca="1" si="15"/>
        <v>'clave_trab' =&gt; 0, 'id_plaza' =&gt; 5, 'clave_tipo' =&gt; '103', 'fec_inicio' =&gt; '2018-4-6', 'fec_termino' =&gt; '2018-4-6', 'fec_reanuda' =&gt; 'NULL', 'req_cobertura' =&gt; VERDADERO, 'docs' =&gt; '', 'obs' =&gt; 'CLAUSULA 103 - EXAMENES MEDICOS'</v>
      </c>
      <c r="B466" t="str">
        <f t="shared" ca="1" si="16"/>
        <v>0, 5, '103', '2018-4-6', '2018-4-6', 'NULL', VERDADERO, '', 'CLAUSULA 103 - EXAMENES MEDICOS'</v>
      </c>
      <c r="C46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0, </v>
      </c>
      <c r="D46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5, </v>
      </c>
      <c r="E46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46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'2018-4-6', </v>
      </c>
      <c r="G46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'2018-4-6', </v>
      </c>
      <c r="H46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6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6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6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46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6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67" spans="1:40" x14ac:dyDescent="0.25">
      <c r="A467" t="str">
        <f t="shared" ca="1" si="15"/>
        <v>'clave_trab' =&gt; 652482, 'id_plaza' =&gt; 56, 'clave_tipo' =&gt; '103', 'fec_inicio' =&gt; '2018-4-6', 'fec_termino' =&gt; '2018-4-6', 'fec_reanuda' =&gt; 'NULL', 'req_cobertura' =&gt; VERDADERO, 'docs' =&gt; '', 'obs' =&gt; 'CLAUSULA 103 - EXAMENES MEDICOS'</v>
      </c>
      <c r="B467" t="str">
        <f t="shared" ca="1" si="16"/>
        <v>652482, 56, '103', '2018-4-6', '2018-4-6', 'NULL', VERDADERO, '', 'CLAUSULA 103 - EXAMENES MEDICOS'</v>
      </c>
      <c r="C46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652482, </v>
      </c>
      <c r="D46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56, </v>
      </c>
      <c r="E46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46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'2018-4-6', </v>
      </c>
      <c r="G46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'2018-4-6', </v>
      </c>
      <c r="H46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6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6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6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46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6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68" spans="1:40" x14ac:dyDescent="0.25">
      <c r="A468" t="str">
        <f t="shared" ca="1" si="15"/>
        <v>'clave_trab' =&gt; 779082, 'id_plaza' =&gt; 23, 'clave_tipo' =&gt; 'VAO', 'fec_inicio' =&gt; '2018-4-2', 'fec_termino' =&gt; '2018-4-24', 'fec_reanuda' =&gt; 'NULL', 'req_cobertura' =&gt; VERDADERO, 'docs' =&gt; '', 'obs' =&gt; 'VACACIONES'</v>
      </c>
      <c r="B468" t="str">
        <f t="shared" ca="1" si="16"/>
        <v>779082, 23, 'VAO', '2018-4-2', '2018-4-24', 'NULL', VERDADERO, '', 'VACACIONES'</v>
      </c>
      <c r="C46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779082, </v>
      </c>
      <c r="D46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23, </v>
      </c>
      <c r="E46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46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'2018-4-2', </v>
      </c>
      <c r="G46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'2018-4-24', </v>
      </c>
      <c r="H46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6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6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6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46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6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69" spans="1:40" x14ac:dyDescent="0.25">
      <c r="A469" t="str">
        <f t="shared" ca="1" si="15"/>
        <v>'clave_trab' =&gt; 500095, 'id_plaza' =&gt; 64, 'clave_tipo' =&gt; 'COA', 'fec_inicio' =&gt; '2018-4-3', 'fec_termino' =&gt; '2018-4-5', 'fec_reanuda' =&gt; 'NULL', 'req_cobertura' =&gt; FALSO, 'docs' =&gt; '', 'obs' =&gt; 'COM. A POZA RICA X DOCS.'</v>
      </c>
      <c r="B469" t="str">
        <f t="shared" ca="1" si="16"/>
        <v>500095, 64, 'COA', '2018-4-3', '2018-4-5', 'NULL', FALSO, '', 'COM. A POZA RICA X DOCS.'</v>
      </c>
      <c r="C46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46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46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6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'2018-4-3', </v>
      </c>
      <c r="G46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'2018-4-5', </v>
      </c>
      <c r="H46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6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6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6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POZA RICA X DOCS.'</v>
      </c>
      <c r="L46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6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70" spans="1:40" x14ac:dyDescent="0.25">
      <c r="A470" t="str">
        <f t="shared" ca="1" si="15"/>
        <v>'clave_trab' =&gt; 517366, 'id_plaza' =&gt; 57, 'clave_tipo' =&gt; '103', 'fec_inicio' =&gt; '2018-4-6', 'fec_termino' =&gt; '2018-4-6', 'fec_reanuda' =&gt; 'NULL', 'req_cobertura' =&gt; VERDADERO, 'docs' =&gt; '', 'obs' =&gt; 'CLAUSULA 103 - EXAMENES MEDICOS'</v>
      </c>
      <c r="B470" t="str">
        <f t="shared" ca="1" si="16"/>
        <v>517366, 57, '103', '2018-4-6', '2018-4-6', 'NULL', VERDADERO, '', 'CLAUSULA 103 - EXAMENES MEDICOS'</v>
      </c>
      <c r="C47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517366, </v>
      </c>
      <c r="D47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57, </v>
      </c>
      <c r="E47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47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'2018-4-6', </v>
      </c>
      <c r="G47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'2018-4-6', </v>
      </c>
      <c r="H47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7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7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7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47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7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71" spans="1:40" x14ac:dyDescent="0.25">
      <c r="A471" t="str">
        <f t="shared" ca="1" si="15"/>
        <v>'clave_trab' =&gt; 652482, 'id_plaza' =&gt; 56, 'clave_tipo' =&gt; '103', 'fec_inicio' =&gt; '2018-4-6', 'fec_termino' =&gt; '2018-4-6', 'fec_reanuda' =&gt; 'NULL', 'req_cobertura' =&gt; VERDADERO, 'docs' =&gt; '', 'obs' =&gt; 'CLAUSULA 103 - EXAMENES MEDICOS'</v>
      </c>
      <c r="B471" t="str">
        <f t="shared" ca="1" si="16"/>
        <v>652482, 56, '103', '2018-4-6', '2018-4-6', 'NULL', VERDADERO, '', 'CLAUSULA 103 - EXAMENES MEDICOS'</v>
      </c>
      <c r="C47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652482, </v>
      </c>
      <c r="D47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56, </v>
      </c>
      <c r="E47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47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'2018-4-6', </v>
      </c>
      <c r="G47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'2018-4-6', </v>
      </c>
      <c r="H47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7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7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7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47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7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72" spans="1:40" x14ac:dyDescent="0.25">
      <c r="A472" t="str">
        <f t="shared" ca="1" si="15"/>
        <v>'clave_trab' =&gt; 317017, 'id_plaza' =&gt; 53, 'clave_tipo' =&gt; '103', 'fec_inicio' =&gt; '2018-4-6', 'fec_termino' =&gt; '2018-4-6', 'fec_reanuda' =&gt; 'NULL', 'req_cobertura' =&gt; VERDADERO, 'docs' =&gt; '', 'obs' =&gt; 'CLAUSULA 103 - EXAMENES MEDICOS'</v>
      </c>
      <c r="B472" t="str">
        <f t="shared" ca="1" si="16"/>
        <v>317017, 53, '103', '2018-4-6', '2018-4-6', 'NULL', VERDADERO, '', 'CLAUSULA 103 - EXAMENES MEDICOS'</v>
      </c>
      <c r="C47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317017, </v>
      </c>
      <c r="D47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53, </v>
      </c>
      <c r="E47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47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'2018-4-6', </v>
      </c>
      <c r="G47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'2018-4-6', </v>
      </c>
      <c r="H47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7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7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7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47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7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73" spans="1:40" x14ac:dyDescent="0.25">
      <c r="A473" t="str">
        <f t="shared" ca="1" si="15"/>
        <v>'clave_trab' =&gt; 313919, 'id_plaza' =&gt; 21, 'clave_tipo' =&gt; '103', 'fec_inicio' =&gt; '2018-4-6', 'fec_termino' =&gt; '2018-4-6', 'fec_reanuda' =&gt; 'NULL', 'req_cobertura' =&gt; VERDADERO, 'docs' =&gt; '', 'obs' =&gt; 'CLAUSULA 103 - EXAMENES MEDICOS'</v>
      </c>
      <c r="B473" t="str">
        <f t="shared" ca="1" si="16"/>
        <v>313919, 21, '103', '2018-4-6', '2018-4-6', 'NULL', VERDADERO, '', 'CLAUSULA 103 - EXAMENES MEDICOS'</v>
      </c>
      <c r="C47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313919, </v>
      </c>
      <c r="D47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21, </v>
      </c>
      <c r="E47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47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'2018-4-6', </v>
      </c>
      <c r="G47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'2018-4-6', </v>
      </c>
      <c r="H47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7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7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7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47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7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74" spans="1:40" x14ac:dyDescent="0.25">
      <c r="A474" t="str">
        <f t="shared" ca="1" si="15"/>
        <v>'clave_trab' =&gt; 510225, 'id_plaza' =&gt; 3, 'clave_tipo' =&gt; 'VAO', 'fec_inicio' =&gt; '2018-4-9', 'fec_termino' =&gt; '2018-5-3', 'fec_reanuda' =&gt; 'NULL', 'req_cobertura' =&gt; VERDADERO, 'docs' =&gt; '', 'obs' =&gt; 'VACACIONES'</v>
      </c>
      <c r="B474" t="str">
        <f t="shared" ca="1" si="16"/>
        <v>510225, 3, 'VAO', '2018-4-9', '2018-5-3', 'NULL', VERDADERO, '', 'VACACIONES'</v>
      </c>
      <c r="C47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510225, </v>
      </c>
      <c r="D47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3, </v>
      </c>
      <c r="E47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47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'2018-4-9', </v>
      </c>
      <c r="G47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'2018-5-3', </v>
      </c>
      <c r="H47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7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7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7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47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7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75" spans="1:40" x14ac:dyDescent="0.25">
      <c r="A475" t="str">
        <f t="shared" ca="1" si="15"/>
        <v>'clave_trab' =&gt; 307452, 'id_plaza' =&gt; 18, 'clave_tipo' =&gt; 'COA', 'fec_inicio' =&gt; '2018-4-9', 'fec_termino' =&gt; '2018-4-15', 'fec_reanuda' =&gt; 'NULL', 'req_cobertura' =&gt; FALSO, 'docs' =&gt; '', 'obs' =&gt; 'COM. A SAN MARTIN TEXMELUCAN'</v>
      </c>
      <c r="B475" t="str">
        <f t="shared" ca="1" si="16"/>
        <v>307452, 18, 'COA', '2018-4-9', '2018-4-15', 'NULL', FALSO, '', 'COM. A SAN MARTIN TEXMELUCAN'</v>
      </c>
      <c r="C47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47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47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7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'2018-4-9', </v>
      </c>
      <c r="G47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'2018-4-15', </v>
      </c>
      <c r="H47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7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7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7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47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7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76" spans="1:40" x14ac:dyDescent="0.25">
      <c r="A476" t="str">
        <f t="shared" ca="1" si="15"/>
        <v>'clave_trab' =&gt; 633190, 'id_plaza' =&gt; 10, 'clave_tipo' =&gt; 'COA', 'fec_inicio' =&gt; '2018-4-9', 'fec_termino' =&gt; '2018-4-15', 'fec_reanuda' =&gt; 'NULL', 'req_cobertura' =&gt; FALSO, 'docs' =&gt; '', 'obs' =&gt; 'COM. A SAN MARTIN TEXMELUCAN'</v>
      </c>
      <c r="B476" t="str">
        <f t="shared" ca="1" si="16"/>
        <v>633190, 10, 'COA', '2018-4-9', '2018-4-15', 'NULL', FALSO, '', 'COM. A SAN MARTIN TEXMELUCAN'</v>
      </c>
      <c r="C47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47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47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7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'2018-4-9', </v>
      </c>
      <c r="G47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'2018-4-15', </v>
      </c>
      <c r="H47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7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7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7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47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7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77" spans="1:40" x14ac:dyDescent="0.25">
      <c r="A477" t="str">
        <f t="shared" ca="1" si="15"/>
        <v>'clave_trab' =&gt; 574454, 'id_plaza' =&gt; 29, 'clave_tipo' =&gt; 'COA', 'fec_inicio' =&gt; '2018-4-9', 'fec_termino' =&gt; '2018-4-15', 'fec_reanuda' =&gt; 'NULL', 'req_cobertura' =&gt; VERDADERO, 'docs' =&gt; '', 'obs' =&gt; 'COM. A SAN MARTIN TEXMELUCAN'</v>
      </c>
      <c r="B477" t="str">
        <f t="shared" ca="1" si="16"/>
        <v>574454, 29, 'COA', '2018-4-9', '2018-4-15', 'NULL', VERDADERO, '', 'COM. A SAN MARTIN TEXMELUCAN'</v>
      </c>
      <c r="C47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574454, </v>
      </c>
      <c r="D47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29, </v>
      </c>
      <c r="E47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7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'2018-4-9', </v>
      </c>
      <c r="G47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'2018-4-15', </v>
      </c>
      <c r="H47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7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7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7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47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7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78" spans="1:40" x14ac:dyDescent="0.25">
      <c r="A478" t="str">
        <f t="shared" ca="1" si="15"/>
        <v>'clave_trab' =&gt; 582776, 'id_plaza' =&gt; 34, 'clave_tipo' =&gt; 'COA', 'fec_inicio' =&gt; '2018-4-9', 'fec_termino' =&gt; '2018-4-15', 'fec_reanuda' =&gt; 'NULL', 'req_cobertura' =&gt; VERDADERO, 'docs' =&gt; '', 'obs' =&gt; 'COM. A SAN MARTIN TEXMELUCAN'</v>
      </c>
      <c r="B478" t="str">
        <f t="shared" ca="1" si="16"/>
        <v>582776, 34, 'COA', '2018-4-9', '2018-4-15', 'NULL', VERDADERO, '', 'COM. A SAN MARTIN TEXMELUCAN'</v>
      </c>
      <c r="C47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582776, </v>
      </c>
      <c r="D47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34, </v>
      </c>
      <c r="E47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7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'2018-4-9', </v>
      </c>
      <c r="G47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'2018-4-15', </v>
      </c>
      <c r="H47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7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7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7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47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7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79" spans="1:40" x14ac:dyDescent="0.25">
      <c r="A479" t="str">
        <f t="shared" ca="1" si="15"/>
        <v>'clave_trab' =&gt; 539767, 'id_plaza' =&gt; 45, 'clave_tipo' =&gt; '103', 'fec_inicio' =&gt; '2018-4-10', 'fec_termino' =&gt; '2018-4-10', 'fec_reanuda' =&gt; 'NULL', 'req_cobertura' =&gt; VERDADERO, 'docs' =&gt; '', 'obs' =&gt; 'CLAUSULA 103 - EXAMENES MEDICOS'</v>
      </c>
      <c r="B479" t="str">
        <f t="shared" ca="1" si="16"/>
        <v>539767, 45, '103', '2018-4-10', '2018-4-10', 'NULL', VERDADERO, '', 'CLAUSULA 103 - EXAMENES MEDICOS'</v>
      </c>
      <c r="C47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539767, </v>
      </c>
      <c r="D47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45, </v>
      </c>
      <c r="E47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47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'2018-4-10', </v>
      </c>
      <c r="G47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'2018-4-10', </v>
      </c>
      <c r="H47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7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7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7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47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7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80" spans="1:40" x14ac:dyDescent="0.25">
      <c r="A480" t="str">
        <f t="shared" ca="1" si="15"/>
        <v>'clave_trab' =&gt; 567997, 'id_plaza' =&gt; 62, 'clave_tipo' =&gt; '103', 'fec_inicio' =&gt; '2018-4-11', 'fec_termino' =&gt; '2018-4-11', 'fec_reanuda' =&gt; 'NULL', 'req_cobertura' =&gt; VERDADERO, 'docs' =&gt; '', 'obs' =&gt; 'CLAUSULA 103 - EXAMENES MEDICOS'</v>
      </c>
      <c r="B480" t="str">
        <f t="shared" ca="1" si="16"/>
        <v>567997, 62, '103', '2018-4-11', '2018-4-11', 'NULL', VERDADERO, '', 'CLAUSULA 103 - EXAMENES MEDICOS'</v>
      </c>
      <c r="C48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567997, </v>
      </c>
      <c r="D48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62, </v>
      </c>
      <c r="E48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48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'2018-4-11', </v>
      </c>
      <c r="G48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'2018-4-11', </v>
      </c>
      <c r="H48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8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8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8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48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8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81" spans="1:40" x14ac:dyDescent="0.25">
      <c r="A481" t="str">
        <f t="shared" ca="1" si="15"/>
        <v>'clave_trab' =&gt; 419041, 'id_plaza' =&gt; 6, 'clave_tipo' =&gt; '103', 'fec_inicio' =&gt; '2018-4-11', 'fec_termino' =&gt; '2018-4-11', 'fec_reanuda' =&gt; 'NULL', 'req_cobertura' =&gt; VERDADERO, 'docs' =&gt; '', 'obs' =&gt; 'CLAUSULA 103 - EXAMENES MEDICOS'</v>
      </c>
      <c r="B481" t="str">
        <f t="shared" ca="1" si="16"/>
        <v>419041, 6, '103', '2018-4-11', '2018-4-11', 'NULL', VERDADERO, '', 'CLAUSULA 103 - EXAMENES MEDICOS'</v>
      </c>
      <c r="C48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419041, </v>
      </c>
      <c r="D48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6, </v>
      </c>
      <c r="E48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48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'2018-4-11', </v>
      </c>
      <c r="G48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'2018-4-11', </v>
      </c>
      <c r="H48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8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8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8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48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8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82" spans="1:40" x14ac:dyDescent="0.25">
      <c r="A482" t="str">
        <f t="shared" ca="1" si="15"/>
        <v>'clave_trab' =&gt; 465378, 'id_plaza' =&gt; 49, 'clave_tipo' =&gt; '103', 'fec_inicio' =&gt; '2018-4-11', 'fec_termino' =&gt; '2018-4-11', 'fec_reanuda' =&gt; 'NULL', 'req_cobertura' =&gt; VERDADERO, 'docs' =&gt; '', 'obs' =&gt; 'CLAUSULA 103 - EXAMENES MEDICOS'</v>
      </c>
      <c r="B482" t="str">
        <f t="shared" ca="1" si="16"/>
        <v>465378, 49, '103', '2018-4-11', '2018-4-11', 'NULL', VERDADERO, '', 'CLAUSULA 103 - EXAMENES MEDICOS'</v>
      </c>
      <c r="C48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465378, </v>
      </c>
      <c r="D48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49, </v>
      </c>
      <c r="E48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48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'2018-4-11', </v>
      </c>
      <c r="G48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'2018-4-11', </v>
      </c>
      <c r="H48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8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8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8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48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8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83" spans="1:40" x14ac:dyDescent="0.25">
      <c r="A483" t="str">
        <f t="shared" ca="1" si="15"/>
        <v>'clave_trab' =&gt; 313919, 'id_plaza' =&gt; 21, 'clave_tipo' =&gt; 'COA', 'fec_inicio' =&gt; '2018-4-10', 'fec_termino' =&gt; '2018-4-11', 'fec_reanuda' =&gt; 'NULL', 'req_cobertura' =&gt; FALSO, 'docs' =&gt; '', 'obs' =&gt; 'COM. A POZA RICA X LUBRICANTES'</v>
      </c>
      <c r="B483" t="str">
        <f t="shared" ca="1" si="16"/>
        <v>313919, 21, 'COA', '2018-4-10', '2018-4-11', 'NULL', FALSO, '', 'COM. A POZA RICA X LUBRICANTES'</v>
      </c>
      <c r="C48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313919, </v>
      </c>
      <c r="D48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21, </v>
      </c>
      <c r="E48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8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'2018-4-10', </v>
      </c>
      <c r="G48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'2018-4-11', </v>
      </c>
      <c r="H48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8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8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8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POZA RICA X LUBRICANTES'</v>
      </c>
      <c r="L48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8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84" spans="1:40" x14ac:dyDescent="0.25">
      <c r="A484" t="str">
        <f t="shared" ca="1" si="15"/>
        <v>'clave_trab' =&gt; 434039, 'id_plaza' =&gt; 9, 'clave_tipo' =&gt; 'COA', 'fec_inicio' =&gt; '2018-4-11', 'fec_termino' =&gt; '2018-4-14', 'fec_reanuda' =&gt; 'NULL', 'req_cobertura' =&gt; FALSO, 'docs' =&gt; '', 'obs' =&gt; 'COM. A SAN MARTIN TEXMELUCAN'</v>
      </c>
      <c r="B484" t="str">
        <f t="shared" ca="1" si="16"/>
        <v>434039, 9, 'COA', '2018-4-11', '2018-4-14', 'NULL', FALSO, '', 'COM. A SAN MARTIN TEXMELUCAN'</v>
      </c>
      <c r="C48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434039, </v>
      </c>
      <c r="D48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9, </v>
      </c>
      <c r="E48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8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'2018-4-11', </v>
      </c>
      <c r="G48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'2018-4-14', </v>
      </c>
      <c r="H48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8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8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8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48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8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85" spans="1:40" x14ac:dyDescent="0.25">
      <c r="A485" t="str">
        <f t="shared" ca="1" si="15"/>
        <v>'clave_trab' =&gt; 502171, 'id_plaza' =&gt; 31, 'clave_tipo' =&gt; 'COA', 'fec_inicio' =&gt; '2018-4-11', 'fec_termino' =&gt; '2018-4-14', 'fec_reanuda' =&gt; 'NULL', 'req_cobertura' =&gt; VERDADERO, 'docs' =&gt; '', 'obs' =&gt; 'COM. A SAN MARTIN TEXMELUCAN'</v>
      </c>
      <c r="B485" t="str">
        <f t="shared" ca="1" si="16"/>
        <v>502171, 31, 'COA', '2018-4-11', '2018-4-14', 'NULL', VERDADERO, '', 'COM. A SAN MARTIN TEXMELUCAN'</v>
      </c>
      <c r="C48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48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48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48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'2018-4-11', </v>
      </c>
      <c r="G48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'2018-4-14', </v>
      </c>
      <c r="H48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8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8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8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48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8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86" spans="1:40" x14ac:dyDescent="0.25">
      <c r="A486" t="str">
        <f t="shared" ca="1" si="15"/>
        <v>'clave_trab' =&gt; 0, 'id_plaza' =&gt; 21, 'clave_tipo' =&gt; 'CAC', 'fec_inicio' =&gt; '2018-4-12', 'fec_termino' =&gt; '2018-4-13', 'fec_reanuda' =&gt; 'NULL', 'req_cobertura' =&gt; FALSO, 'docs' =&gt; '', 'obs' =&gt; 'CURSO DE CAPAPCITACION'</v>
      </c>
      <c r="B486" t="str">
        <f t="shared" ca="1" si="16"/>
        <v>0, 21, 'CAC', '2018-4-12', '2018-4-13', 'NULL', FALSO, '', 'CURSO DE CAPAPCITACION'</v>
      </c>
      <c r="C48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0, </v>
      </c>
      <c r="D48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21, </v>
      </c>
      <c r="E48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48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G48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'2018-4-13', </v>
      </c>
      <c r="H48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8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8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8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DE CAPAPCITACION'</v>
      </c>
      <c r="L48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8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87" spans="1:40" x14ac:dyDescent="0.25">
      <c r="A487" t="str">
        <f t="shared" ca="1" si="15"/>
        <v>'clave_trab' =&gt; 511424, 'id_plaza' =&gt; 22, 'clave_tipo' =&gt; 'CAC', 'fec_inicio' =&gt; '2018-4-12', 'fec_termino' =&gt; '2018-4-12', 'fec_reanuda' =&gt; 'NULL', 'req_cobertura' =&gt; FALSO, 'docs' =&gt; '', 'obs' =&gt; 'CURSO MANEJO A LA DEFENSIVA'</v>
      </c>
      <c r="B487" t="str">
        <f t="shared" ca="1" si="16"/>
        <v>511424, 22, 'CAC', '2018-4-12', '2018-4-12', 'NULL', FALSO, '', 'CURSO MANEJO A LA DEFENSIVA'</v>
      </c>
      <c r="C48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511424, </v>
      </c>
      <c r="D48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22, </v>
      </c>
      <c r="E48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48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G48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H48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8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8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8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48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8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88" spans="1:40" x14ac:dyDescent="0.25">
      <c r="A488" t="str">
        <f t="shared" ca="1" si="15"/>
        <v>'clave_trab' =&gt; 866468, 'id_plaza' =&gt; 16, 'clave_tipo' =&gt; 'CAC', 'fec_inicio' =&gt; '2018-4-12', 'fec_termino' =&gt; '2018-4-12', 'fec_reanuda' =&gt; 'NULL', 'req_cobertura' =&gt; VERDADERO, 'docs' =&gt; '', 'obs' =&gt; 'CURSO MANEJO A LA DEFENSIVA'</v>
      </c>
      <c r="B488" t="str">
        <f t="shared" ca="1" si="16"/>
        <v>866468, 16, 'CAC', '2018-4-12', '2018-4-12', 'NULL', VERDADERO, '', 'CURSO MANEJO A LA DEFENSIVA'</v>
      </c>
      <c r="C48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866468, </v>
      </c>
      <c r="D48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16, </v>
      </c>
      <c r="E48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48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G48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H48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8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8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8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48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8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89" spans="1:40" x14ac:dyDescent="0.25">
      <c r="A489" t="str">
        <f t="shared" ca="1" si="15"/>
        <v>'clave_trab' =&gt; 539259, 'id_plaza' =&gt; 63, 'clave_tipo' =&gt; 'CAC', 'fec_inicio' =&gt; '2018-4-12', 'fec_termino' =&gt; '2018-4-12', 'fec_reanuda' =&gt; 'NULL', 'req_cobertura' =&gt; VERDADERO, 'docs' =&gt; '', 'obs' =&gt; 'CURSO MANEJO A LA DEFENSIVA'</v>
      </c>
      <c r="B489" t="str">
        <f t="shared" ca="1" si="16"/>
        <v>539259, 63, 'CAC', '2018-4-12', '2018-4-12', 'NULL', VERDADERO, '', 'CURSO MANEJO A LA DEFENSIVA'</v>
      </c>
      <c r="C48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539259, </v>
      </c>
      <c r="D48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63, </v>
      </c>
      <c r="E48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48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G48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H48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8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8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8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48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8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90" spans="1:40" x14ac:dyDescent="0.25">
      <c r="A490" t="str">
        <f t="shared" ca="1" si="15"/>
        <v>'clave_trab' =&gt; 462962, 'id_plaza' =&gt; 19, 'clave_tipo' =&gt; 'CAC', 'fec_inicio' =&gt; '2018-4-12', 'fec_termino' =&gt; '2018-4-12', 'fec_reanuda' =&gt; 'NULL', 'req_cobertura' =&gt; FALSO, 'docs' =&gt; '', 'obs' =&gt; 'CURSO MANEJO A LA DEFENSIVA'</v>
      </c>
      <c r="B490" t="str">
        <f t="shared" ca="1" si="16"/>
        <v>462962, 19, 'CAC', '2018-4-12', '2018-4-12', 'NULL', FALSO, '', 'CURSO MANEJO A LA DEFENSIVA'</v>
      </c>
      <c r="C49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462962, </v>
      </c>
      <c r="D49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19, </v>
      </c>
      <c r="E49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49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G49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H49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9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9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9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49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9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91" spans="1:40" x14ac:dyDescent="0.25">
      <c r="A491" t="str">
        <f t="shared" ca="1" si="15"/>
        <v>'clave_trab' =&gt; 516899, 'id_plaza' =&gt; 68, 'clave_tipo' =&gt; 'CAC', 'fec_inicio' =&gt; '2018-4-12', 'fec_termino' =&gt; '2018-4-12', 'fec_reanuda' =&gt; 'NULL', 'req_cobertura' =&gt; VERDADERO, 'docs' =&gt; '', 'obs' =&gt; 'CURSO MANEJO A LA DEFENSIVA'</v>
      </c>
      <c r="B491" t="str">
        <f t="shared" ca="1" si="16"/>
        <v>516899, 68, 'CAC', '2018-4-12', '2018-4-12', 'NULL', VERDADERO, '', 'CURSO MANEJO A LA DEFENSIVA'</v>
      </c>
      <c r="C49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516899, </v>
      </c>
      <c r="D49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68, </v>
      </c>
      <c r="E49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49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G49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H49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9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9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9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49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9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92" spans="1:40" x14ac:dyDescent="0.25">
      <c r="A492" t="str">
        <f t="shared" ca="1" si="15"/>
        <v>'clave_trab' =&gt; 452405, 'id_plaza' =&gt; 28, 'clave_tipo' =&gt; 'CAC', 'fec_inicio' =&gt; '2018-4-12', 'fec_termino' =&gt; '2018-4-12', 'fec_reanuda' =&gt; 'NULL', 'req_cobertura' =&gt; VERDADERO, 'docs' =&gt; '', 'obs' =&gt; 'CURSO MANEJO A LA DEFENSIVA'</v>
      </c>
      <c r="B492" t="str">
        <f t="shared" ca="1" si="16"/>
        <v>452405, 28, 'CAC', '2018-4-12', '2018-4-12', 'NULL', VERDADERO, '', 'CURSO MANEJO A LA DEFENSIVA'</v>
      </c>
      <c r="C49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452405, </v>
      </c>
      <c r="D49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28, </v>
      </c>
      <c r="E49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49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G49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H49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9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9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9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49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9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93" spans="1:40" x14ac:dyDescent="0.25">
      <c r="A493" t="str">
        <f t="shared" ca="1" si="15"/>
        <v>'clave_trab' =&gt; 419985, 'id_plaza' =&gt; 42, 'clave_tipo' =&gt; 'CAC', 'fec_inicio' =&gt; '2018-4-12', 'fec_termino' =&gt; '2018-4-12', 'fec_reanuda' =&gt; 'NULL', 'req_cobertura' =&gt; VERDADERO, 'docs' =&gt; '', 'obs' =&gt; 'CURSO MANEJO A LA DEFENSIVA'</v>
      </c>
      <c r="B493" t="str">
        <f t="shared" ca="1" si="16"/>
        <v>419985, 42, 'CAC', '2018-4-12', '2018-4-12', 'NULL', VERDADERO, '', 'CURSO MANEJO A LA DEFENSIVA'</v>
      </c>
      <c r="C49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419985, </v>
      </c>
      <c r="D49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42, </v>
      </c>
      <c r="E49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49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G49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H49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9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9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9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49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9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94" spans="1:40" x14ac:dyDescent="0.25">
      <c r="A494" t="str">
        <f t="shared" ca="1" si="15"/>
        <v>'clave_trab' =&gt; 318478, 'id_plaza' =&gt; 25, 'clave_tipo' =&gt; 'CAC', 'fec_inicio' =&gt; '2018-4-12', 'fec_termino' =&gt; '2018-4-12', 'fec_reanuda' =&gt; 'NULL', 'req_cobertura' =&gt; VERDADERO, 'docs' =&gt; '', 'obs' =&gt; 'CURSO MANEJO A LA DEFENSIVA'</v>
      </c>
      <c r="B494" t="str">
        <f t="shared" ca="1" si="16"/>
        <v>318478, 25, 'CAC', '2018-4-12', '2018-4-12', 'NULL', VERDADERO, '', 'CURSO MANEJO A LA DEFENSIVA'</v>
      </c>
      <c r="C49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318478, </v>
      </c>
      <c r="D49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25, </v>
      </c>
      <c r="E49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49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G49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H49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9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9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9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49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9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95" spans="1:40" x14ac:dyDescent="0.25">
      <c r="A495" t="str">
        <f t="shared" ca="1" si="15"/>
        <v>'clave_trab' =&gt; 605887, 'id_plaza' =&gt; 27, 'clave_tipo' =&gt; 'CAC', 'fec_inicio' =&gt; '2018-4-13', 'fec_termino' =&gt; '2018-4-13', 'fec_reanuda' =&gt; 'NULL', 'req_cobertura' =&gt; FALSO, 'docs' =&gt; '', 'obs' =&gt; 'CURSO MANEJO A LA DEFENSIVA'</v>
      </c>
      <c r="B495" t="str">
        <f t="shared" ca="1" si="16"/>
        <v>605887, 27, 'CAC', '2018-4-13', '2018-4-13', 'NULL', FALSO, '', 'CURSO MANEJO A LA DEFENSIVA'</v>
      </c>
      <c r="C49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605887, </v>
      </c>
      <c r="D49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27, </v>
      </c>
      <c r="E49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49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'2018-4-13', </v>
      </c>
      <c r="G49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'2018-4-13', </v>
      </c>
      <c r="H49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9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9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9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49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9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96" spans="1:40" x14ac:dyDescent="0.25">
      <c r="A496" t="str">
        <f t="shared" ca="1" si="15"/>
        <v>'clave_trab' =&gt; 498009, 'id_plaza' =&gt; 33, 'clave_tipo' =&gt; 'CAC', 'fec_inicio' =&gt; '2018-4-13', 'fec_termino' =&gt; '2018-4-13', 'fec_reanuda' =&gt; 'NULL', 'req_cobertura' =&gt; VERDADERO, 'docs' =&gt; '', 'obs' =&gt; 'CURSO MANEJO A LA DEFENSIVA'</v>
      </c>
      <c r="B496" t="str">
        <f t="shared" ca="1" si="16"/>
        <v>498009, 33, 'CAC', '2018-4-13', '2018-4-13', 'NULL', VERDADERO, '', 'CURSO MANEJO A LA DEFENSIVA'</v>
      </c>
      <c r="C49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498009, </v>
      </c>
      <c r="D49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33, </v>
      </c>
      <c r="E49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49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'2018-4-13', </v>
      </c>
      <c r="G49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'2018-4-13', </v>
      </c>
      <c r="H49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9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9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9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49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9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97" spans="1:40" x14ac:dyDescent="0.25">
      <c r="A497" t="str">
        <f t="shared" ca="1" si="15"/>
        <v>'clave_trab' =&gt; 312224, 'id_plaza' =&gt; 1, 'clave_tipo' =&gt; 'CAC', 'fec_inicio' =&gt; '2018-4-13', 'fec_termino' =&gt; '2018-4-13', 'fec_reanuda' =&gt; 'NULL', 'req_cobertura' =&gt; FALSO, 'docs' =&gt; '', 'obs' =&gt; 'CURSO MANEJO A LA DEFENSIVA'</v>
      </c>
      <c r="B497" t="str">
        <f t="shared" ca="1" si="16"/>
        <v>312224, 1, 'CAC', '2018-4-13', '2018-4-13', 'NULL', FALSO, '', 'CURSO MANEJO A LA DEFENSIVA'</v>
      </c>
      <c r="C49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312224, </v>
      </c>
      <c r="D49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1, </v>
      </c>
      <c r="E49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49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'2018-4-13', </v>
      </c>
      <c r="G49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'2018-4-13', </v>
      </c>
      <c r="H49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9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9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9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49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9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98" spans="1:40" x14ac:dyDescent="0.25">
      <c r="A498" t="str">
        <f t="shared" ca="1" si="15"/>
        <v>'clave_trab' =&gt; 258993, 'id_plaza' =&gt; 43, 'clave_tipo' =&gt; 'CAC', 'fec_inicio' =&gt; '2018-4-13', 'fec_termino' =&gt; '2018-4-13', 'fec_reanuda' =&gt; 'NULL', 'req_cobertura' =&gt; VERDADERO, 'docs' =&gt; '', 'obs' =&gt; 'CURSO MANEJO A LA DEFENSIVA'</v>
      </c>
      <c r="B498" t="str">
        <f t="shared" ca="1" si="16"/>
        <v>258993, 43, 'CAC', '2018-4-13', '2018-4-13', 'NULL', VERDADERO, '', 'CURSO MANEJO A LA DEFENSIVA'</v>
      </c>
      <c r="C49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258993, </v>
      </c>
      <c r="D49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43, </v>
      </c>
      <c r="E49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49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'2018-4-13', </v>
      </c>
      <c r="G49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'2018-4-13', </v>
      </c>
      <c r="H49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9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49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9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49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9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499" spans="1:40" x14ac:dyDescent="0.25">
      <c r="A499" t="str">
        <f t="shared" ca="1" si="15"/>
        <v>'clave_trab' =&gt; 516702, 'id_plaza' =&gt; 67, 'clave_tipo' =&gt; 'CAC', 'fec_inicio' =&gt; '2018-4-13', 'fec_termino' =&gt; '2018-4-13', 'fec_reanuda' =&gt; 'NULL', 'req_cobertura' =&gt; FALSO, 'docs' =&gt; '', 'obs' =&gt; 'CURSO MANEJO A LA DEFENSIVA'</v>
      </c>
      <c r="B499" t="str">
        <f t="shared" ca="1" si="16"/>
        <v>516702, 67, 'CAC', '2018-4-13', '2018-4-13', 'NULL', FALSO, '', 'CURSO MANEJO A LA DEFENSIVA'</v>
      </c>
      <c r="C49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516702, </v>
      </c>
      <c r="D49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67, </v>
      </c>
      <c r="E49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49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'2018-4-13', </v>
      </c>
      <c r="G49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'2018-4-13', </v>
      </c>
      <c r="H49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49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49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49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49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49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4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4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4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4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4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4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4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4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4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4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4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4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4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4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4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4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4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4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4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4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4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4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4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4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4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4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4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00" spans="1:40" x14ac:dyDescent="0.25">
      <c r="A500" t="str">
        <f t="shared" ca="1" si="15"/>
        <v>'clave_trab' =&gt; 373290, 'id_plaza' =&gt; 52, 'clave_tipo' =&gt; 'CAC', 'fec_inicio' =&gt; '2018-4-13', 'fec_termino' =&gt; '2018-4-13', 'fec_reanuda' =&gt; 'NULL', 'req_cobertura' =&gt; VERDADERO, 'docs' =&gt; '', 'obs' =&gt; 'CURSO MANEJO A LA DEFENSIVA'</v>
      </c>
      <c r="B500" t="str">
        <f t="shared" ca="1" si="16"/>
        <v>373290, 52, 'CAC', '2018-4-13', '2018-4-13', 'NULL', VERDADERO, '', 'CURSO MANEJO A LA DEFENSIVA'</v>
      </c>
      <c r="C50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373290, </v>
      </c>
      <c r="D50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52, </v>
      </c>
      <c r="E50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50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'2018-4-13', </v>
      </c>
      <c r="G50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'2018-4-13', </v>
      </c>
      <c r="H50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0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50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0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50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0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01" spans="1:40" x14ac:dyDescent="0.25">
      <c r="A501" t="str">
        <f t="shared" ca="1" si="15"/>
        <v>'clave_trab' =&gt; 652482, 'id_plaza' =&gt; 56, 'clave_tipo' =&gt; 'CAC', 'fec_inicio' =&gt; '2018-4-13', 'fec_termino' =&gt; '2018-4-13', 'fec_reanuda' =&gt; 'NULL', 'req_cobertura' =&gt; VERDADERO, 'docs' =&gt; '', 'obs' =&gt; 'CURSO MANEJO A LA DEFENSIVA'</v>
      </c>
      <c r="B501" t="str">
        <f t="shared" ca="1" si="16"/>
        <v>652482, 56, 'CAC', '2018-4-13', '2018-4-13', 'NULL', VERDADERO, '', 'CURSO MANEJO A LA DEFENSIVA'</v>
      </c>
      <c r="C50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652482, </v>
      </c>
      <c r="D50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56, </v>
      </c>
      <c r="E50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50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'2018-4-13', </v>
      </c>
      <c r="G50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'2018-4-13', </v>
      </c>
      <c r="H50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0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50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0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50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0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02" spans="1:40" x14ac:dyDescent="0.25">
      <c r="A502" t="str">
        <f t="shared" ca="1" si="15"/>
        <v>'clave_trab' =&gt; 210154, 'id_plaza' =&gt; 4, 'clave_tipo' =&gt; '104', 'fec_inicio' =&gt; '2018-4-12', 'fec_termino' =&gt; '2018-4-12', 'fec_reanuda' =&gt; 'NULL', 'req_cobertura' =&gt; FALSO, 'docs' =&gt; '', 'obs' =&gt; 'INCAPACIDAD MEDICA'</v>
      </c>
      <c r="B502" t="str">
        <f t="shared" ca="1" si="16"/>
        <v>210154, 4, '104', '2018-4-12', '2018-4-12', 'NULL', FALSO, '', 'INCAPACIDAD MEDICA'</v>
      </c>
      <c r="C50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210154, </v>
      </c>
      <c r="D50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4, </v>
      </c>
      <c r="E50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'104', </v>
      </c>
      <c r="F50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G50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H50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0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50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0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'INCAPACIDAD MEDICA'</v>
      </c>
      <c r="L50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0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03" spans="1:40" x14ac:dyDescent="0.25">
      <c r="A503" t="str">
        <f t="shared" ca="1" si="15"/>
        <v>'clave_trab' =&gt; 500095, 'id_plaza' =&gt; 64, 'clave_tipo' =&gt; 'COA', 'fec_inicio' =&gt; '2018-4-11', 'fec_termino' =&gt; '2018-4-13', 'fec_reanuda' =&gt; 'NULL', 'req_cobertura' =&gt; FALSO, 'docs' =&gt; '', 'obs' =&gt; 'COM. A POZA RICA X DOCUMENTACION'</v>
      </c>
      <c r="B503" t="str">
        <f t="shared" ca="1" si="16"/>
        <v>500095, 64, 'COA', '2018-4-11', '2018-4-13', 'NULL', FALSO, '', 'COM. A POZA RICA X DOCUMENTACION'</v>
      </c>
      <c r="C50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500095, </v>
      </c>
      <c r="D50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64, </v>
      </c>
      <c r="E50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50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'2018-4-11', </v>
      </c>
      <c r="G503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'2018-4-13', </v>
      </c>
      <c r="H503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03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503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03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POZA RICA X DOCUMENTACION'</v>
      </c>
      <c r="L50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0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04" spans="1:40" x14ac:dyDescent="0.25">
      <c r="A504" t="str">
        <f t="shared" ca="1" si="15"/>
        <v>'clave_trab' =&gt; 481382, 'id_plaza' =&gt; 72, 'clave_tipo' =&gt; 'VAO', 'fec_inicio' =&gt; '2018-3-5', 'fec_termino' =&gt; '2018-4-13', 'fec_reanuda' =&gt; 'NULL', 'req_cobertura' =&gt; VERDADERO, 'docs' =&gt; '', 'obs' =&gt; 'VACACIONES'</v>
      </c>
      <c r="B504" t="str">
        <f t="shared" ca="1" si="16"/>
        <v>481382, 72, 'VAO', '2018-3-5', '2018-4-13', 'NULL', VERDADERO, '', 'VACACIONES'</v>
      </c>
      <c r="C50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481382, </v>
      </c>
      <c r="D50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72, </v>
      </c>
      <c r="E50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'VAO', </v>
      </c>
      <c r="F50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'2018-3-5', </v>
      </c>
      <c r="G504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'2018-4-13', </v>
      </c>
      <c r="H504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04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504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04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'VACACIONES'</v>
      </c>
      <c r="L50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0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05" spans="1:40" x14ac:dyDescent="0.25">
      <c r="A505" t="str">
        <f t="shared" ca="1" si="15"/>
        <v>'clave_trab' =&gt; 660748, 'id_plaza' =&gt; 72, 'clave_tipo' =&gt; 'CAC', 'fec_inicio' =&gt; '2018-4-12', 'fec_termino' =&gt; '2018-4-12', 'fec_reanuda' =&gt; 'NULL', 'req_cobertura' =&gt; VERDADERO, 'docs' =&gt; '', 'obs' =&gt; 'CURSO MANEJO A LA DEFENSIVA'</v>
      </c>
      <c r="B505" t="str">
        <f t="shared" ca="1" si="16"/>
        <v>660748, 72, 'CAC', '2018-4-12', '2018-4-12', 'NULL', VERDADERO, '', 'CURSO MANEJO A LA DEFENSIVA'</v>
      </c>
      <c r="C50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660748, </v>
      </c>
      <c r="D50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72, </v>
      </c>
      <c r="E50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'CAC', </v>
      </c>
      <c r="F50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G505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'2018-4-12', </v>
      </c>
      <c r="H505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05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505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05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'CURSO MANEJO A LA DEFENSIVA'</v>
      </c>
      <c r="L50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0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06" spans="1:40" x14ac:dyDescent="0.25">
      <c r="A506" t="str">
        <f t="shared" ca="1" si="15"/>
        <v>'clave_trab' =&gt; 426226, 'id_plaza' =&gt; 24, 'clave_tipo' =&gt; '103', 'fec_inicio' =&gt; '2018-4-16', 'fec_termino' =&gt; '2018-4-16', 'fec_reanuda' =&gt; 'NULL', 'req_cobertura' =&gt; VERDADERO, 'docs' =&gt; '', 'obs' =&gt; 'CLAUSULA 103 - EXAMENES MEDICOS'</v>
      </c>
      <c r="B506" t="str">
        <f t="shared" ca="1" si="16"/>
        <v>426226, 24, '103', '2018-4-16', '2018-4-16', 'NULL', VERDADERO, '', 'CLAUSULA 103 - EXAMENES MEDICOS'</v>
      </c>
      <c r="C50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426226, </v>
      </c>
      <c r="D50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24, </v>
      </c>
      <c r="E50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50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'2018-4-16', </v>
      </c>
      <c r="G506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'2018-4-16', </v>
      </c>
      <c r="H506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06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506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06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50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0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07" spans="1:40" x14ac:dyDescent="0.25">
      <c r="A507" t="str">
        <f t="shared" ca="1" si="15"/>
        <v>'clave_trab' =&gt; 333884, 'id_plaza' =&gt; 39, 'clave_tipo' =&gt; '103', 'fec_inicio' =&gt; '2018-4-16', 'fec_termino' =&gt; '2018-4-16', 'fec_reanuda' =&gt; 'NULL', 'req_cobertura' =&gt; VERDADERO, 'docs' =&gt; '', 'obs' =&gt; 'CLAUSULA 103 - EXAMENES MEDICOS'</v>
      </c>
      <c r="B507" t="str">
        <f t="shared" ca="1" si="16"/>
        <v>333884, 39, '103', '2018-4-16', '2018-4-16', 'NULL', VERDADERO, '', 'CLAUSULA 103 - EXAMENES MEDICOS'</v>
      </c>
      <c r="C50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333884, </v>
      </c>
      <c r="D50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39, </v>
      </c>
      <c r="E50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'103', </v>
      </c>
      <c r="F50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'2018-4-16', </v>
      </c>
      <c r="G507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'2018-4-16', </v>
      </c>
      <c r="H507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07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507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07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'CLAUSULA 103 - EXAMENES MEDICOS'</v>
      </c>
      <c r="L50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0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08" spans="1:40" x14ac:dyDescent="0.25">
      <c r="A508" t="str">
        <f t="shared" ca="1" si="15"/>
        <v>'clave_trab' =&gt; 633190, 'id_plaza' =&gt; 10, 'clave_tipo' =&gt; 'COA', 'fec_inicio' =&gt; '2018-4-16', 'fec_termino' =&gt; '2018-4-22', 'fec_reanuda' =&gt; 'NULL', 'req_cobertura' =&gt; FALSO, 'docs' =&gt; '', 'obs' =&gt; 'COM. A SAN MARTIN TEXMELUCAN'</v>
      </c>
      <c r="B508" t="str">
        <f t="shared" ca="1" si="16"/>
        <v>633190, 10, 'COA', '2018-4-16', '2018-4-22', 'NULL', FALSO, '', 'COM. A SAN MARTIN TEXMELUCAN'</v>
      </c>
      <c r="C50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633190, </v>
      </c>
      <c r="D50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10, </v>
      </c>
      <c r="E50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50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'2018-4-16', </v>
      </c>
      <c r="G508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'2018-4-22', </v>
      </c>
      <c r="H508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08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508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08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50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0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09" spans="1:40" x14ac:dyDescent="0.25">
      <c r="A509" t="str">
        <f t="shared" ca="1" si="15"/>
        <v>'clave_trab' =&gt; 574454, 'id_plaza' =&gt; 29, 'clave_tipo' =&gt; 'COA', 'fec_inicio' =&gt; '2018-4-16', 'fec_termino' =&gt; '2018-4-22', 'fec_reanuda' =&gt; 'NULL', 'req_cobertura' =&gt; VERDADERO, 'docs' =&gt; '', 'obs' =&gt; 'COM. A SAN MARTIN TEXMELUCAN'</v>
      </c>
      <c r="B509" t="str">
        <f t="shared" ca="1" si="16"/>
        <v>574454, 29, 'COA', '2018-4-16', '2018-4-22', 'NULL', VERDADERO, '', 'COM. A SAN MARTIN TEXMELUCAN'</v>
      </c>
      <c r="C50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574454, </v>
      </c>
      <c r="D50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29, </v>
      </c>
      <c r="E50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50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'2018-4-16', </v>
      </c>
      <c r="G509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'2018-4-22', </v>
      </c>
      <c r="H509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09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509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09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50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0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10" spans="1:40" x14ac:dyDescent="0.25">
      <c r="A510" t="str">
        <f t="shared" ca="1" si="15"/>
        <v>'clave_trab' =&gt; 434039, 'id_plaza' =&gt; 9, 'clave_tipo' =&gt; 'COA', 'fec_inicio' =&gt; '2018-4-16', 'fec_termino' =&gt; '2018-4-22', 'fec_reanuda' =&gt; 'NULL', 'req_cobertura' =&gt; FALSO, 'docs' =&gt; '', 'obs' =&gt; 'COM. A SAN MARTIN TEXMELUCAN'</v>
      </c>
      <c r="B510" t="str">
        <f t="shared" ca="1" si="16"/>
        <v>434039, 9, 'COA', '2018-4-16', '2018-4-22', 'NULL', FALSO, '', 'COM. A SAN MARTIN TEXMELUCAN'</v>
      </c>
      <c r="C51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434039, </v>
      </c>
      <c r="D51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9, </v>
      </c>
      <c r="E51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51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'2018-4-16', </v>
      </c>
      <c r="G510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'2018-4-22', </v>
      </c>
      <c r="H510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10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510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10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51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11" spans="1:40" x14ac:dyDescent="0.25">
      <c r="A511" t="str">
        <f t="shared" ca="1" si="15"/>
        <v>'clave_trab' =&gt; 502171, 'id_plaza' =&gt; 31, 'clave_tipo' =&gt; 'COA', 'fec_inicio' =&gt; '2018-4-16', 'fec_termino' =&gt; '2018-4-22', 'fec_reanuda' =&gt; 'NULL', 'req_cobertura' =&gt; VERDADERO, 'docs' =&gt; '', 'obs' =&gt; 'COM. A SAN MARTIN TEXMELUCAN'</v>
      </c>
      <c r="B511" t="str">
        <f t="shared" ca="1" si="16"/>
        <v>502171, 31, 'COA', '2018-4-16', '2018-4-22', 'NULL', VERDADERO, '', 'COM. A SAN MARTIN TEXMELUCAN'</v>
      </c>
      <c r="C51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502171, </v>
      </c>
      <c r="D51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31, </v>
      </c>
      <c r="E51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51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'2018-4-16', </v>
      </c>
      <c r="G511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'2018-4-22', </v>
      </c>
      <c r="H511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11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VERDADERO, </v>
      </c>
      <c r="J511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11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51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  <row r="512" spans="1:40" x14ac:dyDescent="0.25">
      <c r="A512" t="str">
        <f t="shared" ca="1" si="15"/>
        <v>'clave_trab' =&gt; 307452, 'id_plaza' =&gt; 18, 'clave_tipo' =&gt; 'COA', 'fec_inicio' =&gt; '2018-4-16', 'fec_termino' =&gt; '2018-4-22', 'fec_reanuda' =&gt; 'NULL', 'req_cobertura' =&gt; FALSO, 'docs' =&gt; '', 'obs' =&gt; 'COM. A SAN MARTIN TEXMELUCAN'</v>
      </c>
      <c r="B512" t="str">
        <f t="shared" ca="1" si="16"/>
        <v>307452, 18, 'COA', '2018-4-16', '2018-4-22', 'NULL', FALSO, '', 'COM. A SAN MARTIN TEXMELUCAN'</v>
      </c>
      <c r="C51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307452, </v>
      </c>
      <c r="D51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18, </v>
      </c>
      <c r="E51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'COA', </v>
      </c>
      <c r="F51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'2018-4-16', </v>
      </c>
      <c r="G512" t="str">
        <f ca="1">SUBSTITUTE(INDEX(T_TBL[], G$3, MATCH("FLDTMPL", T_TBL[#Headers], 0)), INDEX(T_TBL[], G$3, MATCH("CAMPOS", T_TBL[#Headers], 0)), IF(INDEX(T_TBL[], 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'2018-4-22', </v>
      </c>
      <c r="H512" t="str">
        <f ca="1">SUBSTITUTE(INDEX(T_TBL[], H$3, MATCH("FLDTMPL", T_TBL[#Headers], 0)), INDEX(T_TBL[], H$3, MATCH("CAMPOS", T_TBL[#Headers], 0)), IF(INDEX(T_TBL[], 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'NULL', </v>
      </c>
      <c r="I512" t="str">
        <f ca="1">SUBSTITUTE(INDEX(T_TBL[], I$3, MATCH("FLDTMPL", T_TBL[#Headers], 0)), INDEX(T_TBL[], I$3, MATCH("CAMPOS", T_TBL[#Headers], 0)), IF(INDEX(T_TBL[], 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FALSO, </v>
      </c>
      <c r="J512" t="str">
        <f ca="1">SUBSTITUTE(INDEX(T_TBL[], J$3, MATCH("FLDTMPL", T_TBL[#Headers], 0)), INDEX(T_TBL[], J$3, MATCH("CAMPOS", T_TBL[#Headers], 0)), IF(INDEX(T_TBL[], 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 xml:space="preserve">'', </v>
      </c>
      <c r="K512" t="str">
        <f ca="1">SUBSTITUTE(INDEX(T_TBL[], K$3, MATCH("FLDTMPL", T_TBL[#Headers], 0)), INDEX(T_TBL[], K$3, MATCH("CAMPOS", T_TBL[#Headers], 0)), IF(INDEX(T_TBL[], 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'COM. A SAN MARTIN TEXMELUCAN'</v>
      </c>
      <c r="L51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M5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N5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O5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P5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Q5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R5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S5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T5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U5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V5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W5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X5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Y5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Z5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A5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B5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C5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D5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E5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F5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G5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H5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I5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J5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K5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L5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M5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  <c r="AN5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COLUMN()-COLUMN($A$1)-1)="", "NULL", YEAR(INDEX(INDIRECT("DATOS!$A$5:$AA$"&amp;Datos!$A$1), ROW()-5+1, COLUMN()-COLUMN($A$1)-1))&amp;"-"&amp;MONTH(INDEX(INDIRECT("DATOS!$A$5:$AA$"&amp;Datos!$A$1), ROW()-5+1,COLUMN()-COLUMN($A$1)-1))&amp;"-"&amp;DAY(INDEX(INDIRECT("DATOS!$A$5:$AA$"&amp;Datos!$A$1), ROW()-5+1, COLUMN()-COLUMN($A$1)-1))),  INDEX(INDIRECT("DATOS!$A$5:$AA$"&amp;Datos!$A$1), ROW()-5+1, COLUMN()-COLUMN($A$1)-1)))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505"/>
  <sheetViews>
    <sheetView workbookViewId="0">
      <selection activeCell="J6" sqref="J6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816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syslog.rh_ausencia (clave_trab, id_plaza, clave_tipo, fec_inicio, fec_termino, fec_reanuda, req_cobertura, docs, obs) VALUES (150851, 1, 'COS', '2017-1-1', '2017-11-12', 'NULL', VERDADERO, '', 'COMISION SINDICAL');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syslog.rh_ausencia (clave_trab, id_plaza, clave_tipo, fec_inicio, fec_termino, fec_reanuda, req_cobertura, docs, obs) VALUES (200953, 1, 'CAC', '2017-6-19', '2017-6-24', 'NULL', VERDADERO, '', 'CURSO DE CAPACITACION');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syslog.rh_ausencia (clave_trab, id_plaza, clave_tipo, fec_inicio, fec_termino, fec_reanuda, req_cobertura, docs, obs) VALUES (434039, 6, '104', '2017-6-5', '2017-7-2', 'NULL', VERDADERO, '', 'INCAPACIDAD');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>INSERT INTO syslog.rh_ausencia (clave_trab, id_plaza, clave_tipo, fec_inicio, fec_termino, fec_reanuda, req_cobertura, docs, obs) VALUES (419041, 9, 'VAO', '2017-6-7', '2017-7-11', 'NULL', VERDADERO, '12-12 F-05637014', 'VACACIONES SEG. 12-12 FOLIO 05637014');</v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>INSERT INTO syslog.rh_ausencia (clave_trab, id_plaza, clave_tipo, fec_inicio, fec_termino, fec_reanuda, req_cobertura, docs, obs) VALUES (633190, 10, 'VAO', '2017-6-10', '2017-7-14', 'NULL', VERDADERO, '12-59 10021 DEL 09-06-2017', 'VACACIONES');</v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>INSERT INTO syslog.rh_ausencia (clave_trab, id_plaza, clave_tipo, fec_inicio, fec_termino, fec_reanuda, req_cobertura, docs, obs) VALUES (511424, 18, 'VAO', '2017-6-12', '2017-7-5', 'NULL', VERDADERO, '12-1 05660566', 'VACACIONES');</v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>INSERT INTO syslog.rh_ausencia (clave_trab, id_plaza, clave_tipo, fec_inicio, fec_termino, fec_reanuda, req_cobertura, docs, obs) VALUES (204126, 8, 'CAC', '2017-6-19', '2017-7-16', 'NULL', VERDADERO, 'INST. CAPAC. OPERADOR ESP. EQ. MEC. GRUA 12-12 5674156/17', 'INSTRUCTOR DE CURSO');</v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>INSERT INTO syslog.rh_ausencia (clave_trab, id_plaza, clave_tipo, fec_inicio, fec_termino, fec_reanuda, req_cobertura, docs, obs) VALUES (582776, 34, 'CAC', '2017-6-19', '2017-7-16', 'NULL', VERDADERO, 'CURSO MODULAR CAP. OP ESP. EQ. MEC. GRUA', 'CURSO DE CAPACITACION');</v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>INSERT INTO syslog.rh_ausencia (clave_trab, id_plaza, clave_tipo, fec_inicio, fec_termino, fec_reanuda, req_cobertura, docs, obs) VALUES (333892, 11, 'CAC', '2017-6-19', '2017-7-16', 'NULL', VERDADERO, '', 'CURSO DE CAPACITACION');</v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>INSERT INTO syslog.rh_ausencia (clave_trab, id_plaza, clave_tipo, fec_inicio, fec_termino, fec_reanuda, req_cobertura, docs, obs) VALUES (203376, 7, 'CAC', '2017-6-19', '2017-7-16', 'NULL', VERDADERO, '', 'CURSO DE CAPACITACION');</v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>INSERT INTO syslog.rh_ausencia (clave_trab, id_plaza, clave_tipo, fec_inicio, fec_termino, fec_reanuda, req_cobertura, docs, obs) VALUES (313919, 6, '150', '2017-6-26', '2017-6-26', 'NULL', VERDADERO, '', 'PERMISO ECONOMICO');</v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>INSERT INTO syslog.rh_ausencia (clave_trab, id_plaza, clave_tipo, fec_inicio, fec_termino, fec_reanuda, req_cobertura, docs, obs) VALUES (307452, 9, 'COA', '2017-6-25', '2017-7-1', 'NULL', VERDADERO, '', 'COMISION A SAN MARTIN TEXMELUCAN');</v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>INSERT INTO syslog.rh_ausencia (clave_trab, id_plaza, clave_tipo, fec_inicio, fec_termino, fec_reanuda, req_cobertura, docs, obs) VALUES (539767, 28, 'COA', '2017-6-25', '2017-7-1', 'NULL', VERDADERO, '', 'COMISION A SAN MARTIN TEXMELUCAN');</v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>INSERT INTO syslog.rh_ausencia (clave_trab, id_plaza, clave_tipo, fec_inicio, fec_termino, fec_reanuda, req_cobertura, docs, obs) VALUES (452405, 66, 'VAO', '2017-6-26', '2017-7-5', 'NULL', VERDADERO, '', 'VACACIONES POSPUESTAS');</v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>INSERT INTO syslog.rh_ausencia (clave_trab, id_plaza, clave_tipo, fec_inicio, fec_termino, fec_reanuda, req_cobertura, docs, obs) VALUES (426226, 24, 'CAC', '2017-6-19', '2017-7-1', 'NULL', VERDADERO, '', 'CURSO 28160');</v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>INSERT INTO syslog.rh_ausencia (clave_trab, id_plaza, clave_tipo, fec_inicio, fec_termino, fec_reanuda, req_cobertura, docs, obs) VALUES (549473, 40, 'CAC', '2017-6-19', '2017-7-16', 'NULL', VERDADERO, '', 'CURSO 28160');</v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>INSERT INTO syslog.rh_ausencia (clave_trab, id_plaza, clave_tipo, fec_inicio, fec_termino, fec_reanuda, req_cobertura, docs, obs) VALUES (517366, 57, 'CAC', '2017-6-19', '2017-7-16', 'NULL', VERDADERO, '', 'CURSO 28160');</v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>INSERT INTO syslog.rh_ausencia (clave_trab, id_plaza, clave_tipo, fec_inicio, fec_termino, fec_reanuda, req_cobertura, docs, obs) VALUES (315758, 62, 'CAC', '2017-6-19', '2017-7-16', 'NULL', VERDADERO, '', 'CURSO 28160');</v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>INSERT INTO syslog.rh_ausencia (clave_trab, id_plaza, clave_tipo, fec_inicio, fec_termino, fec_reanuda, req_cobertura, docs, obs) VALUES (557767, 59, 'VAO', '2017-7-12', '2017-8-4', 'NULL', VERDADERO, '12-1 05679403', 'VACACIONES CONF. CL. 142 CCTV CICLO 16.07.2016/15.07.2017');</v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>INSERT INTO syslog.rh_ausencia (clave_trab, id_plaza, clave_tipo, fec_inicio, fec_termino, fec_reanuda, req_cobertura, docs, obs) VALUES (681065, 67, 'VAO', '2017-7-10', '2017-8-13', 'NULL', VERDADERO, '12-1 05679672', 'VACACIONES CICLO 12.07.2016/11.07.2017');</v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>INSERT INTO syslog.rh_ausencia (clave_trab, id_plaza, clave_tipo, fec_inicio, fec_termino, fec_reanuda, req_cobertura, docs, obs) VALUES (500095, 64, 'COA', '2017-6-27', '2017-6-29', 'NULL', FALSO, '', 'A POZA RICA - ENTREGA DE DOCUMENTACION');</v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>INSERT INTO syslog.rh_ausencia (clave_trab, id_plaza, clave_tipo, fec_inicio, fec_termino, fec_reanuda, req_cobertura, docs, obs) VALUES (490746, 14, 'COA', '2017-6-25', '2017-7-1', 'NULL', FALSO, '', 'A SAN MARTIN TEX., PUEBLA POR MATERIAL QUIMICO');</v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>INSERT INTO syslog.rh_ausencia (clave_trab, id_plaza, clave_tipo, fec_inicio, fec_termino, fec_reanuda, req_cobertura, docs, obs) VALUES (502171, 31, 'COA', '2017-6-25', '2017-7-1', 'NULL', FALSO, '', 'A SAN MARTIN TEX., PUEBLA POR MATERIAL QUIMICO');</v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>INSERT INTO syslog.rh_ausencia (clave_trab, id_plaza, clave_tipo, fec_inicio, fec_termino, fec_reanuda, req_cobertura, docs, obs) VALUES (466603, 69, '150', '2017-6-30', '2017-6-30', 'NULL', VERDADERO, 'FOLIO 1181 26/06/2017', 'PERMISO ECONOMICO');</v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>INSERT INTO syslog.rh_ausencia (clave_trab, id_plaza, clave_tipo, fec_inicio, fec_termino, fec_reanuda, req_cobertura, docs, obs) VALUES (466603, 69, '150', '2017-7-3', '2017-7-3', 'NULL', VERDADERO, 'FOLIO 1181 26/06/2017', 'PERMISO ECONOMICO');</v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>INSERT INTO syslog.rh_ausencia (clave_trab, id_plaza, clave_tipo, fec_inicio, fec_termino, fec_reanuda, req_cobertura, docs, obs) VALUES (466603, 69, '150', '2017-7-7', '2017-7-7', 'NULL', VERDADERO, 'FOLIO 1181 26/06/2017', 'PERMISO ECONOMICO');</v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>INSERT INTO syslog.rh_ausencia (clave_trab, id_plaza, clave_tipo, fec_inicio, fec_termino, fec_reanuda, req_cobertura, docs, obs) VALUES (388176, 58, 'CAC', '2017-6-19', '2017-7-16', 'NULL', VERDADERO, '', 'CURSO 28160');</v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>INSERT INTO syslog.rh_ausencia (clave_trab, id_plaza, clave_tipo, fec_inicio, fec_termino, fec_reanuda, req_cobertura, docs, obs) VALUES (386444, 52, 'VAO', '2017-7-12', '2017-8-15', 'NULL', VERDADERO, '12-1 05674451', 'VACACIONES POSPUESTAS');</v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>INSERT INTO syslog.rh_ausencia (clave_trab, id_plaza, clave_tipo, fec_inicio, fec_termino, fec_reanuda, req_cobertura, docs, obs) VALUES (307452, 9, 'COA', '2017-7-3', '2017-7-9', 'NULL', VERDADERO, '', 'A SAN MARTIN TEX., PUEBLA POR MATERIAL QUIMICO');</v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>INSERT INTO syslog.rh_ausencia (clave_trab, id_plaza, clave_tipo, fec_inicio, fec_termino, fec_reanuda, req_cobertura, docs, obs) VALUES (502171, 31, 'COA', '2017-7-3', '2017-7-9', 'NULL', VERDADERO, '', 'A SAN MARTIN TEX., PUEBLA POR MATERIAL QUIMICO');</v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>INSERT INTO syslog.rh_ausencia (clave_trab, id_plaza, clave_tipo, fec_inicio, fec_termino, fec_reanuda, req_cobertura, docs, obs) VALUES (426226, 24, 'CAC', '2017-7-2', '2017-7-16', 'NULL', VERDADERO, '', 'CURSO 28160');</v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>INSERT INTO syslog.rh_ausencia (clave_trab, id_plaza, clave_tipo, fec_inicio, fec_termino, fec_reanuda, req_cobertura, docs, obs) VALUES (434039, 6, '150', '2017-7-3', '2017-7-6', 'NULL', VERDADERO, '', 'PERMISO ECONOMICO');</v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>INSERT INTO syslog.rh_ausencia (clave_trab, id_plaza, clave_tipo, fec_inicio, fec_termino, fec_reanuda, req_cobertura, docs, obs) VALUES (566173, 58, 'VAO', '2017-7-2', '2017-7-15', 'NULL', VERDADERO, '', 'VACACIONES');</v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>INSERT INTO syslog.rh_ausencia (clave_trab, id_plaza, clave_tipo, fec_inicio, fec_termino, fec_reanuda, req_cobertura, docs, obs) VALUES (588783, 7, 'COA', '2017-7-4', '2017-7-7', 'NULL', FALSO, '', 'A SAN MARTIN TEX., PUEBLA POR MATERIAL QUIMICO');</v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>INSERT INTO syslog.rh_ausencia (clave_trab, id_plaza, clave_tipo, fec_inicio, fec_termino, fec_reanuda, req_cobertura, docs, obs) VALUES (539767, 28, 'COA', '2017-7-4', '2017-7-7', 'NULL', FALSO, '', 'A SAN MARTIN TEX., PUEBLA POR MATERIAL QUIMICO');</v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>INSERT INTO syslog.rh_ausencia (clave_trab, id_plaza, clave_tipo, fec_inicio, fec_termino, fec_reanuda, req_cobertura, docs, obs) VALUES (465378, 49, 'VAO', '2017-7-10', '2017-8-13', 'NULL', VERDADERO, '12-1 05688649', 'CICLO VACACIONAL');</v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>INSERT INTO syslog.rh_ausencia (clave_trab, id_plaza, clave_tipo, fec_inicio, fec_termino, fec_reanuda, req_cobertura, docs, obs) VALUES (600316, 35, '150', '2017-7-3', '2017-7-5', 'NULL', VERDADERO, 'PER. EC. CL. 150 SEG. FOLIO 5691063', 'PERMISO ECONOMICO');</v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>INSERT INTO syslog.rh_ausencia (clave_trab, id_plaza, clave_tipo, fec_inicio, fec_termino, fec_reanuda, req_cobertura, docs, obs) VALUES (395224, 51, 'VAO', '2017-7-10', '2017-8-13', 'NULL', VERDADERO, '12-1 0567913', 'CICLO VACACIONAL');</v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>INSERT INTO syslog.rh_ausencia (clave_trab, id_plaza, clave_tipo, fec_inicio, fec_termino, fec_reanuda, req_cobertura, docs, obs) VALUES (434039, 6, '104', '2017-7-7', '2017-7-28', 'NULL', VERDADERO, '', 'INCAPACIDAD');</v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>INSERT INTO syslog.rh_ausencia (clave_trab, id_plaza, clave_tipo, fec_inicio, fec_termino, fec_reanuda, req_cobertura, docs, obs) VALUES (321084, 54, '150', '2017-7-7', '2017-7-7', 'NULL', VERDADERO, '', 'ECONOMICO');</v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>INSERT INTO syslog.rh_ausencia (clave_trab, id_plaza, clave_tipo, fec_inicio, fec_termino, fec_reanuda, req_cobertura, docs, obs) VALUES (502171, 31, 'COA', '2017-7-10', '2017-7-11', 'NULL', VERDADERO, '', 'SAN MARTIN TEXMELUCAN, POR REACTIVOS QUIMICOS');</v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>INSERT INTO syslog.rh_ausencia (clave_trab, id_plaza, clave_tipo, fec_inicio, fec_termino, fec_reanuda, req_cobertura, docs, obs) VALUES (539767, 28, 'COA', '2017-7-11', '2017-7-16', 'NULL', VERDADERO, '', 'SAN MARTIN TEXMELUCAN, POR REACTIVOS QUIMICOS');</v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>INSERT INTO syslog.rh_ausencia (clave_trab, id_plaza, clave_tipo, fec_inicio, fec_termino, fec_reanuda, req_cobertura, docs, obs) VALUES (318478, 25, 'VAO', '2017-7-10', '2017-8-13', 'NULL', VERDADERO, '12-1 05686832', 'CICLO VACACIONAL');</v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>INSERT INTO syslog.rh_ausencia (clave_trab, id_plaza, clave_tipo, fec_inicio, fec_termino, fec_reanuda, req_cobertura, docs, obs) VALUES (588783, 7, 'COA', '2017-7-11', '2017-7-14', 'NULL', FALSO, '', 'A SAN MARTIN TEX., PUEBLA POR MATERIAL QUIMICO');</v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>INSERT INTO syslog.rh_ausencia (clave_trab, id_plaza, clave_tipo, fec_inicio, fec_termino, fec_reanuda, req_cobertura, docs, obs) VALUES (466911, 27, 'COA', '2017-7-11', '2017-7-14', 'NULL', FALSO, '', 'A SAN MARTIN TEX., PUEBLA POR MATERIAL QUIMICO');</v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>INSERT INTO syslog.rh_ausencia (clave_trab, id_plaza, clave_tipo, fec_inicio, fec_termino, fec_reanuda, req_cobertura, docs, obs) VALUES (482433, 17, 'VAO', '2017-7-14', '2017-8-6', 'NULL', VERDADERO, '12-1 05683110', 'CICLO VACACIONAL');</v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>INSERT INTO syslog.rh_ausencia (clave_trab, id_plaza, clave_tipo, fec_inicio, fec_termino, fec_reanuda, req_cobertura, docs, obs) VALUES (500095, 64, 'COA', '2017-7-11', '2017-7-13', 'NULL', FALSO, '', 'A POZA RICA - ENTREGA DE DOCUMENTACION');</v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>INSERT INTO syslog.rh_ausencia (clave_trab, id_plaza, clave_tipo, fec_inicio, fec_termino, fec_reanuda, req_cobertura, docs, obs) VALUES (600316, 35, 'COA', '2017-7-12', '2017-7-16', 'NULL', VERDADERO, '', 'A SAN MARTIN TEX., PUEBLA POR MATERIAL QUIMICO');</v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>INSERT INTO syslog.rh_ausencia (clave_trab, id_plaza, clave_tipo, fec_inicio, fec_termino, fec_reanuda, req_cobertura, docs, obs) VALUES (466603, 69, 'CAC', '2017-7-11', '2017-7-14', 'NULL', VERDADERO, '', 'CURSO "BRIGADAS DE PRIMEROS AUXILIO"');</v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>INSERT INTO syslog.rh_ausencia (clave_trab, id_plaza, clave_tipo, fec_inicio, fec_termino, fec_reanuda, req_cobertura, docs, obs) VALUES (891095, 34, 'CAC', '2017-7-11', '2017-7-14', 'NULL', VERDADERO, '', 'CURSO "BRIGADAS DE PRIMEROS AUXILIO"');</v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>INSERT INTO syslog.rh_ausencia (clave_trab, id_plaza, clave_tipo, fec_inicio, fec_termino, fec_reanuda, req_cobertura, docs, obs) VALUES (307452, 18, 'COA', '2017-7-10', '2017-7-16', 'NULL', FALSO, '', 'A SAN MARTIN TEX., PUEBLA POR MATERIAL QUIMICO');</v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>INSERT INTO syslog.rh_ausencia (clave_trab, id_plaza, clave_tipo, fec_inicio, fec_termino, fec_reanuda, req_cobertura, docs, obs) VALUES (490746, 14, 'COA', '2017-7-12', '2017-7-16', 'NULL', FALSO, '', 'A SAN MARTIN TEX., PUEBLA POR MATERIAL QUIMICO');</v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>INSERT INTO syslog.rh_ausencia (clave_trab, id_plaza, clave_tipo, fec_inicio, fec_termino, fec_reanuda, req_cobertura, docs, obs) VALUES (523990, 52, 'VAO', '2017-7-19', '2017-7-30', 'NULL', VERDADERO, '12-12-1 05707127', 'VACACIONES POSPUESTAS');</v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>INSERT INTO syslog.rh_ausencia (clave_trab, id_plaza, clave_tipo, fec_inicio, fec_termino, fec_reanuda, req_cobertura, docs, obs) VALUES (307452, 18, 'VAO', '2017-7-17', '2017-8-20', 'NULL', VERDADERO, '', 'VACACIONES');</v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>INSERT INTO syslog.rh_ausencia (clave_trab, id_plaza, clave_tipo, fec_inicio, fec_termino, fec_reanuda, req_cobertura, docs, obs) VALUES (205891, 5, 'VAO', '2017-7-23', '2017-8-26', 'NULL', VERDADERO, '12- 05692380', 'VACACIONES ');</v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>INSERT INTO syslog.rh_ausencia (clave_trab, id_plaza, clave_tipo, fec_inicio, fec_termino, fec_reanuda, req_cobertura, docs, obs) VALUES (312224, 21, 'VAO', '2017-7-23', '2017-8-26', 'NULL', VERDADERO, '12-1 05689664', 'VACCIONES ANTICIPADAS');</v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>INSERT INTO syslog.rh_ausencia (clave_trab, id_plaza, clave_tipo, fec_inicio, fec_termino, fec_reanuda, req_cobertura, docs, obs) VALUES (435741, 13, '150', '2017-7-18', '2017-7-18', 'NULL', VERDADERO, '', 'ECONOMICO');</v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>INSERT INTO syslog.rh_ausencia (clave_trab, id_plaza, clave_tipo, fec_inicio, fec_termino, fec_reanuda, req_cobertura, docs, obs) VALUES (600316, 35, 'VAO', '2017-7-31', '2017-8-23', 'NULL', VERDADERO, '12-1 05707087', 'VACACIONES');</v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>INSERT INTO syslog.rh_ausencia (clave_trab, id_plaza, clave_tipo, fec_inicio, fec_termino, fec_reanuda, req_cobertura, docs, obs) VALUES (511701, 65, '147', '2017-7-26', '2017-8-1', 'NULL', VERDADERO, '12-12 05696728', 'PERMISO RENUNCIABLE');</v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>INSERT INTO syslog.rh_ausencia (clave_trab, id_plaza, clave_tipo, fec_inicio, fec_termino, fec_reanuda, req_cobertura, docs, obs) VALUES (204126, 8, '103', '2017-7-19', '2017-7-19', 'NULL', VERDADERO, '', 'ASIST. AL MEDICO CL. 103');</v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>INSERT INTO syslog.rh_ausencia (clave_trab, id_plaza, clave_tipo, fec_inicio, fec_termino, fec_reanuda, req_cobertura, docs, obs) VALUES (652482, 56, '103', '2017-7-20', '2017-7-20', 'NULL', VERDADERO, '', 'ASIST. AL MEDICO CL. 103');</v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>INSERT INTO syslog.rh_ausencia (clave_trab, id_plaza, clave_tipo, fec_inicio, fec_termino, fec_reanuda, req_cobertura, docs, obs) VALUES (814911, 42, 'VAO', '2017-7-19', '2017-8-22', 'NULL', VERDADERO, '12-1 05706221', 'VACACIONES POSPUESTAS');</v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>INSERT INTO syslog.rh_ausencia (clave_trab, id_plaza, clave_tipo, fec_inicio, fec_termino, fec_reanuda, req_cobertura, docs, obs) VALUES (369907, 61, '103', '2017-7-21', '2017-7-21', 'NULL', VERDADERO, '', 'ASIST. AL MEDICO CL. 103');</v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>INSERT INTO syslog.rh_ausencia (clave_trab, id_plaza, clave_tipo, fec_inicio, fec_termino, fec_reanuda, req_cobertura, docs, obs) VALUES (633190, 10, 'COA', '2017-7-20', '2017-7-23', 'NULL', VERDADERO, '', 'A SAN MARTIN TEX., PUEBLA POR MATERIAL QUIMICO');</v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>INSERT INTO syslog.rh_ausencia (clave_trab, id_plaza, clave_tipo, fec_inicio, fec_termino, fec_reanuda, req_cobertura, docs, obs) VALUES (426226, 24, 'COA', '2017-7-20', '2017-7-23', 'NULL', VERDADERO, '', 'A SAN MARTIN TEX., PUEBLA POR MATERIAL QUIMICO');</v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>INSERT INTO syslog.rh_ausencia (clave_trab, id_plaza, clave_tipo, fec_inicio, fec_termino, fec_reanuda, req_cobertura, docs, obs) VALUES (502171, 31, 'VAO', '2017-7-15', '2017-8-7', 'NULL', VERDADERO, '12-12 05676959 DEL 20.06.2017', 'VACACIONES');</v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>INSERT INTO syslog.rh_ausencia (clave_trab, id_plaza, clave_tipo, fec_inicio, fec_termino, fec_reanuda, req_cobertura, docs, obs) VALUES (210154, 4, '104', '2017-8-28', '2017-9-13', 'NULL', VERDADERO, '60769542', 'INCAPACIDAD MEDICA');</v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>INSERT INTO syslog.rh_ausencia (clave_trab, id_plaza, clave_tipo, fec_inicio, fec_termino, fec_reanuda, req_cobertura, docs, obs) VALUES (369907, 61, 'VAO', '2017-8-28', '2017-9-24', 'NULL', VERDADERO, '', 'VACACIONES');</v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>INSERT INTO syslog.rh_ausencia (clave_trab, id_plaza, clave_tipo, fec_inicio, fec_termino, fec_reanuda, req_cobertura, docs, obs) VALUES (567997, 61, 'CAC', '2017-8-30', '2017-9-2', 'NULL', VERDADERO, '', 'CURSO DE CAPACITACION 28257');</v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>INSERT INTO syslog.rh_ausencia (clave_trab, id_plaza, clave_tipo, fec_inicio, fec_termino, fec_reanuda, req_cobertura, docs, obs) VALUES (434039, 6, 'COA', '2017-8-27', '2017-9-2', 'NULL', 0, '12-12 0575552', 'A SAN MARTIN TEX., PUEBLA POR MATERIAL QUIMICO');</v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>INSERT INTO syslog.rh_ausencia (clave_trab, id_plaza, clave_tipo, fec_inicio, fec_termino, fec_reanuda, req_cobertura, docs, obs) VALUES (539767, 28, 'COA', '2017-8-27', '2017-9-2', 'NULL', VERDADERO, '', 'A SAN MARTIN TEX., PUEBLA POR MATERIAL QUIMICO');</v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>INSERT INTO syslog.rh_ausencia (clave_trab, id_plaza, clave_tipo, fec_inicio, fec_termino, fec_reanuda, req_cobertura, docs, obs) VALUES (307452, 18, 'COA', '2017-8-27', '2017-9-2', 'NULL', VERDADERO, '12-12 05755499', 'A SAN MARTIN TEX., PUEBLA POR MATERIAL QUIMICO');</v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>INSERT INTO syslog.rh_ausencia (clave_trab, id_plaza, clave_tipo, fec_inicio, fec_termino, fec_reanuda, req_cobertura, docs, obs) VALUES (426226, 24, 'COA', '2017-8-27', '2017-9-2', 'NULL', VERDADERO, '12-12 05755530', 'A SAN MARTIN TEX., PUEBLA POR MATERIAL QUIMICO');</v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>INSERT INTO syslog.rh_ausencia (clave_trab, id_plaza, clave_tipo, fec_inicio, fec_termino, fec_reanuda, req_cobertura, docs, obs) VALUES (178194, 15, 'VAO', '2017-7-31', '2017-9-3', 'NULL', VERDADERO, '', 'VACACIONES');</v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>INSERT INTO syslog.rh_ausencia (clave_trab, id_plaza, clave_tipo, fec_inicio, fec_termino, fec_reanuda, req_cobertura, docs, obs) VALUES (258993, 43, 'CAC', '2017-8-30', '2017-9-2', 'NULL', VERDADERO, '', 'CURSO DE CAPACITACION 28257');</v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>INSERT INTO syslog.rh_ausencia (clave_trab, id_plaza, clave_tipo, fec_inicio, fec_termino, fec_reanuda, req_cobertura, docs, obs) VALUES (502171, 31, 'CAC', '2017-8-30', '2017-9-2', 'NULL', VERDADERO, '', 'CURSO DE CAPATICACION 28257');</v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>INSERT INTO syslog.rh_ausencia (clave_trab, id_plaza, clave_tipo, fec_inicio, fec_termino, fec_reanuda, req_cobertura, docs, obs) VALUES (403938, 74, '103', '2017-8-31', '2017-8-31', 'NULL', VERDADERO, '', 'ASIST. AL MEDICO CL. 103');</v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>INSERT INTO syslog.rh_ausencia (clave_trab, id_plaza, clave_tipo, fec_inicio, fec_termino, fec_reanuda, req_cobertura, docs, obs) VALUES (346744, 69, 'VAO', '2017-8-28', '2017-9-21', 'NULL', VERDADERO, '', 'VACACIONES');</v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>INSERT INTO syslog.rh_ausencia (clave_trab, id_plaza, clave_tipo, fec_inicio, fec_termino, fec_reanuda, req_cobertura, docs, obs) VALUES (203376, 7, 'VAO', '2017-8-10', '2017-9-1', 'NULL', VERDADERO, '', 'VACACIONES');</v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>INSERT INTO syslog.rh_ausencia (clave_trab, id_plaza, clave_tipo, fec_inicio, fec_termino, fec_reanuda, req_cobertura, docs, obs) VALUES (860778, 7, 'VAO', '2017-7-28', '2017-8-31', 'NULL', VERDADERO, '', 'VACACIONES');</v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>INSERT INTO syslog.rh_ausencia (clave_trab, id_plaza, clave_tipo, fec_inicio, fec_termino, fec_reanuda, req_cobertura, docs, obs) VALUES (500095, 64, 'COA', '2017-8-29', '2017-8-31', 'NULL', FALSO, '', 'A POZA RICA - DOCUMENTACION');</v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>INSERT INTO syslog.rh_ausencia (clave_trab, id_plaza, clave_tipo, fec_inicio, fec_termino, fec_reanuda, req_cobertura, docs, obs) VALUES (313919, 7, 'CAC', '2017-8-14', '2017-8-19', 'NULL', VERDADERO, '', 'CURSO DE CAPACITACION BRIGADAS DE BUSQUEDA Y RESCATE');</v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>INSERT INTO syslog.rh_ausencia (clave_trab, id_plaza, clave_tipo, fec_inicio, fec_termino, fec_reanuda, req_cobertura, docs, obs) VALUES (328901, 44, 'CAC', '2017-8-14', '2017-8-16', 'NULL', VERDADERO, '', 'CURSO DE CAPACITACION BRIGADAS DE BUSQUEDA Y RESCATE');</v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>INSERT INTO syslog.rh_ausencia (clave_trab, id_plaza, clave_tipo, fec_inicio, fec_termino, fec_reanuda, req_cobertura, docs, obs) VALUES (333884, 39, 'CAC', '2017-8-14', '2017-8-16', 'NULL', VERDADERO, '', 'CURSO BASICO DE SEGURIDAD');</v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>INSERT INTO syslog.rh_ausencia (clave_trab, id_plaza, clave_tipo, fec_inicio, fec_termino, fec_reanuda, req_cobertura, docs, obs) VALUES (333892, 11, 'CAC', '2017-8-14', '2017-8-17', 'NULL', VERDADERO, '', 'CURSO BASICO DE SEGURIDAD');</v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>INSERT INTO syslog.rh_ausencia (clave_trab, id_plaza, clave_tipo, fec_inicio, fec_termino, fec_reanuda, req_cobertura, docs, obs) VALUES (388176, 58, 'CAC', '2017-8-14', '2017-8-16', 'NULL', VERDADERO, '', 'CURSO BASICO DE SEGURIDAD');</v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>INSERT INTO syslog.rh_ausencia (clave_trab, id_plaza, clave_tipo, fec_inicio, fec_termino, fec_reanuda, req_cobertura, docs, obs) VALUES (419041, 9, 'CAC', '2017-8-14', '2017-8-17', 'NULL', VERDADERO, '', 'CURSO BASICO DE SEGURIDAD');</v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>INSERT INTO syslog.rh_ausencia (clave_trab, id_plaza, clave_tipo, fec_inicio, fec_termino, fec_reanuda, req_cobertura, docs, obs) VALUES (426226, 24, 'CAC', '2017-8-14', '2017-8-16', 'NULL', VERDADERO, '', 'CURSO BASICO DE SEGURIDAD');</v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>INSERT INTO syslog.rh_ausencia (clave_trab, id_plaza, clave_tipo, fec_inicio, fec_termino, fec_reanuda, req_cobertura, docs, obs) VALUES (465378, 49, 'CAC', '2017-8-14', '2017-8-16', 'NULL', VERDADERO, '', 'CURSO BASICO DE SEGURIDAD');</v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>INSERT INTO syslog.rh_ausencia (clave_trab, id_plaza, clave_tipo, fec_inicio, fec_termino, fec_reanuda, req_cobertura, docs, obs) VALUES (510225, 3, 'CAC', '2017-8-14', '2017-8-16', 'NULL', VERDADERO, '', 'CURSO BASICO DE SEGURIDAD');</v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>INSERT INTO syslog.rh_ausencia (clave_trab, id_plaza, clave_tipo, fec_inicio, fec_termino, fec_reanuda, req_cobertura, docs, obs) VALUES (539767, 28, 'CAC', '2017-8-14', '2017-8-16', 'NULL', VERDADERO, '', 'CURSO BASICO DE SEGURIDAD');</v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>INSERT INTO syslog.rh_ausencia (clave_trab, id_plaza, clave_tipo, fec_inicio, fec_termino, fec_reanuda, req_cobertura, docs, obs) VALUES (681065, 67, 'CAC', '2017-8-14', '2017-8-16', 'NULL', VERDADERO, '', 'CURSO BASICO DE SEGURIDAD');</v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>INSERT INTO syslog.rh_ausencia (clave_trab, id_plaza, clave_tipo, fec_inicio, fec_termino, fec_reanuda, req_cobertura, docs, obs) VALUES (481382, 72, '104', '2017-8-30', '2017-9-5', 'NULL', VERDADERO, '', 'INCAPACIDAD MEDICA');</v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>INSERT INTO syslog.rh_ausencia (clave_trab, id_plaza, clave_tipo, fec_inicio, fec_termino, fec_reanuda, req_cobertura, docs, obs) VALUES (633190, 10, 'COA', '2017-9-4', '2017-9-10', 'NULL', VERDADERO, '', 'A SAN MARTIN TEX., PUEBLA POR MATERIAL QUIMICO');</v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>INSERT INTO syslog.rh_ausencia (clave_trab, id_plaza, clave_tipo, fec_inicio, fec_termino, fec_reanuda, req_cobertura, docs, obs) VALUES (258993, 43, 'CAC', '2017-9-5', '2017-9-8', 'NULL', VERDADERO, '', 'CURSO DE CAPACITACION 28256 BRIGADAS PRIMEROS AUXILIOS');</v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>INSERT INTO syslog.rh_ausencia (clave_trab, id_plaza, clave_tipo, fec_inicio, fec_termino, fec_reanuda, req_cobertura, docs, obs) VALUES (307452, 18, 'COA', '2017-9-5', '2017-9-8', 'NULL', VERDADERO, '', 'A SAN MARTIN TEX., PUEBLA POR MATERIAL QUIMICO');</v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>INSERT INTO syslog.rh_ausencia (clave_trab, id_plaza, clave_tipo, fec_inicio, fec_termino, fec_reanuda, req_cobertura, docs, obs) VALUES (426226, 24, 'COA', '2017-9-4', '2017-9-10', 'NULL', VERDADERO, '', 'A SAN MARTIN TEX., PUEBLA POR MATERIAL QUIMICO');</v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>INSERT INTO syslog.rh_ausencia (clave_trab, id_plaza, clave_tipo, fec_inicio, fec_termino, fec_reanuda, req_cobertura, docs, obs) VALUES (814911, 70, 'CAC', '2017-9-4', '2017-9-8', 'NULL', VERDADERO, '', 'CURSO DE CAPACITACION 27154 BRIGADAS CI');</v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>INSERT INTO syslog.rh_ausencia (clave_trab, id_plaza, clave_tipo, fec_inicio, fec_termino, fec_reanuda, req_cobertura, docs, obs) VALUES (934947, 36, 'CAC', '2017-9-4', '2017-9-8', 'NULL', VERDADERO, '', 'CURSO DE CAPACITACION 27154 BRIGADAS CI');</v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>INSERT INTO syslog.rh_ausencia (clave_trab, id_plaza, clave_tipo, fec_inicio, fec_termino, fec_reanuda, req_cobertura, docs, obs) VALUES (567997, 61, 'CAC', '2017-9-4', '2017-9-8', 'NULL', VERDADERO, '', 'CURSO DE CAPACITACION 27154 BRIGADAS CI');</v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>INSERT INTO syslog.rh_ausencia (clave_trab, id_plaza, clave_tipo, fec_inicio, fec_termino, fec_reanuda, req_cobertura, docs, obs) VALUES (242758, 45, 'CAC', '2017-9-4', '2017-9-8', 'NULL', VERDADERO, '', 'CURSO DE CAPACITACION 27154 BRIGADAS CI');</v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>INSERT INTO syslog.rh_ausencia (clave_trab, id_plaza, clave_tipo, fec_inicio, fec_termino, fec_reanuda, req_cobertura, docs, obs) VALUES (328901, 44, 'CAC', '2017-9-5', '2017-9-8', 'NULL', VERDADERO, '', 'CURSO DE CAPACITACION 28256 BRIGADAS PRIMEROS AUXILIOS');</v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>INSERT INTO syslog.rh_ausencia (clave_trab, id_plaza, clave_tipo, fec_inicio, fec_termino, fec_reanuda, req_cobertura, docs, obs) VALUES (502171, 31, 'CAC', '2017-9-5', '2017-9-8', 'NULL', VERDADERO, '', 'CURSO DE CAPACITACION 28256 BRIGADAS PRIMEROS AUXILIOS');</v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>INSERT INTO syslog.rh_ausencia (clave_trab, id_plaza, clave_tipo, fec_inicio, fec_termino, fec_reanuda, req_cobertura, docs, obs) VALUES (582776, 34, 'COA', '2017-9-5', '2017-9-8', 'NULL', VERDADERO, '', 'A SAN MARTIN TEX., PUEBLA POR MATERIAL QUIMICO');</v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>INSERT INTO syslog.rh_ausencia (clave_trab, id_plaza, clave_tipo, fec_inicio, fec_termino, fec_reanuda, req_cobertura, docs, obs) VALUES (434039, 6, 'COA', '2017-9-5', '2017-9-8', 'NULL', VERDADERO, '', 'A SAN MARTIN TEX., PUEBLA POR MATERIAL QUIMICO');</v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>INSERT INTO syslog.rh_ausencia (clave_trab, id_plaza, clave_tipo, fec_inicio, fec_termino, fec_reanuda, req_cobertura, docs, obs) VALUES (539767, 28, 'COA', '2017-9-5', '2017-9-8', 'NULL', VERDADERO, '', 'A SAN MARTIN TEX., PUEBLA POR MATERIAL QUIMICO');</v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>INSERT INTO syslog.rh_ausencia (clave_trab, id_plaza, clave_tipo, fec_inicio, fec_termino, fec_reanuda, req_cobertura, docs, obs) VALUES (312224, 21, 'CAC', '2017-9-11', '2017-9-15', 'NULL', VERDADERO, '', 'CURSO 28261 (ANALISIS DE SEGURIDAD EN EL TRABAJO)');</v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>INSERT INTO syslog.rh_ausencia (clave_trab, id_plaza, clave_tipo, fec_inicio, fec_termino, fec_reanuda, req_cobertura, docs, obs) VALUES (328901, 44, 'CAC', '2017-9-11', '2017-9-15', 'NULL', VERDADERO, '', 'CURSO 28261 (ANALISIS DE SEGURIDAD EN EL TRABAJO)');</v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>INSERT INTO syslog.rh_ausencia (clave_trab, id_plaza, clave_tipo, fec_inicio, fec_termino, fec_reanuda, req_cobertura, docs, obs) VALUES (502171, 31, 'CAC', '2017-9-11', '2017-9-15', 'NULL', VERDADERO, '', 'CURSO 28261 (ANALISIS DE SEGURIDAD EN EL TRABAJO)');</v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>INSERT INTO syslog.rh_ausencia (clave_trab, id_plaza, clave_tipo, fec_inicio, fec_termino, fec_reanuda, req_cobertura, docs, obs) VALUES (258993, 43, 'CAC', '2017-9-11', '2017-9-15', 'NULL', VERDADERO, '', 'CURSO 28261 (ANALISIS DE SEGURIDAD EN EL TRABAJO)');</v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>INSERT INTO syslog.rh_ausencia (clave_trab, id_plaza, clave_tipo, fec_inicio, fec_termino, fec_reanuda, req_cobertura, docs, obs) VALUES (498009, 33, 'VAO', '2017-9-7', '2017-9-24', 'NULL', VERDADERO, '', 'VACACIONES');</v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>INSERT INTO syslog.rh_ausencia (clave_trab, id_plaza, clave_tipo, fec_inicio, fec_termino, fec_reanuda, req_cobertura, docs, obs) VALUES (652482, 56, 'CL119', '2017-9-8', '2017-9-8', 'NULL', VERDADERO, '12-10 951', 'LABORATORIO');</v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>INSERT INTO syslog.rh_ausencia (clave_trab, id_plaza, clave_tipo, fec_inicio, fec_termino, fec_reanuda, req_cobertura, docs, obs) VALUES (582776, 34, 'CAC', '2017-9-18', '2017-10-7', 'NULL', VERDADERO, '', 'CURSO EQUIPO PESADO');</v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>INSERT INTO syslog.rh_ausencia (clave_trab, id_plaza, clave_tipo, fec_inicio, fec_termino, fec_reanuda, req_cobertura, docs, obs) VALUES (549473, 40, 'CAC', '2017-9-18', '2017-10-7', 'NULL', VERDADERO, '', 'CURSO EQUIPO PESADO');</v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>INSERT INTO syslog.rh_ausencia (clave_trab, id_plaza, clave_tipo, fec_inicio, fec_termino, fec_reanuda, req_cobertura, docs, obs) VALUES (517366, 57, 'CAC', '2017-9-18', '2017-10-7', 'NULL', VERDADERO, '', 'CURSO EQUIPO PESADO');</v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>INSERT INTO syslog.rh_ausencia (clave_trab, id_plaza, clave_tipo, fec_inicio, fec_termino, fec_reanuda, req_cobertura, docs, obs) VALUES (557767, 59, 'CAC', '2017-9-18', '2017-10-7', 'NULL', VERDADERO, '', 'CURSO EQUIPO PESADO');</v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>INSERT INTO syslog.rh_ausencia (clave_trab, id_plaza, clave_tipo, fec_inicio, fec_termino, fec_reanuda, req_cobertura, docs, obs) VALUES (388176, 58, 'CAC', '2017-9-18', '2017-10-7', 'NULL', VERDADERO, '', 'CURSO EQUIPO PESADO');</v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>INSERT INTO syslog.rh_ausencia (clave_trab, id_plaza, clave_tipo, fec_inicio, fec_termino, fec_reanuda, req_cobertura, docs, obs) VALUES (321084, 54, 'CAC', '2017-9-18', '2017-10-7', 'NULL', VERDADERO, '', 'CURSO EQUIPO PESADO');</v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>INSERT INTO syslog.rh_ausencia (clave_trab, id_plaza, clave_tipo, fec_inicio, fec_termino, fec_reanuda, req_cobertura, docs, obs) VALUES (652482, 56, 'CAC', '2017-9-18', '2017-10-7', 'NULL', VERDADERO, '', 'CURSO EQUIPO PESADO');</v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>INSERT INTO syslog.rh_ausencia (clave_trab, id_plaza, clave_tipo, fec_inicio, fec_termino, fec_reanuda, req_cobertura, docs, obs) VALUES (242758, 45, 'CAC', '2017-9-18', '2017-10-7', 'NULL', VERDADERO, '', 'CURSO EQUIPO PESADO');</v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>INSERT INTO syslog.rh_ausencia (clave_trab, id_plaza, clave_tipo, fec_inicio, fec_termino, fec_reanuda, req_cobertura, docs, obs) VALUES (317017, 53, 'CAC', '2017-9-18', '2017-10-7', 'NULL', VERDADERO, '', 'CURSO EQUIPO PESADO');</v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>INSERT INTO syslog.rh_ausencia (clave_trab, id_plaza, clave_tipo, fec_inicio, fec_termino, fec_reanuda, req_cobertura, docs, obs) VALUES (312224, 21, 'CAC', '2017-9-18', '2017-10-7', 'NULL', VERDADERO, '', 'CURSO EQUIPO PESADO');</v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>INSERT INTO syslog.rh_ausencia (clave_trab, id_plaza, clave_tipo, fec_inicio, fec_termino, fec_reanuda, req_cobertura, docs, obs) VALUES (502171, 31, 'CAC', '2017-9-18', '2017-10-7', 'NULL', VERDADERO, '', 'CURSO EQUIPO PESADO');</v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>INSERT INTO syslog.rh_ausencia (clave_trab, id_plaza, clave_tipo, fec_inicio, fec_termino, fec_reanuda, req_cobertura, docs, obs) VALUES (539767, 28, 'CAC', '2017-9-18', '2017-10-7', 'NULL', VERDADERO, '', 'CURSO EQUIPO PESADO');</v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>INSERT INTO syslog.rh_ausencia (clave_trab, id_plaza, clave_tipo, fec_inicio, fec_termino, fec_reanuda, req_cobertura, docs, obs) VALUES (498009, 33, 'CAC', '2017-10-9', '2017-10-10', 'NULL', VERDADERO, '', 'CURSO MANEJO A LA DEFENSIVA');</v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>INSERT INTO syslog.rh_ausencia (clave_trab, id_plaza, clave_tipo, fec_inicio, fec_termino, fec_reanuda, req_cobertura, docs, obs) VALUES (403938, 74, 'CAC', '2017-10-9', '2017-10-10', 'NULL', VERDADERO, '', 'CURSO MANEJO A LA DEFENSIVA');</v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>INSERT INTO syslog.rh_ausencia (clave_trab, id_plaza, clave_tipo, fec_inicio, fec_termino, fec_reanuda, req_cobertura, docs, obs) VALUES (934947, 36, 'CAC', '2017-10-9', '2017-10-10', 'NULL', VERDADERO, '', 'CURSO MANEJO A LA DEFENSIVA');</v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>INSERT INTO syslog.rh_ausencia (clave_trab, id_plaza, clave_tipo, fec_inicio, fec_termino, fec_reanuda, req_cobertura, docs, obs) VALUES (600316, 35, 'CAC', '2017-10-9', '2017-10-10', 'NULL', VERDADERO, '', 'CURSO MANEJO A LA DEFENSIVA');</v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>INSERT INTO syslog.rh_ausencia (clave_trab, id_plaza, clave_tipo, fec_inicio, fec_termino, fec_reanuda, req_cobertura, docs, obs) VALUES (333892, 11, 'CAC', '2017-10-9', '2017-10-10', 'NULL', VERDADERO, '', 'CURSO MANEJO A LA DEFENSIVA');</v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>INSERT INTO syslog.rh_ausencia (clave_trab, id_plaza, clave_tipo, fec_inicio, fec_termino, fec_reanuda, req_cobertura, docs, obs) VALUES (681065, 67, 'CAC', '2017-10-9', '2017-10-10', 'NULL', VERDADERO, '', 'CURSO MANEJO A LA DEFENSIVA');</v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>INSERT INTO syslog.rh_ausencia (clave_trab, id_plaza, clave_tipo, fec_inicio, fec_termino, fec_reanuda, req_cobertura, docs, obs) VALUES (582776, 34, 'CAC', '2017-10-9', '2017-10-10', 'NULL', VERDADERO, '', 'CURSO MANEJO A LA DEFENSIVA');</v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>INSERT INTO syslog.rh_ausencia (clave_trab, id_plaza, clave_tipo, fec_inicio, fec_termino, fec_reanuda, req_cobertura, docs, obs) VALUES (200953, 1, 'CAC', '2017-10-9', '2017-10-10', 'NULL', VERDADERO, '', 'CURSO MANEJO A LA DEFENSIVA');</v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>INSERT INTO syslog.rh_ausencia (clave_trab, id_plaza, clave_tipo, fec_inicio, fec_termino, fec_reanuda, req_cobertura, docs, obs) VALUES (426226, 24, 'CAC', '2017-10-9', '2017-10-10', 'NULL', VERDADERO, '', 'CURSO MANEJO A LA DEFENSIVA');</v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>INSERT INTO syslog.rh_ausencia (clave_trab, id_plaza, clave_tipo, fec_inicio, fec_termino, fec_reanuda, req_cobertura, docs, obs) VALUES (466911, 27, 'CAC', '2017-10-9', '2017-10-10', 'NULL', VERDADERO, '', 'CURSO MANEJO A LA DEFENSIVA');</v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>INSERT INTO syslog.rh_ausencia (clave_trab, id_plaza, clave_tipo, fec_inicio, fec_termino, fec_reanuda, req_cobertura, docs, obs) VALUES (779082, 23, 'CAC', '2017-10-9', '2017-10-10', 'NULL', VERDADERO, '', 'CURSO MANEJO A LA DEFENSIVA');</v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>INSERT INTO syslog.rh_ausencia (clave_trab, id_plaza, clave_tipo, fec_inicio, fec_termino, fec_reanuda, req_cobertura, docs, obs) VALUES (317017, 53, 'CAC', '2017-10-9', '2017-10-10', 'NULL', VERDADERO, '', 'CURSO MANEJO A LA DEFENSIVA');</v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>INSERT INTO syslog.rh_ausencia (clave_trab, id_plaza, clave_tipo, fec_inicio, fec_termino, fec_reanuda, req_cobertura, docs, obs) VALUES (557767, 59, 'CAC', '2017-10-11', '2017-11-1', 'NULL', VERDADERO, '', 'CURSO TRANSP. DE CARGA');</v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>INSERT INTO syslog.rh_ausencia (clave_trab, id_plaza, clave_tipo, fec_inicio, fec_termino, fec_reanuda, req_cobertura, docs, obs) VALUES (312224, 21, 'CAC', '2017-10-11', '2017-11-1', 'NULL', VERDADERO, '', 'CURSO TRANSP. DE CARGA');</v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>INSERT INTO syslog.rh_ausencia (clave_trab, id_plaza, clave_tipo, fec_inicio, fec_termino, fec_reanuda, req_cobertura, docs, obs) VALUES (633190, 10, 'CAC', '2017-10-11', '2017-11-1', 'NULL', VERDADERO, '', 'CURSO TRANSP. DE CARGA');</v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>INSERT INTO syslog.rh_ausencia (clave_trab, id_plaza, clave_tipo, fec_inicio, fec_termino, fec_reanuda, req_cobertura, docs, obs) VALUES (313919, 11, 'CAC', '2017-10-11', '2017-11-1', 'NULL', VERDADERO, '', 'CURSO TRANSP. DE CARGA');</v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>INSERT INTO syslog.rh_ausencia (clave_trab, id_plaza, clave_tipo, fec_inicio, fec_termino, fec_reanuda, req_cobertura, docs, obs) VALUES (652482, 56, 'CAC', '2017-10-11', '2017-11-1', 'NULL', VERDADERO, '', 'CURSO TRANSP. DE CARGA');</v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>INSERT INTO syslog.rh_ausencia (clave_trab, id_plaza, clave_tipo, fec_inicio, fec_termino, fec_reanuda, req_cobertura, docs, obs) VALUES (517366, 57, 'CAC', '2017-10-11', '2017-11-1', 'NULL', VERDADERO, '', 'CURSO TRANSP. DE CARGA');</v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>INSERT INTO syslog.rh_ausencia (clave_trab, id_plaza, clave_tipo, fec_inicio, fec_termino, fec_reanuda, req_cobertura, docs, obs) VALUES (435741, 13, 'CAC', '2017-10-11', '2017-11-1', 'NULL', VERDADERO, '', 'CURSO TRANSP. DE CARGA');</v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>INSERT INTO syslog.rh_ausencia (clave_trab, id_plaza, clave_tipo, fec_inicio, fec_termino, fec_reanuda, req_cobertura, docs, obs) VALUES (333892, 11, 'CAC', '2017-10-11', '2017-11-1', 'NULL', VERDADERO, '', 'CURSO TRANSP. DE CARGA');</v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>INSERT INTO syslog.rh_ausencia (clave_trab, id_plaza, clave_tipo, fec_inicio, fec_termino, fec_reanuda, req_cobertura, docs, obs) VALUES (582776, 34, 'CAC', '2017-10-11', '2017-11-1', 'NULL', VERDADERO, '', 'CURSO TRANSP. DE CARGA');</v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>INSERT INTO syslog.rh_ausencia (clave_trab, id_plaza, clave_tipo, fec_inicio, fec_termino, fec_reanuda, req_cobertura, docs, obs) VALUES (482433, 17, 'CAC', '2017-10-11', '2017-11-1', 'NULL', VERDADERO, '', 'CURSO TRANSP. DE CARGA');</v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>INSERT INTO syslog.rh_ausencia (clave_trab, id_plaza, clave_tipo, fec_inicio, fec_termino, fec_reanuda, req_cobertura, docs, obs) VALUES (549473, 40, 'CAC', '2017-10-11', '2017-11-1', 'NULL', VERDADERO, '', 'CURSO TRANSP. DE CARGA');</v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>INSERT INTO syslog.rh_ausencia (clave_trab, id_plaza, clave_tipo, fec_inicio, fec_termino, fec_reanuda, req_cobertura, docs, obs) VALUES (317017, 53, 'CAC', '2017-10-11', '2017-11-1', 'NULL', VERDADERO, '', 'CURSO TRANSP. DE CARGA');</v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>INSERT INTO syslog.rh_ausencia (clave_trab, id_plaza, clave_tipo, fec_inicio, fec_termino, fec_reanuda, req_cobertura, docs, obs) VALUES (315758, 62, 'CAC', '2017-10-2', '2017-10-8', 'NULL', VERDADERO, '', 'CURSO CLAVE 28234');</v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>INSERT INTO syslog.rh_ausencia (clave_trab, id_plaza, clave_tipo, fec_inicio, fec_termino, fec_reanuda, req_cobertura, docs, obs) VALUES (633190, 10, 'CAC', '2017-10-2', '2017-10-8', 'NULL', VERDADERO, '', 'CURSO CLAVE 28234');</v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>INSERT INTO syslog.rh_ausencia (clave_trab, id_plaza, clave_tipo, fec_inicio, fec_termino, fec_reanuda, req_cobertura, docs, obs) VALUES (205891, 5, 'VAJ', '2017-10-10', '2017-11-10', 'NULL', VERDADERO, '', 'PRE JUBILATORIAS');</v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>INSERT INTO syslog.rh_ausencia (clave_trab, id_plaza, clave_tipo, fec_inicio, fec_termino, fec_reanuda, req_cobertura, docs, obs) VALUES (210154, 4, '104', '2017-9-14', '2017-11-10', 'NULL', VERDADERO, '', 'INCAPACIDAD MEDICA');</v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>INSERT INTO syslog.rh_ausencia (clave_trab, id_plaza, clave_tipo, fec_inicio, fec_termino, fec_reanuda, req_cobertura, docs, obs) VALUES (434039, 6, 'COA', '2017-11-6', '2017-11-12', 'NULL', FALSO, '', 'COMISIONADO A TUXPAN-COBOS');</v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>INSERT INTO syslog.rh_ausencia (clave_trab, id_plaza, clave_tipo, fec_inicio, fec_termino, fec_reanuda, req_cobertura, docs, obs) VALUES (633190, 10, 'COA', '2017-11-6', '2017-11-12', 'NULL', FALSO, '', 'COMISIONADO A TUXPAN-COBOS');</v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>INSERT INTO syslog.rh_ausencia (clave_trab, id_plaza, clave_tipo, fec_inicio, fec_termino, fec_reanuda, req_cobertura, docs, obs) VALUES (502171, 31, 'COA', '2017-11-6', '2017-11-12', 'NULL', FALSO, '', 'COMISIONADO A TUXPAN-COBOS');</v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>INSERT INTO syslog.rh_ausencia (clave_trab, id_plaza, clave_tipo, fec_inicio, fec_termino, fec_reanuda, req_cobertura, docs, obs) VALUES (539767, 28, 'COA', '2017-11-6', '2017-11-12', 'NULL', FALSO, '', 'COMISIONADO A TUXPAN-COBOS');</v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>INSERT INTO syslog.rh_ausencia (clave_trab, id_plaza, clave_tipo, fec_inicio, fec_termino, fec_reanuda, req_cobertura, docs, obs) VALUES (652482, 56, '150', '2017-11-10', '2017-11-10', 'NULL', VERDADERO, '', 'PERMISO ECONOMICO');</v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>INSERT INTO syslog.rh_ausencia (clave_trab, id_plaza, clave_tipo, fec_inicio, fec_termino, fec_reanuda, req_cobertura, docs, obs) VALUES (258993, 43, '150', '2017-11-11', '2017-11-11', 'NULL', VERDADERO, '', 'PERMISO ECONOMICO');</v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>INSERT INTO syslog.rh_ausencia (clave_trab, id_plaza, clave_tipo, fec_inicio, fec_termino, fec_reanuda, req_cobertura, docs, obs) VALUES (307452, 18, 'COA', '2017-11-13', '2017-11-19', 'NULL', VERDADERO, '', 'A SAN MARTIN TEX., PUEBLA POR MATERIAL QUIMICO');</v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>INSERT INTO syslog.rh_ausencia (clave_trab, id_plaza, clave_tipo, fec_inicio, fec_termino, fec_reanuda, req_cobertura, docs, obs) VALUES (426226, 24, 'COA', '2017-11-13', '2017-11-19', 'NULL', VERDADERO, '', 'A SAN MARTIN TEX., PUEBLA POR MATERIAL QUIMICO');</v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>INSERT INTO syslog.rh_ausencia (clave_trab, id_plaza, clave_tipo, fec_inicio, fec_termino, fec_reanuda, req_cobertura, docs, obs) VALUES (205891, 5, 'JUB', '2017-11-13', '9999-12-31', 'NULL', VERDADERO, '', 'JUBILACION');</v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>INSERT INTO syslog.rh_ausencia (clave_trab, id_plaza, clave_tipo, fec_inicio, fec_termino, fec_reanuda, req_cobertura, docs, obs) VALUES (582776, 34, 'COA', '2017-11-13', '2017-11-19', 'NULL', VERDADERO, '', 'A SAN MARTIN TEX., PUEBLA POR MATERIAL QUIMICO');</v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>INSERT INTO syslog.rh_ausencia (clave_trab, id_plaza, clave_tipo, fec_inicio, fec_termino, fec_reanuda, req_cobertura, docs, obs) VALUES (490746, 14, 'COA', '2017-11-13', '2017-11-19', 'NULL', FALSO, '', 'A SAN MARTIN TEX., PUEBLA POR MATERIAL QUIMICO');</v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>INSERT INTO syslog.rh_ausencia (clave_trab, id_plaza, clave_tipo, fec_inicio, fec_termino, fec_reanuda, req_cobertura, docs, obs) VALUES (539259, 63, 'CAC', '2017-11-13', '2017-11-17', 'NULL', VERDADERO, '', 'CURSO "ANALISIS DE SEG. EN EL TRABAJO"');</v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>INSERT INTO syslog.rh_ausencia (clave_trab, id_plaza, clave_tipo, fec_inicio, fec_termino, fec_reanuda, req_cobertura, docs, obs) VALUES (318478, 25, 'CAC', '2017-11-13', '2017-11-17', 'NULL', VERDADERO, '', 'CURSO "ANALISIS DE SEG. EN EL TRABAJO"');</v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>INSERT INTO syslog.rh_ausencia (clave_trab, id_plaza, clave_tipo, fec_inicio, fec_termino, fec_reanuda, req_cobertura, docs, obs) VALUES (327144, 21, 'VAO', '2017-11-13', '2017-11-17', 'NULL', VERDADERO, '', 'VACACIONES');</v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>INSERT INTO syslog.rh_ausencia (clave_trab, id_plaza, clave_tipo, fec_inicio, fec_termino, fec_reanuda, req_cobertura, docs, obs) VALUES (210154, 4, '104', '2017-11-11', '2018-1-2', 'NULL', VERDADERO, '', 'INCAPACIDAD MEDICA');</v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>INSERT INTO syslog.rh_ausencia (clave_trab, id_plaza, clave_tipo, fec_inicio, fec_termino, fec_reanuda, req_cobertura, docs, obs) VALUES (150851, 1, 'COS', '2017-11-13', '2017-12-31', 'NULL', VERDADERO, '', 'FUNCIONARIO SINDICAL');</v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>INSERT INTO syslog.rh_ausencia (clave_trab, id_plaza, clave_tipo, fec_inicio, fec_termino, fec_reanuda, req_cobertura, docs, obs) VALUES (178194, 15, 'CAC', '2017-11-13', '2017-11-17', 'NULL', VERDADERO, '', 'CURSO "ANALISIS DE SEG. EN EL TRABAJO"');</v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>INSERT INTO syslog.rh_ausencia (clave_trab, id_plaza, clave_tipo, fec_inicio, fec_termino, fec_reanuda, req_cobertura, docs, obs) VALUES (516899, 68, 'cac', '2017-11-13', '2017-11-17', 'NULL', VERDADERO, '', 'CURSO "ANALISIS DE SEG. EN EL TRABAJO"');</v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>INSERT INTO syslog.rh_ausencia (clave_trab, id_plaza, clave_tipo, fec_inicio, fec_termino, fec_reanuda, req_cobertura, docs, obs) VALUES (403938, 74, '150', '2017-11-17', '2017-11-17', 'NULL', VERDADERO, '', 'PERMISO ECONOMICO');</v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>INSERT INTO syslog.rh_ausencia (clave_trab, id_plaza, clave_tipo, fec_inicio, fec_termino, fec_reanuda, req_cobertura, docs, obs) VALUES (462962, 19, '150', '2017-11-24', '2017-11-24', 'NULL', VERDADERO, '', 'PERMISO ECONOMICO');</v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>INSERT INTO syslog.rh_ausencia (clave_trab, id_plaza, clave_tipo, fec_inicio, fec_termino, fec_reanuda, req_cobertura, docs, obs) VALUES (462962, 19, '150', '2017-11-27', '2017-11-28', 'NULL', VERDADERO, '', 'PERMISO ECONOMICO');</v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>INSERT INTO syslog.rh_ausencia (clave_trab, id_plaza, clave_tipo, fec_inicio, fec_termino, fec_reanuda, req_cobertura, docs, obs) VALUES (328901, 44, 'VAO', '2017-11-18', '2017-12-23', 'NULL', VERDADERO, '', 'VACACIONES');</v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>INSERT INTO syslog.rh_ausencia (clave_trab, id_plaza, clave_tipo, fec_inicio, fec_termino, fec_reanuda, req_cobertura, docs, obs) VALUES (204126, 5, 'VAO', '2017-11-26', '2018-1-1', 'NULL', VERDADERO, '', 'VACACIONES');</v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>INSERT INTO syslog.rh_ausencia (clave_trab, id_plaza, clave_tipo, fec_inicio, fec_termino, fec_reanuda, req_cobertura, docs, obs) VALUES (307452, 18, 'COA', '2017-11-27', '2017-12-3', 'NULL', VERDADERO, '', 'A SAN MARTIN TEX., PUEBLA POR MATERIAL QUIMICO');</v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>INSERT INTO syslog.rh_ausencia (clave_trab, id_plaza, clave_tipo, fec_inicio, fec_termino, fec_reanuda, req_cobertura, docs, obs) VALUES (633190, 10, 'COA', '2017-11-29', '2017-12-2', 'NULL', FALSO, '', 'A TERMINAL MARITIMA COBOS, TUXPAN');</v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>INSERT INTO syslog.rh_ausencia (clave_trab, id_plaza, clave_tipo, fec_inicio, fec_termino, fec_reanuda, req_cobertura, docs, obs) VALUES (490746, 14, 'COA', '2017-11-27', '2017-12-3', 'NULL', FALSO, '', 'A SAN MARTIN TEX., PUEBLA POR MATERIAL QUIMICO');</v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>INSERT INTO syslog.rh_ausencia (clave_trab, id_plaza, clave_tipo, fec_inicio, fec_termino, fec_reanuda, req_cobertura, docs, obs) VALUES (574454, 29, 'COA', '2017-11-29', '2017-12-2', 'NULL', FALSO, '', 'A TERMINAL MARITIMA COBOS, TUXPAN');</v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>INSERT INTO syslog.rh_ausencia (clave_trab, id_plaza, clave_tipo, fec_inicio, fec_termino, fec_reanuda, req_cobertura, docs, obs) VALUES (582776, 34, 'COA', '2017-11-27', '2017-12-3', 'NULL', VERDADERO, '', 'A SAN MARTIN TEX., PUEBLA POR MATERIAL QUIMICO');</v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>INSERT INTO syslog.rh_ausencia (clave_trab, id_plaza, clave_tipo, fec_inicio, fec_termino, fec_reanuda, req_cobertura, docs, obs) VALUES (567997, 28, 'COA', '2017-11-27', '2017-12-3', 'NULL', VERDADERO, '', 'A SAN MARTIN TEX., PUEBLA POR MATERIAL QUIMICO');</v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>INSERT INTO syslog.rh_ausencia (clave_trab, id_plaza, clave_tipo, fec_inicio, fec_termino, fec_reanuda, req_cobertura, docs, obs) VALUES (866468, 16, 'VAO', '2017-11-20', '2017-12-26', 'NULL', VERDADERO, '', 'VACACIONES');</v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>INSERT INTO syslog.rh_ausencia (clave_trab, id_plaza, clave_tipo, fec_inicio, fec_termino, fec_reanuda, req_cobertura, docs, obs) VALUES (466603, 69, 'COA', '2017-11-28', '2017-11-30', 'NULL', FALSO, '', 'A POZA RICA TRANSP. FUNCIONARIOS');</v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>INSERT INTO syslog.rh_ausencia (clave_trab, id_plaza, clave_tipo, fec_inicio, fec_termino, fec_reanuda, req_cobertura, docs, obs) VALUES (566818, 20, '150', '2017-11-29', '2017-11-30', 'NULL', VERDADERO, '', 'PERMISO ECONOMICO');</v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>INSERT INTO syslog.rh_ausencia (clave_trab, id_plaza, clave_tipo, fec_inicio, fec_termino, fec_reanuda, req_cobertura, docs, obs) VALUES (652482, 56, '150', '2017-11-29', '2017-11-30', 'NULL', VERDADERO, '', 'PERMISO ECONOMICO');</v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>INSERT INTO syslog.rh_ausencia (clave_trab, id_plaza, clave_tipo, fec_inicio, fec_termino, fec_reanuda, req_cobertura, docs, obs) VALUES (426226, 24, '150', '2017-11-29', '2017-11-29', 'NULL', VERDADERO, '', 'PERMISO ECONOMICO');</v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>INSERT INTO syslog.rh_ausencia (clave_trab, id_plaza, clave_tipo, fec_inicio, fec_termino, fec_reanuda, req_cobertura, docs, obs) VALUES (258993, 43, 'VAO', '2017-12-12', '2018-1-15', 'NULL', VERDADERO, '', 'VACACIONES');</v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>INSERT INTO syslog.rh_ausencia (clave_trab, id_plaza, clave_tipo, fec_inicio, fec_termino, fec_reanuda, req_cobertura, docs, obs) VALUES (321084, 54, '150', '2017-12-1', '2017-12-3', 'NULL', VERDADERO, '', 'PERMISO ECONOMICO');</v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>INSERT INTO syslog.rh_ausencia (clave_trab, id_plaza, clave_tipo, fec_inicio, fec_termino, fec_reanuda, req_cobertura, docs, obs) VALUES (386444, 52, '150', '2017-12-2', '2017-12-2', 'NULL', VERDADERO, '', 'PERMISO ECONOMICO');</v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>INSERT INTO syslog.rh_ausencia (clave_trab, id_plaza, clave_tipo, fec_inicio, fec_termino, fec_reanuda, req_cobertura, docs, obs) VALUES (333892, 11, '150', '2017-12-3', '2017-12-3', 'NULL', VERDADERO, '', 'PERMISO ECONOMICO');</v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>INSERT INTO syslog.rh_ausencia (clave_trab, id_plaza, clave_tipo, fec_inicio, fec_termino, fec_reanuda, req_cobertura, docs, obs) VALUES (516899, 68, 'VAO', '2017-12-4', '2017-12-28', 'NULL', VERDADERO, '', 'VACACIONES');</v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>INSERT INTO syslog.rh_ausencia (clave_trab, id_plaza, clave_tipo, fec_inicio, fec_termino, fec_reanuda, req_cobertura, docs, obs) VALUES (517366, 57, 'VAO', '2017-12-21', '2018-1-15', 'NULL', VERDADERO, '', 'VACACIONES');</v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>INSERT INTO syslog.rh_ausencia (clave_trab, id_plaza, clave_tipo, fec_inicio, fec_termino, fec_reanuda, req_cobertura, docs, obs) VALUES (267971, 66, 'VAO', '2017-12-4', '2017-12-28', 'NULL', VERDADERO, '', 'VACACIONES');</v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>INSERT INTO syslog.rh_ausencia (clave_trab, id_plaza, clave_tipo, fec_inicio, fec_termino, fec_reanuda, req_cobertura, docs, obs) VALUES (633190, 10, 'COA', '2017-12-6', '2017-12-9', 'NULL', FALSO, '', 'A TERMINAL MARITIMA COBOS, TUXPAN');</v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>INSERT INTO syslog.rh_ausencia (clave_trab, id_plaza, clave_tipo, fec_inicio, fec_termino, fec_reanuda, req_cobertura, docs, obs) VALUES (502171, 31, 'COA', '2017-12-6', '2017-12-9', 'NULL', FALSO, '', 'A TERMINAL MARITIMA COBOS, TUXPAN');</v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>INSERT INTO syslog.rh_ausencia (clave_trab, id_plaza, clave_tipo, fec_inicio, fec_termino, fec_reanuda, req_cobertura, docs, obs) VALUES (490746, 14, 'COA', '2017-12-4', '2017-12-10', 'NULL', FALSO, '', 'A SAN MARTIN TEX., PUEBLA POR MATERIAL QUIMICO');</v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>INSERT INTO syslog.rh_ausencia (clave_trab, id_plaza, clave_tipo, fec_inicio, fec_termino, fec_reanuda, req_cobertura, docs, obs) VALUES (574454, 29, 'COA', '2017-12-4', '2017-12-10', 'NULL', FALSO, '', 'A SAN MARTIN TEX., PUEBLA POR MATERIAL QUIMICO');</v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>INSERT INTO syslog.rh_ausencia (clave_trab, id_plaza, clave_tipo, fec_inicio, fec_termino, fec_reanuda, req_cobertura, docs, obs) VALUES (307452, 18, 'COA', '2017-12-4', '2017-12-10', 'NULL', VERDADERO, '', 'A SAN MARTIN TEX., PUEBLA POR MATERIAL QUIMICO');</v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>INSERT INTO syslog.rh_ausencia (clave_trab, id_plaza, clave_tipo, fec_inicio, fec_termino, fec_reanuda, req_cobertura, docs, obs) VALUES (567997, 28, 'COA', '2017-12-4', '2017-12-10', 'NULL', VERDADERO, '', 'A SAN MARTIN TEX., PUEBLA POR MATERIAL QUIMICO');</v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>INSERT INTO syslog.rh_ausencia (clave_trab, id_plaza, clave_tipo, fec_inicio, fec_termino, fec_reanuda, req_cobertura, docs, obs) VALUES (426226, 24, '150', '2017-12-8', '2017-12-8', 'NULL', VERDADERO, '', 'PERMISO ECONOMICO');</v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>INSERT INTO syslog.rh_ausencia (clave_trab, id_plaza, clave_tipo, fec_inicio, fec_termino, fec_reanuda, req_cobertura, docs, obs) VALUES (321084, 54, 'VAO', '2017-12-19', '2018-1-22', 'NULL', VERDADERO, '', 'VACACIONES');</v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>INSERT INTO syslog.rh_ausencia (clave_trab, id_plaza, clave_tipo, fec_inicio, fec_termino, fec_reanuda, req_cobertura, docs, obs) VALUES (549473, 40, 'VAO', '2017-12-21', '2017-12-31', 'NULL', VERDADERO, '', 'VACACIONES');</v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>INSERT INTO syslog.rh_ausencia (clave_trab, id_plaza, clave_tipo, fec_inicio, fec_termino, fec_reanuda, req_cobertura, docs, obs) VALUES (549473, 40, '150', '2017-12-9', '2017-12-9', 'NULL', VERDADERO, '', 'PERMISO ECONOMICO');</v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>INSERT INTO syslog.rh_ausencia (clave_trab, id_plaza, clave_tipo, fec_inicio, fec_termino, fec_reanuda, req_cobertura, docs, obs) VALUES (502171, 31, 'COA', '2017-12-11', '2017-12-13', 'NULL', VERDADERO, '', 'A SAN MARTIN TEX., PUEBLA POR MATERIAL QUIMICO');</v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>INSERT INTO syslog.rh_ausencia (clave_trab, id_plaza, clave_tipo, fec_inicio, fec_termino, fec_reanuda, req_cobertura, docs, obs) VALUES (539767, 45, '150', '2017-12-10', '2017-12-11', 'NULL', VERDADERO, '', 'PERMISO ECONOMICO');</v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>INSERT INTO syslog.rh_ausencia (clave_trab, id_plaza, clave_tipo, fec_inicio, fec_termino, fec_reanuda, req_cobertura, docs, obs) VALUES (434039, 5, '150', '2017-12-13', '2017-12-13', 'NULL', VERDADERO, '', 'PERMISO ECONOMICO');</v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>INSERT INTO syslog.rh_ausencia (clave_trab, id_plaza, clave_tipo, fec_inicio, fec_termino, fec_reanuda, req_cobertura, docs, obs) VALUES (860778, 41, '150', '2017-12-13', '2017-12-13', 'NULL', VERDADERO, '', 'PERMISO ECONOMICO');</v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>INSERT INTO syslog.rh_ausencia (clave_trab, id_plaza, clave_tipo, fec_inicio, fec_termino, fec_reanuda, req_cobertura, docs, obs) VALUES (317017, 53, '150', '2017-12-14', '2017-12-15', 'NULL', VERDADERO, '', 'PERMISO ECONOMICO');</v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>INSERT INTO syslog.rh_ausencia (clave_trab, id_plaza, clave_tipo, fec_inicio, fec_termino, fec_reanuda, req_cobertura, docs, obs) VALUES (307452, 18, 'COA', '2017-12-11', '2017-12-17', 'NULL', VERDADERO, '', 'COMSIONADO A SAN MARTIN TEX');</v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>INSERT INTO syslog.rh_ausencia (clave_trab, id_plaza, clave_tipo, fec_inicio, fec_termino, fec_reanuda, req_cobertura, docs, obs) VALUES (567997, 28, 'VAO', '2017-12-16', '2018-1-10', 'NULL', VERDADERO, '', 'VACACIONES');</v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>INSERT INTO syslog.rh_ausencia (clave_trab, id_plaza, clave_tipo, fec_inicio, fec_termino, fec_reanuda, req_cobertura, docs, obs) VALUES (317017, 53, 'VAO', '2017-12-17', '2017-12-31', 'NULL', VERDADERO, '', 'VACACIONES 1');</v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>INSERT INTO syslog.rh_ausencia (clave_trab, id_plaza, clave_tipo, fec_inicio, fec_termino, fec_reanuda, req_cobertura, docs, obs) VALUES (502171, 24, 'COA', '2017-12-14', '2017-12-17', 'NULL', VERDADERO, '', 'A SAN MARTIN TEX., PUEBLA POR MATERIAL QUIMICO');</v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>INSERT INTO syslog.rh_ausencia (clave_trab, id_plaza, clave_tipo, fec_inicio, fec_termino, fec_reanuda, req_cobertura, docs, obs) VALUES (574454, 29, 'COA', '2017-12-11', '2017-12-17', 'NULL', VERDADERO, '', 'A SAN MARTIN TEX., PUEBLA POR MATERIAL QUIMICO');</v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>INSERT INTO syslog.rh_ausencia (clave_trab, id_plaza, clave_tipo, fec_inicio, fec_termino, fec_reanuda, req_cobertura, docs, obs) VALUES (426226, 24, 'VAO', '2017-12-11', '2018-1-15', 'NULL', VERDADERO, '', 'VACACIONES');</v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>INSERT INTO syslog.rh_ausencia (clave_trab, id_plaza, clave_tipo, fec_inicio, fec_termino, fec_reanuda, req_cobertura, docs, obs) VALUES (419041, 6, '150', '2017-12-14', '2017-12-14', 'NULL', 0, '', 'PERMISO ECONOMICO');</v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>INSERT INTO syslog.rh_ausencia (clave_trab, id_plaza, clave_tipo, fec_inicio, fec_termino, fec_reanuda, req_cobertura, docs, obs) VALUES (566818, 20, 'VAO', '2017-12-11', '2017-12-31', 'NULL', VERDADERO, '', 'VACACIONES hasta el 5/01/2018');</v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>INSERT INTO syslog.rh_ausencia (clave_trab, id_plaza, clave_tipo, fec_inicio, fec_termino, fec_reanuda, req_cobertura, docs, obs) VALUES (153562, 40, '150', '2017-12-16', '2017-12-16', 'NULL', VERDADERO, '', 'PERMISO ');</v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>INSERT INTO syslog.rh_ausencia (clave_trab, id_plaza, clave_tipo, fec_inicio, fec_termino, fec_reanuda, req_cobertura, docs, obs) VALUES (313919, 42, '150', '2017-12-16', '2017-12-17', 'NULL', VERDADERO, '', 'PERMISO ECONOMICO');</v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>INSERT INTO syslog.rh_ausencia (clave_trab, id_plaza, clave_tipo, fec_inicio, fec_termino, fec_reanuda, req_cobertura, docs, obs) VALUES (490746, 14, 'COA', '2017-12-18', '2017-12-24', 'NULL', FALSO, '', 'A SAN MARTIN TEX., PUEBLA POR MATERIAL QUIMICO');</v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>INSERT INTO syslog.rh_ausencia (clave_trab, id_plaza, clave_tipo, fec_inicio, fec_termino, fec_reanuda, req_cobertura, docs, obs) VALUES (502171, 24, 'COA', '2017-12-18', '2017-12-24', 'NULL', VERDADERO, '', 'A SAN MARTIN TEX., PUEBLA POR MATERIAL QUIMICO');</v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>INSERT INTO syslog.rh_ausencia (clave_trab, id_plaza, clave_tipo, fec_inicio, fec_termino, fec_reanuda, req_cobertura, docs, obs) VALUES (307452, 18, 'COA', '2017-12-18', '2017-12-24', 'NULL', VERDADERO, '', 'A SAN MARTIN TEX., PUEBLA POR MATERIAL QUIMICO');</v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>INSERT INTO syslog.rh_ausencia (clave_trab, id_plaza, clave_tipo, fec_inicio, fec_termino, fec_reanuda, req_cobertura, docs, obs) VALUES (574454, 29, 'COA', '2017-12-18', '2017-12-24', 'NULL', VERDADERO, '', 'A SAN MARTIN TEX., PUEBLA POR MATERIAL QUIMICO');</v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>INSERT INTO syslog.rh_ausencia (clave_trab, id_plaza, clave_tipo, fec_inicio, fec_termino, fec_reanuda, req_cobertura, docs, obs) VALUES (333892, 11, '150', '2017-12-18', '2017-12-18', 'NULL', VERDADERO, '', 'PERMISO ECONOMICO');</v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>INSERT INTO syslog.rh_ausencia (clave_trab, id_plaza, clave_tipo, fec_inicio, fec_termino, fec_reanuda, req_cobertura, docs, obs) VALUES (313919, 42, 'VAO', '2017-12-20', '2018-1-25', 'NULL', VERDADERO, '', 'VACACIONES');</v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>INSERT INTO syslog.rh_ausencia (clave_trab, id_plaza, clave_tipo, fec_inicio, fec_termino, fec_reanuda, req_cobertura, docs, obs) VALUES (500095, 64, 'COA', '2017-12-19', '2017-12-21', 'NULL', FALSO, '', 'A POZA RICA');</v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>INSERT INTO syslog.rh_ausencia (clave_trab, id_plaza, clave_tipo, fec_inicio, fec_termino, fec_reanuda, req_cobertura, docs, obs) VALUES (860778, 41, '???', '2017-12-15', '2017-12-31', 'NULL', VERDADERO, '', 'FALTA DESCONOCIDA');</v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>INSERT INTO syslog.rh_ausencia (clave_trab, id_plaza, clave_tipo, fec_inicio, fec_termino, fec_reanuda, req_cobertura, docs, obs) VALUES (652482, 56, 'VAO', '2017-12-19', '2017-12-30', 'NULL', VERDADERO, '', 'VACACIONES');</v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>INSERT INTO syslog.rh_ausencia (clave_trab, id_plaza, clave_tipo, fec_inicio, fec_termino, fec_reanuda, req_cobertura, docs, obs) VALUES (605887, 27, 'VAO', '2017-12-18', '2017-12-28', 'NULL', VERDADERO, '', 'VACACIONES, REANUDA 29.12.2017 02.ENE-18 0007');</v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>INSERT INTO syslog.rh_ausencia (clave_trab, id_plaza, clave_tipo, fec_inicio, fec_termino, fec_reanuda, req_cobertura, docs, obs) VALUES (333892, 11, 'VAO', '2017-12-19', '2018-1-23', 'NULL', VERDADERO, '', 'VACACIONES');</v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>INSERT INTO syslog.rh_ausencia (clave_trab, id_plaza, clave_tipo, fec_inicio, fec_termino, fec_reanuda, req_cobertura, docs, obs) VALUES (557767, 59, '150', '2017-12-22', '2017-12-22', 'NULL', VERDADERO, '', 'PERMISO ECONOMICO');</v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>INSERT INTO syslog.rh_ausencia (clave_trab, id_plaza, clave_tipo, fec_inicio, fec_termino, fec_reanuda, req_cobertura, docs, obs) VALUES (466911, 36, 'VAO', '2017-12-22', '2017-1-16', 'NULL', VERDADERO, '', 'VACACIONES');</v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>INSERT INTO syslog.rh_ausencia (clave_trab, id_plaza, clave_tipo, fec_inicio, fec_termino, fec_reanuda, req_cobertura, docs, obs) VALUES (333884, 39, 'VAO', '2017-12-22', '2018-1-26', 'NULL', VERDADERO, '', 'VACACIONES');</v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>INSERT INTO syslog.rh_ausencia (clave_trab, id_plaza, clave_tipo, fec_inicio, fec_termino, fec_reanuda, req_cobertura, docs, obs) VALUES (370184, 60, '150', '2017-12-25', '2017-12-25', 'NULL', VERDADERO, '', 'PERMISO ECONOMICO');</v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>INSERT INTO syslog.rh_ausencia (clave_trab, id_plaza, clave_tipo, fec_inicio, fec_termino, fec_reanuda, req_cobertura, docs, obs) VALUES (315758, 62, '150', '2017-12-25', '2017-12-26', 'NULL', VERDADERO, '', 'PERMISO ECONOMICO');</v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>INSERT INTO syslog.rh_ausencia (clave_trab, id_plaza, clave_tipo, fec_inicio, fec_termino, fec_reanuda, req_cobertura, docs, obs) VALUES (539767, 45, '150', '2017-12-24', '2017-12-26', 'NULL', VERDADERO, '', 'PERMISO ECONOMICO');</v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>INSERT INTO syslog.rh_ausencia (clave_trab, id_plaza, clave_tipo, fec_inicio, fec_termino, fec_reanuda, req_cobertura, docs, obs) VALUES (361730, 53, 'VAO', '2017-12-24', '2017-12-31', 'NULL', VERDADERO, '', 'VACACIONES 1');</v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>INSERT INTO syslog.rh_ausencia (clave_trab, id_plaza, clave_tipo, fec_inicio, fec_termino, fec_reanuda, req_cobertura, docs, obs) VALUES (395224, 51, '150', '2017-12-26', '2017-12-28', 'NULL', VERDADERO, '', 'PERMISO');</v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>INSERT INTO syslog.rh_ausencia (clave_trab, id_plaza, clave_tipo, fec_inicio, fec_termino, fec_reanuda, req_cobertura, docs, obs) VALUES (539767, 70, 'VAO', '2017-12-24', '2018-1-18', 'NULL', VERDADERO, '', 'VACACIONES');</v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>INSERT INTO syslog.rh_ausencia (clave_trab, id_plaza, clave_tipo, fec_inicio, fec_termino, fec_reanuda, req_cobertura, docs, obs) VALUES (307452, 18, '150', '2017-12-27', '2017-12-29', 'NULL', FALSO, '', 'PERMISO');</v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>INSERT INTO syslog.rh_ausencia (clave_trab, id_plaza, clave_tipo, fec_inicio, fec_termino, fec_reanuda, req_cobertura, docs, obs) VALUES (490746, 14, '150', '2017-12-28', '2017-12-30', 'NULL', FALSO, '', 'PERMISO ECONOMICO');</v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>INSERT INTO syslog.rh_ausencia (clave_trab, id_plaza, clave_tipo, fec_inicio, fec_termino, fec_reanuda, req_cobertura, docs, obs) VALUES (305721, 75, '150', '2017-12-29', '2017-12-29', 'NULL', VERDADERO, '', 'PERMISO ECONOMICO');</v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>INSERT INTO syslog.rh_ausencia (clave_trab, id_plaza, clave_tipo, fec_inicio, fec_termino, fec_reanuda, req_cobertura, docs, obs) VALUES (386444, 52, '150', '2017-12-30', '2017-12-30', 'NULL', VERDADERO, '', 'PERMISO ECONOMICO');</v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>INSERT INTO syslog.rh_ausencia (clave_trab, id_plaza, clave_tipo, fec_inicio, fec_termino, fec_reanuda, req_cobertura, docs, obs) VALUES (633190, 10, '150', '2017-12-30', '2017-12-31', 'NULL', VERDADERO, '', 'PERMISO ECONOMICO');</v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>INSERT INTO syslog.rh_ausencia (clave_trab, id_plaza, clave_tipo, fec_inicio, fec_termino, fec_reanuda, req_cobertura, docs, obs) VALUES (317017, 53, 'VAO', '2018-1-1', '2018-1-22', 'NULL', VERDADERO, '', 'VACACIONES 2');</v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>INSERT INTO syslog.rh_ausencia (clave_trab, id_plaza, clave_tipo, fec_inicio, fec_termino, fec_reanuda, req_cobertura, docs, obs) VALUES (361730, 53, 'VAO', '2018-1-1', '2018-1-29', 'NULL', VERDADERO, '', 'VACACIONES 2');</v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>INSERT INTO syslog.rh_ausencia (clave_trab, id_plaza, clave_tipo, fec_inicio, fec_termino, fec_reanuda, req_cobertura, docs, obs) VALUES (150851, 1, 'COS', '2018-1-1', '2018-12-31', 'NULL', VERDADERO, '', 'FUNCIONARIO SINDICAL');</v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>INSERT INTO syslog.rh_ausencia (clave_trab, id_plaza, clave_tipo, fec_inicio, fec_termino, fec_reanuda, req_cobertura, docs, obs) VALUES (210154, 4, '150', '2018-1-3', '2018-1-4', 'NULL', VERDADERO, '', 'PERMISO ECONOMICO');</v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>INSERT INTO syslog.rh_ausencia (clave_trab, id_plaza, clave_tipo, fec_inicio, fec_termino, fec_reanuda, req_cobertura, docs, obs) VALUES (204126, 5, '147', '2018-1-1', '2018-1-2', 'NULL', VERDADERO, '', 'PERMISO RENUNCIABLE CL.147');</v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>INSERT INTO syslog.rh_ausencia (clave_trab, id_plaza, clave_tipo, fec_inicio, fec_termino, fec_reanuda, req_cobertura, docs, obs) VALUES (566818, 20, 'VAO', '2018-1-1', '2018-1-5', 'NULL', VERDADERO, '', 'VACACIONES 2');</v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>INSERT INTO syslog.rh_ausencia (clave_trab, id_plaza, clave_tipo, fec_inicio, fec_termino, fec_reanuda, req_cobertura, docs, obs) VALUES (549473, 40, '150', '2017-12-16', '2017-12-16', 'NULL', VERDADERO, '', 'AUSENCIA DESCONOCIDA');</v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>INSERT INTO syslog.rh_ausencia (clave_trab, id_plaza, clave_tipo, fec_inicio, fec_termino, fec_reanuda, req_cobertura, docs, obs) VALUES (510225, 3, '150', '2017-12-22', '2017-12-22', 'NULL', FALSO, '', 'ECONOMICO');</v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>INSERT INTO syslog.rh_ausencia (clave_trab, id_plaza, clave_tipo, fec_inicio, fec_termino, fec_reanuda, req_cobertura, docs, obs) VALUES (510225, 3, '150', '2017-12-28', '2017-12-28', 'NULL', FALSO, '', 'ECONOMICO');</v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>INSERT INTO syslog.rh_ausencia (clave_trab, id_plaza, clave_tipo, fec_inicio, fec_termino, fec_reanuda, req_cobertura, docs, obs) VALUES (500095, 64, 'COA', '2017-11-9', '2017-11-10', 'NULL', FALSO, '', 'A POZA RICA');</v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>INSERT INTO syslog.rh_ausencia (clave_trab, id_plaza, clave_tipo, fec_inicio, fec_termino, fec_reanuda, req_cobertura, docs, obs) VALUES (500095, 64, 'COA', '2017-11-14', '2017-11-16', 'NULL', FALSO, '', 'A POZA RICA - DOCUMENTACION');</v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>INSERT INTO syslog.rh_ausencia (clave_trab, id_plaza, clave_tipo, fec_inicio, fec_termino, fec_reanuda, req_cobertura, docs, obs) VALUES (500095, 64, 'COA', '2017-11-22', '2017-11-24', 'NULL', FALSO, '', 'A POZA RICA - DOCUMENTACION');</v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>INSERT INTO syslog.rh_ausencia (clave_trab, id_plaza, clave_tipo, fec_inicio, fec_termino, fec_reanuda, req_cobertura, docs, obs) VALUES (500095, 64, 'COA', '2017-11-28', '2017-12-2', 'NULL', FALSO, '', 'A POZA RICA - DOCUMENTACION');</v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>INSERT INTO syslog.rh_ausencia (clave_trab, id_plaza, clave_tipo, fec_inicio, fec_termino, fec_reanuda, req_cobertura, docs, obs) VALUES (500095, 64, 'COA', '2017-12-12', '2017-12-15', 'NULL', FALSO, '', 'A POZA RICA - DOCUMENTACION');</v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>INSERT INTO syslog.rh_ausencia (clave_trab, id_plaza, clave_tipo, fec_inicio, fec_termino, fec_reanuda, req_cobertura, docs, obs) VALUES (500095, 64, 'COA', '2017-12-27', '2017-12-29', 'NULL', FALSO, '', 'A POZA RICA - DOCUMENTACION');</v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>INSERT INTO syslog.rh_ausencia (clave_trab, id_plaza, clave_tipo, fec_inicio, fec_termino, fec_reanuda, req_cobertura, docs, obs) VALUES (500095, 64, 'COA', '2018-1-3', '2018-1-5', 'NULL', FALSO, '', 'A POZA RICA - DOCUMENTACION');</v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>INSERT INTO syslog.rh_ausencia (clave_trab, id_plaza, clave_tipo, fec_inicio, fec_termino, fec_reanuda, req_cobertura, docs, obs) VALUES (307452, 18, 'COA', '2018-1-3', '2018-1-6', 'NULL', FALSO, '', 'A POZA RICA POR REACTIVOS QUIMICOS');</v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>INSERT INTO syslog.rh_ausencia (clave_trab, id_plaza, clave_tipo, fec_inicio, fec_termino, fec_reanuda, req_cobertura, docs, obs) VALUES (502171, 24, 'COA', '2018-1-3', '2018-1-6', 'NULL', FALSO, '', 'A POZA RICA POR REACTIVOS QUIMICOS');</v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>INSERT INTO syslog.rh_ausencia (clave_trab, id_plaza, clave_tipo, fec_inicio, fec_termino, fec_reanuda, req_cobertura, docs, obs) VALUES (633190, 10, 'COA', '2018-1-3', '2018-1-5', 'NULL', FALSO, '', 'A POZA RICA POR REACTIVOS QUIMICOS');</v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>INSERT INTO syslog.rh_ausencia (clave_trab, id_plaza, clave_tipo, fec_inicio, fec_termino, fec_reanuda, req_cobertura, docs, obs) VALUES (574454, 29, 'COA', '2018-1-3', '2018-1-5', 'NULL', FALSO, '', 'A POZA RICA POR REACTIVOS QUIMICOS');</v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>INSERT INTO syslog.rh_ausencia (clave_trab, id_plaza, clave_tipo, fec_inicio, fec_termino, fec_reanuda, req_cobertura, docs, obs) VALUES (549473, 40, 'VAO', '2018-1-1', '2018-1-15', 'NULL', VERDADERO, '', 'VACACIONES 2');</v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>INSERT INTO syslog.rh_ausencia (clave_trab, id_plaza, clave_tipo, fec_inicio, fec_termino, fec_reanuda, req_cobertura, docs, obs) VALUES (652482, 56, 'VAO', '2017-1-31', '2018-1-22', 'NULL', VERDADERO, '', 'VACACIONES 2');</v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>INSERT INTO syslog.rh_ausencia (clave_trab, id_plaza, clave_tipo, fec_inicio, fec_termino, fec_reanuda, req_cobertura, docs, obs) VALUES (210154, 4, 'VAO', '2018-1-6', '2018-2-10', 'NULL', VERDADERO, '', 'VACACIONES');</v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>INSERT INTO syslog.rh_ausencia (clave_trab, id_plaza, clave_tipo, fec_inicio, fec_termino, fec_reanuda, req_cobertura, docs, obs) VALUES (307452, 18, 'COA', '2018-1-10', '2018-1-12', 'NULL', FALSO, '', 'A TERMINAL MARITIMA COBOS, TUXPAN');</v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>INSERT INTO syslog.rh_ausencia (clave_trab, id_plaza, clave_tipo, fec_inicio, fec_termino, fec_reanuda, req_cobertura, docs, obs) VALUES (502171, 24, 'COA', '2018-1-10', '2018-1-12', 'NULL', VERDADERO, '', 'A TERMINAL MARITIMA COBOS, TUXPAN');</v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>INSERT INTO syslog.rh_ausencia (clave_trab, id_plaza, clave_tipo, fec_inicio, fec_termino, fec_reanuda, req_cobertura, docs, obs) VALUES (633190, 10, 'COA', '2018-1-10', '2018-1-12', 'NULL', FALSO, '', 'A TERMINAL MARITIMA COBOS, TUXPAN');</v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>INSERT INTO syslog.rh_ausencia (clave_trab, id_plaza, clave_tipo, fec_inicio, fec_termino, fec_reanuda, req_cobertura, docs, obs) VALUES (574454, 29, 'COA', '2018-1-10', '2018-1-12', 'NULL', FALSO, '', 'A TERMINAL MARITIMA COBOS, TUXPAN');</v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>INSERT INTO syslog.rh_ausencia (clave_trab, id_plaza, clave_tipo, fec_inicio, fec_termino, fec_reanuda, req_cobertura, docs, obs) VALUES (500095, 64, 'COA', '2018-1-9', '2018-1-11', 'NULL', FALSO, '', 'A POZA RICA - DOCUMENTACION');</v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>INSERT INTO syslog.rh_ausencia (clave_trab, id_plaza, clave_tipo, fec_inicio, fec_termino, fec_reanuda, req_cobertura, docs, obs) VALUES (312010, 17, 'COA', '2018-1-9', '2018-1-11', 'NULL', FALSO, '', 'A POZA RICA - TRANSPORTE DIVERSO');</v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>INSERT INTO syslog.rh_ausencia (clave_trab, id_plaza, clave_tipo, fec_inicio, fec_termino, fec_reanuda, req_cobertura, docs, obs) VALUES (466603, 69, 'COA', '2018-1-9', '2018-1-11', 'NULL', FALSO, '', 'A POZA RICA - TRANSPORTE DIVERSO');</v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>INSERT INTO syslog.rh_ausencia (clave_trab, id_plaza, clave_tipo, fec_inicio, fec_termino, fec_reanuda, req_cobertura, docs, obs) VALUES (204126, 5, '150', '2018-1-3', '2018-1-5', 'NULL', VERDADERO, '', 'PERMISO ECONOMICO OF. SIND. 6047');</v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>INSERT INTO syslog.rh_ausencia (clave_trab, id_plaza, clave_tipo, fec_inicio, fec_termino, fec_reanuda, req_cobertura, docs, obs) VALUES (542634, 71, 'VAO', '2018-1-15', '2018-2-8', 'NULL', VERDADERO, '', 'VACACIONES F-700695222001');</v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>INSERT INTO syslog.rh_ausencia (clave_trab, id_plaza, clave_tipo, fec_inicio, fec_termino, fec_reanuda, req_cobertura, docs, obs) VALUES (307452, 18, 'COA', '2018-1-16', '2018-1-21', 'NULL', VERDADERO, '', 'A SAN MARTIN TEX., PUEBLA POR MATERIAL QUIMICO');</v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>INSERT INTO syslog.rh_ausencia (clave_trab, id_plaza, clave_tipo, fec_inicio, fec_termino, fec_reanuda, req_cobertura, docs, obs) VALUES (567997, 28, 'COA', '2018-1-16', '2018-1-21', 'NULL', VERDADERO, '', 'A SAN MARTIN TEX., PUEBLA POR MATERIAL QUIMICO');</v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>INSERT INTO syslog.rh_ausencia (clave_trab, id_plaza, clave_tipo, fec_inicio, fec_termino, fec_reanuda, req_cobertura, docs, obs) VALUES (500095, 64, 'COA', '2018-1-16', '2018-1-18', 'NULL', FALSO, '', 'A POZA RICA X DOCUMENTOS');</v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>INSERT INTO syslog.rh_ausencia (clave_trab, id_plaza, clave_tipo, fec_inicio, fec_termino, fec_reanuda, req_cobertura, docs, obs) VALUES (490746, 14, 'COA', '2018-1-18', '2018-1-20', 'NULL', FALSO, '', 'A POZA RICA X TUBERIA');</v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>INSERT INTO syslog.rh_ausencia (clave_trab, id_plaza, clave_tipo, fec_inicio, fec_termino, fec_reanuda, req_cobertura, docs, obs) VALUES (582776, 34, 'COA', '2018-1-18', '2018-1-20', 'NULL', FALSO, '', 'A POZA RICA X TUBERIA');</v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>INSERT INTO syslog.rh_ausencia (clave_trab, id_plaza, clave_tipo, fec_inicio, fec_termino, fec_reanuda, req_cobertura, docs, obs) VALUES (307452, 18, 'COA', '2018-1-22', '2018-1-28', 'NULL', FALSO, '', 'A SAN MARTIN TEX., PUEBLA POR MATERIAL QUIMICO');</v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>INSERT INTO syslog.rh_ausencia (clave_trab, id_plaza, clave_tipo, fec_inicio, fec_termino, fec_reanuda, req_cobertura, docs, obs) VALUES (567997, 28, 'COA', '2018-1-22', '2018-1-28', 'NULL', VERDADERO, '', 'A SAN MARTIN TEX., PUEBLA POR MATERIAL QUIMICO');</v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>INSERT INTO syslog.rh_ausencia (clave_trab, id_plaza, clave_tipo, fec_inicio, fec_termino, fec_reanuda, req_cobertura, docs, obs) VALUES (204126, 5, 'COA', '2018-1-21', '2018-1-23', 'NULL', FALSO, '', 'A POZA RICA EN RECORRIDO DE RUTAS');</v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>INSERT INTO syslog.rh_ausencia (clave_trab, id_plaza, clave_tipo, fec_inicio, fec_termino, fec_reanuda, req_cobertura, docs, obs) VALUES (490746, 14, 'COA', '2018-1-24', '2018-1-27', 'NULL', FALSO, '', 'A SAN MARTIN TEX., PUEBLA POR MATERIAL QUIMICO');</v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>INSERT INTO syslog.rh_ausencia (clave_trab, id_plaza, clave_tipo, fec_inicio, fec_termino, fec_reanuda, req_cobertura, docs, obs) VALUES (502171, 31, 'COA', '2018-1-24', '2018-1-27', 'NULL', FALSO, '', 'A SAN MARTIN TEX., PUEBLA POR MATERIAL QUIMICO');</v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>INSERT INTO syslog.rh_ausencia (clave_trab, id_plaza, clave_tipo, fec_inicio, fec_termino, fec_reanuda, req_cobertura, docs, obs) VALUES (500095, 64, 'COA', '2018-1-23', '2018-1-25', 'NULL', FALSO, '', 'A POZA RICA - DOCUMENTACION');</v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>INSERT INTO syslog.rh_ausencia (clave_trab, id_plaza, clave_tipo, fec_inicio, fec_termino, fec_reanuda, req_cobertura, docs, obs) VALUES (860778, 41, '150', '2018-1-26', '2018-1-28', 'NULL', VERDADERO, '', 'PERMISO ECONOMICO');</v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>INSERT INTO syslog.rh_ausencia (clave_trab, id_plaza, clave_tipo, fec_inicio, fec_termino, fec_reanuda, req_cobertura, docs, obs) VALUES (307452, 18, 'COA', '2018-1-29', '2018-2-4', 'NULL', VERDADERO, '', 'A SAN MARTIN TEX., PUEBLA POR MATERIAL QUIMICO');</v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>INSERT INTO syslog.rh_ausencia (clave_trab, id_plaza, clave_tipo, fec_inicio, fec_termino, fec_reanuda, req_cobertura, docs, obs) VALUES (582776, 34, 'COA', '2018-1-29', '2018-2-4', 'NULL', VERDADERO, '', 'A SAN MARTIN TEX., PUEBLA POR MATERIAL QUIMICO');</v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>INSERT INTO syslog.rh_ausencia (clave_trab, id_plaza, clave_tipo, fec_inicio, fec_termino, fec_reanuda, req_cobertura, docs, obs) VALUES (312010, 17, 'COA', '2018-1-29', '2018-1-31', 'NULL', FALSO, '', 'A POZA RICA POR MOBILIARIO');</v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>INSERT INTO syslog.rh_ausencia (clave_trab, id_plaza, clave_tipo, fec_inicio, fec_termino, fec_reanuda, req_cobertura, docs, obs) VALUES (490746, 14, 'COA', '2018-1-28', '2018-2-3', 'NULL', VERDADERO, '', 'A SAN MARTIN TEX., PUEBLA POR MATERIAL QUIMICO');</v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>INSERT INTO syslog.rh_ausencia (clave_trab, id_plaza, clave_tipo, fec_inicio, fec_termino, fec_reanuda, req_cobertura, docs, obs) VALUES (502171, 31, 'COA', '2018-1-28', '2018-2-3', 'NULL', VERDADERO, '', 'A SAN MARTIN TEX., PUEBLA POR MATERIAL QUIMICO');</v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>INSERT INTO syslog.rh_ausencia (clave_trab, id_plaza, clave_tipo, fec_inicio, fec_termino, fec_reanuda, req_cobertura, docs, obs) VALUES (633190, 10, 'COA', '2018-1-29', '2018-2-3', 'NULL', FALSO, '', 'A POZA RICA X MOV. EQ. PM-1421');</v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>INSERT INTO syslog.rh_ausencia (clave_trab, id_plaza, clave_tipo, fec_inicio, fec_termino, fec_reanuda, req_cobertura, docs, obs) VALUES (574454, 29, 'COA', '2018-1-29', '2018-2-3', 'NULL', FALSO, '', 'A POZA RICA X MOV. EQ. PM-1421');</v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>INSERT INTO syslog.rh_ausencia (clave_trab, id_plaza, clave_tipo, fec_inicio, fec_termino, fec_reanuda, req_cobertura, docs, obs) VALUES (327144, 8, 'COA', '2018-1-30', '2018-2-2', 'NULL', VERDADERO, '', 'A POZA RICA X MOV. EQ. PM-1421');</v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>INSERT INTO syslog.rh_ausencia (clave_trab, id_plaza, clave_tipo, fec_inicio, fec_termino, fec_reanuda, req_cobertura, docs, obs) VALUES (426226, 24, 'COA', '2018-1-30', '2018-2-2', 'NULL', VERDADERO, '', 'A POZA RICA X MOV. EQ. PM-1421');</v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>INSERT INTO syslog.rh_ausencia (clave_trab, id_plaza, clave_tipo, fec_inicio, fec_termino, fec_reanuda, req_cobertura, docs, obs) VALUES (435741, 13, 'COA', '2018-1-30', '2018-2-2', 'NULL', FALSO, '', 'A POZA RICA X MOV. EQ. PM-1421');</v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>INSERT INTO syslog.rh_ausencia (clave_trab, id_plaza, clave_tipo, fec_inicio, fec_termino, fec_reanuda, req_cobertura, docs, obs) VALUES (567997, 28, 'COA', '2018-1-30', '2018-2-2', 'NULL', FALSO, '', 'A POZA RICA X MOV. EQ. PM-1421');</v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>INSERT INTO syslog.rh_ausencia (clave_trab, id_plaza, clave_tipo, fec_inicio, fec_termino, fec_reanuda, req_cobertura, docs, obs) VALUES (204126, 5, 'COA', '2018-1-30', '2018-2-2', 'NULL', FALSO, '', 'A POZA RICA X MOV. EQ. PM-1421');</v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>INSERT INTO syslog.rh_ausencia (clave_trab, id_plaza, clave_tipo, fec_inicio, fec_termino, fec_reanuda, req_cobertura, docs, obs) VALUES (539767, 70, 'COA', '2018-1-30', '2018-2-2', 'NULL', FALSO, '', 'A POZA RICA X MOV. EQ. PM-1421');</v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>INSERT INTO syslog.rh_ausencia (clave_trab, id_plaza, clave_tipo, fec_inicio, fec_termino, fec_reanuda, req_cobertura, docs, obs) VALUES (500095, 64, 'COA', '2018-1-30', '2018-2-2', 'NULL', FALSO, '', 'A POZA RICA X DOCUMENTOS');</v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>INSERT INTO syslog.rh_ausencia (clave_trab, id_plaza, clave_tipo, fec_inicio, fec_termino, fec_reanuda, req_cobertura, docs, obs) VALUES (779082, 23, 'COA', '2018-1-30', '2018-2-2', 'NULL', FALSO, '', 'COMISION A POZA RICA X MOV. EQ. PM-1421');</v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>INSERT INTO syslog.rh_ausencia (clave_trab, id_plaza, clave_tipo, fec_inicio, fec_termino, fec_reanuda, req_cobertura, docs, obs) VALUES (434039, 9, 'COA', '2018-2-5', '2018-2-11', 'NULL', VERDADERO, '', 'COMISION A SAN MARTIN TEX., PUEBLA POR MATERIAL QUIMICO');</v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>INSERT INTO syslog.rh_ausencia (clave_trab, id_plaza, clave_tipo, fec_inicio, fec_termino, fec_reanuda, req_cobertura, docs, obs) VALUES (502171, 31, 'COA', '2018-2-5', '2018-2-11', 'NULL', VERDADERO, '', 'COMISION A SAN MARTIN TEX., PUEBLA POR MATERIAL QUIMICO');</v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>INSERT INTO syslog.rh_ausencia (clave_trab, id_plaza, clave_tipo, fec_inicio, fec_termino, fec_reanuda, req_cobertura, docs, obs) VALUES (313919, 42, '150', '2018-2-4', '2018-2-4', 'NULL', VERDADERO, '', 'PERMISO ECONOMICO');</v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>INSERT INTO syslog.rh_ausencia (clave_trab, id_plaza, clave_tipo, fec_inicio, fec_termino, fec_reanuda, req_cobertura, docs, obs) VALUES (204344, 2, '150', '2018-2-2', '2018-2-2', 'NULL', FALSO, '', 'PERMISO ECONOMICO');</v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>INSERT INTO syslog.rh_ausencia (clave_trab, id_plaza, clave_tipo, fec_inicio, fec_termino, fec_reanuda, req_cobertura, docs, obs) VALUES (307452, 18, 'COA', '2018-2-5', '2018-2-11', 'NULL', VERDADERO, '', 'COM. A SAN MARTIN TEX., PUEBLA POR REACTIVOS QUIMICOS');</v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>INSERT INTO syslog.rh_ausencia (clave_trab, id_plaza, clave_tipo, fec_inicio, fec_termino, fec_reanuda, req_cobertura, docs, obs) VALUES (582776, 34, 'COA', '2018-2-5', '2018-2-11', 'NULL', VERDADERO, '', 'COM. A SAN MARTIN TEX., PUEBLA POR REACTIVOS QUIMICOS');</v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>INSERT INTO syslog.rh_ausencia (clave_trab, id_plaza, clave_tipo, fec_inicio, fec_termino, fec_reanuda, req_cobertura, docs, obs) VALUES (633190, 10, 'COA', '2018-2-5', '2018-2-11', 'NULL', FALSO, '', 'COM. A SAN MARTIN TEX., PUEBLA POR REACTIVOS QUIMICOS');</v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>INSERT INTO syslog.rh_ausencia (clave_trab, id_plaza, clave_tipo, fec_inicio, fec_termino, fec_reanuda, req_cobertura, docs, obs) VALUES (574454, 29, 'COA', '2018-2-5', '2018-2-11', 'NULL', FALSO, '', 'COM. A SAN MARTIN TEX., PUEBLA POR REACTIVOS QUIMICOS');</v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>INSERT INTO syslog.rh_ausencia (clave_trab, id_plaza, clave_tipo, fec_inicio, fec_termino, fec_reanuda, req_cobertura, docs, obs) VALUES (204126, 5, 'COA', '2018-2-7', '2018-2-10', 'NULL', FALSO, '', 'COM. A POZA RICA X MOV. EQ. 1431');</v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>INSERT INTO syslog.rh_ausencia (clave_trab, id_plaza, clave_tipo, fec_inicio, fec_termino, fec_reanuda, req_cobertura, docs, obs) VALUES (333892, 11, 'COA', '2018-2-7', '2018-2-10', 'NULL', VERDADERO, '', 'COM. A POZA RICA X MOV. EQ. 1431');</v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>INSERT INTO syslog.rh_ausencia (clave_trab, id_plaza, clave_tipo, fec_inicio, fec_termino, fec_reanuda, req_cobertura, docs, obs) VALUES (466911, 36, 'COA', '2018-2-7', '2018-2-10', 'NULL', VERDADERO, '', 'COM. A POZA RICA X MOV. EQ. 1431');</v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>INSERT INTO syslog.rh_ausencia (clave_trab, id_plaza, clave_tipo, fec_inicio, fec_termino, fec_reanuda, req_cobertura, docs, obs) VALUES (327144, 8, 'COA', '2018-2-7', '2018-2-10', 'NULL', FALSO, '', 'COM. A POZA RICA X MOV. EQ. 1431');</v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>INSERT INTO syslog.rh_ausencia (clave_trab, id_plaza, clave_tipo, fec_inicio, fec_termino, fec_reanuda, req_cobertura, docs, obs) VALUES (426226, 24, 'COA', '2018-2-7', '2018-2-10', 'NULL', VERDADERO, '', 'COM. A POZA RICA X MOV. EQ. 1431');</v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>INSERT INTO syslog.rh_ausencia (clave_trab, id_plaza, clave_tipo, fec_inicio, fec_termino, fec_reanuda, req_cobertura, docs, obs) VALUES (435741, 13, 'COA', '2018-2-7', '2018-2-10', 'NULL', FALSO, '', 'COM. A POZA RICA X MOV. EQ. 1431');</v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>INSERT INTO syslog.rh_ausencia (clave_trab, id_plaza, clave_tipo, fec_inicio, fec_termino, fec_reanuda, req_cobertura, docs, obs) VALUES (567997, 28, 'COA', '2018-2-7', '2018-2-10', 'NULL', FALSO, '', 'COM. A POZA RICA X MOV. EQ. 1431');</v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>INSERT INTO syslog.rh_ausencia (clave_trab, id_plaza, clave_tipo, fec_inicio, fec_termino, fec_reanuda, req_cobertura, docs, obs) VALUES (852387, 55, 'VAO', '2018-1-30', '2018-1-31', 'NULL', VERDADERO, '', 'VACACIONES');</v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>INSERT INTO syslog.rh_ausencia (clave_trab, id_plaza, clave_tipo, fec_inicio, fec_termino, fec_reanuda, req_cobertura, docs, obs) VALUES (500095, 64, 'COA', '2018-2-7', '2018-2-9', 'NULL', FALSO, '', 'COM. A POZA RICA X DOCS.');</v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>INSERT INTO syslog.rh_ausencia (clave_trab, id_plaza, clave_tipo, fec_inicio, fec_termino, fec_reanuda, req_cobertura, docs, obs) VALUES (419041, 6, '150', '2018-2-9', '2018-2-9', 'NULL', FALSO, '', 'PERMISO ECONOMICO');</v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>INSERT INTO syslog.rh_ausencia (clave_trab, id_plaza, clave_tipo, fec_inicio, fec_termino, fec_reanuda, req_cobertura, docs, obs) VALUES (210154, 4, 'pee', '2018-2-11', '2018-2-11', 'NULL', VERDADERO, '', 'PERMISO ECONOMICO');</v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>INSERT INTO syslog.rh_ausencia (clave_trab, id_plaza, clave_tipo, fec_inicio, fec_termino, fec_reanuda, req_cobertura, docs, obs) VALUES (388176, 58, '150', '2018-2-11', '2018-2-11', 'NULL', VERDADERO, '', 'PERMISO ECONOMICO');</v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>INSERT INTO syslog.rh_ausencia (clave_trab, id_plaza, clave_tipo, fec_inicio, fec_termino, fec_reanuda, req_cobertura, docs, obs) VALUES (333884, 39, '150', '2018-2-10', '2018-2-10', 'NULL', VERDADERO, '', 'PERMISO ECONOMICO');</v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>INSERT INTO syslog.rh_ausencia (clave_trab, id_plaza, clave_tipo, fec_inicio, fec_termino, fec_reanuda, req_cobertura, docs, obs) VALUES (307452, 18, 'COA', '2018-2-12', '2018-2-18', 'NULL', FALSO, '', 'COM. A SAN MARTIN TEX., PUEBLA POR REACTIVOS QUIMICOS');</v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>INSERT INTO syslog.rh_ausencia (clave_trab, id_plaza, clave_tipo, fec_inicio, fec_termino, fec_reanuda, req_cobertura, docs, obs) VALUES (582776, 34, 'COA', '2018-2-12', '2018-2-18', 'NULL', VERDADERO, '', 'COM. A SAN MARTIN TEX., PUEBLA POR REACTIVOS QUIMICOS');</v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>INSERT INTO syslog.rh_ausencia (clave_trab, id_plaza, clave_tipo, fec_inicio, fec_termino, fec_reanuda, req_cobertura, docs, obs) VALUES (434039, 9, 'COA', '2018-2-12', '2018-2-18', 'NULL', FALSO, '', 'COM. A SAN MARTIN TEX., PUEBLA POR REACTIVOS QUIMICOS');</v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>INSERT INTO syslog.rh_ausencia (clave_trab, id_plaza, clave_tipo, fec_inicio, fec_termino, fec_reanuda, req_cobertura, docs, obs) VALUES (502171, 31, 'COA', '2018-2-12', '2018-2-18', 'NULL', VERDADERO, '', 'COM. A SAN MARTIN TEX., PUEBLA POR REACTIVOS QUIMICOS');</v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>INSERT INTO syslog.rh_ausencia (clave_trab, id_plaza, clave_tipo, fec_inicio, fec_termino, fec_reanuda, req_cobertura, docs, obs) VALUES (633190, 10, 'COA', '2018-2-12', '2018-2-18', 'NULL', VERDADERO, '', 'COM. A SAN MARTIN TEX., PUEBLA POR REACTIVOS QUIMICOS');</v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>INSERT INTO syslog.rh_ausencia (clave_trab, id_plaza, clave_tipo, fec_inicio, fec_termino, fec_reanuda, req_cobertura, docs, obs) VALUES (574454, 29, 'COA', '2018-2-12', '2018-2-18', 'NULL', FALSO, '', 'COM. A SAN MARTIN TEX., PUEBLA POR REACTIVOS QUIMICOS');</v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>INSERT INTO syslog.rh_ausencia (clave_trab, id_plaza, clave_tipo, fec_inicio, fec_termino, fec_reanuda, req_cobertura, docs, obs) VALUES (203376, 7, 'COA', '2018-2-13', '2018-2-16', 'NULL', VERDADERO, '', 'COM. A CERRO AZUL X MOV. EQUIPO');</v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>INSERT INTO syslog.rh_ausencia (clave_trab, id_plaza, clave_tipo, fec_inicio, fec_termino, fec_reanuda, req_cobertura, docs, obs) VALUES (567997, 28, 'COA', '2018-2-13', '2018-2-16', 'NULL', VERDADERO, '', 'COM. A CERRO AZUL X MOV. EQUIPO');</v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>INSERT INTO syslog.rh_ausencia (clave_trab, id_plaza, clave_tipo, fec_inicio, fec_termino, fec_reanuda, req_cobertura, docs, obs) VALUES (466911, 36, 'COA', '2018-2-13', '2018-2-16', 'NULL', VERDADERO, '', 'COM. A CERRO AZUL X MOV. EQUIPO');</v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>INSERT INTO syslog.rh_ausencia (clave_trab, id_plaza, clave_tipo, fec_inicio, fec_termino, fec_reanuda, req_cobertura, docs, obs) VALUES (419041, 6, '150', '2018-2-13', '2018-2-13', 'NULL', VERDADERO, '', 'PERMISO ECONOMICO');</v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>INSERT INTO syslog.rh_ausencia (clave_trab, id_plaza, clave_tipo, fec_inicio, fec_termino, fec_reanuda, req_cobertura, docs, obs) VALUES (327144, 8, 'COA', '2018-2-13', '2018-2-16', 'NULL', FALSO, '', 'COM. A CERRO AZUL X MOV. EQUIPO');</v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>INSERT INTO syslog.rh_ausencia (clave_trab, id_plaza, clave_tipo, fec_inicio, fec_termino, fec_reanuda, req_cobertura, docs, obs) VALUES (435741, 13, 'COA', '2018-2-13', '2018-2-16', 'NULL', FALSO, '', 'COM. A CERRO AZUL X MOV. EQUIPO');</v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>INSERT INTO syslog.rh_ausencia (clave_trab, id_plaza, clave_tipo, fec_inicio, fec_termino, fec_reanuda, req_cobertura, docs, obs) VALUES (204126, 5, 'COA', '2018-2-13', '2018-2-16', 'NULL', FALSO, '', 'COM. A CERRO AZUL X MOV. EQUIPO');</v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>INSERT INTO syslog.rh_ausencia (clave_trab, id_plaza, clave_tipo, fec_inicio, fec_termino, fec_reanuda, req_cobertura, docs, obs) VALUES (539767, 70, '150', '2018-2-14', '2018-2-14', 'NULL', VERDADERO, '', 'PERMISO ECONOMICO');</v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>INSERT INTO syslog.rh_ausencia (clave_trab, id_plaza, clave_tipo, fec_inicio, fec_termino, fec_reanuda, req_cobertura, docs, obs) VALUES (500095, 64, 'COA', '2018-2-13', '2018-2-15', 'NULL', FALSO, '', 'COM A POZA RICA X DOCS');</v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>INSERT INTO syslog.rh_ausencia (clave_trab, id_plaza, clave_tipo, fec_inicio, fec_termino, fec_reanuda, req_cobertura, docs, obs) VALUES (388176, 58, '150', '2018-2-14', '2018-2-14', 'NULL', VERDADERO, '', 'PERMISO ECONOMICO');</v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>INSERT INTO syslog.rh_ausencia (clave_trab, id_plaza, clave_tipo, fec_inicio, fec_termino, fec_reanuda, req_cobertura, docs, obs) VALUES (210154, 4, '104', '2018-2-14', '2018-2-16', 'NULL', VERDADERO, '', 'INCAPACIDAD MEDICA');</v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>INSERT INTO syslog.rh_ausencia (clave_trab, id_plaza, clave_tipo, fec_inicio, fec_termino, fec_reanuda, req_cobertura, docs, obs) VALUES (779082, 23, 'COA', '2018-2-13', '2018-2-16', 'NULL', FALSO, '', 'COM. A CERRO AZUL X MOV. EQUIPO');</v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>INSERT INTO syslog.rh_ausencia (clave_trab, id_plaza, clave_tipo, fec_inicio, fec_termino, fec_reanuda, req_cobertura, docs, obs) VALUES (242758, 45, '150', '2018-2-16', '2018-2-16', 'NULL', VERDADERO, '', 'PERMISO ECONOMICO');</v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>INSERT INTO syslog.rh_ausencia (clave_trab, id_plaza, clave_tipo, fec_inicio, fec_termino, fec_reanuda, req_cobertura, docs, obs) VALUES (307452, 18, 'COA', '2018-2-19', '2018-2-25', 'NULL', FALSO, '', 'COM. A SAN MARTIN TEX., PUEBLA POR MATERIAL QUIMICO');</v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>INSERT INTO syslog.rh_ausencia (clave_trab, id_plaza, clave_tipo, fec_inicio, fec_termino, fec_reanuda, req_cobertura, docs, obs) VALUES (582776, 34, 'COA', '2018-2-19', '2018-2-25', 'NULL', VERDADERO, '', 'COM. A SAN MARTIN TEX., PUEBLA POR MATERIAL QUIMICO');</v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>INSERT INTO syslog.rh_ausencia (clave_trab, id_plaza, clave_tipo, fec_inicio, fec_termino, fec_reanuda, req_cobertura, docs, obs) VALUES (434039, 9, 'COA', '2018-2-19', '2018-2-25', 'NULL', VERDADERO, '', 'COM. A SAN MARTIN TEX., PUEBLA POR MATERIAL QUIMICO');</v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>INSERT INTO syslog.rh_ausencia (clave_trab, id_plaza, clave_tipo, fec_inicio, fec_termino, fec_reanuda, req_cobertura, docs, obs) VALUES (502171, 31, 'COA', '2018-2-19', '2018-2-25', 'NULL', VERDADERO, '', 'COM. A SAN MARTIN TEX., PUEBLA POR MATERIAL QUIMICO');</v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>INSERT INTO syslog.rh_ausencia (clave_trab, id_plaza, clave_tipo, fec_inicio, fec_termino, fec_reanuda, req_cobertura, docs, obs) VALUES (860778, 41, '???', '2018-2-19', '2018-2-19', 'NULL', VERDADERO, '', 'AUSENCIA DESCONOCIDA');</v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>INSERT INTO syslog.rh_ausencia (clave_trab, id_plaza, clave_tipo, fec_inicio, fec_termino, fec_reanuda, req_cobertura, docs, obs) VALUES (633190, 10, 'COA', '2018-2-19', '2018-2-25', 'NULL', FALSO, '', 'COM. A SAN MARTIN TEX., PUEBLA POR MATERIAL QUIMICO');</v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>INSERT INTO syslog.rh_ausencia (clave_trab, id_plaza, clave_tipo, fec_inicio, fec_termino, fec_reanuda, req_cobertura, docs, obs) VALUES (574454, 29, 'COA', '2018-2-19', '2018-2-25', 'NULL', VERDADERO, '', 'COM. A SAN MARTIN TEX., PUEBLA POR MATERIAL QUIMICO');</v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>INSERT INTO syslog.rh_ausencia (clave_trab, id_plaza, clave_tipo, fec_inicio, fec_termino, fec_reanuda, req_cobertura, docs, obs) VALUES (419041, 6, '150', '2018-2-20', '2018-2-20', 'NULL', VERDADERO, '', 'PERMISO ECONOMICO');</v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>INSERT INTO syslog.rh_ausencia (clave_trab, id_plaza, clave_tipo, fec_inicio, fec_termino, fec_reanuda, req_cobertura, docs, obs) VALUES (388176, 58, '150', '2018-2-20', '2018-2-20', 'NULL', VERDADERO, '', 'PERMISO ECONOMICO');</v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>INSERT INTO syslog.rh_ausencia (clave_trab, id_plaza, clave_tipo, fec_inicio, fec_termino, fec_reanuda, req_cobertura, docs, obs) VALUES (327144, 8, 'COA', '2018-2-19', '2018-2-21', 'NULL', FALSO, '', 'COM. A POZA RICA X TAMBORES');</v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>INSERT INTO syslog.rh_ausencia (clave_trab, id_plaza, clave_tipo, fec_inicio, fec_termino, fec_reanuda, req_cobertura, docs, obs) VALUES (567997, 28, 'COA', '2018-2-19', '2018-2-21', 'NULL', FALSO, '', 'COM. A POZA RICA X TAMBORES');</v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>INSERT INTO syslog.rh_ausencia (clave_trab, id_plaza, clave_tipo, fec_inicio, fec_termino, fec_reanuda, req_cobertura, docs, obs) VALUES (500095, 64, 'COA', '2018-2-20', '2018-2-22', 'NULL', FALSO, '', 'COM A POZA RICA X DOCS');</v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>INSERT INTO syslog.rh_ausencia (clave_trab, id_plaza, clave_tipo, fec_inicio, fec_termino, fec_reanuda, req_cobertura, docs, obs) VALUES (490746, 14, '150', '2018-2-22', '2018-2-23', 'NULL', VERDADERO, '', 'PERMISO ECONOMICO');</v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>INSERT INTO syslog.rh_ausencia (clave_trab, id_plaza, clave_tipo, fec_inicio, fec_termino, fec_reanuda, req_cobertura, docs, obs) VALUES (605887, 27, 'CAC', '2018-2-22', '2018-2-23', 'NULL', VERDADERO, '', 'CURSO "BASICO DE SEGURIDAD"');</v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>INSERT INTO syslog.rh_ausencia (clave_trab, id_plaza, clave_tipo, fec_inicio, fec_termino, fec_reanuda, req_cobertura, docs, obs) VALUES (633190, 10, 'COA', '2018-2-26', '2018-3-4', 'NULL', VERDADERO, '', 'COM. A SAN MARTIN TEX., PUEBLA POR REACTIVOS QUIMICOS');</v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>INSERT INTO syslog.rh_ausencia (clave_trab, id_plaza, clave_tipo, fec_inicio, fec_termino, fec_reanuda, req_cobertura, docs, obs) VALUES (574454, 29, 'COA', '2018-2-26', '2018-3-4', 'NULL', VERDADERO, '', 'COM. A SAN MARTIN TEX., PUEBLA POR REACTIVOS QUIMICOS');</v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>INSERT INTO syslog.rh_ausencia (clave_trab, id_plaza, clave_tipo, fec_inicio, fec_termino, fec_reanuda, req_cobertura, docs, obs) VALUES (434039, 9, 'COA', '2018-2-26', '2018-3-4', 'NULL', FALSO, '', 'COM. A SAN MARTIN TEX., PUEBLA POR REACTIVOS QUIMICOS');</v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>INSERT INTO syslog.rh_ausencia (clave_trab, id_plaza, clave_tipo, fec_inicio, fec_termino, fec_reanuda, req_cobertura, docs, obs) VALUES (502171, 31, 'COA', '2018-2-26', '2018-3-4', 'NULL', VERDADERO, '', 'COM. A SAN MARTIN TEX., PUEBLA POR REACTIVOS QUIMICOS');</v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>INSERT INTO syslog.rh_ausencia (clave_trab, id_plaza, clave_tipo, fec_inicio, fec_termino, fec_reanuda, req_cobertura, docs, obs) VALUES (210154, 4, 'CAC', '2018-2-26', '2018-2-27', 'NULL', VERDADERO, '', 'CURSO "BASICO DE SEGURIDAD"');</v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>INSERT INTO syslog.rh_ausencia (clave_trab, id_plaza, clave_tipo, fec_inicio, fec_termino, fec_reanuda, req_cobertura, docs, obs) VALUES (328901, 44, '150', '2018-2-24', '2018-2-24', 'NULL', VERDADERO, '', 'ECONOMICO');</v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>INSERT INTO syslog.rh_ausencia (clave_trab, id_plaza, clave_tipo, fec_inicio, fec_termino, fec_reanuda, req_cobertura, docs, obs) VALUES (681065, 67, '150', '2018-2-26', '2018-2-27', 'NULL', VERDADERO, '', 'PERMISO ECONOMICO');</v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>INSERT INTO syslog.rh_ausencia (clave_trab, id_plaza, clave_tipo, fec_inicio, fec_termino, fec_reanuda, req_cobertura, docs, obs) VALUES (204126, 5, 'CAC', '2018-2-26', '2018-2-27', 'NULL', VERDADERO, '', 'CURSO "BASICO DE SEGURIDAD"');</v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>INSERT INTO syslog.rh_ausencia (clave_trab, id_plaza, clave_tipo, fec_inicio, fec_termino, fec_reanuda, req_cobertura, docs, obs) VALUES (490746, 14, 'VAO', '2018-2-26', '2018-4-2', 'NULL', VERDADERO, '', 'VACACIONES');</v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>INSERT INTO syslog.rh_ausencia (clave_trab, id_plaza, clave_tipo, fec_inicio, fec_termino, fec_reanuda, req_cobertura, docs, obs) VALUES (327144, 8, 'COA', '2018-2-27', '2018-3-4', 'NULL', FALSO, '', 'COM. A AGUA DULCE');</v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>INSERT INTO syslog.rh_ausencia (clave_trab, id_plaza, clave_tipo, fec_inicio, fec_termino, fec_reanuda, req_cobertura, docs, obs) VALUES (567997, 28, 'COA', '2018-2-27', '2018-3-4', 'NULL', FALSO, '', 'COM. A AGUA DULCE');</v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>INSERT INTO syslog.rh_ausencia (clave_trab, id_plaza, clave_tipo, fec_inicio, fec_termino, fec_reanuda, req_cobertura, docs, obs) VALUES (419041, 6, 'COA', '2018-2-28', '2018-3-1', 'NULL', FALSO, '', 'COM. A SOTO LA MARINA, TAMPS');</v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>INSERT INTO syslog.rh_ausencia (clave_trab, id_plaza, clave_tipo, fec_inicio, fec_termino, fec_reanuda, req_cobertura, docs, obs) VALUES (600316, 35, 'COA', '2018-2-28', '2018-3-1', 'NULL', FALSO, '', 'COM. A SOTO LA MARINA, TAMPS');</v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>INSERT INTO syslog.rh_ausencia (clave_trab, id_plaza, clave_tipo, fec_inicio, fec_termino, fec_reanuda, req_cobertura, docs, obs) VALUES (426226, 24, 'COA', '2018-2-28', '2018-3-1', 'NULL', FALSO, '', 'COM. A SOTO LA MARINA, TAMPS');</v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>INSERT INTO syslog.rh_ausencia (clave_trab, id_plaza, clave_tipo, fec_inicio, fec_termino, fec_reanuda, req_cobertura, docs, obs) VALUES (307452, 18, 'COA', '2018-2-28', '2018-3-3', 'NULL', FALSO, '', 'COM. A CATALINA, PUEBLA');</v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>INSERT INTO syslog.rh_ausencia (clave_trab, id_plaza, clave_tipo, fec_inicio, fec_termino, fec_reanuda, req_cobertura, docs, obs) VALUES (582776, 34, 'COA', '2018-2-28', '2018-3-3', 'NULL', FALSO, '', 'COM. A CATALINA, PUEBLA');</v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>INSERT INTO syslog.rh_ausencia (clave_trab, id_plaza, clave_tipo, fec_inicio, fec_termino, fec_reanuda, req_cobertura, docs, obs) VALUES (500095, 64, 'COA', '2018-2-27', '2018-3-1', 'NULL', FALSO, '', 'COM. A POZA RICA X DOCS.');</v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>INSERT INTO syslog.rh_ausencia (clave_trab, id_plaza, clave_tipo, fec_inicio, fec_termino, fec_reanuda, req_cobertura, docs, obs) VALUES (210154, 4, 'CAC', '2018-3-1', '2018-3-3', 'NULL', VERDADERO, '', 'CURSO DE CAPACITACION');</v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>INSERT INTO syslog.rh_ausencia (clave_trab, id_plaza, clave_tipo, fec_inicio, fec_termino, fec_reanuda, req_cobertura, docs, obs) VALUES (860778, 41, '???', '2018-3-5', '2018-3-5', 'NULL', VERDADERO, '', 'FALTA DESCONOCIDA');</v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>INSERT INTO syslog.rh_ausencia (clave_trab, id_plaza, clave_tipo, fec_inicio, fec_termino, fec_reanuda, req_cobertura, docs, obs) VALUES (386444, 52, 'CAC', '2018-3-5', '2018-3-6', 'NULL', VERDADERO, '', 'CURSO DE CAPACITACION');</v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>INSERT INTO syslog.rh_ausencia (clave_trab, id_plaza, clave_tipo, fec_inicio, fec_termino, fec_reanuda, req_cobertura, docs, obs) VALUES (517366, 57, 'CAC', '2018-3-5', '2018-3-6', 'NULL', VERDADERO, '', 'CURSO DE CAPACITACION');</v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>INSERT INTO syslog.rh_ausencia (clave_trab, id_plaza, clave_tipo, fec_inicio, fec_termino, fec_reanuda, req_cobertura, docs, obs) VALUES (633190, 10, 'CAC', '2018-3-5', '2018-3-6', 'NULL', VERDADERO, '', 'CURSO DE CAPACITACION');</v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>INSERT INTO syslog.rh_ausencia (clave_trab, id_plaza, clave_tipo, fec_inicio, fec_termino, fec_reanuda, req_cobertura, docs, obs) VALUES (307452, 18, 'COA', '2018-3-5', '2018-3-9', 'NULL', VERDADERO, '', 'COM. A POZA RICA X REACTIVOS QUIMICOS');</v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>INSERT INTO syslog.rh_ausencia (clave_trab, id_plaza, clave_tipo, fec_inicio, fec_termino, fec_reanuda, req_cobertura, docs, obs) VALUES (502171, 31, 'COA', '2018-3-5', '2018-3-9', 'NULL', VERDADERO, '', 'COM. A POZA RICA X REACTIVOS QUIMICOS');</v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>INSERT INTO syslog.rh_ausencia (clave_trab, id_plaza, clave_tipo, fec_inicio, fec_termino, fec_reanuda, req_cobertura, docs, obs) VALUES (466911, 36, 'CAC', '2018-3-5', '2018-3-6', 'NULL', VERDADERO, '', 'CURSO DE CAPACITACION');</v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>INSERT INTO syslog.rh_ausencia (clave_trab, id_plaza, clave_tipo, fec_inicio, fec_termino, fec_reanuda, req_cobertura, docs, obs) VALUES (203376, 7, 'CAC', '2018-3-5', '2018-3-6', 'NULL', VERDADERO, '', 'CURSO DE CAPACITACION');</v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>INSERT INTO syslog.rh_ausencia (clave_trab, id_plaza, clave_tipo, fec_inicio, fec_termino, fec_reanuda, req_cobertura, docs, obs) VALUES (498009, 33, 'CAC', '2018-3-5', '2018-3-6', 'NULL', VERDADERO, '12-17-3 11162', 'CURSO DE CAPACITACION');</v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>INSERT INTO syslog.rh_ausencia (clave_trab, id_plaza, clave_tipo, fec_inicio, fec_termino, fec_reanuda, req_cobertura, docs, obs) VALUES (779082, 23, 'CAC', '2018-3-5', '2018-3-6', 'NULL', VERDADERO, '', 'CURSO DE CAPACITACION');</v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>INSERT INTO syslog.rh_ausencia (clave_trab, id_plaza, clave_tipo, fec_inicio, fec_termino, fec_reanuda, req_cobertura, docs, obs) VALUES (327144, 8, 'COA', '2018-3-5', '2018-3-8', 'NULL', FALSO, '', 'COM. A POZA RICA LLEVANDO DRILL');</v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>INSERT INTO syslog.rh_ausencia (clave_trab, id_plaza, clave_tipo, fec_inicio, fec_termino, fec_reanuda, req_cobertura, docs, obs) VALUES (582776, 34, 'COA', '2018-3-5', '2018-3-8', 'NULL', FALSO, '', 'COM. A POZA RICA LLEVANDO DRILL');</v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>INSERT INTO syslog.rh_ausencia (clave_trab, id_plaza, clave_tipo, fec_inicio, fec_termino, fec_reanuda, req_cobertura, docs, obs) VALUES (386444, 52, 'CAC', '2018-3-7', '2018-3-7', 'NULL', VERDADERO, '', 'CURSO DE CAPACITACION');</v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>INSERT INTO syslog.rh_ausencia (clave_trab, id_plaza, clave_tipo, fec_inicio, fec_termino, fec_reanuda, req_cobertura, docs, obs) VALUES (517366, 57, 'CAC', '2018-3-7', '2018-3-7', 'NULL', VERDADERO, '', 'CURSO DE CAPACITACION');</v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>INSERT INTO syslog.rh_ausencia (clave_trab, id_plaza, clave_tipo, fec_inicio, fec_termino, fec_reanuda, req_cobertura, docs, obs) VALUES (633190, 10, 'CAC', '2018-3-7', '2018-3-7', 'NULL', VERDADERO, '', 'CURSO DE CAPACITACION');</v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>INSERT INTO syslog.rh_ausencia (clave_trab, id_plaza, clave_tipo, fec_inicio, fec_termino, fec_reanuda, req_cobertura, docs, obs) VALUES (466911, 36, 'CAC', '2018-3-7', '2018-3-7', 'NULL', VERDADERO, '', 'CURSO DE CAPACITACION');</v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>INSERT INTO syslog.rh_ausencia (clave_trab, id_plaza, clave_tipo, fec_inicio, fec_termino, fec_reanuda, req_cobertura, docs, obs) VALUES (203376, 7, 'CAC', '2018-3-7', '2018-3-7', 'NULL', VERDADERO, '', 'CURSO DE CAPACITACION');</v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>INSERT INTO syslog.rh_ausencia (clave_trab, id_plaza, clave_tipo, fec_inicio, fec_termino, fec_reanuda, req_cobertura, docs, obs) VALUES (498009, 33, 'CAC', '2018-3-7', '2018-3-7', 'NULL', VERDADERO, '', 'CURSO DE CAPACITACION');</v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>INSERT INTO syslog.rh_ausencia (clave_trab, id_plaza, clave_tipo, fec_inicio, fec_termino, fec_reanuda, req_cobertura, docs, obs) VALUES (779082, 23, 'CAC', '2018-3-7', '2018-3-7', 'NULL', VERDADERO, '', 'CURSO DE CAPACITACION');</v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>INSERT INTO syslog.rh_ausencia (clave_trab, id_plaza, clave_tipo, fec_inicio, fec_termino, fec_reanuda, req_cobertura, docs, obs) VALUES (318478, 25, '150', '2018-3-8', '2018-3-10', 'NULL', VERDADERO, '', 'PERMISO ECONOMICO');</v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>INSERT INTO syslog.rh_ausencia (clave_trab, id_plaza, clave_tipo, fec_inicio, fec_termino, fec_reanuda, req_cobertura, docs, obs) VALUES (386444, 52, 'CAC', '2018-3-8', '2018-3-8', 'NULL', VERDADERO, '', 'DESCANSO CORRIDO POR CURSO');</v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>INSERT INTO syslog.rh_ausencia (clave_trab, id_plaza, clave_tipo, fec_inicio, fec_termino, fec_reanuda, req_cobertura, docs, obs) VALUES (517366, 57, 'CAC', '2018-3-8', '2018-3-8', 'NULL', VERDADERO, '', 'DESCANSO CORRIDO POR CURSO');</v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>INSERT INTO syslog.rh_ausencia (clave_trab, id_plaza, clave_tipo, fec_inicio, fec_termino, fec_reanuda, req_cobertura, docs, obs) VALUES (498009, 33, 'CAC', '2018-3-8', '2018-3-8', 'NULL', VERDADERO, '', 'DESCANSO CORRIDO POR CURSO');</v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>INSERT INTO syslog.rh_ausencia (clave_trab, id_plaza, clave_tipo, fec_inicio, fec_termino, fec_reanuda, req_cobertura, docs, obs) VALUES (434039, 9, 'COA', '2018-3-12', '2018-3-17', 'NULL', FALSO, '', 'COM. A SAN MARTIN TEX.');</v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>INSERT INTO syslog.rh_ausencia (clave_trab, id_plaza, clave_tipo, fec_inicio, fec_termino, fec_reanuda, req_cobertura, docs, obs) VALUES (502171, 31, 'COA', '2018-3-12', '2018-3-17', 'NULL', VERDADERO, '', 'COM. A SAN MARTIN TEX.');</v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>INSERT INTO syslog.rh_ausencia (clave_trab, id_plaza, clave_tipo, fec_inicio, fec_termino, fec_reanuda, req_cobertura, docs, obs) VALUES (307452, 18, 'COA', '2018-3-11', '2018-3-17', 'NULL', FALSO, '', 'COM. A SAN MARTIN TEX.');</v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>INSERT INTO syslog.rh_ausencia (clave_trab, id_plaza, clave_tipo, fec_inicio, fec_termino, fec_reanuda, req_cobertura, docs, obs) VALUES (582776, 34, 'COA', '2018-3-11', '2018-3-17', 'NULL', VERDADERO, '', 'COM. A SAN MARTIN TEX.');</v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>INSERT INTO syslog.rh_ausencia (clave_trab, id_plaza, clave_tipo, fec_inicio, fec_termino, fec_reanuda, req_cobertura, docs, obs) VALUES (633190, 10, 'COA', '2018-3-12', '2018-3-17', 'NULL', VERDADERO, '', 'COM. A SAN MARTIN TEX.');</v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>INSERT INTO syslog.rh_ausencia (clave_trab, id_plaza, clave_tipo, fec_inicio, fec_termino, fec_reanuda, req_cobertura, docs, obs) VALUES (574454, 29, 'COA', '2018-3-12', '2018-3-17', 'NULL', VERDADERO, '', 'COM. A SAN MARTIN TEX.');</v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>INSERT INTO syslog.rh_ausencia (clave_trab, id_plaza, clave_tipo, fec_inicio, fec_termino, fec_reanuda, req_cobertura, docs, obs) VALUES (328901, 44, '150', '2018-3-11', '2018-3-11', 'NULL', VERDADERO, '', 'PERMISO ECONOMICO');</v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>INSERT INTO syslog.rh_ausencia (clave_trab, id_plaza, clave_tipo, fec_inicio, fec_termino, fec_reanuda, req_cobertura, docs, obs) VALUES (210154, 4, 'CAC', '2018-3-12', '2018-3-17', 'NULL', VERDADERO, '', 'CURSO DE CAPACITACION');</v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>INSERT INTO syslog.rh_ausencia (clave_trab, id_plaza, clave_tipo, fec_inicio, fec_termino, fec_reanuda, req_cobertura, docs, obs) VALUES (395224, 51, 'CAC', '2018-3-12', '2018-3-16', 'NULL', VERDADERO, '', 'CURSO DE CAPACITACION');</v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>INSERT INTO syslog.rh_ausencia (clave_trab, id_plaza, clave_tipo, fec_inicio, fec_termino, fec_reanuda, req_cobertura, docs, obs) VALUES (203376, 7, 'CAC', '2018-3-12', '2018-3-17', 'NULL', VERDADERO, '', 'CURSO DE CAPACITACION');</v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>INSERT INTO syslog.rh_ausencia (clave_trab, id_plaza, clave_tipo, fec_inicio, fec_termino, fec_reanuda, req_cobertura, docs, obs) VALUES (500095, 64, '150', '2018-3-12', '2018-3-12', 'NULL', FALSO, '', 'PERMISO ECONOMICO');</v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>INSERT INTO syslog.rh_ausencia (clave_trab, id_plaza, clave_tipo, fec_inicio, fec_termino, fec_reanuda, req_cobertura, docs, obs) VALUES (327144, 8, 'COA', '2018-3-13', '2018-3-14', 'NULL', FALSO, '', 'COM. A EBANO EN 15633');</v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>INSERT INTO syslog.rh_ausencia (clave_trab, id_plaza, clave_tipo, fec_inicio, fec_termino, fec_reanuda, req_cobertura, docs, obs) VALUES (466911, 36, 'COA', '2018-3-13', '2018-3-14', 'NULL', FALSO, '', 'COM. A EBANO EN 15633');</v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>INSERT INTO syslog.rh_ausencia (clave_trab, id_plaza, clave_tipo, fec_inicio, fec_termino, fec_reanuda, req_cobertura, docs, obs) VALUES (500095, 64, 'CAC', '2018-3-13', '2018-3-16', 'NULL', VERDADERO, '', 'CURSO DE CAPACITACION');</v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>INSERT INTO syslog.rh_ausencia (clave_trab, id_plaza, clave_tipo, fec_inicio, fec_termino, fec_reanuda, req_cobertura, docs, obs) VALUES (466603, 69, 'COA', '2018-3-13', '2018-3-15', 'NULL', FALSO, '', 'COM. A POZA RICA X DOCS.');</v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>INSERT INTO syslog.rh_ausencia (clave_trab, id_plaza, clave_tipo, fec_inicio, fec_termino, fec_reanuda, req_cobertura, docs, obs) VALUES (258993, 43, '150', '2018-3-16', '2018-3-16', 'NULL', VERDADERO, '', 'PERMISO ECONOMICO');</v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>INSERT INTO syslog.rh_ausencia (clave_trab, id_plaza, clave_tipo, fec_inicio, fec_termino, fec_reanuda, req_cobertura, docs, obs) VALUES (307452, 18, 'COA', '2018-3-19', '2018-3-25', 'NULL', FALSO, '', 'COM. A SAN MARTIN');</v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>INSERT INTO syslog.rh_ausencia (clave_trab, id_plaza, clave_tipo, fec_inicio, fec_termino, fec_reanuda, req_cobertura, docs, obs) VALUES (582776, 34, 'COA', '2018-3-19', '2018-3-25', 'NULL', VERDADERO, '', 'COM. A SAN MARTIN');</v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>INSERT INTO syslog.rh_ausencia (clave_trab, id_plaza, clave_tipo, fec_inicio, fec_termino, fec_reanuda, req_cobertura, docs, obs) VALUES (633190, 10, 'COA', '2018-3-21', '2018-3-24', 'NULL', VERDADERO, '', 'COM. A SAN MARTIN');</v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>INSERT INTO syslog.rh_ausencia (clave_trab, id_plaza, clave_tipo, fec_inicio, fec_termino, fec_reanuda, req_cobertura, docs, obs) VALUES (574454, 29, 'COA', '2018-3-21', '2018-3-24', 'NULL', VERDADERO, '', 'COM. A SAN MARTIN');</v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>INSERT INTO syslog.rh_ausencia (clave_trab, id_plaza, clave_tipo, fec_inicio, fec_termino, fec_reanuda, req_cobertura, docs, obs) VALUES (434039, 9, 'COA', '2018-3-21', '2018-3-24', 'NULL', FALSO, '', 'COM. A SAN MARTIN');</v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>INSERT INTO syslog.rh_ausencia (clave_trab, id_plaza, clave_tipo, fec_inicio, fec_termino, fec_reanuda, req_cobertura, docs, obs) VALUES (466911, 36, 'COA', '2018-3-21', '2018-3-24', 'NULL', VERDADERO, '', 'COM. A SAN MARTIN');</v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>INSERT INTO syslog.rh_ausencia (clave_trab, id_plaza, clave_tipo, fec_inicio, fec_termino, fec_reanuda, req_cobertura, docs, obs) VALUES (681065, 67, 'VAJ', '2018-3-20', '2018-4-2', 'NULL', VERDADERO, '12-12 730583332001', 'VACACIONES PRE JUBILATORIAS');</v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>INSERT INTO syslog.rh_ausencia (clave_trab, id_plaza, clave_tipo, fec_inicio, fec_termino, fec_reanuda, req_cobertura, docs, obs) VALUES (681065, 67, 'VAJ', '2018-4-3', '2018-4-23', 'NULL', VERDADERO, '', 'VACACIONES PRE JUBILATORIAS');</v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>INSERT INTO syslog.rh_ausencia (clave_trab, id_plaza, clave_tipo, fec_inicio, fec_termino, fec_reanuda, req_cobertura, docs, obs) VALUES (242758, 45, 'VAO', '2018-3-25', '2018-4-30', 'NULL', VERDADERO, '12-1 725216092001', 'VACACIONES CL. 142 CICLO 19.03.2017/2018');</v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>INSERT INTO syslog.rh_ausencia (clave_trab, id_plaza, clave_tipo, fec_inicio, fec_termino, fec_reanuda, req_cobertura, docs, obs) VALUES (403938, 74, 'VAO', '2018-3-12', '2018-4-19', 'NULL', VERDADERO, '', 'VACACIONES CL. 142 CICLO 19.03.2017/2018');</v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>INSERT INTO syslog.rh_ausencia (clave_trab, id_plaza, clave_tipo, fec_inicio, fec_termino, fec_reanuda, req_cobertura, docs, obs) VALUES (502171, 31, '150', '2018-3-21', '2018-3-21', 'NULL', VERDADERO, '', 'PERMISO ECONOMICO');</v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>INSERT INTO syslog.rh_ausencia (clave_trab, id_plaza, clave_tipo, fec_inicio, fec_termino, fec_reanuda, req_cobertura, docs, obs) VALUES (567997, 28, '150', '2018-3-21', '2018-3-22', 'NULL', VERDADERO, '', 'PERMISO ECONOMICO');</v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>INSERT INTO syslog.rh_ausencia (clave_trab, id_plaza, clave_tipo, fec_inicio, fec_termino, fec_reanuda, req_cobertura, docs, obs) VALUES (814776, 30, '150', '2018-3-22', '2018-3-22', 'NULL', VERDADERO, '', 'PERMISO ECONOMICO');</v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>INSERT INTO syslog.rh_ausencia (clave_trab, id_plaza, clave_tipo, fec_inicio, fec_termino, fec_reanuda, req_cobertura, docs, obs) VALUES (210154, 4, '147', '2018-3-22', '2018-3-22', 'NULL', VERDADERO, '', 'PERMISO RENUNCIABLE');</v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>INSERT INTO syslog.rh_ausencia (clave_trab, id_plaza, clave_tipo, fec_inicio, fec_termino, fec_reanuda, req_cobertura, docs, obs) VALUES (200953, 1, 'VAO', '2018-3-26', '2018-5-3', 'NULL', VERDADERO, '', 'VACACIONES ');</v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>INSERT INTO syslog.rh_ausencia (clave_trab, id_plaza, clave_tipo, fec_inicio, fec_termino, fec_reanuda, req_cobertura, docs, obs) VALUES (369907, 61, '150', '2018-3-25', '2018-3-25', 'NULL', VERDADERO, '', 'PERMISO ECONOMICO');</v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>INSERT INTO syslog.rh_ausencia (clave_trab, id_plaza, clave_tipo, fec_inicio, fec_termino, fec_reanuda, req_cobertura, docs, obs) VALUES (328901, 44, '150', '2018-3-25', '2018-3-25', 'NULL', VERDADERO, '', 'PERMISO ECONOMICO');</v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>INSERT INTO syslog.rh_ausencia (clave_trab, id_plaza, clave_tipo, fec_inicio, fec_termino, fec_reanuda, req_cobertura, docs, obs) VALUES (582776, 34, 'COA', '2018-3-26', '2018-3-29', 'NULL', VERDADERO, '', 'COM. A SAN MARTIN TEXMELUCAN');</v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>INSERT INTO syslog.rh_ausencia (clave_trab, id_plaza, clave_tipo, fec_inicio, fec_termino, fec_reanuda, req_cobertura, docs, obs) VALUES (307452, 18, 'COA', '2018-3-26', '2018-3-29', 'NULL', FALSO, '', 'COM. A SAN MARTIN TEXMELUCAN');</v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>INSERT INTO syslog.rh_ausencia (clave_trab, id_plaza, clave_tipo, fec_inicio, fec_termino, fec_reanuda, req_cobertura, docs, obs) VALUES (633190, 10, 'COA', '2018-3-26', '2018-3-29', 'NULL', FALSO, '', 'COM. A SAN MARTIN TEXMELUCAN');</v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>INSERT INTO syslog.rh_ausencia (clave_trab, id_plaza, clave_tipo, fec_inicio, fec_termino, fec_reanuda, req_cobertura, docs, obs) VALUES (466911, 36, 'COA', '2018-3-26', '2018-3-29', 'NULL', VERDADERO, '', 'COM. A SAN MARTIN TEXMELUCAN');</v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>INSERT INTO syslog.rh_ausencia (clave_trab, id_plaza, clave_tipo, fec_inicio, fec_termino, fec_reanuda, req_cobertura, docs, obs) VALUES (434039, 9, 'COA', '2018-3-26', '2018-3-29', 'NULL', FALSO, '', 'COM. A SAN MARTIN TEXMELUCAN');</v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>INSERT INTO syslog.rh_ausencia (clave_trab, id_plaza, clave_tipo, fec_inicio, fec_termino, fec_reanuda, req_cobertura, docs, obs) VALUES (574454, 29, 'COA', '2018-3-26', '2018-3-29', 'NULL', VERDADERO, '', 'COM. A SAN MARTIN TEXMELUCAN');</v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>INSERT INTO syslog.rh_ausencia (clave_trab, id_plaza, clave_tipo, fec_inicio, fec_termino, fec_reanuda, req_cobertura, docs, obs) VALUES (502171, 31, '150', '2018-3-27', '2018-3-27', 'NULL', VERDADERO, '', 'PERMISO ECONOMICO');</v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>INSERT INTO syslog.rh_ausencia (clave_trab, id_plaza, clave_tipo, fec_inicio, fec_termino, fec_reanuda, req_cobertura, docs, obs) VALUES (315758, 62, 'VAO', '2018-3-26', '2018-5-2', 'NULL', VERDADERO, '', 'VACACIONES');</v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>INSERT INTO syslog.rh_ausencia (clave_trab, id_plaza, clave_tipo, fec_inicio, fec_termino, fec_reanuda, req_cobertura, docs, obs) VALUES (426226, 24, '150', '2018-3-28', '2018-3-28', 'NULL', VERDADERO, '', 'PERMISO ECONOMICO');</v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>INSERT INTO syslog.rh_ausencia (clave_trab, id_plaza, clave_tipo, fec_inicio, fec_termino, fec_reanuda, req_cobertura, docs, obs) VALUES (500095, 64, 'COA', '2018-3-27', '2018-3-29', 'NULL', FALSO, '', 'COM. A POZA RICA X DOCUMENTACION');</v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>INSERT INTO syslog.rh_ausencia (clave_trab, id_plaza, clave_tipo, fec_inicio, fec_termino, fec_reanuda, req_cobertura, docs, obs) VALUES (313919, 21, '104', '2018-4-1', '2018-4-1', 'NULL', VERDADERO, '', 'INCAPACIDAD MEDICA');</v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>INSERT INTO syslog.rh_ausencia (clave_trab, id_plaza, clave_tipo, fec_inicio, fec_termino, fec_reanuda, req_cobertura, docs, obs) VALUES (386444, 52, 'VAO', '2018-3-27', '2018-5-1', 'NULL', VERDADERO, '', 'VACACIONES');</v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>INSERT INTO syslog.rh_ausencia (clave_trab, id_plaza, clave_tipo, fec_inicio, fec_termino, fec_reanuda, req_cobertura, docs, obs) VALUES (566173, 28, 'VAO', '2018-3-30', '2018-4-16', 'NULL', VERDADERO, '', 'VACACIONES');</v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>INSERT INTO syslog.rh_ausencia (clave_trab, id_plaza, clave_tipo, fec_inicio, fec_termino, fec_reanuda, req_cobertura, docs, obs) VALUES (549473, 40, '150', '2018-4-1', '2018-4-1', 'NULL', VERDADERO, '', 'PERMISO ECONOMICO');</v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>INSERT INTO syslog.rh_ausencia (clave_trab, id_plaza, clave_tipo, fec_inicio, fec_termino, fec_reanuda, req_cobertura, docs, obs) VALUES (539767, 45, '150', '2018-4-1', '2018-4-1', 'NULL', VERDADERO, '', 'PERMISO ECONOMICO');</v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>INSERT INTO syslog.rh_ausencia (clave_trab, id_plaza, clave_tipo, fec_inicio, fec_termino, fec_reanuda, req_cobertura, docs, obs) VALUES (307452, 18, 'COA', '2018-4-2', '2018-4-8', 'NULL', FALSO, '', 'COM. A SAN MARTIN TEXMELUCAN');</v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>INSERT INTO syslog.rh_ausencia (clave_trab, id_plaza, clave_tipo, fec_inicio, fec_termino, fec_reanuda, req_cobertura, docs, obs) VALUES (502171, 31, 'COA', '2018-4-2', '2018-4-8', 'NULL', VERDADERO, '', 'COM. A SAN MARTIN TEXMELUCAN');</v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>INSERT INTO syslog.rh_ausencia (clave_trab, id_plaza, clave_tipo, fec_inicio, fec_termino, fec_reanuda, req_cobertura, docs, obs) VALUES (633190, 10, '104', '2018-4-3', '2018-4-3', 'NULL', VERDADERO, '', 'CLAUSULA 103 - EXAMENES MEDICOS');</v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>INSERT INTO syslog.rh_ausencia (clave_trab, id_plaza, clave_tipo, fec_inicio, fec_termino, fec_reanuda, req_cobertura, docs, obs) VALUES (434039, 9, '104', '2018-4-3', '2018-4-3', 'NULL', VERDADERO, '', 'CLAUSULA 103 - EXAMENES MEDICOS');</v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>INSERT INTO syslog.rh_ausencia (clave_trab, id_plaza, clave_tipo, fec_inicio, fec_termino, fec_reanuda, req_cobertura, docs, obs) VALUES (490746, 14, 'VAO', '2018-4-3', '2018-4-5', 'NULL', VERDADERO, '', 'VACACIONES 2');</v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>INSERT INTO syslog.rh_ausencia (clave_trab, id_plaza, clave_tipo, fec_inicio, fec_termino, fec_reanuda, req_cobertura, docs, obs) VALUES (434039, 9, 'COA', '2018-4-4', '2018-4-7', 'NULL', FALSO, '', 'COM. A SAN MARTIN TEXMELUCAN');</v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>INSERT INTO syslog.rh_ausencia (clave_trab, id_plaza, clave_tipo, fec_inicio, fec_termino, fec_reanuda, req_cobertura, docs, obs) VALUES (633190, 10, 'COA', '2018-4-4', '2018-4-7', 'NULL', FALSO, '', 'COM. A SAN MARTIN TEXMELUCAN');</v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>INSERT INTO syslog.rh_ausencia (clave_trab, id_plaza, clave_tipo, fec_inicio, fec_termino, fec_reanuda, req_cobertura, docs, obs) VALUES (466911, 36, 'COA', '2018-4-4', '2018-4-7', 'NULL', VERDADERO, '', 'COM. A SAN MARTIN TEXMELUCAN');</v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>INSERT INTO syslog.rh_ausencia (clave_trab, id_plaza, clave_tipo, fec_inicio, fec_termino, fec_reanuda, req_cobertura, docs, obs) VALUES (574454, 29, 'COA', '2018-4-4', '2018-4-7', 'NULL', FALSO, '', 'COM. A SAN MARTIN TEXMELUCAN');</v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>INSERT INTO syslog.rh_ausencia (clave_trab, id_plaza, clave_tipo, fec_inicio, fec_termino, fec_reanuda, req_cobertura, docs, obs) VALUES (328901, 44, '103', '2018-4-5', '2018-4-5', 'NULL', VERDADERO, '', 'CLAUSULA 103 - EXAMENES MEDICOS');</v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>INSERT INTO syslog.rh_ausencia (clave_trab, id_plaza, clave_tipo, fec_inicio, fec_termino, fec_reanuda, req_cobertura, docs, obs) VALUES (258993, 43, '103', '2018-4-5', '2018-4-5', 'NULL', VERDADERO, '', 'CLAUSULA 103 - EXAMENES MEDICOS');</v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>INSERT INTO syslog.rh_ausencia (clave_trab, id_plaza, clave_tipo, fec_inicio, fec_termino, fec_reanuda, req_cobertura, docs, obs) VALUES (435741, 13, '103', '2018-4-5', '2018-4-5', 'NULL', VERDADERO, '', 'CLAUSULA 103 - EXAMENES MEDICOS');</v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>INSERT INTO syslog.rh_ausencia (clave_trab, id_plaza, clave_tipo, fec_inicio, fec_termino, fec_reanuda, req_cobertura, docs, obs) VALUES (321084, 54, '103', '2018-4-5', '2018-4-5', 'NULL', VERDADERO, '', 'CLAUSULA 103 - EXAMENES MEDICOS');</v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>INSERT INTO syslog.rh_ausencia (clave_trab, id_plaza, clave_tipo, fec_inicio, fec_termino, fec_reanuda, req_cobertura, docs, obs) VALUES (317017, 53, '103', '2018-4-6', '2018-4-6', 'NULL', VERDADERO, '', 'CLAUSULA 103 - EXAMENES MEDICOS');</v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>INSERT INTO syslog.rh_ausencia (clave_trab, id_plaza, clave_tipo, fec_inicio, fec_termino, fec_reanuda, req_cobertura, docs, obs) VALUES (517366, 57, '103', '2018-4-6', '2018-4-6', 'NULL', VERDADERO, '', 'CLAUSULA 103 - EXAMENES MEDICOS');</v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>INSERT INTO syslog.rh_ausencia (clave_trab, id_plaza, clave_tipo, fec_inicio, fec_termino, fec_reanuda, req_cobertura, docs, obs) VALUES (313919, 21, '103', '2018-4-6', '2018-4-6', 'NULL', VERDADERO, '', 'CLAUSULA 103 - EXAMENES MEDICOS');</v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>INSERT INTO syslog.rh_ausencia (clave_trab, id_plaza, clave_tipo, fec_inicio, fec_termino, fec_reanuda, req_cobertura, docs, obs) VALUES (0, 5, '103', '2018-4-6', '2018-4-6', 'NULL', VERDADERO, '', 'CLAUSULA 103 - EXAMENES MEDICOS');</v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>INSERT INTO syslog.rh_ausencia (clave_trab, id_plaza, clave_tipo, fec_inicio, fec_termino, fec_reanuda, req_cobertura, docs, obs) VALUES (652482, 56, '103', '2018-4-6', '2018-4-6', 'NULL', VERDADERO, '', 'CLAUSULA 103 - EXAMENES MEDICOS');</v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>INSERT INTO syslog.rh_ausencia (clave_trab, id_plaza, clave_tipo, fec_inicio, fec_termino, fec_reanuda, req_cobertura, docs, obs) VALUES (779082, 23, 'VAO', '2018-4-2', '2018-4-24', 'NULL', VERDADERO, '', 'VACACIONES');</v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>INSERT INTO syslog.rh_ausencia (clave_trab, id_plaza, clave_tipo, fec_inicio, fec_termino, fec_reanuda, req_cobertura, docs, obs) VALUES (500095, 64, 'COA', '2018-4-3', '2018-4-5', 'NULL', FALSO, '', 'COM. A POZA RICA X DOCS.');</v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>INSERT INTO syslog.rh_ausencia (clave_trab, id_plaza, clave_tipo, fec_inicio, fec_termino, fec_reanuda, req_cobertura, docs, obs) VALUES (517366, 57, '103', '2018-4-6', '2018-4-6', 'NULL', VERDADERO, '', 'CLAUSULA 103 - EXAMENES MEDICOS');</v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>INSERT INTO syslog.rh_ausencia (clave_trab, id_plaza, clave_tipo, fec_inicio, fec_termino, fec_reanuda, req_cobertura, docs, obs) VALUES (652482, 56, '103', '2018-4-6', '2018-4-6', 'NULL', VERDADERO, '', 'CLAUSULA 103 - EXAMENES MEDICOS');</v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>INSERT INTO syslog.rh_ausencia (clave_trab, id_plaza, clave_tipo, fec_inicio, fec_termino, fec_reanuda, req_cobertura, docs, obs) VALUES (317017, 53, '103', '2018-4-6', '2018-4-6', 'NULL', VERDADERO, '', 'CLAUSULA 103 - EXAMENES MEDICOS');</v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>INSERT INTO syslog.rh_ausencia (clave_trab, id_plaza, clave_tipo, fec_inicio, fec_termino, fec_reanuda, req_cobertura, docs, obs) VALUES (313919, 21, '103', '2018-4-6', '2018-4-6', 'NULL', VERDADERO, '', 'CLAUSULA 103 - EXAMENES MEDICOS');</v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>INSERT INTO syslog.rh_ausencia (clave_trab, id_plaza, clave_tipo, fec_inicio, fec_termino, fec_reanuda, req_cobertura, docs, obs) VALUES (510225, 3, 'VAO', '2018-4-9', '2018-5-3', 'NULL', VERDADERO, '', 'VACACIONES');</v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>INSERT INTO syslog.rh_ausencia (clave_trab, id_plaza, clave_tipo, fec_inicio, fec_termino, fec_reanuda, req_cobertura, docs, obs) VALUES (307452, 18, 'COA', '2018-4-9', '2018-4-15', 'NULL', FALSO, '', 'COM. A SAN MARTIN TEXMELUCAN');</v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>INSERT INTO syslog.rh_ausencia (clave_trab, id_plaza, clave_tipo, fec_inicio, fec_termino, fec_reanuda, req_cobertura, docs, obs) VALUES (633190, 10, 'COA', '2018-4-9', '2018-4-15', 'NULL', FALSO, '', 'COM. A SAN MARTIN TEXMELUCAN');</v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>INSERT INTO syslog.rh_ausencia (clave_trab, id_plaza, clave_tipo, fec_inicio, fec_termino, fec_reanuda, req_cobertura, docs, obs) VALUES (574454, 29, 'COA', '2018-4-9', '2018-4-15', 'NULL', VERDADERO, '', 'COM. A SAN MARTIN TEXMELUCAN');</v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>INSERT INTO syslog.rh_ausencia (clave_trab, id_plaza, clave_tipo, fec_inicio, fec_termino, fec_reanuda, req_cobertura, docs, obs) VALUES (582776, 34, 'COA', '2018-4-9', '2018-4-15', 'NULL', VERDADERO, '', 'COM. A SAN MARTIN TEXMELUCAN');</v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>INSERT INTO syslog.rh_ausencia (clave_trab, id_plaza, clave_tipo, fec_inicio, fec_termino, fec_reanuda, req_cobertura, docs, obs) VALUES (539767, 45, '103', '2018-4-10', '2018-4-10', 'NULL', VERDADERO, '', 'CLAUSULA 103 - EXAMENES MEDICOS');</v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>INSERT INTO syslog.rh_ausencia (clave_trab, id_plaza, clave_tipo, fec_inicio, fec_termino, fec_reanuda, req_cobertura, docs, obs) VALUES (567997, 62, '103', '2018-4-11', '2018-4-11', 'NULL', VERDADERO, '', 'CLAUSULA 103 - EXAMENES MEDICOS');</v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>INSERT INTO syslog.rh_ausencia (clave_trab, id_plaza, clave_tipo, fec_inicio, fec_termino, fec_reanuda, req_cobertura, docs, obs) VALUES (419041, 6, '103', '2018-4-11', '2018-4-11', 'NULL', VERDADERO, '', 'CLAUSULA 103 - EXAMENES MEDICOS');</v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>INSERT INTO syslog.rh_ausencia (clave_trab, id_plaza, clave_tipo, fec_inicio, fec_termino, fec_reanuda, req_cobertura, docs, obs) VALUES (465378, 49, '103', '2018-4-11', '2018-4-11', 'NULL', VERDADERO, '', 'CLAUSULA 103 - EXAMENES MEDICOS');</v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>INSERT INTO syslog.rh_ausencia (clave_trab, id_plaza, clave_tipo, fec_inicio, fec_termino, fec_reanuda, req_cobertura, docs, obs) VALUES (313919, 21, 'COA', '2018-4-10', '2018-4-11', 'NULL', FALSO, '', 'COM. A POZA RICA X LUBRICANTES');</v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>INSERT INTO syslog.rh_ausencia (clave_trab, id_plaza, clave_tipo, fec_inicio, fec_termino, fec_reanuda, req_cobertura, docs, obs) VALUES (434039, 9, 'COA', '2018-4-11', '2018-4-14', 'NULL', FALSO, '', 'COM. A SAN MARTIN TEXMELUCAN');</v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>INSERT INTO syslog.rh_ausencia (clave_trab, id_plaza, clave_tipo, fec_inicio, fec_termino, fec_reanuda, req_cobertura, docs, obs) VALUES (502171, 31, 'COA', '2018-4-11', '2018-4-14', 'NULL', VERDADERO, '', 'COM. A SAN MARTIN TEXMELUCAN');</v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>INSERT INTO syslog.rh_ausencia (clave_trab, id_plaza, clave_tipo, fec_inicio, fec_termino, fec_reanuda, req_cobertura, docs, obs) VALUES (0, 21, 'CAC', '2018-4-12', '2018-4-13', 'NULL', FALSO, '', 'CURSO DE CAPAPCITACION');</v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>INSERT INTO syslog.rh_ausencia (clave_trab, id_plaza, clave_tipo, fec_inicio, fec_termino, fec_reanuda, req_cobertura, docs, obs) VALUES (511424, 22, 'CAC', '2018-4-12', '2018-4-12', 'NULL', FALSO, '', 'CURSO MANEJO A LA DEFENSIVA');</v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>INSERT INTO syslog.rh_ausencia (clave_trab, id_plaza, clave_tipo, fec_inicio, fec_termino, fec_reanuda, req_cobertura, docs, obs) VALUES (866468, 16, 'CAC', '2018-4-12', '2018-4-12', 'NULL', VERDADERO, '', 'CURSO MANEJO A LA DEFENSIVA');</v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>INSERT INTO syslog.rh_ausencia (clave_trab, id_plaza, clave_tipo, fec_inicio, fec_termino, fec_reanuda, req_cobertura, docs, obs) VALUES (539259, 63, 'CAC', '2018-4-12', '2018-4-12', 'NULL', VERDADERO, '', 'CURSO MANEJO A LA DEFENSIVA');</v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>INSERT INTO syslog.rh_ausencia (clave_trab, id_plaza, clave_tipo, fec_inicio, fec_termino, fec_reanuda, req_cobertura, docs, obs) VALUES (462962, 19, 'CAC', '2018-4-12', '2018-4-12', 'NULL', FALSO, '', 'CURSO MANEJO A LA DEFENSIVA');</v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>INSERT INTO syslog.rh_ausencia (clave_trab, id_plaza, clave_tipo, fec_inicio, fec_termino, fec_reanuda, req_cobertura, docs, obs) VALUES (516899, 68, 'CAC', '2018-4-12', '2018-4-12', 'NULL', VERDADERO, '', 'CURSO MANEJO A LA DEFENSIVA');</v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>INSERT INTO syslog.rh_ausencia (clave_trab, id_plaza, clave_tipo, fec_inicio, fec_termino, fec_reanuda, req_cobertura, docs, obs) VALUES (452405, 28, 'CAC', '2018-4-12', '2018-4-12', 'NULL', VERDADERO, '', 'CURSO MANEJO A LA DEFENSIVA');</v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>INSERT INTO syslog.rh_ausencia (clave_trab, id_plaza, clave_tipo, fec_inicio, fec_termino, fec_reanuda, req_cobertura, docs, obs) VALUES (419985, 42, 'CAC', '2018-4-12', '2018-4-12', 'NULL', VERDADERO, '', 'CURSO MANEJO A LA DEFENSIVA');</v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>INSERT INTO syslog.rh_ausencia (clave_trab, id_plaza, clave_tipo, fec_inicio, fec_termino, fec_reanuda, req_cobertura, docs, obs) VALUES (318478, 25, 'CAC', '2018-4-12', '2018-4-12', 'NULL', VERDADERO, '', 'CURSO MANEJO A LA DEFENSIVA');</v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>INSERT INTO syslog.rh_ausencia (clave_trab, id_plaza, clave_tipo, fec_inicio, fec_termino, fec_reanuda, req_cobertura, docs, obs) VALUES (605887, 27, 'CAC', '2018-4-13', '2018-4-13', 'NULL', FALSO, '', 'CURSO MANEJO A LA DEFENSIVA');</v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>INSERT INTO syslog.rh_ausencia (clave_trab, id_plaza, clave_tipo, fec_inicio, fec_termino, fec_reanuda, req_cobertura, docs, obs) VALUES (498009, 33, 'CAC', '2018-4-13', '2018-4-13', 'NULL', VERDADERO, '', 'CURSO MANEJO A LA DEFENSIVA');</v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>INSERT INTO syslog.rh_ausencia (clave_trab, id_plaza, clave_tipo, fec_inicio, fec_termino, fec_reanuda, req_cobertura, docs, obs) VALUES (312224, 1, 'CAC', '2018-4-13', '2018-4-13', 'NULL', FALSO, '', 'CURSO MANEJO A LA DEFENSIVA');</v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>INSERT INTO syslog.rh_ausencia (clave_trab, id_plaza, clave_tipo, fec_inicio, fec_termino, fec_reanuda, req_cobertura, docs, obs) VALUES (258993, 43, 'CAC', '2018-4-13', '2018-4-13', 'NULL', VERDADERO, '', 'CURSO MANEJO A LA DEFENSIVA');</v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>INSERT INTO syslog.rh_ausencia (clave_trab, id_plaza, clave_tipo, fec_inicio, fec_termino, fec_reanuda, req_cobertura, docs, obs) VALUES (516702, 67, 'CAC', '2018-4-13', '2018-4-13', 'NULL', FALSO, '', 'CURSO MANEJO A LA DEFENSIVA');</v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>INSERT INTO syslog.rh_ausencia (clave_trab, id_plaza, clave_tipo, fec_inicio, fec_termino, fec_reanuda, req_cobertura, docs, obs) VALUES (373290, 52, 'CAC', '2018-4-13', '2018-4-13', 'NULL', VERDADERO, '', 'CURSO MANEJO A LA DEFENSIVA');</v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>INSERT INTO syslog.rh_ausencia (clave_trab, id_plaza, clave_tipo, fec_inicio, fec_termino, fec_reanuda, req_cobertura, docs, obs) VALUES (652482, 56, 'CAC', '2018-4-13', '2018-4-13', 'NULL', VERDADERO, '', 'CURSO MANEJO A LA DEFENSIVA');</v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>INSERT INTO syslog.rh_ausencia (clave_trab, id_plaza, clave_tipo, fec_inicio, fec_termino, fec_reanuda, req_cobertura, docs, obs) VALUES (210154, 4, '104', '2018-4-12', '2018-4-12', 'NULL', FALSO, '', 'INCAPACIDAD MEDICA');</v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>INSERT INTO syslog.rh_ausencia (clave_trab, id_plaza, clave_tipo, fec_inicio, fec_termino, fec_reanuda, req_cobertura, docs, obs) VALUES (500095, 64, 'COA', '2018-4-11', '2018-4-13', 'NULL', FALSO, '', 'COM. A POZA RICA X DOCUMENTACION');</v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>INSERT INTO syslog.rh_ausencia (clave_trab, id_plaza, clave_tipo, fec_inicio, fec_termino, fec_reanuda, req_cobertura, docs, obs) VALUES (481382, 72, 'VAO', '2018-3-5', '2018-4-13', 'NULL', VERDADERO, '', 'VACACIONES');</v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>INSERT INTO syslog.rh_ausencia (clave_trab, id_plaza, clave_tipo, fec_inicio, fec_termino, fec_reanuda, req_cobertura, docs, obs) VALUES (660748, 72, 'CAC', '2018-4-12', '2018-4-12', 'NULL', VERDADERO, '', 'CURSO MANEJO A LA DEFENSIVA');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005"/>
  <sheetViews>
    <sheetView workbookViewId="0">
      <selection activeCell="A16" sqref="A16"/>
    </sheetView>
  </sheetViews>
  <sheetFormatPr baseColWidth="10" defaultRowHeight="15" x14ac:dyDescent="0.25"/>
  <sheetData>
    <row r="2" spans="1:1" x14ac:dyDescent="0.25">
      <c r="A2" t="s">
        <v>818</v>
      </c>
    </row>
    <row r="5" spans="1:1" x14ac:dyDescent="0.25">
      <c r="A5" t="str">
        <f ca="1">IF(Valores!B5&lt;&gt;"",   SUBSTITUTE(SUBSTITUTE($A$2, "{tbl}", d_TblName), "{values_array}", Valores!A5), "")</f>
        <v>$this-&gt;insert ('syslog.rh_ausencia', array('clave_trab' =&gt; 150851, 'id_plaza' =&gt; 1, 'clave_tipo' =&gt; 'COS', 'fec_inicio' =&gt; '2017-1-1', 'fec_termino' =&gt; '2017-11-12', 'fec_reanuda' =&gt; 'NULL', 'req_cobertura' =&gt; VERDADERO, 'docs' =&gt; '', 'obs' =&gt; 'COMISION SINDICAL'));</v>
      </c>
    </row>
    <row r="6" spans="1:1" x14ac:dyDescent="0.25">
      <c r="A6" t="str">
        <f ca="1">IF(Valores!B6&lt;&gt;"",   SUBSTITUTE(SUBSTITUTE($A$2, "{tbl}", d_TblName), "{values_array}", Valores!A6), "")</f>
        <v>$this-&gt;insert ('syslog.rh_ausencia', array('clave_trab' =&gt; 200953, 'id_plaza' =&gt; 1, 'clave_tipo' =&gt; 'CAC', 'fec_inicio' =&gt; '2017-6-19', 'fec_termino' =&gt; '2017-6-24', 'fec_reanuda' =&gt; 'NULL', 'req_cobertura' =&gt; VERDADERO, 'docs' =&gt; '', 'obs' =&gt; 'CURSO DE CAPACITACION'));</v>
      </c>
    </row>
    <row r="7" spans="1:1" x14ac:dyDescent="0.25">
      <c r="A7" t="str">
        <f ca="1">IF(Valores!B7&lt;&gt;"",   SUBSTITUTE(SUBSTITUTE($A$2, "{tbl}", d_TblName), "{values_array}", Valores!A7), "")</f>
        <v>$this-&gt;insert ('syslog.rh_ausencia', array('clave_trab' =&gt; 434039, 'id_plaza' =&gt; 6, 'clave_tipo' =&gt; '104', 'fec_inicio' =&gt; '2017-6-5', 'fec_termino' =&gt; '2017-7-2', 'fec_reanuda' =&gt; 'NULL', 'req_cobertura' =&gt; VERDADERO, 'docs' =&gt; '', 'obs' =&gt; 'INCAPACIDAD'));</v>
      </c>
    </row>
    <row r="8" spans="1:1" x14ac:dyDescent="0.25">
      <c r="A8" t="str">
        <f ca="1">IF(Valores!B8&lt;&gt;"",   SUBSTITUTE(SUBSTITUTE($A$2, "{tbl}", d_TblName), "{values_array}", Valores!A8), "")</f>
        <v>$this-&gt;insert ('syslog.rh_ausencia', array('clave_trab' =&gt; 419041, 'id_plaza' =&gt; 9, 'clave_tipo' =&gt; 'VAO', 'fec_inicio' =&gt; '2017-6-7', 'fec_termino' =&gt; '2017-7-11', 'fec_reanuda' =&gt; 'NULL', 'req_cobertura' =&gt; VERDADERO, 'docs' =&gt; '12-12 F-05637014', 'obs' =&gt; 'VACACIONES SEG. 12-12 FOLIO 05637014'));</v>
      </c>
    </row>
    <row r="9" spans="1:1" x14ac:dyDescent="0.25">
      <c r="A9" t="str">
        <f ca="1">IF(Valores!B9&lt;&gt;"",   SUBSTITUTE(SUBSTITUTE($A$2, "{tbl}", d_TblName), "{values_array}", Valores!A9), "")</f>
        <v>$this-&gt;insert ('syslog.rh_ausencia', array('clave_trab' =&gt; 633190, 'id_plaza' =&gt; 10, 'clave_tipo' =&gt; 'VAO', 'fec_inicio' =&gt; '2017-6-10', 'fec_termino' =&gt; '2017-7-14', 'fec_reanuda' =&gt; 'NULL', 'req_cobertura' =&gt; VERDADERO, 'docs' =&gt; '12-59 10021 DEL 09-06-2017', 'obs' =&gt; 'VACACIONES'));</v>
      </c>
    </row>
    <row r="10" spans="1:1" x14ac:dyDescent="0.25">
      <c r="A10" t="str">
        <f ca="1">IF(Valores!B10&lt;&gt;"",   SUBSTITUTE(SUBSTITUTE($A$2, "{tbl}", d_TblName), "{values_array}", Valores!A10), "")</f>
        <v>$this-&gt;insert ('syslog.rh_ausencia', array('clave_trab' =&gt; 511424, 'id_plaza' =&gt; 18, 'clave_tipo' =&gt; 'VAO', 'fec_inicio' =&gt; '2017-6-12', 'fec_termino' =&gt; '2017-7-5', 'fec_reanuda' =&gt; 'NULL', 'req_cobertura' =&gt; VERDADERO, 'docs' =&gt; '12-1 05660566', 'obs' =&gt; 'VACACIONES'));</v>
      </c>
    </row>
    <row r="11" spans="1:1" x14ac:dyDescent="0.25">
      <c r="A11" t="str">
        <f ca="1">IF(Valores!B11&lt;&gt;"",   SUBSTITUTE(SUBSTITUTE($A$2, "{tbl}", d_TblName), "{values_array}", Valores!A11), "")</f>
        <v>$this-&gt;insert ('syslog.rh_ausencia', array('clave_trab' =&gt; 204126, 'id_plaza' =&gt; 8, 'clave_tipo' =&gt; 'CAC', 'fec_inicio' =&gt; '2017-6-19', 'fec_termino' =&gt; '2017-7-16', 'fec_reanuda' =&gt; 'NULL', 'req_cobertura' =&gt; VERDADERO, 'docs' =&gt; 'INST. CAPAC. OPERADOR ESP. EQ. MEC. GRUA 12-12 5674156/17', 'obs' =&gt; 'INSTRUCTOR DE CURSO'));</v>
      </c>
    </row>
    <row r="12" spans="1:1" x14ac:dyDescent="0.25">
      <c r="A12" t="str">
        <f ca="1">IF(Valores!B12&lt;&gt;"",   SUBSTITUTE(SUBSTITUTE($A$2, "{tbl}", d_TblName), "{values_array}", Valores!A12), "")</f>
        <v>$this-&gt;insert ('syslog.rh_ausencia', array('clave_trab' =&gt; 582776, 'id_plaza' =&gt; 34, 'clave_tipo' =&gt; 'CAC', 'fec_inicio' =&gt; '2017-6-19', 'fec_termino' =&gt; '2017-7-16', 'fec_reanuda' =&gt; 'NULL', 'req_cobertura' =&gt; VERDADERO, 'docs' =&gt; 'CURSO MODULAR CAP. OP ESP. EQ. MEC. GRUA', 'obs' =&gt; 'CURSO DE CAPACITACION'));</v>
      </c>
    </row>
    <row r="13" spans="1:1" x14ac:dyDescent="0.25">
      <c r="A13" t="str">
        <f ca="1">IF(Valores!B13&lt;&gt;"",   SUBSTITUTE(SUBSTITUTE($A$2, "{tbl}", d_TblName), "{values_array}", Valores!A13), "")</f>
        <v>$this-&gt;insert ('syslog.rh_ausencia', array('clave_trab' =&gt; 333892, 'id_plaza' =&gt; 11, 'clave_tipo' =&gt; 'CAC', 'fec_inicio' =&gt; '2017-6-19', 'fec_termino' =&gt; '2017-7-16', 'fec_reanuda' =&gt; 'NULL', 'req_cobertura' =&gt; VERDADERO, 'docs' =&gt; '', 'obs' =&gt; 'CURSO DE CAPACITACION'));</v>
      </c>
    </row>
    <row r="14" spans="1:1" x14ac:dyDescent="0.25">
      <c r="A14" t="str">
        <f ca="1">IF(Valores!B14&lt;&gt;"",   SUBSTITUTE(SUBSTITUTE($A$2, "{tbl}", d_TblName), "{values_array}", Valores!A14), "")</f>
        <v>$this-&gt;insert ('syslog.rh_ausencia', array('clave_trab' =&gt; 203376, 'id_plaza' =&gt; 7, 'clave_tipo' =&gt; 'CAC', 'fec_inicio' =&gt; '2017-6-19', 'fec_termino' =&gt; '2017-7-16', 'fec_reanuda' =&gt; 'NULL', 'req_cobertura' =&gt; VERDADERO, 'docs' =&gt; '', 'obs' =&gt; 'CURSO DE CAPACITACION'));</v>
      </c>
    </row>
    <row r="15" spans="1:1" x14ac:dyDescent="0.25">
      <c r="A15" t="str">
        <f ca="1">IF(Valores!B15&lt;&gt;"",   SUBSTITUTE(SUBSTITUTE($A$2, "{tbl}", d_TblName), "{values_array}", Valores!A15), "")</f>
        <v>$this-&gt;insert ('syslog.rh_ausencia', array('clave_trab' =&gt; 313919, 'id_plaza' =&gt; 6, 'clave_tipo' =&gt; '150', 'fec_inicio' =&gt; '2017-6-26', 'fec_termino' =&gt; '2017-6-26', 'fec_reanuda' =&gt; 'NULL', 'req_cobertura' =&gt; VERDADERO, 'docs' =&gt; '', 'obs' =&gt; 'PERMISO ECONOMICO'));</v>
      </c>
    </row>
    <row r="16" spans="1:1" x14ac:dyDescent="0.25">
      <c r="A16" t="str">
        <f ca="1">IF(Valores!B16&lt;&gt;"",   SUBSTITUTE(SUBSTITUTE($A$2, "{tbl}", d_TblName), "{values_array}", Valores!A16), "")</f>
        <v>$this-&gt;insert ('syslog.rh_ausencia', array('clave_trab' =&gt; 307452, 'id_plaza' =&gt; 9, 'clave_tipo' =&gt; 'COA', 'fec_inicio' =&gt; '2017-6-25', 'fec_termino' =&gt; '2017-7-1', 'fec_reanuda' =&gt; 'NULL', 'req_cobertura' =&gt; VERDADERO, 'docs' =&gt; '', 'obs' =&gt; 'COMISION A SAN MARTIN TEXMELUCAN'));</v>
      </c>
    </row>
    <row r="17" spans="1:1" x14ac:dyDescent="0.25">
      <c r="A17" t="str">
        <f ca="1">IF(Valores!B17&lt;&gt;"",   SUBSTITUTE(SUBSTITUTE($A$2, "{tbl}", d_TblName), "{values_array}", Valores!A17), "")</f>
        <v>$this-&gt;insert ('syslog.rh_ausencia', array('clave_trab' =&gt; 539767, 'id_plaza' =&gt; 28, 'clave_tipo' =&gt; 'COA', 'fec_inicio' =&gt; '2017-6-25', 'fec_termino' =&gt; '2017-7-1', 'fec_reanuda' =&gt; 'NULL', 'req_cobertura' =&gt; VERDADERO, 'docs' =&gt; '', 'obs' =&gt; 'COMISION A SAN MARTIN TEXMELUCAN'));</v>
      </c>
    </row>
    <row r="18" spans="1:1" x14ac:dyDescent="0.25">
      <c r="A18" t="str">
        <f ca="1">IF(Valores!B18&lt;&gt;"",   SUBSTITUTE(SUBSTITUTE($A$2, "{tbl}", d_TblName), "{values_array}", Valores!A18), "")</f>
        <v>$this-&gt;insert ('syslog.rh_ausencia', array('clave_trab' =&gt; 452405, 'id_plaza' =&gt; 66, 'clave_tipo' =&gt; 'VAO', 'fec_inicio' =&gt; '2017-6-26', 'fec_termino' =&gt; '2017-7-5', 'fec_reanuda' =&gt; 'NULL', 'req_cobertura' =&gt; VERDADERO, 'docs' =&gt; '', 'obs' =&gt; 'VACACIONES POSPUESTAS'));</v>
      </c>
    </row>
    <row r="19" spans="1:1" x14ac:dyDescent="0.25">
      <c r="A19" t="str">
        <f ca="1">IF(Valores!B19&lt;&gt;"",   SUBSTITUTE(SUBSTITUTE($A$2, "{tbl}", d_TblName), "{values_array}", Valores!A19), "")</f>
        <v>$this-&gt;insert ('syslog.rh_ausencia', array('clave_trab' =&gt; 426226, 'id_plaza' =&gt; 24, 'clave_tipo' =&gt; 'CAC', 'fec_inicio' =&gt; '2017-6-19', 'fec_termino' =&gt; '2017-7-1', 'fec_reanuda' =&gt; 'NULL', 'req_cobertura' =&gt; VERDADERO, 'docs' =&gt; '', 'obs' =&gt; 'CURSO 28160'));</v>
      </c>
    </row>
    <row r="20" spans="1:1" x14ac:dyDescent="0.25">
      <c r="A20" t="str">
        <f ca="1">IF(Valores!B20&lt;&gt;"",   SUBSTITUTE(SUBSTITUTE($A$2, "{tbl}", d_TblName), "{values_array}", Valores!A20), "")</f>
        <v>$this-&gt;insert ('syslog.rh_ausencia', array('clave_trab' =&gt; 549473, 'id_plaza' =&gt; 40, 'clave_tipo' =&gt; 'CAC', 'fec_inicio' =&gt; '2017-6-19', 'fec_termino' =&gt; '2017-7-16', 'fec_reanuda' =&gt; 'NULL', 'req_cobertura' =&gt; VERDADERO, 'docs' =&gt; '', 'obs' =&gt; 'CURSO 28160'));</v>
      </c>
    </row>
    <row r="21" spans="1:1" x14ac:dyDescent="0.25">
      <c r="A21" t="str">
        <f ca="1">IF(Valores!B21&lt;&gt;"",   SUBSTITUTE(SUBSTITUTE($A$2, "{tbl}", d_TblName), "{values_array}", Valores!A21), "")</f>
        <v>$this-&gt;insert ('syslog.rh_ausencia', array('clave_trab' =&gt; 517366, 'id_plaza' =&gt; 57, 'clave_tipo' =&gt; 'CAC', 'fec_inicio' =&gt; '2017-6-19', 'fec_termino' =&gt; '2017-7-16', 'fec_reanuda' =&gt; 'NULL', 'req_cobertura' =&gt; VERDADERO, 'docs' =&gt; '', 'obs' =&gt; 'CURSO 28160'));</v>
      </c>
    </row>
    <row r="22" spans="1:1" x14ac:dyDescent="0.25">
      <c r="A22" t="str">
        <f ca="1">IF(Valores!B22&lt;&gt;"",   SUBSTITUTE(SUBSTITUTE($A$2, "{tbl}", d_TblName), "{values_array}", Valores!A22), "")</f>
        <v>$this-&gt;insert ('syslog.rh_ausencia', array('clave_trab' =&gt; 315758, 'id_plaza' =&gt; 62, 'clave_tipo' =&gt; 'CAC', 'fec_inicio' =&gt; '2017-6-19', 'fec_termino' =&gt; '2017-7-16', 'fec_reanuda' =&gt; 'NULL', 'req_cobertura' =&gt; VERDADERO, 'docs' =&gt; '', 'obs' =&gt; 'CURSO 28160'));</v>
      </c>
    </row>
    <row r="23" spans="1:1" x14ac:dyDescent="0.25">
      <c r="A23" t="str">
        <f ca="1">IF(Valores!B23&lt;&gt;"",   SUBSTITUTE(SUBSTITUTE($A$2, "{tbl}", d_TblName), "{values_array}", Valores!A23), "")</f>
        <v>$this-&gt;insert ('syslog.rh_ausencia', array('clave_trab' =&gt; 557767, 'id_plaza' =&gt; 59, 'clave_tipo' =&gt; 'VAO', 'fec_inicio' =&gt; '2017-7-12', 'fec_termino' =&gt; '2017-8-4', 'fec_reanuda' =&gt; 'NULL', 'req_cobertura' =&gt; VERDADERO, 'docs' =&gt; '12-1 05679403', 'obs' =&gt; 'VACACIONES CONF. CL. 142 CCTV CICLO 16.07.2016/15.07.2017'));</v>
      </c>
    </row>
    <row r="24" spans="1:1" x14ac:dyDescent="0.25">
      <c r="A24" t="str">
        <f ca="1">IF(Valores!B24&lt;&gt;"",   SUBSTITUTE(SUBSTITUTE($A$2, "{tbl}", d_TblName), "{values_array}", Valores!A24), "")</f>
        <v>$this-&gt;insert ('syslog.rh_ausencia', array('clave_trab' =&gt; 681065, 'id_plaza' =&gt; 67, 'clave_tipo' =&gt; 'VAO', 'fec_inicio' =&gt; '2017-7-10', 'fec_termino' =&gt; '2017-8-13', 'fec_reanuda' =&gt; 'NULL', 'req_cobertura' =&gt; VERDADERO, 'docs' =&gt; '12-1 05679672', 'obs' =&gt; 'VACACIONES CICLO 12.07.2016/11.07.2017'));</v>
      </c>
    </row>
    <row r="25" spans="1:1" x14ac:dyDescent="0.25">
      <c r="A25" t="str">
        <f ca="1">IF(Valores!B25&lt;&gt;"",   SUBSTITUTE(SUBSTITUTE($A$2, "{tbl}", d_TblName), "{values_array}", Valores!A25), "")</f>
        <v>$this-&gt;insert ('syslog.rh_ausencia', array('clave_trab' =&gt; 500095, 'id_plaza' =&gt; 64, 'clave_tipo' =&gt; 'COA', 'fec_inicio' =&gt; '2017-6-27', 'fec_termino' =&gt; '2017-6-29', 'fec_reanuda' =&gt; 'NULL', 'req_cobertura' =&gt; FALSO, 'docs' =&gt; '', 'obs' =&gt; 'A POZA RICA - ENTREGA DE DOCUMENTACION'));</v>
      </c>
    </row>
    <row r="26" spans="1:1" x14ac:dyDescent="0.25">
      <c r="A26" t="str">
        <f ca="1">IF(Valores!B26&lt;&gt;"",   SUBSTITUTE(SUBSTITUTE($A$2, "{tbl}", d_TblName), "{values_array}", Valores!A26), "")</f>
        <v>$this-&gt;insert ('syslog.rh_ausencia', array('clave_trab' =&gt; 490746, 'id_plaza' =&gt; 14, 'clave_tipo' =&gt; 'COA', 'fec_inicio' =&gt; '2017-6-25', 'fec_termino' =&gt; '2017-7-1', 'fec_reanuda' =&gt; 'NULL', 'req_cobertura' =&gt; FALSO, 'docs' =&gt; '', 'obs' =&gt; 'A SAN MARTIN TEX., PUEBLA POR MATERIAL QUIMICO'));</v>
      </c>
    </row>
    <row r="27" spans="1:1" x14ac:dyDescent="0.25">
      <c r="A27" t="str">
        <f ca="1">IF(Valores!B27&lt;&gt;"",   SUBSTITUTE(SUBSTITUTE($A$2, "{tbl}", d_TblName), "{values_array}", Valores!A27), "")</f>
        <v>$this-&gt;insert ('syslog.rh_ausencia', array('clave_trab' =&gt; 502171, 'id_plaza' =&gt; 31, 'clave_tipo' =&gt; 'COA', 'fec_inicio' =&gt; '2017-6-25', 'fec_termino' =&gt; '2017-7-1', 'fec_reanuda' =&gt; 'NULL', 'req_cobertura' =&gt; FALSO, 'docs' =&gt; '', 'obs' =&gt; 'A SAN MARTIN TEX., PUEBLA POR MATERIAL QUIMICO'));</v>
      </c>
    </row>
    <row r="28" spans="1:1" x14ac:dyDescent="0.25">
      <c r="A28" t="str">
        <f ca="1">IF(Valores!B28&lt;&gt;"",   SUBSTITUTE(SUBSTITUTE($A$2, "{tbl}", d_TblName), "{values_array}", Valores!A28), "")</f>
        <v>$this-&gt;insert ('syslog.rh_ausencia', array('clave_trab' =&gt; 466603, 'id_plaza' =&gt; 69, 'clave_tipo' =&gt; '150', 'fec_inicio' =&gt; '2017-6-30', 'fec_termino' =&gt; '2017-6-30', 'fec_reanuda' =&gt; 'NULL', 'req_cobertura' =&gt; VERDADERO, 'docs' =&gt; 'FOLIO 1181 26/06/2017', 'obs' =&gt; 'PERMISO ECONOMICO'));</v>
      </c>
    </row>
    <row r="29" spans="1:1" x14ac:dyDescent="0.25">
      <c r="A29" t="str">
        <f ca="1">IF(Valores!B29&lt;&gt;"",   SUBSTITUTE(SUBSTITUTE($A$2, "{tbl}", d_TblName), "{values_array}", Valores!A29), "")</f>
        <v>$this-&gt;insert ('syslog.rh_ausencia', array('clave_trab' =&gt; 466603, 'id_plaza' =&gt; 69, 'clave_tipo' =&gt; '150', 'fec_inicio' =&gt; '2017-7-3', 'fec_termino' =&gt; '2017-7-3', 'fec_reanuda' =&gt; 'NULL', 'req_cobertura' =&gt; VERDADERO, 'docs' =&gt; 'FOLIO 1181 26/06/2017', 'obs' =&gt; 'PERMISO ECONOMICO'));</v>
      </c>
    </row>
    <row r="30" spans="1:1" x14ac:dyDescent="0.25">
      <c r="A30" t="str">
        <f ca="1">IF(Valores!B30&lt;&gt;"",   SUBSTITUTE(SUBSTITUTE($A$2, "{tbl}", d_TblName), "{values_array}", Valores!A30), "")</f>
        <v>$this-&gt;insert ('syslog.rh_ausencia', array('clave_trab' =&gt; 466603, 'id_plaza' =&gt; 69, 'clave_tipo' =&gt; '150', 'fec_inicio' =&gt; '2017-7-7', 'fec_termino' =&gt; '2017-7-7', 'fec_reanuda' =&gt; 'NULL', 'req_cobertura' =&gt; VERDADERO, 'docs' =&gt; 'FOLIO 1181 26/06/2017', 'obs' =&gt; 'PERMISO ECONOMICO'));</v>
      </c>
    </row>
    <row r="31" spans="1:1" x14ac:dyDescent="0.25">
      <c r="A31" t="str">
        <f ca="1">IF(Valores!B31&lt;&gt;"",   SUBSTITUTE(SUBSTITUTE($A$2, "{tbl}", d_TblName), "{values_array}", Valores!A31), "")</f>
        <v>$this-&gt;insert ('syslog.rh_ausencia', array('clave_trab' =&gt; 388176, 'id_plaza' =&gt; 58, 'clave_tipo' =&gt; 'CAC', 'fec_inicio' =&gt; '2017-6-19', 'fec_termino' =&gt; '2017-7-16', 'fec_reanuda' =&gt; 'NULL', 'req_cobertura' =&gt; VERDADERO, 'docs' =&gt; '', 'obs' =&gt; 'CURSO 28160'));</v>
      </c>
    </row>
    <row r="32" spans="1:1" x14ac:dyDescent="0.25">
      <c r="A32" t="str">
        <f ca="1">IF(Valores!B32&lt;&gt;"",   SUBSTITUTE(SUBSTITUTE($A$2, "{tbl}", d_TblName), "{values_array}", Valores!A32), "")</f>
        <v>$this-&gt;insert ('syslog.rh_ausencia', array('clave_trab' =&gt; 386444, 'id_plaza' =&gt; 52, 'clave_tipo' =&gt; 'VAO', 'fec_inicio' =&gt; '2017-7-12', 'fec_termino' =&gt; '2017-8-15', 'fec_reanuda' =&gt; 'NULL', 'req_cobertura' =&gt; VERDADERO, 'docs' =&gt; '12-1 05674451', 'obs' =&gt; 'VACACIONES POSPUESTAS'));</v>
      </c>
    </row>
    <row r="33" spans="1:1" x14ac:dyDescent="0.25">
      <c r="A33" t="str">
        <f ca="1">IF(Valores!B33&lt;&gt;"",   SUBSTITUTE(SUBSTITUTE($A$2, "{tbl}", d_TblName), "{values_array}", Valores!A33), "")</f>
        <v>$this-&gt;insert ('syslog.rh_ausencia', array('clave_trab' =&gt; 307452, 'id_plaza' =&gt; 9, 'clave_tipo' =&gt; 'COA', 'fec_inicio' =&gt; '2017-7-3', 'fec_termino' =&gt; '2017-7-9', 'fec_reanuda' =&gt; 'NULL', 'req_cobertura' =&gt; VERDADERO, 'docs' =&gt; '', 'obs' =&gt; 'A SAN MARTIN TEX., PUEBLA POR MATERIAL QUIMICO'));</v>
      </c>
    </row>
    <row r="34" spans="1:1" x14ac:dyDescent="0.25">
      <c r="A34" t="str">
        <f ca="1">IF(Valores!B34&lt;&gt;"",   SUBSTITUTE(SUBSTITUTE($A$2, "{tbl}", d_TblName), "{values_array}", Valores!A34), "")</f>
        <v>$this-&gt;insert ('syslog.rh_ausencia', array('clave_trab' =&gt; 502171, 'id_plaza' =&gt; 31, 'clave_tipo' =&gt; 'COA', 'fec_inicio' =&gt; '2017-7-3', 'fec_termino' =&gt; '2017-7-9', 'fec_reanuda' =&gt; 'NULL', 'req_cobertura' =&gt; VERDADERO, 'docs' =&gt; '', 'obs' =&gt; 'A SAN MARTIN TEX., PUEBLA POR MATERIAL QUIMICO'));</v>
      </c>
    </row>
    <row r="35" spans="1:1" x14ac:dyDescent="0.25">
      <c r="A35" t="str">
        <f ca="1">IF(Valores!B35&lt;&gt;"",   SUBSTITUTE(SUBSTITUTE($A$2, "{tbl}", d_TblName), "{values_array}", Valores!A35), "")</f>
        <v>$this-&gt;insert ('syslog.rh_ausencia', array('clave_trab' =&gt; 426226, 'id_plaza' =&gt; 24, 'clave_tipo' =&gt; 'CAC', 'fec_inicio' =&gt; '2017-7-2', 'fec_termino' =&gt; '2017-7-16', 'fec_reanuda' =&gt; 'NULL', 'req_cobertura' =&gt; VERDADERO, 'docs' =&gt; '', 'obs' =&gt; 'CURSO 28160'));</v>
      </c>
    </row>
    <row r="36" spans="1:1" x14ac:dyDescent="0.25">
      <c r="A36" t="str">
        <f ca="1">IF(Valores!B36&lt;&gt;"",   SUBSTITUTE(SUBSTITUTE($A$2, "{tbl}", d_TblName), "{values_array}", Valores!A36), "")</f>
        <v>$this-&gt;insert ('syslog.rh_ausencia', array('clave_trab' =&gt; 434039, 'id_plaza' =&gt; 6, 'clave_tipo' =&gt; '150', 'fec_inicio' =&gt; '2017-7-3', 'fec_termino' =&gt; '2017-7-6', 'fec_reanuda' =&gt; 'NULL', 'req_cobertura' =&gt; VERDADERO, 'docs' =&gt; '', 'obs' =&gt; 'PERMISO ECONOMICO'));</v>
      </c>
    </row>
    <row r="37" spans="1:1" x14ac:dyDescent="0.25">
      <c r="A37" t="str">
        <f ca="1">IF(Valores!B37&lt;&gt;"",   SUBSTITUTE(SUBSTITUTE($A$2, "{tbl}", d_TblName), "{values_array}", Valores!A37), "")</f>
        <v>$this-&gt;insert ('syslog.rh_ausencia', array('clave_trab' =&gt; 566173, 'id_plaza' =&gt; 58, 'clave_tipo' =&gt; 'VAO', 'fec_inicio' =&gt; '2017-7-2', 'fec_termino' =&gt; '2017-7-15', 'fec_reanuda' =&gt; 'NULL', 'req_cobertura' =&gt; VERDADERO, 'docs' =&gt; '', 'obs' =&gt; 'VACACIONES'));</v>
      </c>
    </row>
    <row r="38" spans="1:1" x14ac:dyDescent="0.25">
      <c r="A38" t="str">
        <f ca="1">IF(Valores!B38&lt;&gt;"",   SUBSTITUTE(SUBSTITUTE($A$2, "{tbl}", d_TblName), "{values_array}", Valores!A38), "")</f>
        <v>$this-&gt;insert ('syslog.rh_ausencia', array('clave_trab' =&gt; 588783, 'id_plaza' =&gt; 7, 'clave_tipo' =&gt; 'COA', 'fec_inicio' =&gt; '2017-7-4', 'fec_termino' =&gt; '2017-7-7', 'fec_reanuda' =&gt; 'NULL', 'req_cobertura' =&gt; FALSO, 'docs' =&gt; '', 'obs' =&gt; 'A SAN MARTIN TEX., PUEBLA POR MATERIAL QUIMICO'));</v>
      </c>
    </row>
    <row r="39" spans="1:1" x14ac:dyDescent="0.25">
      <c r="A39" t="str">
        <f ca="1">IF(Valores!B39&lt;&gt;"",   SUBSTITUTE(SUBSTITUTE($A$2, "{tbl}", d_TblName), "{values_array}", Valores!A39), "")</f>
        <v>$this-&gt;insert ('syslog.rh_ausencia', array('clave_trab' =&gt; 539767, 'id_plaza' =&gt; 28, 'clave_tipo' =&gt; 'COA', 'fec_inicio' =&gt; '2017-7-4', 'fec_termino' =&gt; '2017-7-7', 'fec_reanuda' =&gt; 'NULL', 'req_cobertura' =&gt; FALSO, 'docs' =&gt; '', 'obs' =&gt; 'A SAN MARTIN TEX., PUEBLA POR MATERIAL QUIMICO'));</v>
      </c>
    </row>
    <row r="40" spans="1:1" x14ac:dyDescent="0.25">
      <c r="A40" t="str">
        <f ca="1">IF(Valores!B40&lt;&gt;"",   SUBSTITUTE(SUBSTITUTE($A$2, "{tbl}", d_TblName), "{values_array}", Valores!A40), "")</f>
        <v>$this-&gt;insert ('syslog.rh_ausencia', array('clave_trab' =&gt; 465378, 'id_plaza' =&gt; 49, 'clave_tipo' =&gt; 'VAO', 'fec_inicio' =&gt; '2017-7-10', 'fec_termino' =&gt; '2017-8-13', 'fec_reanuda' =&gt; 'NULL', 'req_cobertura' =&gt; VERDADERO, 'docs' =&gt; '12-1 05688649', 'obs' =&gt; 'CICLO VACACIONAL'));</v>
      </c>
    </row>
    <row r="41" spans="1:1" x14ac:dyDescent="0.25">
      <c r="A41" t="str">
        <f ca="1">IF(Valores!B41&lt;&gt;"",   SUBSTITUTE(SUBSTITUTE($A$2, "{tbl}", d_TblName), "{values_array}", Valores!A41), "")</f>
        <v>$this-&gt;insert ('syslog.rh_ausencia', array('clave_trab' =&gt; 600316, 'id_plaza' =&gt; 35, 'clave_tipo' =&gt; '150', 'fec_inicio' =&gt; '2017-7-3', 'fec_termino' =&gt; '2017-7-5', 'fec_reanuda' =&gt; 'NULL', 'req_cobertura' =&gt; VERDADERO, 'docs' =&gt; 'PER. EC. CL. 150 SEG. FOLIO 5691063', 'obs' =&gt; 'PERMISO ECONOMICO'));</v>
      </c>
    </row>
    <row r="42" spans="1:1" x14ac:dyDescent="0.25">
      <c r="A42" t="str">
        <f ca="1">IF(Valores!B42&lt;&gt;"",   SUBSTITUTE(SUBSTITUTE($A$2, "{tbl}", d_TblName), "{values_array}", Valores!A42), "")</f>
        <v>$this-&gt;insert ('syslog.rh_ausencia', array('clave_trab' =&gt; 395224, 'id_plaza' =&gt; 51, 'clave_tipo' =&gt; 'VAO', 'fec_inicio' =&gt; '2017-7-10', 'fec_termino' =&gt; '2017-8-13', 'fec_reanuda' =&gt; 'NULL', 'req_cobertura' =&gt; VERDADERO, 'docs' =&gt; '12-1 0567913', 'obs' =&gt; 'CICLO VACACIONAL'));</v>
      </c>
    </row>
    <row r="43" spans="1:1" x14ac:dyDescent="0.25">
      <c r="A43" t="str">
        <f ca="1">IF(Valores!B43&lt;&gt;"",   SUBSTITUTE(SUBSTITUTE($A$2, "{tbl}", d_TblName), "{values_array}", Valores!A43), "")</f>
        <v>$this-&gt;insert ('syslog.rh_ausencia', array('clave_trab' =&gt; 434039, 'id_plaza' =&gt; 6, 'clave_tipo' =&gt; '104', 'fec_inicio' =&gt; '2017-7-7', 'fec_termino' =&gt; '2017-7-28', 'fec_reanuda' =&gt; 'NULL', 'req_cobertura' =&gt; VERDADERO, 'docs' =&gt; '', 'obs' =&gt; 'INCAPACIDAD'));</v>
      </c>
    </row>
    <row r="44" spans="1:1" x14ac:dyDescent="0.25">
      <c r="A44" t="str">
        <f ca="1">IF(Valores!B44&lt;&gt;"",   SUBSTITUTE(SUBSTITUTE($A$2, "{tbl}", d_TblName), "{values_array}", Valores!A44), "")</f>
        <v>$this-&gt;insert ('syslog.rh_ausencia', array('clave_trab' =&gt; 321084, 'id_plaza' =&gt; 54, 'clave_tipo' =&gt; '150', 'fec_inicio' =&gt; '2017-7-7', 'fec_termino' =&gt; '2017-7-7', 'fec_reanuda' =&gt; 'NULL', 'req_cobertura' =&gt; VERDADERO, 'docs' =&gt; '', 'obs' =&gt; 'ECONOMICO'));</v>
      </c>
    </row>
    <row r="45" spans="1:1" x14ac:dyDescent="0.25">
      <c r="A45" t="str">
        <f ca="1">IF(Valores!B45&lt;&gt;"",   SUBSTITUTE(SUBSTITUTE($A$2, "{tbl}", d_TblName), "{values_array}", Valores!A45), "")</f>
        <v>$this-&gt;insert ('syslog.rh_ausencia', array('clave_trab' =&gt; 502171, 'id_plaza' =&gt; 31, 'clave_tipo' =&gt; 'COA', 'fec_inicio' =&gt; '2017-7-10', 'fec_termino' =&gt; '2017-7-11', 'fec_reanuda' =&gt; 'NULL', 'req_cobertura' =&gt; VERDADERO, 'docs' =&gt; '', 'obs' =&gt; 'SAN MARTIN TEXMELUCAN, POR REACTIVOS QUIMICOS'));</v>
      </c>
    </row>
    <row r="46" spans="1:1" x14ac:dyDescent="0.25">
      <c r="A46" t="str">
        <f ca="1">IF(Valores!B46&lt;&gt;"",   SUBSTITUTE(SUBSTITUTE($A$2, "{tbl}", d_TblName), "{values_array}", Valores!A46), "")</f>
        <v>$this-&gt;insert ('syslog.rh_ausencia', array('clave_trab' =&gt; 539767, 'id_plaza' =&gt; 28, 'clave_tipo' =&gt; 'COA', 'fec_inicio' =&gt; '2017-7-11', 'fec_termino' =&gt; '2017-7-16', 'fec_reanuda' =&gt; 'NULL', 'req_cobertura' =&gt; VERDADERO, 'docs' =&gt; '', 'obs' =&gt; 'SAN MARTIN TEXMELUCAN, POR REACTIVOS QUIMICOS'));</v>
      </c>
    </row>
    <row r="47" spans="1:1" x14ac:dyDescent="0.25">
      <c r="A47" t="str">
        <f ca="1">IF(Valores!B47&lt;&gt;"",   SUBSTITUTE(SUBSTITUTE($A$2, "{tbl}", d_TblName), "{values_array}", Valores!A47), "")</f>
        <v>$this-&gt;insert ('syslog.rh_ausencia', array('clave_trab' =&gt; 318478, 'id_plaza' =&gt; 25, 'clave_tipo' =&gt; 'VAO', 'fec_inicio' =&gt; '2017-7-10', 'fec_termino' =&gt; '2017-8-13', 'fec_reanuda' =&gt; 'NULL', 'req_cobertura' =&gt; VERDADERO, 'docs' =&gt; '12-1 05686832', 'obs' =&gt; 'CICLO VACACIONAL'));</v>
      </c>
    </row>
    <row r="48" spans="1:1" x14ac:dyDescent="0.25">
      <c r="A48" t="str">
        <f ca="1">IF(Valores!B48&lt;&gt;"",   SUBSTITUTE(SUBSTITUTE($A$2, "{tbl}", d_TblName), "{values_array}", Valores!A48), "")</f>
        <v>$this-&gt;insert ('syslog.rh_ausencia', array('clave_trab' =&gt; 588783, 'id_plaza' =&gt; 7, 'clave_tipo' =&gt; 'COA', 'fec_inicio' =&gt; '2017-7-11', 'fec_termino' =&gt; '2017-7-14', 'fec_reanuda' =&gt; 'NULL', 'req_cobertura' =&gt; FALSO, 'docs' =&gt; '', 'obs' =&gt; 'A SAN MARTIN TEX., PUEBLA POR MATERIAL QUIMICO'));</v>
      </c>
    </row>
    <row r="49" spans="1:1" x14ac:dyDescent="0.25">
      <c r="A49" t="str">
        <f ca="1">IF(Valores!B49&lt;&gt;"",   SUBSTITUTE(SUBSTITUTE($A$2, "{tbl}", d_TblName), "{values_array}", Valores!A49), "")</f>
        <v>$this-&gt;insert ('syslog.rh_ausencia', array('clave_trab' =&gt; 466911, 'id_plaza' =&gt; 27, 'clave_tipo' =&gt; 'COA', 'fec_inicio' =&gt; '2017-7-11', 'fec_termino' =&gt; '2017-7-14', 'fec_reanuda' =&gt; 'NULL', 'req_cobertura' =&gt; FALSO, 'docs' =&gt; '', 'obs' =&gt; 'A SAN MARTIN TEX., PUEBLA POR MATERIAL QUIMICO'));</v>
      </c>
    </row>
    <row r="50" spans="1:1" x14ac:dyDescent="0.25">
      <c r="A50" t="str">
        <f ca="1">IF(Valores!B50&lt;&gt;"",   SUBSTITUTE(SUBSTITUTE($A$2, "{tbl}", d_TblName), "{values_array}", Valores!A50), "")</f>
        <v>$this-&gt;insert ('syslog.rh_ausencia', array('clave_trab' =&gt; 482433, 'id_plaza' =&gt; 17, 'clave_tipo' =&gt; 'VAO', 'fec_inicio' =&gt; '2017-7-14', 'fec_termino' =&gt; '2017-8-6', 'fec_reanuda' =&gt; 'NULL', 'req_cobertura' =&gt; VERDADERO, 'docs' =&gt; '12-1 05683110', 'obs' =&gt; 'CICLO VACACIONAL'));</v>
      </c>
    </row>
    <row r="51" spans="1:1" x14ac:dyDescent="0.25">
      <c r="A51" t="str">
        <f ca="1">IF(Valores!B51&lt;&gt;"",   SUBSTITUTE(SUBSTITUTE($A$2, "{tbl}", d_TblName), "{values_array}", Valores!A51), "")</f>
        <v>$this-&gt;insert ('syslog.rh_ausencia', array('clave_trab' =&gt; 500095, 'id_plaza' =&gt; 64, 'clave_tipo' =&gt; 'COA', 'fec_inicio' =&gt; '2017-7-11', 'fec_termino' =&gt; '2017-7-13', 'fec_reanuda' =&gt; 'NULL', 'req_cobertura' =&gt; FALSO, 'docs' =&gt; '', 'obs' =&gt; 'A POZA RICA - ENTREGA DE DOCUMENTACION'));</v>
      </c>
    </row>
    <row r="52" spans="1:1" x14ac:dyDescent="0.25">
      <c r="A52" t="str">
        <f ca="1">IF(Valores!B52&lt;&gt;"",   SUBSTITUTE(SUBSTITUTE($A$2, "{tbl}", d_TblName), "{values_array}", Valores!A52), "")</f>
        <v>$this-&gt;insert ('syslog.rh_ausencia', array('clave_trab' =&gt; 600316, 'id_plaza' =&gt; 35, 'clave_tipo' =&gt; 'COA', 'fec_inicio' =&gt; '2017-7-12', 'fec_termino' =&gt; '2017-7-16', 'fec_reanuda' =&gt; 'NULL', 'req_cobertura' =&gt; VERDADERO, 'docs' =&gt; '', 'obs' =&gt; 'A SAN MARTIN TEX., PUEBLA POR MATERIAL QUIMICO'));</v>
      </c>
    </row>
    <row r="53" spans="1:1" x14ac:dyDescent="0.25">
      <c r="A53" t="str">
        <f ca="1">IF(Valores!B53&lt;&gt;"",   SUBSTITUTE(SUBSTITUTE($A$2, "{tbl}", d_TblName), "{values_array}", Valores!A53), "")</f>
        <v>$this-&gt;insert ('syslog.rh_ausencia', array('clave_trab' =&gt; 466603, 'id_plaza' =&gt; 69, 'clave_tipo' =&gt; 'CAC', 'fec_inicio' =&gt; '2017-7-11', 'fec_termino' =&gt; '2017-7-14', 'fec_reanuda' =&gt; 'NULL', 'req_cobertura' =&gt; VERDADERO, 'docs' =&gt; '', 'obs' =&gt; 'CURSO "BRIGADAS DE PRIMEROS AUXILIO"'));</v>
      </c>
    </row>
    <row r="54" spans="1:1" x14ac:dyDescent="0.25">
      <c r="A54" t="str">
        <f ca="1">IF(Valores!B54&lt;&gt;"",   SUBSTITUTE(SUBSTITUTE($A$2, "{tbl}", d_TblName), "{values_array}", Valores!A54), "")</f>
        <v>$this-&gt;insert ('syslog.rh_ausencia', array('clave_trab' =&gt; 891095, 'id_plaza' =&gt; 34, 'clave_tipo' =&gt; 'CAC', 'fec_inicio' =&gt; '2017-7-11', 'fec_termino' =&gt; '2017-7-14', 'fec_reanuda' =&gt; 'NULL', 'req_cobertura' =&gt; VERDADERO, 'docs' =&gt; '', 'obs' =&gt; 'CURSO "BRIGADAS DE PRIMEROS AUXILIO"'));</v>
      </c>
    </row>
    <row r="55" spans="1:1" x14ac:dyDescent="0.25">
      <c r="A55" t="str">
        <f ca="1">IF(Valores!B55&lt;&gt;"",   SUBSTITUTE(SUBSTITUTE($A$2, "{tbl}", d_TblName), "{values_array}", Valores!A55), "")</f>
        <v>$this-&gt;insert ('syslog.rh_ausencia', array('clave_trab' =&gt; 307452, 'id_plaza' =&gt; 18, 'clave_tipo' =&gt; 'COA', 'fec_inicio' =&gt; '2017-7-10', 'fec_termino' =&gt; '2017-7-16', 'fec_reanuda' =&gt; 'NULL', 'req_cobertura' =&gt; FALSO, 'docs' =&gt; '', 'obs' =&gt; 'A SAN MARTIN TEX., PUEBLA POR MATERIAL QUIMICO'));</v>
      </c>
    </row>
    <row r="56" spans="1:1" x14ac:dyDescent="0.25">
      <c r="A56" t="str">
        <f ca="1">IF(Valores!B56&lt;&gt;"",   SUBSTITUTE(SUBSTITUTE($A$2, "{tbl}", d_TblName), "{values_array}", Valores!A56), "")</f>
        <v>$this-&gt;insert ('syslog.rh_ausencia', array('clave_trab' =&gt; 490746, 'id_plaza' =&gt; 14, 'clave_tipo' =&gt; 'COA', 'fec_inicio' =&gt; '2017-7-12', 'fec_termino' =&gt; '2017-7-16', 'fec_reanuda' =&gt; 'NULL', 'req_cobertura' =&gt; FALSO, 'docs' =&gt; '', 'obs' =&gt; 'A SAN MARTIN TEX., PUEBLA POR MATERIAL QUIMICO'));</v>
      </c>
    </row>
    <row r="57" spans="1:1" x14ac:dyDescent="0.25">
      <c r="A57" t="str">
        <f ca="1">IF(Valores!B57&lt;&gt;"",   SUBSTITUTE(SUBSTITUTE($A$2, "{tbl}", d_TblName), "{values_array}", Valores!A57), "")</f>
        <v>$this-&gt;insert ('syslog.rh_ausencia', array('clave_trab' =&gt; 523990, 'id_plaza' =&gt; 52, 'clave_tipo' =&gt; 'VAO', 'fec_inicio' =&gt; '2017-7-19', 'fec_termino' =&gt; '2017-7-30', 'fec_reanuda' =&gt; 'NULL', 'req_cobertura' =&gt; VERDADERO, 'docs' =&gt; '12-12-1 05707127', 'obs' =&gt; 'VACACIONES POSPUESTAS'));</v>
      </c>
    </row>
    <row r="58" spans="1:1" x14ac:dyDescent="0.25">
      <c r="A58" t="str">
        <f ca="1">IF(Valores!B58&lt;&gt;"",   SUBSTITUTE(SUBSTITUTE($A$2, "{tbl}", d_TblName), "{values_array}", Valores!A58), "")</f>
        <v>$this-&gt;insert ('syslog.rh_ausencia', array('clave_trab' =&gt; 307452, 'id_plaza' =&gt; 18, 'clave_tipo' =&gt; 'VAO', 'fec_inicio' =&gt; '2017-7-17', 'fec_termino' =&gt; '2017-8-20', 'fec_reanuda' =&gt; 'NULL', 'req_cobertura' =&gt; VERDADERO, 'docs' =&gt; '', 'obs' =&gt; 'VACACIONES'));</v>
      </c>
    </row>
    <row r="59" spans="1:1" x14ac:dyDescent="0.25">
      <c r="A59" t="str">
        <f ca="1">IF(Valores!B59&lt;&gt;"",   SUBSTITUTE(SUBSTITUTE($A$2, "{tbl}", d_TblName), "{values_array}", Valores!A59), "")</f>
        <v>$this-&gt;insert ('syslog.rh_ausencia', array('clave_trab' =&gt; 205891, 'id_plaza' =&gt; 5, 'clave_tipo' =&gt; 'VAO', 'fec_inicio' =&gt; '2017-7-23', 'fec_termino' =&gt; '2017-8-26', 'fec_reanuda' =&gt; 'NULL', 'req_cobertura' =&gt; VERDADERO, 'docs' =&gt; '12- 05692380', 'obs' =&gt; 'VACACIONES '));</v>
      </c>
    </row>
    <row r="60" spans="1:1" x14ac:dyDescent="0.25">
      <c r="A60" t="str">
        <f ca="1">IF(Valores!B60&lt;&gt;"",   SUBSTITUTE(SUBSTITUTE($A$2, "{tbl}", d_TblName), "{values_array}", Valores!A60), "")</f>
        <v>$this-&gt;insert ('syslog.rh_ausencia', array('clave_trab' =&gt; 312224, 'id_plaza' =&gt; 21, 'clave_tipo' =&gt; 'VAO', 'fec_inicio' =&gt; '2017-7-23', 'fec_termino' =&gt; '2017-8-26', 'fec_reanuda' =&gt; 'NULL', 'req_cobertura' =&gt; VERDADERO, 'docs' =&gt; '12-1 05689664', 'obs' =&gt; 'VACCIONES ANTICIPADAS'));</v>
      </c>
    </row>
    <row r="61" spans="1:1" x14ac:dyDescent="0.25">
      <c r="A61" t="str">
        <f ca="1">IF(Valores!B61&lt;&gt;"",   SUBSTITUTE(SUBSTITUTE($A$2, "{tbl}", d_TblName), "{values_array}", Valores!A61), "")</f>
        <v>$this-&gt;insert ('syslog.rh_ausencia', array('clave_trab' =&gt; 435741, 'id_plaza' =&gt; 13, 'clave_tipo' =&gt; '150', 'fec_inicio' =&gt; '2017-7-18', 'fec_termino' =&gt; '2017-7-18', 'fec_reanuda' =&gt; 'NULL', 'req_cobertura' =&gt; VERDADERO, 'docs' =&gt; '', 'obs' =&gt; 'ECONOMICO'));</v>
      </c>
    </row>
    <row r="62" spans="1:1" x14ac:dyDescent="0.25">
      <c r="A62" t="str">
        <f ca="1">IF(Valores!B62&lt;&gt;"",   SUBSTITUTE(SUBSTITUTE($A$2, "{tbl}", d_TblName), "{values_array}", Valores!A62), "")</f>
        <v>$this-&gt;insert ('syslog.rh_ausencia', array('clave_trab' =&gt; 600316, 'id_plaza' =&gt; 35, 'clave_tipo' =&gt; 'VAO', 'fec_inicio' =&gt; '2017-7-31', 'fec_termino' =&gt; '2017-8-23', 'fec_reanuda' =&gt; 'NULL', 'req_cobertura' =&gt; VERDADERO, 'docs' =&gt; '12-1 05707087', 'obs' =&gt; 'VACACIONES'));</v>
      </c>
    </row>
    <row r="63" spans="1:1" x14ac:dyDescent="0.25">
      <c r="A63" t="str">
        <f ca="1">IF(Valores!B63&lt;&gt;"",   SUBSTITUTE(SUBSTITUTE($A$2, "{tbl}", d_TblName), "{values_array}", Valores!A63), "")</f>
        <v>$this-&gt;insert ('syslog.rh_ausencia', array('clave_trab' =&gt; 511701, 'id_plaza' =&gt; 65, 'clave_tipo' =&gt; '147', 'fec_inicio' =&gt; '2017-7-26', 'fec_termino' =&gt; '2017-8-1', 'fec_reanuda' =&gt; 'NULL', 'req_cobertura' =&gt; VERDADERO, 'docs' =&gt; '12-12 05696728', 'obs' =&gt; 'PERMISO RENUNCIABLE'));</v>
      </c>
    </row>
    <row r="64" spans="1:1" x14ac:dyDescent="0.25">
      <c r="A64" t="str">
        <f ca="1">IF(Valores!B64&lt;&gt;"",   SUBSTITUTE(SUBSTITUTE($A$2, "{tbl}", d_TblName), "{values_array}", Valores!A64), "")</f>
        <v>$this-&gt;insert ('syslog.rh_ausencia', array('clave_trab' =&gt; 204126, 'id_plaza' =&gt; 8, 'clave_tipo' =&gt; '103', 'fec_inicio' =&gt; '2017-7-19', 'fec_termino' =&gt; '2017-7-19', 'fec_reanuda' =&gt; 'NULL', 'req_cobertura' =&gt; VERDADERO, 'docs' =&gt; '', 'obs' =&gt; 'ASIST. AL MEDICO CL. 103'));</v>
      </c>
    </row>
    <row r="65" spans="1:1" x14ac:dyDescent="0.25">
      <c r="A65" t="str">
        <f ca="1">IF(Valores!B65&lt;&gt;"",   SUBSTITUTE(SUBSTITUTE($A$2, "{tbl}", d_TblName), "{values_array}", Valores!A65), "")</f>
        <v>$this-&gt;insert ('syslog.rh_ausencia', array('clave_trab' =&gt; 652482, 'id_plaza' =&gt; 56, 'clave_tipo' =&gt; '103', 'fec_inicio' =&gt; '2017-7-20', 'fec_termino' =&gt; '2017-7-20', 'fec_reanuda' =&gt; 'NULL', 'req_cobertura' =&gt; VERDADERO, 'docs' =&gt; '', 'obs' =&gt; 'ASIST. AL MEDICO CL. 103'));</v>
      </c>
    </row>
    <row r="66" spans="1:1" x14ac:dyDescent="0.25">
      <c r="A66" t="str">
        <f ca="1">IF(Valores!B66&lt;&gt;"",   SUBSTITUTE(SUBSTITUTE($A$2, "{tbl}", d_TblName), "{values_array}", Valores!A66), "")</f>
        <v>$this-&gt;insert ('syslog.rh_ausencia', array('clave_trab' =&gt; 814911, 'id_plaza' =&gt; 42, 'clave_tipo' =&gt; 'VAO', 'fec_inicio' =&gt; '2017-7-19', 'fec_termino' =&gt; '2017-8-22', 'fec_reanuda' =&gt; 'NULL', 'req_cobertura' =&gt; VERDADERO, 'docs' =&gt; '12-1 05706221', 'obs' =&gt; 'VACACIONES POSPUESTAS'));</v>
      </c>
    </row>
    <row r="67" spans="1:1" x14ac:dyDescent="0.25">
      <c r="A67" t="str">
        <f ca="1">IF(Valores!B67&lt;&gt;"",   SUBSTITUTE(SUBSTITUTE($A$2, "{tbl}", d_TblName), "{values_array}", Valores!A67), "")</f>
        <v>$this-&gt;insert ('syslog.rh_ausencia', array('clave_trab' =&gt; 369907, 'id_plaza' =&gt; 61, 'clave_tipo' =&gt; '103', 'fec_inicio' =&gt; '2017-7-21', 'fec_termino' =&gt; '2017-7-21', 'fec_reanuda' =&gt; 'NULL', 'req_cobertura' =&gt; VERDADERO, 'docs' =&gt; '', 'obs' =&gt; 'ASIST. AL MEDICO CL. 103'));</v>
      </c>
    </row>
    <row r="68" spans="1:1" x14ac:dyDescent="0.25">
      <c r="A68" t="str">
        <f ca="1">IF(Valores!B68&lt;&gt;"",   SUBSTITUTE(SUBSTITUTE($A$2, "{tbl}", d_TblName), "{values_array}", Valores!A68), "")</f>
        <v>$this-&gt;insert ('syslog.rh_ausencia', array('clave_trab' =&gt; 633190, 'id_plaza' =&gt; 10, 'clave_tipo' =&gt; 'COA', 'fec_inicio' =&gt; '2017-7-20', 'fec_termino' =&gt; '2017-7-23', 'fec_reanuda' =&gt; 'NULL', 'req_cobertura' =&gt; VERDADERO, 'docs' =&gt; '', 'obs' =&gt; 'A SAN MARTIN TEX., PUEBLA POR MATERIAL QUIMICO'));</v>
      </c>
    </row>
    <row r="69" spans="1:1" x14ac:dyDescent="0.25">
      <c r="A69" t="str">
        <f ca="1">IF(Valores!B69&lt;&gt;"",   SUBSTITUTE(SUBSTITUTE($A$2, "{tbl}", d_TblName), "{values_array}", Valores!A69), "")</f>
        <v>$this-&gt;insert ('syslog.rh_ausencia', array('clave_trab' =&gt; 426226, 'id_plaza' =&gt; 24, 'clave_tipo' =&gt; 'COA', 'fec_inicio' =&gt; '2017-7-20', 'fec_termino' =&gt; '2017-7-23', 'fec_reanuda' =&gt; 'NULL', 'req_cobertura' =&gt; VERDADERO, 'docs' =&gt; '', 'obs' =&gt; 'A SAN MARTIN TEX., PUEBLA POR MATERIAL QUIMICO'));</v>
      </c>
    </row>
    <row r="70" spans="1:1" x14ac:dyDescent="0.25">
      <c r="A70" t="str">
        <f ca="1">IF(Valores!B70&lt;&gt;"",   SUBSTITUTE(SUBSTITUTE($A$2, "{tbl}", d_TblName), "{values_array}", Valores!A70), "")</f>
        <v>$this-&gt;insert ('syslog.rh_ausencia', array('clave_trab' =&gt; 502171, 'id_plaza' =&gt; 31, 'clave_tipo' =&gt; 'VAO', 'fec_inicio' =&gt; '2017-7-15', 'fec_termino' =&gt; '2017-8-7', 'fec_reanuda' =&gt; 'NULL', 'req_cobertura' =&gt; VERDADERO, 'docs' =&gt; '12-12 05676959 DEL 20.06.2017', 'obs' =&gt; 'VACACIONES'));</v>
      </c>
    </row>
    <row r="71" spans="1:1" x14ac:dyDescent="0.25">
      <c r="A71" t="str">
        <f ca="1">IF(Valores!B71&lt;&gt;"",   SUBSTITUTE(SUBSTITUTE($A$2, "{tbl}", d_TblName), "{values_array}", Valores!A71), "")</f>
        <v>$this-&gt;insert ('syslog.rh_ausencia', array('clave_trab' =&gt; 210154, 'id_plaza' =&gt; 4, 'clave_tipo' =&gt; '104', 'fec_inicio' =&gt; '2017-8-28', 'fec_termino' =&gt; '2017-9-13', 'fec_reanuda' =&gt; 'NULL', 'req_cobertura' =&gt; VERDADERO, 'docs' =&gt; '60769542', 'obs' =&gt; 'INCAPACIDAD MEDICA'));</v>
      </c>
    </row>
    <row r="72" spans="1:1" x14ac:dyDescent="0.25">
      <c r="A72" t="str">
        <f ca="1">IF(Valores!B72&lt;&gt;"",   SUBSTITUTE(SUBSTITUTE($A$2, "{tbl}", d_TblName), "{values_array}", Valores!A72), "")</f>
        <v>$this-&gt;insert ('syslog.rh_ausencia', array('clave_trab' =&gt; 369907, 'id_plaza' =&gt; 61, 'clave_tipo' =&gt; 'VAO', 'fec_inicio' =&gt; '2017-8-28', 'fec_termino' =&gt; '2017-9-24', 'fec_reanuda' =&gt; 'NULL', 'req_cobertura' =&gt; VERDADERO, 'docs' =&gt; '', 'obs' =&gt; 'VACACIONES'));</v>
      </c>
    </row>
    <row r="73" spans="1:1" x14ac:dyDescent="0.25">
      <c r="A73" t="str">
        <f ca="1">IF(Valores!B73&lt;&gt;"",   SUBSTITUTE(SUBSTITUTE($A$2, "{tbl}", d_TblName), "{values_array}", Valores!A73), "")</f>
        <v>$this-&gt;insert ('syslog.rh_ausencia', array('clave_trab' =&gt; 567997, 'id_plaza' =&gt; 61, 'clave_tipo' =&gt; 'CAC', 'fec_inicio' =&gt; '2017-8-30', 'fec_termino' =&gt; '2017-9-2', 'fec_reanuda' =&gt; 'NULL', 'req_cobertura' =&gt; VERDADERO, 'docs' =&gt; '', 'obs' =&gt; 'CURSO DE CAPACITACION 28257'));</v>
      </c>
    </row>
    <row r="74" spans="1:1" x14ac:dyDescent="0.25">
      <c r="A74" t="str">
        <f ca="1">IF(Valores!B74&lt;&gt;"",   SUBSTITUTE(SUBSTITUTE($A$2, "{tbl}", d_TblName), "{values_array}", Valores!A74), "")</f>
        <v>$this-&gt;insert ('syslog.rh_ausencia', array('clave_trab' =&gt; 434039, 'id_plaza' =&gt; 6, 'clave_tipo' =&gt; 'COA', 'fec_inicio' =&gt; '2017-8-27', 'fec_termino' =&gt; '2017-9-2', 'fec_reanuda' =&gt; 'NULL', 'req_cobertura' =&gt; 0, 'docs' =&gt; '12-12 0575552', 'obs' =&gt; 'A SAN MARTIN TEX., PUEBLA POR MATERIAL QUIMICO'));</v>
      </c>
    </row>
    <row r="75" spans="1:1" x14ac:dyDescent="0.25">
      <c r="A75" t="str">
        <f ca="1">IF(Valores!B75&lt;&gt;"",   SUBSTITUTE(SUBSTITUTE($A$2, "{tbl}", d_TblName), "{values_array}", Valores!A75), "")</f>
        <v>$this-&gt;insert ('syslog.rh_ausencia', array('clave_trab' =&gt; 539767, 'id_plaza' =&gt; 28, 'clave_tipo' =&gt; 'COA', 'fec_inicio' =&gt; '2017-8-27', 'fec_termino' =&gt; '2017-9-2', 'fec_reanuda' =&gt; 'NULL', 'req_cobertura' =&gt; VERDADERO, 'docs' =&gt; '', 'obs' =&gt; 'A SAN MARTIN TEX., PUEBLA POR MATERIAL QUIMICO'));</v>
      </c>
    </row>
    <row r="76" spans="1:1" x14ac:dyDescent="0.25">
      <c r="A76" t="str">
        <f ca="1">IF(Valores!B76&lt;&gt;"",   SUBSTITUTE(SUBSTITUTE($A$2, "{tbl}", d_TblName), "{values_array}", Valores!A76), "")</f>
        <v>$this-&gt;insert ('syslog.rh_ausencia', array('clave_trab' =&gt; 307452, 'id_plaza' =&gt; 18, 'clave_tipo' =&gt; 'COA', 'fec_inicio' =&gt; '2017-8-27', 'fec_termino' =&gt; '2017-9-2', 'fec_reanuda' =&gt; 'NULL', 'req_cobertura' =&gt; VERDADERO, 'docs' =&gt; '12-12 05755499', 'obs' =&gt; 'A SAN MARTIN TEX., PUEBLA POR MATERIAL QUIMICO'));</v>
      </c>
    </row>
    <row r="77" spans="1:1" x14ac:dyDescent="0.25">
      <c r="A77" t="str">
        <f ca="1">IF(Valores!B77&lt;&gt;"",   SUBSTITUTE(SUBSTITUTE($A$2, "{tbl}", d_TblName), "{values_array}", Valores!A77), "")</f>
        <v>$this-&gt;insert ('syslog.rh_ausencia', array('clave_trab' =&gt; 426226, 'id_plaza' =&gt; 24, 'clave_tipo' =&gt; 'COA', 'fec_inicio' =&gt; '2017-8-27', 'fec_termino' =&gt; '2017-9-2', 'fec_reanuda' =&gt; 'NULL', 'req_cobertura' =&gt; VERDADERO, 'docs' =&gt; '12-12 05755530', 'obs' =&gt; 'A SAN MARTIN TEX., PUEBLA POR MATERIAL QUIMICO'));</v>
      </c>
    </row>
    <row r="78" spans="1:1" x14ac:dyDescent="0.25">
      <c r="A78" t="str">
        <f ca="1">IF(Valores!B78&lt;&gt;"",   SUBSTITUTE(SUBSTITUTE($A$2, "{tbl}", d_TblName), "{values_array}", Valores!A78), "")</f>
        <v>$this-&gt;insert ('syslog.rh_ausencia', array('clave_trab' =&gt; 178194, 'id_plaza' =&gt; 15, 'clave_tipo' =&gt; 'VAO', 'fec_inicio' =&gt; '2017-7-31', 'fec_termino' =&gt; '2017-9-3', 'fec_reanuda' =&gt; 'NULL', 'req_cobertura' =&gt; VERDADERO, 'docs' =&gt; '', 'obs' =&gt; 'VACACIONES'));</v>
      </c>
    </row>
    <row r="79" spans="1:1" x14ac:dyDescent="0.25">
      <c r="A79" t="str">
        <f ca="1">IF(Valores!B79&lt;&gt;"",   SUBSTITUTE(SUBSTITUTE($A$2, "{tbl}", d_TblName), "{values_array}", Valores!A79), "")</f>
        <v>$this-&gt;insert ('syslog.rh_ausencia', array('clave_trab' =&gt; 258993, 'id_plaza' =&gt; 43, 'clave_tipo' =&gt; 'CAC', 'fec_inicio' =&gt; '2017-8-30', 'fec_termino' =&gt; '2017-9-2', 'fec_reanuda' =&gt; 'NULL', 'req_cobertura' =&gt; VERDADERO, 'docs' =&gt; '', 'obs' =&gt; 'CURSO DE CAPACITACION 28257'));</v>
      </c>
    </row>
    <row r="80" spans="1:1" x14ac:dyDescent="0.25">
      <c r="A80" t="str">
        <f ca="1">IF(Valores!B80&lt;&gt;"",   SUBSTITUTE(SUBSTITUTE($A$2, "{tbl}", d_TblName), "{values_array}", Valores!A80), "")</f>
        <v>$this-&gt;insert ('syslog.rh_ausencia', array('clave_trab' =&gt; 502171, 'id_plaza' =&gt; 31, 'clave_tipo' =&gt; 'CAC', 'fec_inicio' =&gt; '2017-8-30', 'fec_termino' =&gt; '2017-9-2', 'fec_reanuda' =&gt; 'NULL', 'req_cobertura' =&gt; VERDADERO, 'docs' =&gt; '', 'obs' =&gt; 'CURSO DE CAPATICACION 28257'));</v>
      </c>
    </row>
    <row r="81" spans="1:1" x14ac:dyDescent="0.25">
      <c r="A81" t="str">
        <f ca="1">IF(Valores!B81&lt;&gt;"",   SUBSTITUTE(SUBSTITUTE($A$2, "{tbl}", d_TblName), "{values_array}", Valores!A81), "")</f>
        <v>$this-&gt;insert ('syslog.rh_ausencia', array('clave_trab' =&gt; 403938, 'id_plaza' =&gt; 74, 'clave_tipo' =&gt; '103', 'fec_inicio' =&gt; '2017-8-31', 'fec_termino' =&gt; '2017-8-31', 'fec_reanuda' =&gt; 'NULL', 'req_cobertura' =&gt; VERDADERO, 'docs' =&gt; '', 'obs' =&gt; 'ASIST. AL MEDICO CL. 103'));</v>
      </c>
    </row>
    <row r="82" spans="1:1" x14ac:dyDescent="0.25">
      <c r="A82" t="str">
        <f ca="1">IF(Valores!B82&lt;&gt;"",   SUBSTITUTE(SUBSTITUTE($A$2, "{tbl}", d_TblName), "{values_array}", Valores!A82), "")</f>
        <v>$this-&gt;insert ('syslog.rh_ausencia', array('clave_trab' =&gt; 346744, 'id_plaza' =&gt; 69, 'clave_tipo' =&gt; 'VAO', 'fec_inicio' =&gt; '2017-8-28', 'fec_termino' =&gt; '2017-9-21', 'fec_reanuda' =&gt; 'NULL', 'req_cobertura' =&gt; VERDADERO, 'docs' =&gt; '', 'obs' =&gt; 'VACACIONES'));</v>
      </c>
    </row>
    <row r="83" spans="1:1" x14ac:dyDescent="0.25">
      <c r="A83" t="str">
        <f ca="1">IF(Valores!B83&lt;&gt;"",   SUBSTITUTE(SUBSTITUTE($A$2, "{tbl}", d_TblName), "{values_array}", Valores!A83), "")</f>
        <v>$this-&gt;insert ('syslog.rh_ausencia', array('clave_trab' =&gt; 203376, 'id_plaza' =&gt; 7, 'clave_tipo' =&gt; 'VAO', 'fec_inicio' =&gt; '2017-8-10', 'fec_termino' =&gt; '2017-9-1', 'fec_reanuda' =&gt; 'NULL', 'req_cobertura' =&gt; VERDADERO, 'docs' =&gt; '', 'obs' =&gt; 'VACACIONES'));</v>
      </c>
    </row>
    <row r="84" spans="1:1" x14ac:dyDescent="0.25">
      <c r="A84" t="str">
        <f ca="1">IF(Valores!B84&lt;&gt;"",   SUBSTITUTE(SUBSTITUTE($A$2, "{tbl}", d_TblName), "{values_array}", Valores!A84), "")</f>
        <v>$this-&gt;insert ('syslog.rh_ausencia', array('clave_trab' =&gt; 860778, 'id_plaza' =&gt; 7, 'clave_tipo' =&gt; 'VAO', 'fec_inicio' =&gt; '2017-7-28', 'fec_termino' =&gt; '2017-8-31', 'fec_reanuda' =&gt; 'NULL', 'req_cobertura' =&gt; VERDADERO, 'docs' =&gt; '', 'obs' =&gt; 'VACACIONES'));</v>
      </c>
    </row>
    <row r="85" spans="1:1" x14ac:dyDescent="0.25">
      <c r="A85" t="str">
        <f ca="1">IF(Valores!B85&lt;&gt;"",   SUBSTITUTE(SUBSTITUTE($A$2, "{tbl}", d_TblName), "{values_array}", Valores!A85), "")</f>
        <v>$this-&gt;insert ('syslog.rh_ausencia', array('clave_trab' =&gt; 500095, 'id_plaza' =&gt; 64, 'clave_tipo' =&gt; 'COA', 'fec_inicio' =&gt; '2017-8-29', 'fec_termino' =&gt; '2017-8-31', 'fec_reanuda' =&gt; 'NULL', 'req_cobertura' =&gt; FALSO, 'docs' =&gt; '', 'obs' =&gt; 'A POZA RICA - DOCUMENTACION'));</v>
      </c>
    </row>
    <row r="86" spans="1:1" x14ac:dyDescent="0.25">
      <c r="A86" t="str">
        <f ca="1">IF(Valores!B86&lt;&gt;"",   SUBSTITUTE(SUBSTITUTE($A$2, "{tbl}", d_TblName), "{values_array}", Valores!A86), "")</f>
        <v>$this-&gt;insert ('syslog.rh_ausencia', array('clave_trab' =&gt; 313919, 'id_plaza' =&gt; 7, 'clave_tipo' =&gt; 'CAC', 'fec_inicio' =&gt; '2017-8-14', 'fec_termino' =&gt; '2017-8-19', 'fec_reanuda' =&gt; 'NULL', 'req_cobertura' =&gt; VERDADERO, 'docs' =&gt; '', 'obs' =&gt; 'CURSO DE CAPACITACION BRIGADAS DE BUSQUEDA Y RESCATE'));</v>
      </c>
    </row>
    <row r="87" spans="1:1" x14ac:dyDescent="0.25">
      <c r="A87" t="str">
        <f ca="1">IF(Valores!B87&lt;&gt;"",   SUBSTITUTE(SUBSTITUTE($A$2, "{tbl}", d_TblName), "{values_array}", Valores!A87), "")</f>
        <v>$this-&gt;insert ('syslog.rh_ausencia', array('clave_trab' =&gt; 328901, 'id_plaza' =&gt; 44, 'clave_tipo' =&gt; 'CAC', 'fec_inicio' =&gt; '2017-8-14', 'fec_termino' =&gt; '2017-8-16', 'fec_reanuda' =&gt; 'NULL', 'req_cobertura' =&gt; VERDADERO, 'docs' =&gt; '', 'obs' =&gt; 'CURSO DE CAPACITACION BRIGADAS DE BUSQUEDA Y RESCATE'));</v>
      </c>
    </row>
    <row r="88" spans="1:1" x14ac:dyDescent="0.25">
      <c r="A88" t="str">
        <f ca="1">IF(Valores!B88&lt;&gt;"",   SUBSTITUTE(SUBSTITUTE($A$2, "{tbl}", d_TblName), "{values_array}", Valores!A88), "")</f>
        <v>$this-&gt;insert ('syslog.rh_ausencia', array('clave_trab' =&gt; 333884, 'id_plaza' =&gt; 39, 'clave_tipo' =&gt; 'CAC', 'fec_inicio' =&gt; '2017-8-14', 'fec_termino' =&gt; '2017-8-16', 'fec_reanuda' =&gt; 'NULL', 'req_cobertura' =&gt; VERDADERO, 'docs' =&gt; '', 'obs' =&gt; 'CURSO BASICO DE SEGURIDAD'));</v>
      </c>
    </row>
    <row r="89" spans="1:1" x14ac:dyDescent="0.25">
      <c r="A89" t="str">
        <f ca="1">IF(Valores!B89&lt;&gt;"",   SUBSTITUTE(SUBSTITUTE($A$2, "{tbl}", d_TblName), "{values_array}", Valores!A89), "")</f>
        <v>$this-&gt;insert ('syslog.rh_ausencia', array('clave_trab' =&gt; 333892, 'id_plaza' =&gt; 11, 'clave_tipo' =&gt; 'CAC', 'fec_inicio' =&gt; '2017-8-14', 'fec_termino' =&gt; '2017-8-17', 'fec_reanuda' =&gt; 'NULL', 'req_cobertura' =&gt; VERDADERO, 'docs' =&gt; '', 'obs' =&gt; 'CURSO BASICO DE SEGURIDAD'));</v>
      </c>
    </row>
    <row r="90" spans="1:1" x14ac:dyDescent="0.25">
      <c r="A90" t="str">
        <f ca="1">IF(Valores!B90&lt;&gt;"",   SUBSTITUTE(SUBSTITUTE($A$2, "{tbl}", d_TblName), "{values_array}", Valores!A90), "")</f>
        <v>$this-&gt;insert ('syslog.rh_ausencia', array('clave_trab' =&gt; 388176, 'id_plaza' =&gt; 58, 'clave_tipo' =&gt; 'CAC', 'fec_inicio' =&gt; '2017-8-14', 'fec_termino' =&gt; '2017-8-16', 'fec_reanuda' =&gt; 'NULL', 'req_cobertura' =&gt; VERDADERO, 'docs' =&gt; '', 'obs' =&gt; 'CURSO BASICO DE SEGURIDAD'));</v>
      </c>
    </row>
    <row r="91" spans="1:1" x14ac:dyDescent="0.25">
      <c r="A91" t="str">
        <f ca="1">IF(Valores!B91&lt;&gt;"",   SUBSTITUTE(SUBSTITUTE($A$2, "{tbl}", d_TblName), "{values_array}", Valores!A91), "")</f>
        <v>$this-&gt;insert ('syslog.rh_ausencia', array('clave_trab' =&gt; 419041, 'id_plaza' =&gt; 9, 'clave_tipo' =&gt; 'CAC', 'fec_inicio' =&gt; '2017-8-14', 'fec_termino' =&gt; '2017-8-17', 'fec_reanuda' =&gt; 'NULL', 'req_cobertura' =&gt; VERDADERO, 'docs' =&gt; '', 'obs' =&gt; 'CURSO BASICO DE SEGURIDAD'));</v>
      </c>
    </row>
    <row r="92" spans="1:1" x14ac:dyDescent="0.25">
      <c r="A92" t="str">
        <f ca="1">IF(Valores!B92&lt;&gt;"",   SUBSTITUTE(SUBSTITUTE($A$2, "{tbl}", d_TblName), "{values_array}", Valores!A92), "")</f>
        <v>$this-&gt;insert ('syslog.rh_ausencia', array('clave_trab' =&gt; 426226, 'id_plaza' =&gt; 24, 'clave_tipo' =&gt; 'CAC', 'fec_inicio' =&gt; '2017-8-14', 'fec_termino' =&gt; '2017-8-16', 'fec_reanuda' =&gt; 'NULL', 'req_cobertura' =&gt; VERDADERO, 'docs' =&gt; '', 'obs' =&gt; 'CURSO BASICO DE SEGURIDAD'));</v>
      </c>
    </row>
    <row r="93" spans="1:1" x14ac:dyDescent="0.25">
      <c r="A93" t="str">
        <f ca="1">IF(Valores!B93&lt;&gt;"",   SUBSTITUTE(SUBSTITUTE($A$2, "{tbl}", d_TblName), "{values_array}", Valores!A93), "")</f>
        <v>$this-&gt;insert ('syslog.rh_ausencia', array('clave_trab' =&gt; 465378, 'id_plaza' =&gt; 49, 'clave_tipo' =&gt; 'CAC', 'fec_inicio' =&gt; '2017-8-14', 'fec_termino' =&gt; '2017-8-16', 'fec_reanuda' =&gt; 'NULL', 'req_cobertura' =&gt; VERDADERO, 'docs' =&gt; '', 'obs' =&gt; 'CURSO BASICO DE SEGURIDAD'));</v>
      </c>
    </row>
    <row r="94" spans="1:1" x14ac:dyDescent="0.25">
      <c r="A94" t="str">
        <f ca="1">IF(Valores!B94&lt;&gt;"",   SUBSTITUTE(SUBSTITUTE($A$2, "{tbl}", d_TblName), "{values_array}", Valores!A94), "")</f>
        <v>$this-&gt;insert ('syslog.rh_ausencia', array('clave_trab' =&gt; 510225, 'id_plaza' =&gt; 3, 'clave_tipo' =&gt; 'CAC', 'fec_inicio' =&gt; '2017-8-14', 'fec_termino' =&gt; '2017-8-16', 'fec_reanuda' =&gt; 'NULL', 'req_cobertura' =&gt; VERDADERO, 'docs' =&gt; '', 'obs' =&gt; 'CURSO BASICO DE SEGURIDAD'));</v>
      </c>
    </row>
    <row r="95" spans="1:1" x14ac:dyDescent="0.25">
      <c r="A95" t="str">
        <f ca="1">IF(Valores!B95&lt;&gt;"",   SUBSTITUTE(SUBSTITUTE($A$2, "{tbl}", d_TblName), "{values_array}", Valores!A95), "")</f>
        <v>$this-&gt;insert ('syslog.rh_ausencia', array('clave_trab' =&gt; 539767, 'id_plaza' =&gt; 28, 'clave_tipo' =&gt; 'CAC', 'fec_inicio' =&gt; '2017-8-14', 'fec_termino' =&gt; '2017-8-16', 'fec_reanuda' =&gt; 'NULL', 'req_cobertura' =&gt; VERDADERO, 'docs' =&gt; '', 'obs' =&gt; 'CURSO BASICO DE SEGURIDAD'));</v>
      </c>
    </row>
    <row r="96" spans="1:1" x14ac:dyDescent="0.25">
      <c r="A96" t="str">
        <f ca="1">IF(Valores!B96&lt;&gt;"",   SUBSTITUTE(SUBSTITUTE($A$2, "{tbl}", d_TblName), "{values_array}", Valores!A96), "")</f>
        <v>$this-&gt;insert ('syslog.rh_ausencia', array('clave_trab' =&gt; 681065, 'id_plaza' =&gt; 67, 'clave_tipo' =&gt; 'CAC', 'fec_inicio' =&gt; '2017-8-14', 'fec_termino' =&gt; '2017-8-16', 'fec_reanuda' =&gt; 'NULL', 'req_cobertura' =&gt; VERDADERO, 'docs' =&gt; '', 'obs' =&gt; 'CURSO BASICO DE SEGURIDAD'));</v>
      </c>
    </row>
    <row r="97" spans="1:1" x14ac:dyDescent="0.25">
      <c r="A97" t="str">
        <f ca="1">IF(Valores!B97&lt;&gt;"",   SUBSTITUTE(SUBSTITUTE($A$2, "{tbl}", d_TblName), "{values_array}", Valores!A97), "")</f>
        <v>$this-&gt;insert ('syslog.rh_ausencia', array('clave_trab' =&gt; 481382, 'id_plaza' =&gt; 72, 'clave_tipo' =&gt; '104', 'fec_inicio' =&gt; '2017-8-30', 'fec_termino' =&gt; '2017-9-5', 'fec_reanuda' =&gt; 'NULL', 'req_cobertura' =&gt; VERDADERO, 'docs' =&gt; '', 'obs' =&gt; 'INCAPACIDAD MEDICA'));</v>
      </c>
    </row>
    <row r="98" spans="1:1" x14ac:dyDescent="0.25">
      <c r="A98" t="str">
        <f ca="1">IF(Valores!B98&lt;&gt;"",   SUBSTITUTE(SUBSTITUTE($A$2, "{tbl}", d_TblName), "{values_array}", Valores!A98), "")</f>
        <v>$this-&gt;insert ('syslog.rh_ausencia', array('clave_trab' =&gt; 633190, 'id_plaza' =&gt; 10, 'clave_tipo' =&gt; 'COA', 'fec_inicio' =&gt; '2017-9-4', 'fec_termino' =&gt; '2017-9-10', 'fec_reanuda' =&gt; 'NULL', 'req_cobertura' =&gt; VERDADERO, 'docs' =&gt; '', 'obs' =&gt; 'A SAN MARTIN TEX., PUEBLA POR MATERIAL QUIMICO'));</v>
      </c>
    </row>
    <row r="99" spans="1:1" x14ac:dyDescent="0.25">
      <c r="A99" t="str">
        <f ca="1">IF(Valores!B99&lt;&gt;"",   SUBSTITUTE(SUBSTITUTE($A$2, "{tbl}", d_TblName), "{values_array}", Valores!A99), "")</f>
        <v>$this-&gt;insert ('syslog.rh_ausencia', array('clave_trab' =&gt; 258993, 'id_plaza' =&gt; 43, 'clave_tipo' =&gt; 'CAC', 'fec_inicio' =&gt; '2017-9-5', 'fec_termino' =&gt; '2017-9-8', 'fec_reanuda' =&gt; 'NULL', 'req_cobertura' =&gt; VERDADERO, 'docs' =&gt; '', 'obs' =&gt; 'CURSO DE CAPACITACION 28256 BRIGADAS PRIMEROS AUXILIOS'));</v>
      </c>
    </row>
    <row r="100" spans="1:1" x14ac:dyDescent="0.25">
      <c r="A100" t="str">
        <f ca="1">IF(Valores!B100&lt;&gt;"",   SUBSTITUTE(SUBSTITUTE($A$2, "{tbl}", d_TblName), "{values_array}", Valores!A100), "")</f>
        <v>$this-&gt;insert ('syslog.rh_ausencia', array('clave_trab' =&gt; 307452, 'id_plaza' =&gt; 18, 'clave_tipo' =&gt; 'COA', 'fec_inicio' =&gt; '2017-9-5', 'fec_termino' =&gt; '2017-9-8', 'fec_reanuda' =&gt; 'NULL', 'req_cobertura' =&gt; VERDADERO, 'docs' =&gt; '', 'obs' =&gt; 'A SAN MARTIN TEX., PUEBLA POR MATERIAL QUIMICO'));</v>
      </c>
    </row>
    <row r="101" spans="1:1" x14ac:dyDescent="0.25">
      <c r="A101" t="str">
        <f ca="1">IF(Valores!B101&lt;&gt;"",   SUBSTITUTE(SUBSTITUTE($A$2, "{tbl}", d_TblName), "{values_array}", Valores!A101), "")</f>
        <v>$this-&gt;insert ('syslog.rh_ausencia', array('clave_trab' =&gt; 426226, 'id_plaza' =&gt; 24, 'clave_tipo' =&gt; 'COA', 'fec_inicio' =&gt; '2017-9-4', 'fec_termino' =&gt; '2017-9-10', 'fec_reanuda' =&gt; 'NULL', 'req_cobertura' =&gt; VERDADERO, 'docs' =&gt; '', 'obs' =&gt; 'A SAN MARTIN TEX., PUEBLA POR MATERIAL QUIMICO'));</v>
      </c>
    </row>
    <row r="102" spans="1:1" x14ac:dyDescent="0.25">
      <c r="A102" t="str">
        <f ca="1">IF(Valores!B102&lt;&gt;"",   SUBSTITUTE(SUBSTITUTE($A$2, "{tbl}", d_TblName), "{values_array}", Valores!A102), "")</f>
        <v>$this-&gt;insert ('syslog.rh_ausencia', array('clave_trab' =&gt; 814911, 'id_plaza' =&gt; 70, 'clave_tipo' =&gt; 'CAC', 'fec_inicio' =&gt; '2017-9-4', 'fec_termino' =&gt; '2017-9-8', 'fec_reanuda' =&gt; 'NULL', 'req_cobertura' =&gt; VERDADERO, 'docs' =&gt; '', 'obs' =&gt; 'CURSO DE CAPACITACION 27154 BRIGADAS CI'));</v>
      </c>
    </row>
    <row r="103" spans="1:1" x14ac:dyDescent="0.25">
      <c r="A103" t="str">
        <f ca="1">IF(Valores!B103&lt;&gt;"",   SUBSTITUTE(SUBSTITUTE($A$2, "{tbl}", d_TblName), "{values_array}", Valores!A103), "")</f>
        <v>$this-&gt;insert ('syslog.rh_ausencia', array('clave_trab' =&gt; 934947, 'id_plaza' =&gt; 36, 'clave_tipo' =&gt; 'CAC', 'fec_inicio' =&gt; '2017-9-4', 'fec_termino' =&gt; '2017-9-8', 'fec_reanuda' =&gt; 'NULL', 'req_cobertura' =&gt; VERDADERO, 'docs' =&gt; '', 'obs' =&gt; 'CURSO DE CAPACITACION 27154 BRIGADAS CI'));</v>
      </c>
    </row>
    <row r="104" spans="1:1" x14ac:dyDescent="0.25">
      <c r="A104" t="str">
        <f ca="1">IF(Valores!B104&lt;&gt;"",   SUBSTITUTE(SUBSTITUTE($A$2, "{tbl}", d_TblName), "{values_array}", Valores!A104), "")</f>
        <v>$this-&gt;insert ('syslog.rh_ausencia', array('clave_trab' =&gt; 567997, 'id_plaza' =&gt; 61, 'clave_tipo' =&gt; 'CAC', 'fec_inicio' =&gt; '2017-9-4', 'fec_termino' =&gt; '2017-9-8', 'fec_reanuda' =&gt; 'NULL', 'req_cobertura' =&gt; VERDADERO, 'docs' =&gt; '', 'obs' =&gt; 'CURSO DE CAPACITACION 27154 BRIGADAS CI'));</v>
      </c>
    </row>
    <row r="105" spans="1:1" x14ac:dyDescent="0.25">
      <c r="A105" t="str">
        <f ca="1">IF(Valores!B105&lt;&gt;"",   SUBSTITUTE(SUBSTITUTE($A$2, "{tbl}", d_TblName), "{values_array}", Valores!A105), "")</f>
        <v>$this-&gt;insert ('syslog.rh_ausencia', array('clave_trab' =&gt; 242758, 'id_plaza' =&gt; 45, 'clave_tipo' =&gt; 'CAC', 'fec_inicio' =&gt; '2017-9-4', 'fec_termino' =&gt; '2017-9-8', 'fec_reanuda' =&gt; 'NULL', 'req_cobertura' =&gt; VERDADERO, 'docs' =&gt; '', 'obs' =&gt; 'CURSO DE CAPACITACION 27154 BRIGADAS CI'));</v>
      </c>
    </row>
    <row r="106" spans="1:1" x14ac:dyDescent="0.25">
      <c r="A106" t="str">
        <f ca="1">IF(Valores!B106&lt;&gt;"",   SUBSTITUTE(SUBSTITUTE($A$2, "{tbl}", d_TblName), "{values_array}", Valores!A106), "")</f>
        <v>$this-&gt;insert ('syslog.rh_ausencia', array('clave_trab' =&gt; 328901, 'id_plaza' =&gt; 44, 'clave_tipo' =&gt; 'CAC', 'fec_inicio' =&gt; '2017-9-5', 'fec_termino' =&gt; '2017-9-8', 'fec_reanuda' =&gt; 'NULL', 'req_cobertura' =&gt; VERDADERO, 'docs' =&gt; '', 'obs' =&gt; 'CURSO DE CAPACITACION 28256 BRIGADAS PRIMEROS AUXILIOS'));</v>
      </c>
    </row>
    <row r="107" spans="1:1" x14ac:dyDescent="0.25">
      <c r="A107" t="str">
        <f ca="1">IF(Valores!B107&lt;&gt;"",   SUBSTITUTE(SUBSTITUTE($A$2, "{tbl}", d_TblName), "{values_array}", Valores!A107), "")</f>
        <v>$this-&gt;insert ('syslog.rh_ausencia', array('clave_trab' =&gt; 502171, 'id_plaza' =&gt; 31, 'clave_tipo' =&gt; 'CAC', 'fec_inicio' =&gt; '2017-9-5', 'fec_termino' =&gt; '2017-9-8', 'fec_reanuda' =&gt; 'NULL', 'req_cobertura' =&gt; VERDADERO, 'docs' =&gt; '', 'obs' =&gt; 'CURSO DE CAPACITACION 28256 BRIGADAS PRIMEROS AUXILIOS'));</v>
      </c>
    </row>
    <row r="108" spans="1:1" x14ac:dyDescent="0.25">
      <c r="A108" t="str">
        <f ca="1">IF(Valores!B108&lt;&gt;"",   SUBSTITUTE(SUBSTITUTE($A$2, "{tbl}", d_TblName), "{values_array}", Valores!A108), "")</f>
        <v>$this-&gt;insert ('syslog.rh_ausencia', array('clave_trab' =&gt; 582776, 'id_plaza' =&gt; 34, 'clave_tipo' =&gt; 'COA', 'fec_inicio' =&gt; '2017-9-5', 'fec_termino' =&gt; '2017-9-8', 'fec_reanuda' =&gt; 'NULL', 'req_cobertura' =&gt; VERDADERO, 'docs' =&gt; '', 'obs' =&gt; 'A SAN MARTIN TEX., PUEBLA POR MATERIAL QUIMICO'));</v>
      </c>
    </row>
    <row r="109" spans="1:1" x14ac:dyDescent="0.25">
      <c r="A109" t="str">
        <f ca="1">IF(Valores!B109&lt;&gt;"",   SUBSTITUTE(SUBSTITUTE($A$2, "{tbl}", d_TblName), "{values_array}", Valores!A109), "")</f>
        <v>$this-&gt;insert ('syslog.rh_ausencia', array('clave_trab' =&gt; 434039, 'id_plaza' =&gt; 6, 'clave_tipo' =&gt; 'COA', 'fec_inicio' =&gt; '2017-9-5', 'fec_termino' =&gt; '2017-9-8', 'fec_reanuda' =&gt; 'NULL', 'req_cobertura' =&gt; VERDADERO, 'docs' =&gt; '', 'obs' =&gt; 'A SAN MARTIN TEX., PUEBLA POR MATERIAL QUIMICO'));</v>
      </c>
    </row>
    <row r="110" spans="1:1" x14ac:dyDescent="0.25">
      <c r="A110" t="str">
        <f ca="1">IF(Valores!B110&lt;&gt;"",   SUBSTITUTE(SUBSTITUTE($A$2, "{tbl}", d_TblName), "{values_array}", Valores!A110), "")</f>
        <v>$this-&gt;insert ('syslog.rh_ausencia', array('clave_trab' =&gt; 539767, 'id_plaza' =&gt; 28, 'clave_tipo' =&gt; 'COA', 'fec_inicio' =&gt; '2017-9-5', 'fec_termino' =&gt; '2017-9-8', 'fec_reanuda' =&gt; 'NULL', 'req_cobertura' =&gt; VERDADERO, 'docs' =&gt; '', 'obs' =&gt; 'A SAN MARTIN TEX., PUEBLA POR MATERIAL QUIMICO'));</v>
      </c>
    </row>
    <row r="111" spans="1:1" x14ac:dyDescent="0.25">
      <c r="A111" t="str">
        <f ca="1">IF(Valores!B111&lt;&gt;"",   SUBSTITUTE(SUBSTITUTE($A$2, "{tbl}", d_TblName), "{values_array}", Valores!A111), "")</f>
        <v>$this-&gt;insert ('syslog.rh_ausencia', array('clave_trab' =&gt; 312224, 'id_plaza' =&gt; 21, 'clave_tipo' =&gt; 'CAC', 'fec_inicio' =&gt; '2017-9-11', 'fec_termino' =&gt; '2017-9-15', 'fec_reanuda' =&gt; 'NULL', 'req_cobertura' =&gt; VERDADERO, 'docs' =&gt; '', 'obs' =&gt; 'CURSO 28261 (ANALISIS DE SEGURIDAD EN EL TRABAJO)'));</v>
      </c>
    </row>
    <row r="112" spans="1:1" x14ac:dyDescent="0.25">
      <c r="A112" t="str">
        <f ca="1">IF(Valores!B112&lt;&gt;"",   SUBSTITUTE(SUBSTITUTE($A$2, "{tbl}", d_TblName), "{values_array}", Valores!A112), "")</f>
        <v>$this-&gt;insert ('syslog.rh_ausencia', array('clave_trab' =&gt; 328901, 'id_plaza' =&gt; 44, 'clave_tipo' =&gt; 'CAC', 'fec_inicio' =&gt; '2017-9-11', 'fec_termino' =&gt; '2017-9-15', 'fec_reanuda' =&gt; 'NULL', 'req_cobertura' =&gt; VERDADERO, 'docs' =&gt; '', 'obs' =&gt; 'CURSO 28261 (ANALISIS DE SEGURIDAD EN EL TRABAJO)'));</v>
      </c>
    </row>
    <row r="113" spans="1:1" x14ac:dyDescent="0.25">
      <c r="A113" t="str">
        <f ca="1">IF(Valores!B113&lt;&gt;"",   SUBSTITUTE(SUBSTITUTE($A$2, "{tbl}", d_TblName), "{values_array}", Valores!A113), "")</f>
        <v>$this-&gt;insert ('syslog.rh_ausencia', array('clave_trab' =&gt; 502171, 'id_plaza' =&gt; 31, 'clave_tipo' =&gt; 'CAC', 'fec_inicio' =&gt; '2017-9-11', 'fec_termino' =&gt; '2017-9-15', 'fec_reanuda' =&gt; 'NULL', 'req_cobertura' =&gt; VERDADERO, 'docs' =&gt; '', 'obs' =&gt; 'CURSO 28261 (ANALISIS DE SEGURIDAD EN EL TRABAJO)'));</v>
      </c>
    </row>
    <row r="114" spans="1:1" x14ac:dyDescent="0.25">
      <c r="A114" t="str">
        <f ca="1">IF(Valores!B114&lt;&gt;"",   SUBSTITUTE(SUBSTITUTE($A$2, "{tbl}", d_TblName), "{values_array}", Valores!A114), "")</f>
        <v>$this-&gt;insert ('syslog.rh_ausencia', array('clave_trab' =&gt; 258993, 'id_plaza' =&gt; 43, 'clave_tipo' =&gt; 'CAC', 'fec_inicio' =&gt; '2017-9-11', 'fec_termino' =&gt; '2017-9-15', 'fec_reanuda' =&gt; 'NULL', 'req_cobertura' =&gt; VERDADERO, 'docs' =&gt; '', 'obs' =&gt; 'CURSO 28261 (ANALISIS DE SEGURIDAD EN EL TRABAJO)'));</v>
      </c>
    </row>
    <row r="115" spans="1:1" x14ac:dyDescent="0.25">
      <c r="A115" t="str">
        <f ca="1">IF(Valores!B115&lt;&gt;"",   SUBSTITUTE(SUBSTITUTE($A$2, "{tbl}", d_TblName), "{values_array}", Valores!A115), "")</f>
        <v>$this-&gt;insert ('syslog.rh_ausencia', array('clave_trab' =&gt; 498009, 'id_plaza' =&gt; 33, 'clave_tipo' =&gt; 'VAO', 'fec_inicio' =&gt; '2017-9-7', 'fec_termino' =&gt; '2017-9-24', 'fec_reanuda' =&gt; 'NULL', 'req_cobertura' =&gt; VERDADERO, 'docs' =&gt; '', 'obs' =&gt; 'VACACIONES'));</v>
      </c>
    </row>
    <row r="116" spans="1:1" x14ac:dyDescent="0.25">
      <c r="A116" t="str">
        <f ca="1">IF(Valores!B116&lt;&gt;"",   SUBSTITUTE(SUBSTITUTE($A$2, "{tbl}", d_TblName), "{values_array}", Valores!A116), "")</f>
        <v>$this-&gt;insert ('syslog.rh_ausencia', array('clave_trab' =&gt; 652482, 'id_plaza' =&gt; 56, 'clave_tipo' =&gt; 'CL119', 'fec_inicio' =&gt; '2017-9-8', 'fec_termino' =&gt; '2017-9-8', 'fec_reanuda' =&gt; 'NULL', 'req_cobertura' =&gt; VERDADERO, 'docs' =&gt; '12-10 951', 'obs' =&gt; 'LABORATORIO'));</v>
      </c>
    </row>
    <row r="117" spans="1:1" x14ac:dyDescent="0.25">
      <c r="A117" t="str">
        <f ca="1">IF(Valores!B117&lt;&gt;"",   SUBSTITUTE(SUBSTITUTE($A$2, "{tbl}", d_TblName), "{values_array}", Valores!A117), "")</f>
        <v>$this-&gt;insert ('syslog.rh_ausencia', array('clave_trab' =&gt; 582776, 'id_plaza' =&gt; 34, 'clave_tipo' =&gt; 'CAC', 'fec_inicio' =&gt; '2017-9-18', 'fec_termino' =&gt; '2017-10-7', 'fec_reanuda' =&gt; 'NULL', 'req_cobertura' =&gt; VERDADERO, 'docs' =&gt; '', 'obs' =&gt; 'CURSO EQUIPO PESADO'));</v>
      </c>
    </row>
    <row r="118" spans="1:1" x14ac:dyDescent="0.25">
      <c r="A118" t="str">
        <f ca="1">IF(Valores!B118&lt;&gt;"",   SUBSTITUTE(SUBSTITUTE($A$2, "{tbl}", d_TblName), "{values_array}", Valores!A118), "")</f>
        <v>$this-&gt;insert ('syslog.rh_ausencia', array('clave_trab' =&gt; 549473, 'id_plaza' =&gt; 40, 'clave_tipo' =&gt; 'CAC', 'fec_inicio' =&gt; '2017-9-18', 'fec_termino' =&gt; '2017-10-7', 'fec_reanuda' =&gt; 'NULL', 'req_cobertura' =&gt; VERDADERO, 'docs' =&gt; '', 'obs' =&gt; 'CURSO EQUIPO PESADO'));</v>
      </c>
    </row>
    <row r="119" spans="1:1" x14ac:dyDescent="0.25">
      <c r="A119" t="str">
        <f ca="1">IF(Valores!B119&lt;&gt;"",   SUBSTITUTE(SUBSTITUTE($A$2, "{tbl}", d_TblName), "{values_array}", Valores!A119), "")</f>
        <v>$this-&gt;insert ('syslog.rh_ausencia', array('clave_trab' =&gt; 517366, 'id_plaza' =&gt; 57, 'clave_tipo' =&gt; 'CAC', 'fec_inicio' =&gt; '2017-9-18', 'fec_termino' =&gt; '2017-10-7', 'fec_reanuda' =&gt; 'NULL', 'req_cobertura' =&gt; VERDADERO, 'docs' =&gt; '', 'obs' =&gt; 'CURSO EQUIPO PESADO'));</v>
      </c>
    </row>
    <row r="120" spans="1:1" x14ac:dyDescent="0.25">
      <c r="A120" t="str">
        <f ca="1">IF(Valores!B120&lt;&gt;"",   SUBSTITUTE(SUBSTITUTE($A$2, "{tbl}", d_TblName), "{values_array}", Valores!A120), "")</f>
        <v>$this-&gt;insert ('syslog.rh_ausencia', array('clave_trab' =&gt; 557767, 'id_plaza' =&gt; 59, 'clave_tipo' =&gt; 'CAC', 'fec_inicio' =&gt; '2017-9-18', 'fec_termino' =&gt; '2017-10-7', 'fec_reanuda' =&gt; 'NULL', 'req_cobertura' =&gt; VERDADERO, 'docs' =&gt; '', 'obs' =&gt; 'CURSO EQUIPO PESADO'));</v>
      </c>
    </row>
    <row r="121" spans="1:1" x14ac:dyDescent="0.25">
      <c r="A121" t="str">
        <f ca="1">IF(Valores!B121&lt;&gt;"",   SUBSTITUTE(SUBSTITUTE($A$2, "{tbl}", d_TblName), "{values_array}", Valores!A121), "")</f>
        <v>$this-&gt;insert ('syslog.rh_ausencia', array('clave_trab' =&gt; 388176, 'id_plaza' =&gt; 58, 'clave_tipo' =&gt; 'CAC', 'fec_inicio' =&gt; '2017-9-18', 'fec_termino' =&gt; '2017-10-7', 'fec_reanuda' =&gt; 'NULL', 'req_cobertura' =&gt; VERDADERO, 'docs' =&gt; '', 'obs' =&gt; 'CURSO EQUIPO PESADO'));</v>
      </c>
    </row>
    <row r="122" spans="1:1" x14ac:dyDescent="0.25">
      <c r="A122" t="str">
        <f ca="1">IF(Valores!B122&lt;&gt;"",   SUBSTITUTE(SUBSTITUTE($A$2, "{tbl}", d_TblName), "{values_array}", Valores!A122), "")</f>
        <v>$this-&gt;insert ('syslog.rh_ausencia', array('clave_trab' =&gt; 321084, 'id_plaza' =&gt; 54, 'clave_tipo' =&gt; 'CAC', 'fec_inicio' =&gt; '2017-9-18', 'fec_termino' =&gt; '2017-10-7', 'fec_reanuda' =&gt; 'NULL', 'req_cobertura' =&gt; VERDADERO, 'docs' =&gt; '', 'obs' =&gt; 'CURSO EQUIPO PESADO'));</v>
      </c>
    </row>
    <row r="123" spans="1:1" x14ac:dyDescent="0.25">
      <c r="A123" t="str">
        <f ca="1">IF(Valores!B123&lt;&gt;"",   SUBSTITUTE(SUBSTITUTE($A$2, "{tbl}", d_TblName), "{values_array}", Valores!A123), "")</f>
        <v>$this-&gt;insert ('syslog.rh_ausencia', array('clave_trab' =&gt; 652482, 'id_plaza' =&gt; 56, 'clave_tipo' =&gt; 'CAC', 'fec_inicio' =&gt; '2017-9-18', 'fec_termino' =&gt; '2017-10-7', 'fec_reanuda' =&gt; 'NULL', 'req_cobertura' =&gt; VERDADERO, 'docs' =&gt; '', 'obs' =&gt; 'CURSO EQUIPO PESADO'));</v>
      </c>
    </row>
    <row r="124" spans="1:1" x14ac:dyDescent="0.25">
      <c r="A124" t="str">
        <f ca="1">IF(Valores!B124&lt;&gt;"",   SUBSTITUTE(SUBSTITUTE($A$2, "{tbl}", d_TblName), "{values_array}", Valores!A124), "")</f>
        <v>$this-&gt;insert ('syslog.rh_ausencia', array('clave_trab' =&gt; 242758, 'id_plaza' =&gt; 45, 'clave_tipo' =&gt; 'CAC', 'fec_inicio' =&gt; '2017-9-18', 'fec_termino' =&gt; '2017-10-7', 'fec_reanuda' =&gt; 'NULL', 'req_cobertura' =&gt; VERDADERO, 'docs' =&gt; '', 'obs' =&gt; 'CURSO EQUIPO PESADO'));</v>
      </c>
    </row>
    <row r="125" spans="1:1" x14ac:dyDescent="0.25">
      <c r="A125" t="str">
        <f ca="1">IF(Valores!B125&lt;&gt;"",   SUBSTITUTE(SUBSTITUTE($A$2, "{tbl}", d_TblName), "{values_array}", Valores!A125), "")</f>
        <v>$this-&gt;insert ('syslog.rh_ausencia', array('clave_trab' =&gt; 317017, 'id_plaza' =&gt; 53, 'clave_tipo' =&gt; 'CAC', 'fec_inicio' =&gt; '2017-9-18', 'fec_termino' =&gt; '2017-10-7', 'fec_reanuda' =&gt; 'NULL', 'req_cobertura' =&gt; VERDADERO, 'docs' =&gt; '', 'obs' =&gt; 'CURSO EQUIPO PESADO'));</v>
      </c>
    </row>
    <row r="126" spans="1:1" x14ac:dyDescent="0.25">
      <c r="A126" t="str">
        <f ca="1">IF(Valores!B126&lt;&gt;"",   SUBSTITUTE(SUBSTITUTE($A$2, "{tbl}", d_TblName), "{values_array}", Valores!A126), "")</f>
        <v>$this-&gt;insert ('syslog.rh_ausencia', array('clave_trab' =&gt; 312224, 'id_plaza' =&gt; 21, 'clave_tipo' =&gt; 'CAC', 'fec_inicio' =&gt; '2017-9-18', 'fec_termino' =&gt; '2017-10-7', 'fec_reanuda' =&gt; 'NULL', 'req_cobertura' =&gt; VERDADERO, 'docs' =&gt; '', 'obs' =&gt; 'CURSO EQUIPO PESADO'));</v>
      </c>
    </row>
    <row r="127" spans="1:1" x14ac:dyDescent="0.25">
      <c r="A127" t="str">
        <f ca="1">IF(Valores!B127&lt;&gt;"",   SUBSTITUTE(SUBSTITUTE($A$2, "{tbl}", d_TblName), "{values_array}", Valores!A127), "")</f>
        <v>$this-&gt;insert ('syslog.rh_ausencia', array('clave_trab' =&gt; 502171, 'id_plaza' =&gt; 31, 'clave_tipo' =&gt; 'CAC', 'fec_inicio' =&gt; '2017-9-18', 'fec_termino' =&gt; '2017-10-7', 'fec_reanuda' =&gt; 'NULL', 'req_cobertura' =&gt; VERDADERO, 'docs' =&gt; '', 'obs' =&gt; 'CURSO EQUIPO PESADO'));</v>
      </c>
    </row>
    <row r="128" spans="1:1" x14ac:dyDescent="0.25">
      <c r="A128" t="str">
        <f ca="1">IF(Valores!B128&lt;&gt;"",   SUBSTITUTE(SUBSTITUTE($A$2, "{tbl}", d_TblName), "{values_array}", Valores!A128), "")</f>
        <v>$this-&gt;insert ('syslog.rh_ausencia', array('clave_trab' =&gt; 539767, 'id_plaza' =&gt; 28, 'clave_tipo' =&gt; 'CAC', 'fec_inicio' =&gt; '2017-9-18', 'fec_termino' =&gt; '2017-10-7', 'fec_reanuda' =&gt; 'NULL', 'req_cobertura' =&gt; VERDADERO, 'docs' =&gt; '', 'obs' =&gt; 'CURSO EQUIPO PESADO'));</v>
      </c>
    </row>
    <row r="129" spans="1:1" x14ac:dyDescent="0.25">
      <c r="A129" t="str">
        <f ca="1">IF(Valores!B129&lt;&gt;"",   SUBSTITUTE(SUBSTITUTE($A$2, "{tbl}", d_TblName), "{values_array}", Valores!A129), "")</f>
        <v>$this-&gt;insert ('syslog.rh_ausencia', array('clave_trab' =&gt; 498009, 'id_plaza' =&gt; 33, 'clave_tipo' =&gt; 'CAC', 'fec_inicio' =&gt; '2017-10-9', 'fec_termino' =&gt; '2017-10-10', 'fec_reanuda' =&gt; 'NULL', 'req_cobertura' =&gt; VERDADERO, 'docs' =&gt; '', 'obs' =&gt; 'CURSO MANEJO A LA DEFENSIVA'));</v>
      </c>
    </row>
    <row r="130" spans="1:1" x14ac:dyDescent="0.25">
      <c r="A130" t="str">
        <f ca="1">IF(Valores!B130&lt;&gt;"",   SUBSTITUTE(SUBSTITUTE($A$2, "{tbl}", d_TblName), "{values_array}", Valores!A130), "")</f>
        <v>$this-&gt;insert ('syslog.rh_ausencia', array('clave_trab' =&gt; 403938, 'id_plaza' =&gt; 74, 'clave_tipo' =&gt; 'CAC', 'fec_inicio' =&gt; '2017-10-9', 'fec_termino' =&gt; '2017-10-10', 'fec_reanuda' =&gt; 'NULL', 'req_cobertura' =&gt; VERDADERO, 'docs' =&gt; '', 'obs' =&gt; 'CURSO MANEJO A LA DEFENSIVA'));</v>
      </c>
    </row>
    <row r="131" spans="1:1" x14ac:dyDescent="0.25">
      <c r="A131" t="str">
        <f ca="1">IF(Valores!B131&lt;&gt;"",   SUBSTITUTE(SUBSTITUTE($A$2, "{tbl}", d_TblName), "{values_array}", Valores!A131), "")</f>
        <v>$this-&gt;insert ('syslog.rh_ausencia', array('clave_trab' =&gt; 934947, 'id_plaza' =&gt; 36, 'clave_tipo' =&gt; 'CAC', 'fec_inicio' =&gt; '2017-10-9', 'fec_termino' =&gt; '2017-10-10', 'fec_reanuda' =&gt; 'NULL', 'req_cobertura' =&gt; VERDADERO, 'docs' =&gt; '', 'obs' =&gt; 'CURSO MANEJO A LA DEFENSIVA'));</v>
      </c>
    </row>
    <row r="132" spans="1:1" x14ac:dyDescent="0.25">
      <c r="A132" t="str">
        <f ca="1">IF(Valores!B132&lt;&gt;"",   SUBSTITUTE(SUBSTITUTE($A$2, "{tbl}", d_TblName), "{values_array}", Valores!A132), "")</f>
        <v>$this-&gt;insert ('syslog.rh_ausencia', array('clave_trab' =&gt; 600316, 'id_plaza' =&gt; 35, 'clave_tipo' =&gt; 'CAC', 'fec_inicio' =&gt; '2017-10-9', 'fec_termino' =&gt; '2017-10-10', 'fec_reanuda' =&gt; 'NULL', 'req_cobertura' =&gt; VERDADERO, 'docs' =&gt; '', 'obs' =&gt; 'CURSO MANEJO A LA DEFENSIVA'));</v>
      </c>
    </row>
    <row r="133" spans="1:1" x14ac:dyDescent="0.25">
      <c r="A133" t="str">
        <f ca="1">IF(Valores!B133&lt;&gt;"",   SUBSTITUTE(SUBSTITUTE($A$2, "{tbl}", d_TblName), "{values_array}", Valores!A133), "")</f>
        <v>$this-&gt;insert ('syslog.rh_ausencia', array('clave_trab' =&gt; 333892, 'id_plaza' =&gt; 11, 'clave_tipo' =&gt; 'CAC', 'fec_inicio' =&gt; '2017-10-9', 'fec_termino' =&gt; '2017-10-10', 'fec_reanuda' =&gt; 'NULL', 'req_cobertura' =&gt; VERDADERO, 'docs' =&gt; '', 'obs' =&gt; 'CURSO MANEJO A LA DEFENSIVA'));</v>
      </c>
    </row>
    <row r="134" spans="1:1" x14ac:dyDescent="0.25">
      <c r="A134" t="str">
        <f ca="1">IF(Valores!B134&lt;&gt;"",   SUBSTITUTE(SUBSTITUTE($A$2, "{tbl}", d_TblName), "{values_array}", Valores!A134), "")</f>
        <v>$this-&gt;insert ('syslog.rh_ausencia', array('clave_trab' =&gt; 681065, 'id_plaza' =&gt; 67, 'clave_tipo' =&gt; 'CAC', 'fec_inicio' =&gt; '2017-10-9', 'fec_termino' =&gt; '2017-10-10', 'fec_reanuda' =&gt; 'NULL', 'req_cobertura' =&gt; VERDADERO, 'docs' =&gt; '', 'obs' =&gt; 'CURSO MANEJO A LA DEFENSIVA'));</v>
      </c>
    </row>
    <row r="135" spans="1:1" x14ac:dyDescent="0.25">
      <c r="A135" t="str">
        <f ca="1">IF(Valores!B135&lt;&gt;"",   SUBSTITUTE(SUBSTITUTE($A$2, "{tbl}", d_TblName), "{values_array}", Valores!A135), "")</f>
        <v>$this-&gt;insert ('syslog.rh_ausencia', array('clave_trab' =&gt; 582776, 'id_plaza' =&gt; 34, 'clave_tipo' =&gt; 'CAC', 'fec_inicio' =&gt; '2017-10-9', 'fec_termino' =&gt; '2017-10-10', 'fec_reanuda' =&gt; 'NULL', 'req_cobertura' =&gt; VERDADERO, 'docs' =&gt; '', 'obs' =&gt; 'CURSO MANEJO A LA DEFENSIVA'));</v>
      </c>
    </row>
    <row r="136" spans="1:1" x14ac:dyDescent="0.25">
      <c r="A136" t="str">
        <f ca="1">IF(Valores!B136&lt;&gt;"",   SUBSTITUTE(SUBSTITUTE($A$2, "{tbl}", d_TblName), "{values_array}", Valores!A136), "")</f>
        <v>$this-&gt;insert ('syslog.rh_ausencia', array('clave_trab' =&gt; 200953, 'id_plaza' =&gt; 1, 'clave_tipo' =&gt; 'CAC', 'fec_inicio' =&gt; '2017-10-9', 'fec_termino' =&gt; '2017-10-10', 'fec_reanuda' =&gt; 'NULL', 'req_cobertura' =&gt; VERDADERO, 'docs' =&gt; '', 'obs' =&gt; 'CURSO MANEJO A LA DEFENSIVA'));</v>
      </c>
    </row>
    <row r="137" spans="1:1" x14ac:dyDescent="0.25">
      <c r="A137" t="str">
        <f ca="1">IF(Valores!B137&lt;&gt;"",   SUBSTITUTE(SUBSTITUTE($A$2, "{tbl}", d_TblName), "{values_array}", Valores!A137), "")</f>
        <v>$this-&gt;insert ('syslog.rh_ausencia', array('clave_trab' =&gt; 426226, 'id_plaza' =&gt; 24, 'clave_tipo' =&gt; 'CAC', 'fec_inicio' =&gt; '2017-10-9', 'fec_termino' =&gt; '2017-10-10', 'fec_reanuda' =&gt; 'NULL', 'req_cobertura' =&gt; VERDADERO, 'docs' =&gt; '', 'obs' =&gt; 'CURSO MANEJO A LA DEFENSIVA'));</v>
      </c>
    </row>
    <row r="138" spans="1:1" x14ac:dyDescent="0.25">
      <c r="A138" t="str">
        <f ca="1">IF(Valores!B138&lt;&gt;"",   SUBSTITUTE(SUBSTITUTE($A$2, "{tbl}", d_TblName), "{values_array}", Valores!A138), "")</f>
        <v>$this-&gt;insert ('syslog.rh_ausencia', array('clave_trab' =&gt; 466911, 'id_plaza' =&gt; 27, 'clave_tipo' =&gt; 'CAC', 'fec_inicio' =&gt; '2017-10-9', 'fec_termino' =&gt; '2017-10-10', 'fec_reanuda' =&gt; 'NULL', 'req_cobertura' =&gt; VERDADERO, 'docs' =&gt; '', 'obs' =&gt; 'CURSO MANEJO A LA DEFENSIVA'));</v>
      </c>
    </row>
    <row r="139" spans="1:1" x14ac:dyDescent="0.25">
      <c r="A139" t="str">
        <f ca="1">IF(Valores!B139&lt;&gt;"",   SUBSTITUTE(SUBSTITUTE($A$2, "{tbl}", d_TblName), "{values_array}", Valores!A139), "")</f>
        <v>$this-&gt;insert ('syslog.rh_ausencia', array('clave_trab' =&gt; 779082, 'id_plaza' =&gt; 23, 'clave_tipo' =&gt; 'CAC', 'fec_inicio' =&gt; '2017-10-9', 'fec_termino' =&gt; '2017-10-10', 'fec_reanuda' =&gt; 'NULL', 'req_cobertura' =&gt; VERDADERO, 'docs' =&gt; '', 'obs' =&gt; 'CURSO MANEJO A LA DEFENSIVA'));</v>
      </c>
    </row>
    <row r="140" spans="1:1" x14ac:dyDescent="0.25">
      <c r="A140" t="str">
        <f ca="1">IF(Valores!B140&lt;&gt;"",   SUBSTITUTE(SUBSTITUTE($A$2, "{tbl}", d_TblName), "{values_array}", Valores!A140), "")</f>
        <v>$this-&gt;insert ('syslog.rh_ausencia', array('clave_trab' =&gt; 317017, 'id_plaza' =&gt; 53, 'clave_tipo' =&gt; 'CAC', 'fec_inicio' =&gt; '2017-10-9', 'fec_termino' =&gt; '2017-10-10', 'fec_reanuda' =&gt; 'NULL', 'req_cobertura' =&gt; VERDADERO, 'docs' =&gt; '', 'obs' =&gt; 'CURSO MANEJO A LA DEFENSIVA'));</v>
      </c>
    </row>
    <row r="141" spans="1:1" x14ac:dyDescent="0.25">
      <c r="A141" t="str">
        <f ca="1">IF(Valores!B141&lt;&gt;"",   SUBSTITUTE(SUBSTITUTE($A$2, "{tbl}", d_TblName), "{values_array}", Valores!A141), "")</f>
        <v>$this-&gt;insert ('syslog.rh_ausencia', array('clave_trab' =&gt; 557767, 'id_plaza' =&gt; 59, 'clave_tipo' =&gt; 'CAC', 'fec_inicio' =&gt; '2017-10-11', 'fec_termino' =&gt; '2017-11-1', 'fec_reanuda' =&gt; 'NULL', 'req_cobertura' =&gt; VERDADERO, 'docs' =&gt; '', 'obs' =&gt; 'CURSO TRANSP. DE CARGA'));</v>
      </c>
    </row>
    <row r="142" spans="1:1" x14ac:dyDescent="0.25">
      <c r="A142" t="str">
        <f ca="1">IF(Valores!B142&lt;&gt;"",   SUBSTITUTE(SUBSTITUTE($A$2, "{tbl}", d_TblName), "{values_array}", Valores!A142), "")</f>
        <v>$this-&gt;insert ('syslog.rh_ausencia', array('clave_trab' =&gt; 312224, 'id_plaza' =&gt; 21, 'clave_tipo' =&gt; 'CAC', 'fec_inicio' =&gt; '2017-10-11', 'fec_termino' =&gt; '2017-11-1', 'fec_reanuda' =&gt; 'NULL', 'req_cobertura' =&gt; VERDADERO, 'docs' =&gt; '', 'obs' =&gt; 'CURSO TRANSP. DE CARGA'));</v>
      </c>
    </row>
    <row r="143" spans="1:1" x14ac:dyDescent="0.25">
      <c r="A143" t="str">
        <f ca="1">IF(Valores!B143&lt;&gt;"",   SUBSTITUTE(SUBSTITUTE($A$2, "{tbl}", d_TblName), "{values_array}", Valores!A143), "")</f>
        <v>$this-&gt;insert ('syslog.rh_ausencia', array('clave_trab' =&gt; 633190, 'id_plaza' =&gt; 10, 'clave_tipo' =&gt; 'CAC', 'fec_inicio' =&gt; '2017-10-11', 'fec_termino' =&gt; '2017-11-1', 'fec_reanuda' =&gt; 'NULL', 'req_cobertura' =&gt; VERDADERO, 'docs' =&gt; '', 'obs' =&gt; 'CURSO TRANSP. DE CARGA'));</v>
      </c>
    </row>
    <row r="144" spans="1:1" x14ac:dyDescent="0.25">
      <c r="A144" t="str">
        <f ca="1">IF(Valores!B144&lt;&gt;"",   SUBSTITUTE(SUBSTITUTE($A$2, "{tbl}", d_TblName), "{values_array}", Valores!A144), "")</f>
        <v>$this-&gt;insert ('syslog.rh_ausencia', array('clave_trab' =&gt; 313919, 'id_plaza' =&gt; 11, 'clave_tipo' =&gt; 'CAC', 'fec_inicio' =&gt; '2017-10-11', 'fec_termino' =&gt; '2017-11-1', 'fec_reanuda' =&gt; 'NULL', 'req_cobertura' =&gt; VERDADERO, 'docs' =&gt; '', 'obs' =&gt; 'CURSO TRANSP. DE CARGA'));</v>
      </c>
    </row>
    <row r="145" spans="1:1" x14ac:dyDescent="0.25">
      <c r="A145" t="str">
        <f ca="1">IF(Valores!B145&lt;&gt;"",   SUBSTITUTE(SUBSTITUTE($A$2, "{tbl}", d_TblName), "{values_array}", Valores!A145), "")</f>
        <v>$this-&gt;insert ('syslog.rh_ausencia', array('clave_trab' =&gt; 652482, 'id_plaza' =&gt; 56, 'clave_tipo' =&gt; 'CAC', 'fec_inicio' =&gt; '2017-10-11', 'fec_termino' =&gt; '2017-11-1', 'fec_reanuda' =&gt; 'NULL', 'req_cobertura' =&gt; VERDADERO, 'docs' =&gt; '', 'obs' =&gt; 'CURSO TRANSP. DE CARGA'));</v>
      </c>
    </row>
    <row r="146" spans="1:1" x14ac:dyDescent="0.25">
      <c r="A146" t="str">
        <f ca="1">IF(Valores!B146&lt;&gt;"",   SUBSTITUTE(SUBSTITUTE($A$2, "{tbl}", d_TblName), "{values_array}", Valores!A146), "")</f>
        <v>$this-&gt;insert ('syslog.rh_ausencia', array('clave_trab' =&gt; 517366, 'id_plaza' =&gt; 57, 'clave_tipo' =&gt; 'CAC', 'fec_inicio' =&gt; '2017-10-11', 'fec_termino' =&gt; '2017-11-1', 'fec_reanuda' =&gt; 'NULL', 'req_cobertura' =&gt; VERDADERO, 'docs' =&gt; '', 'obs' =&gt; 'CURSO TRANSP. DE CARGA'));</v>
      </c>
    </row>
    <row r="147" spans="1:1" x14ac:dyDescent="0.25">
      <c r="A147" t="str">
        <f ca="1">IF(Valores!B147&lt;&gt;"",   SUBSTITUTE(SUBSTITUTE($A$2, "{tbl}", d_TblName), "{values_array}", Valores!A147), "")</f>
        <v>$this-&gt;insert ('syslog.rh_ausencia', array('clave_trab' =&gt; 435741, 'id_plaza' =&gt; 13, 'clave_tipo' =&gt; 'CAC', 'fec_inicio' =&gt; '2017-10-11', 'fec_termino' =&gt; '2017-11-1', 'fec_reanuda' =&gt; 'NULL', 'req_cobertura' =&gt; VERDADERO, 'docs' =&gt; '', 'obs' =&gt; 'CURSO TRANSP. DE CARGA'));</v>
      </c>
    </row>
    <row r="148" spans="1:1" x14ac:dyDescent="0.25">
      <c r="A148" t="str">
        <f ca="1">IF(Valores!B148&lt;&gt;"",   SUBSTITUTE(SUBSTITUTE($A$2, "{tbl}", d_TblName), "{values_array}", Valores!A148), "")</f>
        <v>$this-&gt;insert ('syslog.rh_ausencia', array('clave_trab' =&gt; 333892, 'id_plaza' =&gt; 11, 'clave_tipo' =&gt; 'CAC', 'fec_inicio' =&gt; '2017-10-11', 'fec_termino' =&gt; '2017-11-1', 'fec_reanuda' =&gt; 'NULL', 'req_cobertura' =&gt; VERDADERO, 'docs' =&gt; '', 'obs' =&gt; 'CURSO TRANSP. DE CARGA'));</v>
      </c>
    </row>
    <row r="149" spans="1:1" x14ac:dyDescent="0.25">
      <c r="A149" t="str">
        <f ca="1">IF(Valores!B149&lt;&gt;"",   SUBSTITUTE(SUBSTITUTE($A$2, "{tbl}", d_TblName), "{values_array}", Valores!A149), "")</f>
        <v>$this-&gt;insert ('syslog.rh_ausencia', array('clave_trab' =&gt; 582776, 'id_plaza' =&gt; 34, 'clave_tipo' =&gt; 'CAC', 'fec_inicio' =&gt; '2017-10-11', 'fec_termino' =&gt; '2017-11-1', 'fec_reanuda' =&gt; 'NULL', 'req_cobertura' =&gt; VERDADERO, 'docs' =&gt; '', 'obs' =&gt; 'CURSO TRANSP. DE CARGA'));</v>
      </c>
    </row>
    <row r="150" spans="1:1" x14ac:dyDescent="0.25">
      <c r="A150" t="str">
        <f ca="1">IF(Valores!B150&lt;&gt;"",   SUBSTITUTE(SUBSTITUTE($A$2, "{tbl}", d_TblName), "{values_array}", Valores!A150), "")</f>
        <v>$this-&gt;insert ('syslog.rh_ausencia', array('clave_trab' =&gt; 482433, 'id_plaza' =&gt; 17, 'clave_tipo' =&gt; 'CAC', 'fec_inicio' =&gt; '2017-10-11', 'fec_termino' =&gt; '2017-11-1', 'fec_reanuda' =&gt; 'NULL', 'req_cobertura' =&gt; VERDADERO, 'docs' =&gt; '', 'obs' =&gt; 'CURSO TRANSP. DE CARGA'));</v>
      </c>
    </row>
    <row r="151" spans="1:1" x14ac:dyDescent="0.25">
      <c r="A151" t="str">
        <f ca="1">IF(Valores!B151&lt;&gt;"",   SUBSTITUTE(SUBSTITUTE($A$2, "{tbl}", d_TblName), "{values_array}", Valores!A151), "")</f>
        <v>$this-&gt;insert ('syslog.rh_ausencia', array('clave_trab' =&gt; 549473, 'id_plaza' =&gt; 40, 'clave_tipo' =&gt; 'CAC', 'fec_inicio' =&gt; '2017-10-11', 'fec_termino' =&gt; '2017-11-1', 'fec_reanuda' =&gt; 'NULL', 'req_cobertura' =&gt; VERDADERO, 'docs' =&gt; '', 'obs' =&gt; 'CURSO TRANSP. DE CARGA'));</v>
      </c>
    </row>
    <row r="152" spans="1:1" x14ac:dyDescent="0.25">
      <c r="A152" t="str">
        <f ca="1">IF(Valores!B152&lt;&gt;"",   SUBSTITUTE(SUBSTITUTE($A$2, "{tbl}", d_TblName), "{values_array}", Valores!A152), "")</f>
        <v>$this-&gt;insert ('syslog.rh_ausencia', array('clave_trab' =&gt; 317017, 'id_plaza' =&gt; 53, 'clave_tipo' =&gt; 'CAC', 'fec_inicio' =&gt; '2017-10-11', 'fec_termino' =&gt; '2017-11-1', 'fec_reanuda' =&gt; 'NULL', 'req_cobertura' =&gt; VERDADERO, 'docs' =&gt; '', 'obs' =&gt; 'CURSO TRANSP. DE CARGA'));</v>
      </c>
    </row>
    <row r="153" spans="1:1" x14ac:dyDescent="0.25">
      <c r="A153" t="str">
        <f ca="1">IF(Valores!B153&lt;&gt;"",   SUBSTITUTE(SUBSTITUTE($A$2, "{tbl}", d_TblName), "{values_array}", Valores!A153), "")</f>
        <v>$this-&gt;insert ('syslog.rh_ausencia', array('clave_trab' =&gt; 315758, 'id_plaza' =&gt; 62, 'clave_tipo' =&gt; 'CAC', 'fec_inicio' =&gt; '2017-10-2', 'fec_termino' =&gt; '2017-10-8', 'fec_reanuda' =&gt; 'NULL', 'req_cobertura' =&gt; VERDADERO, 'docs' =&gt; '', 'obs' =&gt; 'CURSO CLAVE 28234'));</v>
      </c>
    </row>
    <row r="154" spans="1:1" x14ac:dyDescent="0.25">
      <c r="A154" t="str">
        <f ca="1">IF(Valores!B154&lt;&gt;"",   SUBSTITUTE(SUBSTITUTE($A$2, "{tbl}", d_TblName), "{values_array}", Valores!A154), "")</f>
        <v>$this-&gt;insert ('syslog.rh_ausencia', array('clave_trab' =&gt; 633190, 'id_plaza' =&gt; 10, 'clave_tipo' =&gt; 'CAC', 'fec_inicio' =&gt; '2017-10-2', 'fec_termino' =&gt; '2017-10-8', 'fec_reanuda' =&gt; 'NULL', 'req_cobertura' =&gt; VERDADERO, 'docs' =&gt; '', 'obs' =&gt; 'CURSO CLAVE 28234'));</v>
      </c>
    </row>
    <row r="155" spans="1:1" x14ac:dyDescent="0.25">
      <c r="A155" t="str">
        <f ca="1">IF(Valores!B155&lt;&gt;"",   SUBSTITUTE(SUBSTITUTE($A$2, "{tbl}", d_TblName), "{values_array}", Valores!A155), "")</f>
        <v>$this-&gt;insert ('syslog.rh_ausencia', array('clave_trab' =&gt; 205891, 'id_plaza' =&gt; 5, 'clave_tipo' =&gt; 'VAJ', 'fec_inicio' =&gt; '2017-10-10', 'fec_termino' =&gt; '2017-11-10', 'fec_reanuda' =&gt; 'NULL', 'req_cobertura' =&gt; VERDADERO, 'docs' =&gt; '', 'obs' =&gt; 'PRE JUBILATORIAS'));</v>
      </c>
    </row>
    <row r="156" spans="1:1" x14ac:dyDescent="0.25">
      <c r="A156" t="str">
        <f ca="1">IF(Valores!B156&lt;&gt;"",   SUBSTITUTE(SUBSTITUTE($A$2, "{tbl}", d_TblName), "{values_array}", Valores!A156), "")</f>
        <v>$this-&gt;insert ('syslog.rh_ausencia', array('clave_trab' =&gt; 210154, 'id_plaza' =&gt; 4, 'clave_tipo' =&gt; '104', 'fec_inicio' =&gt; '2017-9-14', 'fec_termino' =&gt; '2017-11-10', 'fec_reanuda' =&gt; 'NULL', 'req_cobertura' =&gt; VERDADERO, 'docs' =&gt; '', 'obs' =&gt; 'INCAPACIDAD MEDICA'));</v>
      </c>
    </row>
    <row r="157" spans="1:1" x14ac:dyDescent="0.25">
      <c r="A157" t="str">
        <f ca="1">IF(Valores!B157&lt;&gt;"",   SUBSTITUTE(SUBSTITUTE($A$2, "{tbl}", d_TblName), "{values_array}", Valores!A157), "")</f>
        <v>$this-&gt;insert ('syslog.rh_ausencia', array('clave_trab' =&gt; 434039, 'id_plaza' =&gt; 6, 'clave_tipo' =&gt; 'COA', 'fec_inicio' =&gt; '2017-11-6', 'fec_termino' =&gt; '2017-11-12', 'fec_reanuda' =&gt; 'NULL', 'req_cobertura' =&gt; FALSO, 'docs' =&gt; '', 'obs' =&gt; 'COMISIONADO A TUXPAN-COBOS'));</v>
      </c>
    </row>
    <row r="158" spans="1:1" x14ac:dyDescent="0.25">
      <c r="A158" t="str">
        <f ca="1">IF(Valores!B158&lt;&gt;"",   SUBSTITUTE(SUBSTITUTE($A$2, "{tbl}", d_TblName), "{values_array}", Valores!A158), "")</f>
        <v>$this-&gt;insert ('syslog.rh_ausencia', array('clave_trab' =&gt; 633190, 'id_plaza' =&gt; 10, 'clave_tipo' =&gt; 'COA', 'fec_inicio' =&gt; '2017-11-6', 'fec_termino' =&gt; '2017-11-12', 'fec_reanuda' =&gt; 'NULL', 'req_cobertura' =&gt; FALSO, 'docs' =&gt; '', 'obs' =&gt; 'COMISIONADO A TUXPAN-COBOS'));</v>
      </c>
    </row>
    <row r="159" spans="1:1" x14ac:dyDescent="0.25">
      <c r="A159" t="str">
        <f ca="1">IF(Valores!B159&lt;&gt;"",   SUBSTITUTE(SUBSTITUTE($A$2, "{tbl}", d_TblName), "{values_array}", Valores!A159), "")</f>
        <v>$this-&gt;insert ('syslog.rh_ausencia', array('clave_trab' =&gt; 502171, 'id_plaza' =&gt; 31, 'clave_tipo' =&gt; 'COA', 'fec_inicio' =&gt; '2017-11-6', 'fec_termino' =&gt; '2017-11-12', 'fec_reanuda' =&gt; 'NULL', 'req_cobertura' =&gt; FALSO, 'docs' =&gt; '', 'obs' =&gt; 'COMISIONADO A TUXPAN-COBOS'));</v>
      </c>
    </row>
    <row r="160" spans="1:1" x14ac:dyDescent="0.25">
      <c r="A160" t="str">
        <f ca="1">IF(Valores!B160&lt;&gt;"",   SUBSTITUTE(SUBSTITUTE($A$2, "{tbl}", d_TblName), "{values_array}", Valores!A160), "")</f>
        <v>$this-&gt;insert ('syslog.rh_ausencia', array('clave_trab' =&gt; 539767, 'id_plaza' =&gt; 28, 'clave_tipo' =&gt; 'COA', 'fec_inicio' =&gt; '2017-11-6', 'fec_termino' =&gt; '2017-11-12', 'fec_reanuda' =&gt; 'NULL', 'req_cobertura' =&gt; FALSO, 'docs' =&gt; '', 'obs' =&gt; 'COMISIONADO A TUXPAN-COBOS'));</v>
      </c>
    </row>
    <row r="161" spans="1:1" x14ac:dyDescent="0.25">
      <c r="A161" t="str">
        <f ca="1">IF(Valores!B161&lt;&gt;"",   SUBSTITUTE(SUBSTITUTE($A$2, "{tbl}", d_TblName), "{values_array}", Valores!A161), "")</f>
        <v>$this-&gt;insert ('syslog.rh_ausencia', array('clave_trab' =&gt; 652482, 'id_plaza' =&gt; 56, 'clave_tipo' =&gt; '150', 'fec_inicio' =&gt; '2017-11-10', 'fec_termino' =&gt; '2017-11-10', 'fec_reanuda' =&gt; 'NULL', 'req_cobertura' =&gt; VERDADERO, 'docs' =&gt; '', 'obs' =&gt; 'PERMISO ECONOMICO'));</v>
      </c>
    </row>
    <row r="162" spans="1:1" x14ac:dyDescent="0.25">
      <c r="A162" t="str">
        <f ca="1">IF(Valores!B162&lt;&gt;"",   SUBSTITUTE(SUBSTITUTE($A$2, "{tbl}", d_TblName), "{values_array}", Valores!A162), "")</f>
        <v>$this-&gt;insert ('syslog.rh_ausencia', array('clave_trab' =&gt; 258993, 'id_plaza' =&gt; 43, 'clave_tipo' =&gt; '150', 'fec_inicio' =&gt; '2017-11-11', 'fec_termino' =&gt; '2017-11-11', 'fec_reanuda' =&gt; 'NULL', 'req_cobertura' =&gt; VERDADERO, 'docs' =&gt; '', 'obs' =&gt; 'PERMISO ECONOMICO'));</v>
      </c>
    </row>
    <row r="163" spans="1:1" x14ac:dyDescent="0.25">
      <c r="A163" t="str">
        <f ca="1">IF(Valores!B163&lt;&gt;"",   SUBSTITUTE(SUBSTITUTE($A$2, "{tbl}", d_TblName), "{values_array}", Valores!A163), "")</f>
        <v>$this-&gt;insert ('syslog.rh_ausencia', array('clave_trab' =&gt; 307452, 'id_plaza' =&gt; 18, 'clave_tipo' =&gt; 'COA', 'fec_inicio' =&gt; '2017-11-13', 'fec_termino' =&gt; '2017-11-19', 'fec_reanuda' =&gt; 'NULL', 'req_cobertura' =&gt; VERDADERO, 'docs' =&gt; '', 'obs' =&gt; 'A SAN MARTIN TEX., PUEBLA POR MATERIAL QUIMICO'));</v>
      </c>
    </row>
    <row r="164" spans="1:1" x14ac:dyDescent="0.25">
      <c r="A164" t="str">
        <f ca="1">IF(Valores!B164&lt;&gt;"",   SUBSTITUTE(SUBSTITUTE($A$2, "{tbl}", d_TblName), "{values_array}", Valores!A164), "")</f>
        <v>$this-&gt;insert ('syslog.rh_ausencia', array('clave_trab' =&gt; 426226, 'id_plaza' =&gt; 24, 'clave_tipo' =&gt; 'COA', 'fec_inicio' =&gt; '2017-11-13', 'fec_termino' =&gt; '2017-11-19', 'fec_reanuda' =&gt; 'NULL', 'req_cobertura' =&gt; VERDADERO, 'docs' =&gt; '', 'obs' =&gt; 'A SAN MARTIN TEX., PUEBLA POR MATERIAL QUIMICO'));</v>
      </c>
    </row>
    <row r="165" spans="1:1" x14ac:dyDescent="0.25">
      <c r="A165" t="str">
        <f ca="1">IF(Valores!B165&lt;&gt;"",   SUBSTITUTE(SUBSTITUTE($A$2, "{tbl}", d_TblName), "{values_array}", Valores!A165), "")</f>
        <v>$this-&gt;insert ('syslog.rh_ausencia', array('clave_trab' =&gt; 205891, 'id_plaza' =&gt; 5, 'clave_tipo' =&gt; 'JUB', 'fec_inicio' =&gt; '2017-11-13', 'fec_termino' =&gt; '9999-12-31', 'fec_reanuda' =&gt; 'NULL', 'req_cobertura' =&gt; VERDADERO, 'docs' =&gt; '', 'obs' =&gt; 'JUBILACION'));</v>
      </c>
    </row>
    <row r="166" spans="1:1" x14ac:dyDescent="0.25">
      <c r="A166" t="str">
        <f ca="1">IF(Valores!B166&lt;&gt;"",   SUBSTITUTE(SUBSTITUTE($A$2, "{tbl}", d_TblName), "{values_array}", Valores!A166), "")</f>
        <v>$this-&gt;insert ('syslog.rh_ausencia', array('clave_trab' =&gt; 582776, 'id_plaza' =&gt; 34, 'clave_tipo' =&gt; 'COA', 'fec_inicio' =&gt; '2017-11-13', 'fec_termino' =&gt; '2017-11-19', 'fec_reanuda' =&gt; 'NULL', 'req_cobertura' =&gt; VERDADERO, 'docs' =&gt; '', 'obs' =&gt; 'A SAN MARTIN TEX., PUEBLA POR MATERIAL QUIMICO'));</v>
      </c>
    </row>
    <row r="167" spans="1:1" x14ac:dyDescent="0.25">
      <c r="A167" t="str">
        <f ca="1">IF(Valores!B167&lt;&gt;"",   SUBSTITUTE(SUBSTITUTE($A$2, "{tbl}", d_TblName), "{values_array}", Valores!A167), "")</f>
        <v>$this-&gt;insert ('syslog.rh_ausencia', array('clave_trab' =&gt; 490746, 'id_plaza' =&gt; 14, 'clave_tipo' =&gt; 'COA', 'fec_inicio' =&gt; '2017-11-13', 'fec_termino' =&gt; '2017-11-19', 'fec_reanuda' =&gt; 'NULL', 'req_cobertura' =&gt; FALSO, 'docs' =&gt; '', 'obs' =&gt; 'A SAN MARTIN TEX., PUEBLA POR MATERIAL QUIMICO'));</v>
      </c>
    </row>
    <row r="168" spans="1:1" x14ac:dyDescent="0.25">
      <c r="A168" t="str">
        <f ca="1">IF(Valores!B168&lt;&gt;"",   SUBSTITUTE(SUBSTITUTE($A$2, "{tbl}", d_TblName), "{values_array}", Valores!A168), "")</f>
        <v>$this-&gt;insert ('syslog.rh_ausencia', array('clave_trab' =&gt; 539259, 'id_plaza' =&gt; 63, 'clave_tipo' =&gt; 'CAC', 'fec_inicio' =&gt; '2017-11-13', 'fec_termino' =&gt; '2017-11-17', 'fec_reanuda' =&gt; 'NULL', 'req_cobertura' =&gt; VERDADERO, 'docs' =&gt; '', 'obs' =&gt; 'CURSO "ANALISIS DE SEG. EN EL TRABAJO"'));</v>
      </c>
    </row>
    <row r="169" spans="1:1" x14ac:dyDescent="0.25">
      <c r="A169" t="str">
        <f ca="1">IF(Valores!B169&lt;&gt;"",   SUBSTITUTE(SUBSTITUTE($A$2, "{tbl}", d_TblName), "{values_array}", Valores!A169), "")</f>
        <v>$this-&gt;insert ('syslog.rh_ausencia', array('clave_trab' =&gt; 318478, 'id_plaza' =&gt; 25, 'clave_tipo' =&gt; 'CAC', 'fec_inicio' =&gt; '2017-11-13', 'fec_termino' =&gt; '2017-11-17', 'fec_reanuda' =&gt; 'NULL', 'req_cobertura' =&gt; VERDADERO, 'docs' =&gt; '', 'obs' =&gt; 'CURSO "ANALISIS DE SEG. EN EL TRABAJO"'));</v>
      </c>
    </row>
    <row r="170" spans="1:1" x14ac:dyDescent="0.25">
      <c r="A170" t="str">
        <f ca="1">IF(Valores!B170&lt;&gt;"",   SUBSTITUTE(SUBSTITUTE($A$2, "{tbl}", d_TblName), "{values_array}", Valores!A170), "")</f>
        <v>$this-&gt;insert ('syslog.rh_ausencia', array('clave_trab' =&gt; 327144, 'id_plaza' =&gt; 21, 'clave_tipo' =&gt; 'VAO', 'fec_inicio' =&gt; '2017-11-13', 'fec_termino' =&gt; '2017-11-17', 'fec_reanuda' =&gt; 'NULL', 'req_cobertura' =&gt; VERDADERO, 'docs' =&gt; '', 'obs' =&gt; 'VACACIONES'));</v>
      </c>
    </row>
    <row r="171" spans="1:1" x14ac:dyDescent="0.25">
      <c r="A171" t="str">
        <f ca="1">IF(Valores!B171&lt;&gt;"",   SUBSTITUTE(SUBSTITUTE($A$2, "{tbl}", d_TblName), "{values_array}", Valores!A171), "")</f>
        <v>$this-&gt;insert ('syslog.rh_ausencia', array('clave_trab' =&gt; 210154, 'id_plaza' =&gt; 4, 'clave_tipo' =&gt; '104', 'fec_inicio' =&gt; '2017-11-11', 'fec_termino' =&gt; '2018-1-2', 'fec_reanuda' =&gt; 'NULL', 'req_cobertura' =&gt; VERDADERO, 'docs' =&gt; '', 'obs' =&gt; 'INCAPACIDAD MEDICA'));</v>
      </c>
    </row>
    <row r="172" spans="1:1" x14ac:dyDescent="0.25">
      <c r="A172" t="str">
        <f ca="1">IF(Valores!B172&lt;&gt;"",   SUBSTITUTE(SUBSTITUTE($A$2, "{tbl}", d_TblName), "{values_array}", Valores!A172), "")</f>
        <v>$this-&gt;insert ('syslog.rh_ausencia', array('clave_trab' =&gt; 150851, 'id_plaza' =&gt; 1, 'clave_tipo' =&gt; 'COS', 'fec_inicio' =&gt; '2017-11-13', 'fec_termino' =&gt; '2017-12-31', 'fec_reanuda' =&gt; 'NULL', 'req_cobertura' =&gt; VERDADERO, 'docs' =&gt; '', 'obs' =&gt; 'FUNCIONARIO SINDICAL'));</v>
      </c>
    </row>
    <row r="173" spans="1:1" x14ac:dyDescent="0.25">
      <c r="A173" t="str">
        <f ca="1">IF(Valores!B173&lt;&gt;"",   SUBSTITUTE(SUBSTITUTE($A$2, "{tbl}", d_TblName), "{values_array}", Valores!A173), "")</f>
        <v>$this-&gt;insert ('syslog.rh_ausencia', array('clave_trab' =&gt; 178194, 'id_plaza' =&gt; 15, 'clave_tipo' =&gt; 'CAC', 'fec_inicio' =&gt; '2017-11-13', 'fec_termino' =&gt; '2017-11-17', 'fec_reanuda' =&gt; 'NULL', 'req_cobertura' =&gt; VERDADERO, 'docs' =&gt; '', 'obs' =&gt; 'CURSO "ANALISIS DE SEG. EN EL TRABAJO"'));</v>
      </c>
    </row>
    <row r="174" spans="1:1" x14ac:dyDescent="0.25">
      <c r="A174" t="str">
        <f ca="1">IF(Valores!B174&lt;&gt;"",   SUBSTITUTE(SUBSTITUTE($A$2, "{tbl}", d_TblName), "{values_array}", Valores!A174), "")</f>
        <v>$this-&gt;insert ('syslog.rh_ausencia', array('clave_trab' =&gt; 516899, 'id_plaza' =&gt; 68, 'clave_tipo' =&gt; 'cac', 'fec_inicio' =&gt; '2017-11-13', 'fec_termino' =&gt; '2017-11-17', 'fec_reanuda' =&gt; 'NULL', 'req_cobertura' =&gt; VERDADERO, 'docs' =&gt; '', 'obs' =&gt; 'CURSO "ANALISIS DE SEG. EN EL TRABAJO"'));</v>
      </c>
    </row>
    <row r="175" spans="1:1" x14ac:dyDescent="0.25">
      <c r="A175" t="str">
        <f ca="1">IF(Valores!B175&lt;&gt;"",   SUBSTITUTE(SUBSTITUTE($A$2, "{tbl}", d_TblName), "{values_array}", Valores!A175), "")</f>
        <v>$this-&gt;insert ('syslog.rh_ausencia', array('clave_trab' =&gt; 403938, 'id_plaza' =&gt; 74, 'clave_tipo' =&gt; '150', 'fec_inicio' =&gt; '2017-11-17', 'fec_termino' =&gt; '2017-11-17', 'fec_reanuda' =&gt; 'NULL', 'req_cobertura' =&gt; VERDADERO, 'docs' =&gt; '', 'obs' =&gt; 'PERMISO ECONOMICO'));</v>
      </c>
    </row>
    <row r="176" spans="1:1" x14ac:dyDescent="0.25">
      <c r="A176" t="str">
        <f ca="1">IF(Valores!B176&lt;&gt;"",   SUBSTITUTE(SUBSTITUTE($A$2, "{tbl}", d_TblName), "{values_array}", Valores!A176), "")</f>
        <v>$this-&gt;insert ('syslog.rh_ausencia', array('clave_trab' =&gt; 462962, 'id_plaza' =&gt; 19, 'clave_tipo' =&gt; '150', 'fec_inicio' =&gt; '2017-11-24', 'fec_termino' =&gt; '2017-11-24', 'fec_reanuda' =&gt; 'NULL', 'req_cobertura' =&gt; VERDADERO, 'docs' =&gt; '', 'obs' =&gt; 'PERMISO ECONOMICO'));</v>
      </c>
    </row>
    <row r="177" spans="1:1" x14ac:dyDescent="0.25">
      <c r="A177" t="str">
        <f ca="1">IF(Valores!B177&lt;&gt;"",   SUBSTITUTE(SUBSTITUTE($A$2, "{tbl}", d_TblName), "{values_array}", Valores!A177), "")</f>
        <v>$this-&gt;insert ('syslog.rh_ausencia', array('clave_trab' =&gt; 462962, 'id_plaza' =&gt; 19, 'clave_tipo' =&gt; '150', 'fec_inicio' =&gt; '2017-11-27', 'fec_termino' =&gt; '2017-11-28', 'fec_reanuda' =&gt; 'NULL', 'req_cobertura' =&gt; VERDADERO, 'docs' =&gt; '', 'obs' =&gt; 'PERMISO ECONOMICO'));</v>
      </c>
    </row>
    <row r="178" spans="1:1" x14ac:dyDescent="0.25">
      <c r="A178" t="str">
        <f ca="1">IF(Valores!B178&lt;&gt;"",   SUBSTITUTE(SUBSTITUTE($A$2, "{tbl}", d_TblName), "{values_array}", Valores!A178), "")</f>
        <v>$this-&gt;insert ('syslog.rh_ausencia', array('clave_trab' =&gt; 328901, 'id_plaza' =&gt; 44, 'clave_tipo' =&gt; 'VAO', 'fec_inicio' =&gt; '2017-11-18', 'fec_termino' =&gt; '2017-12-23', 'fec_reanuda' =&gt; 'NULL', 'req_cobertura' =&gt; VERDADERO, 'docs' =&gt; '', 'obs' =&gt; 'VACACIONES'));</v>
      </c>
    </row>
    <row r="179" spans="1:1" x14ac:dyDescent="0.25">
      <c r="A179" t="str">
        <f ca="1">IF(Valores!B179&lt;&gt;"",   SUBSTITUTE(SUBSTITUTE($A$2, "{tbl}", d_TblName), "{values_array}", Valores!A179), "")</f>
        <v>$this-&gt;insert ('syslog.rh_ausencia', array('clave_trab' =&gt; 204126, 'id_plaza' =&gt; 5, 'clave_tipo' =&gt; 'VAO', 'fec_inicio' =&gt; '2017-11-26', 'fec_termino' =&gt; '2018-1-1', 'fec_reanuda' =&gt; 'NULL', 'req_cobertura' =&gt; VERDADERO, 'docs' =&gt; '', 'obs' =&gt; 'VACACIONES'));</v>
      </c>
    </row>
    <row r="180" spans="1:1" x14ac:dyDescent="0.25">
      <c r="A180" t="str">
        <f ca="1">IF(Valores!B180&lt;&gt;"",   SUBSTITUTE(SUBSTITUTE($A$2, "{tbl}", d_TblName), "{values_array}", Valores!A180), "")</f>
        <v>$this-&gt;insert ('syslog.rh_ausencia', array('clave_trab' =&gt; 307452, 'id_plaza' =&gt; 18, 'clave_tipo' =&gt; 'COA', 'fec_inicio' =&gt; '2017-11-27', 'fec_termino' =&gt; '2017-12-3', 'fec_reanuda' =&gt; 'NULL', 'req_cobertura' =&gt; VERDADERO, 'docs' =&gt; '', 'obs' =&gt; 'A SAN MARTIN TEX., PUEBLA POR MATERIAL QUIMICO'));</v>
      </c>
    </row>
    <row r="181" spans="1:1" x14ac:dyDescent="0.25">
      <c r="A181" t="str">
        <f ca="1">IF(Valores!B181&lt;&gt;"",   SUBSTITUTE(SUBSTITUTE($A$2, "{tbl}", d_TblName), "{values_array}", Valores!A181), "")</f>
        <v>$this-&gt;insert ('syslog.rh_ausencia', array('clave_trab' =&gt; 633190, 'id_plaza' =&gt; 10, 'clave_tipo' =&gt; 'COA', 'fec_inicio' =&gt; '2017-11-29', 'fec_termino' =&gt; '2017-12-2', 'fec_reanuda' =&gt; 'NULL', 'req_cobertura' =&gt; FALSO, 'docs' =&gt; '', 'obs' =&gt; 'A TERMINAL MARITIMA COBOS, TUXPAN'));</v>
      </c>
    </row>
    <row r="182" spans="1:1" x14ac:dyDescent="0.25">
      <c r="A182" t="str">
        <f ca="1">IF(Valores!B182&lt;&gt;"",   SUBSTITUTE(SUBSTITUTE($A$2, "{tbl}", d_TblName), "{values_array}", Valores!A182), "")</f>
        <v>$this-&gt;insert ('syslog.rh_ausencia', array('clave_trab' =&gt; 490746, 'id_plaza' =&gt; 14, 'clave_tipo' =&gt; 'COA', 'fec_inicio' =&gt; '2017-11-27', 'fec_termino' =&gt; '2017-12-3', 'fec_reanuda' =&gt; 'NULL', 'req_cobertura' =&gt; FALSO, 'docs' =&gt; '', 'obs' =&gt; 'A SAN MARTIN TEX., PUEBLA POR MATERIAL QUIMICO'));</v>
      </c>
    </row>
    <row r="183" spans="1:1" x14ac:dyDescent="0.25">
      <c r="A183" t="str">
        <f ca="1">IF(Valores!B183&lt;&gt;"",   SUBSTITUTE(SUBSTITUTE($A$2, "{tbl}", d_TblName), "{values_array}", Valores!A183), "")</f>
        <v>$this-&gt;insert ('syslog.rh_ausencia', array('clave_trab' =&gt; 574454, 'id_plaza' =&gt; 29, 'clave_tipo' =&gt; 'COA', 'fec_inicio' =&gt; '2017-11-29', 'fec_termino' =&gt; '2017-12-2', 'fec_reanuda' =&gt; 'NULL', 'req_cobertura' =&gt; FALSO, 'docs' =&gt; '', 'obs' =&gt; 'A TERMINAL MARITIMA COBOS, TUXPAN'));</v>
      </c>
    </row>
    <row r="184" spans="1:1" x14ac:dyDescent="0.25">
      <c r="A184" t="str">
        <f ca="1">IF(Valores!B184&lt;&gt;"",   SUBSTITUTE(SUBSTITUTE($A$2, "{tbl}", d_TblName), "{values_array}", Valores!A184), "")</f>
        <v>$this-&gt;insert ('syslog.rh_ausencia', array('clave_trab' =&gt; 582776, 'id_plaza' =&gt; 34, 'clave_tipo' =&gt; 'COA', 'fec_inicio' =&gt; '2017-11-27', 'fec_termino' =&gt; '2017-12-3', 'fec_reanuda' =&gt; 'NULL', 'req_cobertura' =&gt; VERDADERO, 'docs' =&gt; '', 'obs' =&gt; 'A SAN MARTIN TEX., PUEBLA POR MATERIAL QUIMICO'));</v>
      </c>
    </row>
    <row r="185" spans="1:1" x14ac:dyDescent="0.25">
      <c r="A185" t="str">
        <f ca="1">IF(Valores!B185&lt;&gt;"",   SUBSTITUTE(SUBSTITUTE($A$2, "{tbl}", d_TblName), "{values_array}", Valores!A185), "")</f>
        <v>$this-&gt;insert ('syslog.rh_ausencia', array('clave_trab' =&gt; 567997, 'id_plaza' =&gt; 28, 'clave_tipo' =&gt; 'COA', 'fec_inicio' =&gt; '2017-11-27', 'fec_termino' =&gt; '2017-12-3', 'fec_reanuda' =&gt; 'NULL', 'req_cobertura' =&gt; VERDADERO, 'docs' =&gt; '', 'obs' =&gt; 'A SAN MARTIN TEX., PUEBLA POR MATERIAL QUIMICO'));</v>
      </c>
    </row>
    <row r="186" spans="1:1" x14ac:dyDescent="0.25">
      <c r="A186" t="str">
        <f ca="1">IF(Valores!B186&lt;&gt;"",   SUBSTITUTE(SUBSTITUTE($A$2, "{tbl}", d_TblName), "{values_array}", Valores!A186), "")</f>
        <v>$this-&gt;insert ('syslog.rh_ausencia', array('clave_trab' =&gt; 866468, 'id_plaza' =&gt; 16, 'clave_tipo' =&gt; 'VAO', 'fec_inicio' =&gt; '2017-11-20', 'fec_termino' =&gt; '2017-12-26', 'fec_reanuda' =&gt; 'NULL', 'req_cobertura' =&gt; VERDADERO, 'docs' =&gt; '', 'obs' =&gt; 'VACACIONES'));</v>
      </c>
    </row>
    <row r="187" spans="1:1" x14ac:dyDescent="0.25">
      <c r="A187" t="str">
        <f ca="1">IF(Valores!B187&lt;&gt;"",   SUBSTITUTE(SUBSTITUTE($A$2, "{tbl}", d_TblName), "{values_array}", Valores!A187), "")</f>
        <v>$this-&gt;insert ('syslog.rh_ausencia', array('clave_trab' =&gt; 466603, 'id_plaza' =&gt; 69, 'clave_tipo' =&gt; 'COA', 'fec_inicio' =&gt; '2017-11-28', 'fec_termino' =&gt; '2017-11-30', 'fec_reanuda' =&gt; 'NULL', 'req_cobertura' =&gt; FALSO, 'docs' =&gt; '', 'obs' =&gt; 'A POZA RICA TRANSP. FUNCIONARIOS'));</v>
      </c>
    </row>
    <row r="188" spans="1:1" x14ac:dyDescent="0.25">
      <c r="A188" t="str">
        <f ca="1">IF(Valores!B188&lt;&gt;"",   SUBSTITUTE(SUBSTITUTE($A$2, "{tbl}", d_TblName), "{values_array}", Valores!A188), "")</f>
        <v>$this-&gt;insert ('syslog.rh_ausencia', array('clave_trab' =&gt; 566818, 'id_plaza' =&gt; 20, 'clave_tipo' =&gt; '150', 'fec_inicio' =&gt; '2017-11-29', 'fec_termino' =&gt; '2017-11-30', 'fec_reanuda' =&gt; 'NULL', 'req_cobertura' =&gt; VERDADERO, 'docs' =&gt; '', 'obs' =&gt; 'PERMISO ECONOMICO'));</v>
      </c>
    </row>
    <row r="189" spans="1:1" x14ac:dyDescent="0.25">
      <c r="A189" t="str">
        <f ca="1">IF(Valores!B189&lt;&gt;"",   SUBSTITUTE(SUBSTITUTE($A$2, "{tbl}", d_TblName), "{values_array}", Valores!A189), "")</f>
        <v>$this-&gt;insert ('syslog.rh_ausencia', array('clave_trab' =&gt; 652482, 'id_plaza' =&gt; 56, 'clave_tipo' =&gt; '150', 'fec_inicio' =&gt; '2017-11-29', 'fec_termino' =&gt; '2017-11-30', 'fec_reanuda' =&gt; 'NULL', 'req_cobertura' =&gt; VERDADERO, 'docs' =&gt; '', 'obs' =&gt; 'PERMISO ECONOMICO'));</v>
      </c>
    </row>
    <row r="190" spans="1:1" x14ac:dyDescent="0.25">
      <c r="A190" t="str">
        <f ca="1">IF(Valores!B190&lt;&gt;"",   SUBSTITUTE(SUBSTITUTE($A$2, "{tbl}", d_TblName), "{values_array}", Valores!A190), "")</f>
        <v>$this-&gt;insert ('syslog.rh_ausencia', array('clave_trab' =&gt; 426226, 'id_plaza' =&gt; 24, 'clave_tipo' =&gt; '150', 'fec_inicio' =&gt; '2017-11-29', 'fec_termino' =&gt; '2017-11-29', 'fec_reanuda' =&gt; 'NULL', 'req_cobertura' =&gt; VERDADERO, 'docs' =&gt; '', 'obs' =&gt; 'PERMISO ECONOMICO'));</v>
      </c>
    </row>
    <row r="191" spans="1:1" x14ac:dyDescent="0.25">
      <c r="A191" t="str">
        <f ca="1">IF(Valores!B191&lt;&gt;"",   SUBSTITUTE(SUBSTITUTE($A$2, "{tbl}", d_TblName), "{values_array}", Valores!A191), "")</f>
        <v>$this-&gt;insert ('syslog.rh_ausencia', array('clave_trab' =&gt; 258993, 'id_plaza' =&gt; 43, 'clave_tipo' =&gt; 'VAO', 'fec_inicio' =&gt; '2017-12-12', 'fec_termino' =&gt; '2018-1-15', 'fec_reanuda' =&gt; 'NULL', 'req_cobertura' =&gt; VERDADERO, 'docs' =&gt; '', 'obs' =&gt; 'VACACIONES'));</v>
      </c>
    </row>
    <row r="192" spans="1:1" x14ac:dyDescent="0.25">
      <c r="A192" t="str">
        <f ca="1">IF(Valores!B192&lt;&gt;"",   SUBSTITUTE(SUBSTITUTE($A$2, "{tbl}", d_TblName), "{values_array}", Valores!A192), "")</f>
        <v>$this-&gt;insert ('syslog.rh_ausencia', array('clave_trab' =&gt; 321084, 'id_plaza' =&gt; 54, 'clave_tipo' =&gt; '150', 'fec_inicio' =&gt; '2017-12-1', 'fec_termino' =&gt; '2017-12-3', 'fec_reanuda' =&gt; 'NULL', 'req_cobertura' =&gt; VERDADERO, 'docs' =&gt; '', 'obs' =&gt; 'PERMISO ECONOMICO'));</v>
      </c>
    </row>
    <row r="193" spans="1:1" x14ac:dyDescent="0.25">
      <c r="A193" t="str">
        <f ca="1">IF(Valores!B193&lt;&gt;"",   SUBSTITUTE(SUBSTITUTE($A$2, "{tbl}", d_TblName), "{values_array}", Valores!A193), "")</f>
        <v>$this-&gt;insert ('syslog.rh_ausencia', array('clave_trab' =&gt; 386444, 'id_plaza' =&gt; 52, 'clave_tipo' =&gt; '150', 'fec_inicio' =&gt; '2017-12-2', 'fec_termino' =&gt; '2017-12-2', 'fec_reanuda' =&gt; 'NULL', 'req_cobertura' =&gt; VERDADERO, 'docs' =&gt; '', 'obs' =&gt; 'PERMISO ECONOMICO'));</v>
      </c>
    </row>
    <row r="194" spans="1:1" x14ac:dyDescent="0.25">
      <c r="A194" t="str">
        <f ca="1">IF(Valores!B194&lt;&gt;"",   SUBSTITUTE(SUBSTITUTE($A$2, "{tbl}", d_TblName), "{values_array}", Valores!A194), "")</f>
        <v>$this-&gt;insert ('syslog.rh_ausencia', array('clave_trab' =&gt; 333892, 'id_plaza' =&gt; 11, 'clave_tipo' =&gt; '150', 'fec_inicio' =&gt; '2017-12-3', 'fec_termino' =&gt; '2017-12-3', 'fec_reanuda' =&gt; 'NULL', 'req_cobertura' =&gt; VERDADERO, 'docs' =&gt; '', 'obs' =&gt; 'PERMISO ECONOMICO'));</v>
      </c>
    </row>
    <row r="195" spans="1:1" x14ac:dyDescent="0.25">
      <c r="A195" t="str">
        <f ca="1">IF(Valores!B195&lt;&gt;"",   SUBSTITUTE(SUBSTITUTE($A$2, "{tbl}", d_TblName), "{values_array}", Valores!A195), "")</f>
        <v>$this-&gt;insert ('syslog.rh_ausencia', array('clave_trab' =&gt; 516899, 'id_plaza' =&gt; 68, 'clave_tipo' =&gt; 'VAO', 'fec_inicio' =&gt; '2017-12-4', 'fec_termino' =&gt; '2017-12-28', 'fec_reanuda' =&gt; 'NULL', 'req_cobertura' =&gt; VERDADERO, 'docs' =&gt; '', 'obs' =&gt; 'VACACIONES'));</v>
      </c>
    </row>
    <row r="196" spans="1:1" x14ac:dyDescent="0.25">
      <c r="A196" t="str">
        <f ca="1">IF(Valores!B196&lt;&gt;"",   SUBSTITUTE(SUBSTITUTE($A$2, "{tbl}", d_TblName), "{values_array}", Valores!A196), "")</f>
        <v>$this-&gt;insert ('syslog.rh_ausencia', array('clave_trab' =&gt; 517366, 'id_plaza' =&gt; 57, 'clave_tipo' =&gt; 'VAO', 'fec_inicio' =&gt; '2017-12-21', 'fec_termino' =&gt; '2018-1-15', 'fec_reanuda' =&gt; 'NULL', 'req_cobertura' =&gt; VERDADERO, 'docs' =&gt; '', 'obs' =&gt; 'VACACIONES'));</v>
      </c>
    </row>
    <row r="197" spans="1:1" x14ac:dyDescent="0.25">
      <c r="A197" t="str">
        <f ca="1">IF(Valores!B197&lt;&gt;"",   SUBSTITUTE(SUBSTITUTE($A$2, "{tbl}", d_TblName), "{values_array}", Valores!A197), "")</f>
        <v>$this-&gt;insert ('syslog.rh_ausencia', array('clave_trab' =&gt; 267971, 'id_plaza' =&gt; 66, 'clave_tipo' =&gt; 'VAO', 'fec_inicio' =&gt; '2017-12-4', 'fec_termino' =&gt; '2017-12-28', 'fec_reanuda' =&gt; 'NULL', 'req_cobertura' =&gt; VERDADERO, 'docs' =&gt; '', 'obs' =&gt; 'VACACIONES'));</v>
      </c>
    </row>
    <row r="198" spans="1:1" x14ac:dyDescent="0.25">
      <c r="A198" t="str">
        <f ca="1">IF(Valores!B198&lt;&gt;"",   SUBSTITUTE(SUBSTITUTE($A$2, "{tbl}", d_TblName), "{values_array}", Valores!A198), "")</f>
        <v>$this-&gt;insert ('syslog.rh_ausencia', array('clave_trab' =&gt; 633190, 'id_plaza' =&gt; 10, 'clave_tipo' =&gt; 'COA', 'fec_inicio' =&gt; '2017-12-6', 'fec_termino' =&gt; '2017-12-9', 'fec_reanuda' =&gt; 'NULL', 'req_cobertura' =&gt; FALSO, 'docs' =&gt; '', 'obs' =&gt; 'A TERMINAL MARITIMA COBOS, TUXPAN'));</v>
      </c>
    </row>
    <row r="199" spans="1:1" x14ac:dyDescent="0.25">
      <c r="A199" t="str">
        <f ca="1">IF(Valores!B199&lt;&gt;"",   SUBSTITUTE(SUBSTITUTE($A$2, "{tbl}", d_TblName), "{values_array}", Valores!A199), "")</f>
        <v>$this-&gt;insert ('syslog.rh_ausencia', array('clave_trab' =&gt; 502171, 'id_plaza' =&gt; 31, 'clave_tipo' =&gt; 'COA', 'fec_inicio' =&gt; '2017-12-6', 'fec_termino' =&gt; '2017-12-9', 'fec_reanuda' =&gt; 'NULL', 'req_cobertura' =&gt; FALSO, 'docs' =&gt; '', 'obs' =&gt; 'A TERMINAL MARITIMA COBOS, TUXPAN'));</v>
      </c>
    </row>
    <row r="200" spans="1:1" x14ac:dyDescent="0.25">
      <c r="A200" t="str">
        <f ca="1">IF(Valores!B200&lt;&gt;"",   SUBSTITUTE(SUBSTITUTE($A$2, "{tbl}", d_TblName), "{values_array}", Valores!A200), "")</f>
        <v>$this-&gt;insert ('syslog.rh_ausencia', array('clave_trab' =&gt; 490746, 'id_plaza' =&gt; 14, 'clave_tipo' =&gt; 'COA', 'fec_inicio' =&gt; '2017-12-4', 'fec_termino' =&gt; '2017-12-10', 'fec_reanuda' =&gt; 'NULL', 'req_cobertura' =&gt; FALSO, 'docs' =&gt; '', 'obs' =&gt; 'A SAN MARTIN TEX., PUEBLA POR MATERIAL QUIMICO'));</v>
      </c>
    </row>
    <row r="201" spans="1:1" x14ac:dyDescent="0.25">
      <c r="A201" t="str">
        <f ca="1">IF(Valores!B201&lt;&gt;"",   SUBSTITUTE(SUBSTITUTE($A$2, "{tbl}", d_TblName), "{values_array}", Valores!A201), "")</f>
        <v>$this-&gt;insert ('syslog.rh_ausencia', array('clave_trab' =&gt; 574454, 'id_plaza' =&gt; 29, 'clave_tipo' =&gt; 'COA', 'fec_inicio' =&gt; '2017-12-4', 'fec_termino' =&gt; '2017-12-10', 'fec_reanuda' =&gt; 'NULL', 'req_cobertura' =&gt; FALSO, 'docs' =&gt; '', 'obs' =&gt; 'A SAN MARTIN TEX., PUEBLA POR MATERIAL QUIMICO'));</v>
      </c>
    </row>
    <row r="202" spans="1:1" x14ac:dyDescent="0.25">
      <c r="A202" t="str">
        <f ca="1">IF(Valores!B202&lt;&gt;"",   SUBSTITUTE(SUBSTITUTE($A$2, "{tbl}", d_TblName), "{values_array}", Valores!A202), "")</f>
        <v>$this-&gt;insert ('syslog.rh_ausencia', array('clave_trab' =&gt; 307452, 'id_plaza' =&gt; 18, 'clave_tipo' =&gt; 'COA', 'fec_inicio' =&gt; '2017-12-4', 'fec_termino' =&gt; '2017-12-10', 'fec_reanuda' =&gt; 'NULL', 'req_cobertura' =&gt; VERDADERO, 'docs' =&gt; '', 'obs' =&gt; 'A SAN MARTIN TEX., PUEBLA POR MATERIAL QUIMICO'));</v>
      </c>
    </row>
    <row r="203" spans="1:1" x14ac:dyDescent="0.25">
      <c r="A203" t="str">
        <f ca="1">IF(Valores!B203&lt;&gt;"",   SUBSTITUTE(SUBSTITUTE($A$2, "{tbl}", d_TblName), "{values_array}", Valores!A203), "")</f>
        <v>$this-&gt;insert ('syslog.rh_ausencia', array('clave_trab' =&gt; 567997, 'id_plaza' =&gt; 28, 'clave_tipo' =&gt; 'COA', 'fec_inicio' =&gt; '2017-12-4', 'fec_termino' =&gt; '2017-12-10', 'fec_reanuda' =&gt; 'NULL', 'req_cobertura' =&gt; VERDADERO, 'docs' =&gt; '', 'obs' =&gt; 'A SAN MARTIN TEX., PUEBLA POR MATERIAL QUIMICO'));</v>
      </c>
    </row>
    <row r="204" spans="1:1" x14ac:dyDescent="0.25">
      <c r="A204" t="str">
        <f ca="1">IF(Valores!B204&lt;&gt;"",   SUBSTITUTE(SUBSTITUTE($A$2, "{tbl}", d_TblName), "{values_array}", Valores!A204), "")</f>
        <v>$this-&gt;insert ('syslog.rh_ausencia', array('clave_trab' =&gt; 426226, 'id_plaza' =&gt; 24, 'clave_tipo' =&gt; '150', 'fec_inicio' =&gt; '2017-12-8', 'fec_termino' =&gt; '2017-12-8', 'fec_reanuda' =&gt; 'NULL', 'req_cobertura' =&gt; VERDADERO, 'docs' =&gt; '', 'obs' =&gt; 'PERMISO ECONOMICO'));</v>
      </c>
    </row>
    <row r="205" spans="1:1" x14ac:dyDescent="0.25">
      <c r="A205" t="str">
        <f ca="1">IF(Valores!B205&lt;&gt;"",   SUBSTITUTE(SUBSTITUTE($A$2, "{tbl}", d_TblName), "{values_array}", Valores!A205), "")</f>
        <v>$this-&gt;insert ('syslog.rh_ausencia', array('clave_trab' =&gt; 321084, 'id_plaza' =&gt; 54, 'clave_tipo' =&gt; 'VAO', 'fec_inicio' =&gt; '2017-12-19', 'fec_termino' =&gt; '2018-1-22', 'fec_reanuda' =&gt; 'NULL', 'req_cobertura' =&gt; VERDADERO, 'docs' =&gt; '', 'obs' =&gt; 'VACACIONES'));</v>
      </c>
    </row>
    <row r="206" spans="1:1" x14ac:dyDescent="0.25">
      <c r="A206" t="str">
        <f ca="1">IF(Valores!B206&lt;&gt;"",   SUBSTITUTE(SUBSTITUTE($A$2, "{tbl}", d_TblName), "{values_array}", Valores!A206), "")</f>
        <v>$this-&gt;insert ('syslog.rh_ausencia', array('clave_trab' =&gt; 549473, 'id_plaza' =&gt; 40, 'clave_tipo' =&gt; 'VAO', 'fec_inicio' =&gt; '2017-12-21', 'fec_termino' =&gt; '2017-12-31', 'fec_reanuda' =&gt; 'NULL', 'req_cobertura' =&gt; VERDADERO, 'docs' =&gt; '', 'obs' =&gt; 'VACACIONES'));</v>
      </c>
    </row>
    <row r="207" spans="1:1" x14ac:dyDescent="0.25">
      <c r="A207" t="str">
        <f ca="1">IF(Valores!B207&lt;&gt;"",   SUBSTITUTE(SUBSTITUTE($A$2, "{tbl}", d_TblName), "{values_array}", Valores!A207), "")</f>
        <v>$this-&gt;insert ('syslog.rh_ausencia', array('clave_trab' =&gt; 549473, 'id_plaza' =&gt; 40, 'clave_tipo' =&gt; '150', 'fec_inicio' =&gt; '2017-12-9', 'fec_termino' =&gt; '2017-12-9', 'fec_reanuda' =&gt; 'NULL', 'req_cobertura' =&gt; VERDADERO, 'docs' =&gt; '', 'obs' =&gt; 'PERMISO ECONOMICO'));</v>
      </c>
    </row>
    <row r="208" spans="1:1" x14ac:dyDescent="0.25">
      <c r="A208" t="str">
        <f ca="1">IF(Valores!B208&lt;&gt;"",   SUBSTITUTE(SUBSTITUTE($A$2, "{tbl}", d_TblName), "{values_array}", Valores!A208), "")</f>
        <v>$this-&gt;insert ('syslog.rh_ausencia', array('clave_trab' =&gt; 502171, 'id_plaza' =&gt; 31, 'clave_tipo' =&gt; 'COA', 'fec_inicio' =&gt; '2017-12-11', 'fec_termino' =&gt; '2017-12-13', 'fec_reanuda' =&gt; 'NULL', 'req_cobertura' =&gt; VERDADERO, 'docs' =&gt; '', 'obs' =&gt; 'A SAN MARTIN TEX., PUEBLA POR MATERIAL QUIMICO'));</v>
      </c>
    </row>
    <row r="209" spans="1:1" x14ac:dyDescent="0.25">
      <c r="A209" t="str">
        <f ca="1">IF(Valores!B209&lt;&gt;"",   SUBSTITUTE(SUBSTITUTE($A$2, "{tbl}", d_TblName), "{values_array}", Valores!A209), "")</f>
        <v>$this-&gt;insert ('syslog.rh_ausencia', array('clave_trab' =&gt; 539767, 'id_plaza' =&gt; 45, 'clave_tipo' =&gt; '150', 'fec_inicio' =&gt; '2017-12-10', 'fec_termino' =&gt; '2017-12-11', 'fec_reanuda' =&gt; 'NULL', 'req_cobertura' =&gt; VERDADERO, 'docs' =&gt; '', 'obs' =&gt; 'PERMISO ECONOMICO'));</v>
      </c>
    </row>
    <row r="210" spans="1:1" x14ac:dyDescent="0.25">
      <c r="A210" t="str">
        <f ca="1">IF(Valores!B210&lt;&gt;"",   SUBSTITUTE(SUBSTITUTE($A$2, "{tbl}", d_TblName), "{values_array}", Valores!A210), "")</f>
        <v>$this-&gt;insert ('syslog.rh_ausencia', array('clave_trab' =&gt; 434039, 'id_plaza' =&gt; 5, 'clave_tipo' =&gt; '150', 'fec_inicio' =&gt; '2017-12-13', 'fec_termino' =&gt; '2017-12-13', 'fec_reanuda' =&gt; 'NULL', 'req_cobertura' =&gt; VERDADERO, 'docs' =&gt; '', 'obs' =&gt; 'PERMISO ECONOMICO'));</v>
      </c>
    </row>
    <row r="211" spans="1:1" x14ac:dyDescent="0.25">
      <c r="A211" t="str">
        <f ca="1">IF(Valores!B211&lt;&gt;"",   SUBSTITUTE(SUBSTITUTE($A$2, "{tbl}", d_TblName), "{values_array}", Valores!A211), "")</f>
        <v>$this-&gt;insert ('syslog.rh_ausencia', array('clave_trab' =&gt; 860778, 'id_plaza' =&gt; 41, 'clave_tipo' =&gt; '150', 'fec_inicio' =&gt; '2017-12-13', 'fec_termino' =&gt; '2017-12-13', 'fec_reanuda' =&gt; 'NULL', 'req_cobertura' =&gt; VERDADERO, 'docs' =&gt; '', 'obs' =&gt; 'PERMISO ECONOMICO'));</v>
      </c>
    </row>
    <row r="212" spans="1:1" x14ac:dyDescent="0.25">
      <c r="A212" t="str">
        <f ca="1">IF(Valores!B212&lt;&gt;"",   SUBSTITUTE(SUBSTITUTE($A$2, "{tbl}", d_TblName), "{values_array}", Valores!A212), "")</f>
        <v>$this-&gt;insert ('syslog.rh_ausencia', array('clave_trab' =&gt; 317017, 'id_plaza' =&gt; 53, 'clave_tipo' =&gt; '150', 'fec_inicio' =&gt; '2017-12-14', 'fec_termino' =&gt; '2017-12-15', 'fec_reanuda' =&gt; 'NULL', 'req_cobertura' =&gt; VERDADERO, 'docs' =&gt; '', 'obs' =&gt; 'PERMISO ECONOMICO'));</v>
      </c>
    </row>
    <row r="213" spans="1:1" x14ac:dyDescent="0.25">
      <c r="A213" t="str">
        <f ca="1">IF(Valores!B213&lt;&gt;"",   SUBSTITUTE(SUBSTITUTE($A$2, "{tbl}", d_TblName), "{values_array}", Valores!A213), "")</f>
        <v>$this-&gt;insert ('syslog.rh_ausencia', array('clave_trab' =&gt; 307452, 'id_plaza' =&gt; 18, 'clave_tipo' =&gt; 'COA', 'fec_inicio' =&gt; '2017-12-11', 'fec_termino' =&gt; '2017-12-17', 'fec_reanuda' =&gt; 'NULL', 'req_cobertura' =&gt; VERDADERO, 'docs' =&gt; '', 'obs' =&gt; 'COMSIONADO A SAN MARTIN TEX'));</v>
      </c>
    </row>
    <row r="214" spans="1:1" x14ac:dyDescent="0.25">
      <c r="A214" t="str">
        <f ca="1">IF(Valores!B214&lt;&gt;"",   SUBSTITUTE(SUBSTITUTE($A$2, "{tbl}", d_TblName), "{values_array}", Valores!A214), "")</f>
        <v>$this-&gt;insert ('syslog.rh_ausencia', array('clave_trab' =&gt; 567997, 'id_plaza' =&gt; 28, 'clave_tipo' =&gt; 'VAO', 'fec_inicio' =&gt; '2017-12-16', 'fec_termino' =&gt; '2018-1-10', 'fec_reanuda' =&gt; 'NULL', 'req_cobertura' =&gt; VERDADERO, 'docs' =&gt; '', 'obs' =&gt; 'VACACIONES'));</v>
      </c>
    </row>
    <row r="215" spans="1:1" x14ac:dyDescent="0.25">
      <c r="A215" t="str">
        <f ca="1">IF(Valores!B215&lt;&gt;"",   SUBSTITUTE(SUBSTITUTE($A$2, "{tbl}", d_TblName), "{values_array}", Valores!A215), "")</f>
        <v>$this-&gt;insert ('syslog.rh_ausencia', array('clave_trab' =&gt; 317017, 'id_plaza' =&gt; 53, 'clave_tipo' =&gt; 'VAO', 'fec_inicio' =&gt; '2017-12-17', 'fec_termino' =&gt; '2017-12-31', 'fec_reanuda' =&gt; 'NULL', 'req_cobertura' =&gt; VERDADERO, 'docs' =&gt; '', 'obs' =&gt; 'VACACIONES 1'));</v>
      </c>
    </row>
    <row r="216" spans="1:1" x14ac:dyDescent="0.25">
      <c r="A216" t="str">
        <f ca="1">IF(Valores!B216&lt;&gt;"",   SUBSTITUTE(SUBSTITUTE($A$2, "{tbl}", d_TblName), "{values_array}", Valores!A216), "")</f>
        <v>$this-&gt;insert ('syslog.rh_ausencia', array('clave_trab' =&gt; 502171, 'id_plaza' =&gt; 24, 'clave_tipo' =&gt; 'COA', 'fec_inicio' =&gt; '2017-12-14', 'fec_termino' =&gt; '2017-12-17', 'fec_reanuda' =&gt; 'NULL', 'req_cobertura' =&gt; VERDADERO, 'docs' =&gt; '', 'obs' =&gt; 'A SAN MARTIN TEX., PUEBLA POR MATERIAL QUIMICO'));</v>
      </c>
    </row>
    <row r="217" spans="1:1" x14ac:dyDescent="0.25">
      <c r="A217" t="str">
        <f ca="1">IF(Valores!B217&lt;&gt;"",   SUBSTITUTE(SUBSTITUTE($A$2, "{tbl}", d_TblName), "{values_array}", Valores!A217), "")</f>
        <v>$this-&gt;insert ('syslog.rh_ausencia', array('clave_trab' =&gt; 574454, 'id_plaza' =&gt; 29, 'clave_tipo' =&gt; 'COA', 'fec_inicio' =&gt; '2017-12-11', 'fec_termino' =&gt; '2017-12-17', 'fec_reanuda' =&gt; 'NULL', 'req_cobertura' =&gt; VERDADERO, 'docs' =&gt; '', 'obs' =&gt; 'A SAN MARTIN TEX., PUEBLA POR MATERIAL QUIMICO'));</v>
      </c>
    </row>
    <row r="218" spans="1:1" x14ac:dyDescent="0.25">
      <c r="A218" t="str">
        <f ca="1">IF(Valores!B218&lt;&gt;"",   SUBSTITUTE(SUBSTITUTE($A$2, "{tbl}", d_TblName), "{values_array}", Valores!A218), "")</f>
        <v>$this-&gt;insert ('syslog.rh_ausencia', array('clave_trab' =&gt; 426226, 'id_plaza' =&gt; 24, 'clave_tipo' =&gt; 'VAO', 'fec_inicio' =&gt; '2017-12-11', 'fec_termino' =&gt; '2018-1-15', 'fec_reanuda' =&gt; 'NULL', 'req_cobertura' =&gt; VERDADERO, 'docs' =&gt; '', 'obs' =&gt; 'VACACIONES'));</v>
      </c>
    </row>
    <row r="219" spans="1:1" x14ac:dyDescent="0.25">
      <c r="A219" t="str">
        <f ca="1">IF(Valores!B219&lt;&gt;"",   SUBSTITUTE(SUBSTITUTE($A$2, "{tbl}", d_TblName), "{values_array}", Valores!A219), "")</f>
        <v>$this-&gt;insert ('syslog.rh_ausencia', array('clave_trab' =&gt; 419041, 'id_plaza' =&gt; 6, 'clave_tipo' =&gt; '150', 'fec_inicio' =&gt; '2017-12-14', 'fec_termino' =&gt; '2017-12-14', 'fec_reanuda' =&gt; 'NULL', 'req_cobertura' =&gt; 0, 'docs' =&gt; '', 'obs' =&gt; 'PERMISO ECONOMICO'));</v>
      </c>
    </row>
    <row r="220" spans="1:1" x14ac:dyDescent="0.25">
      <c r="A220" t="str">
        <f ca="1">IF(Valores!B220&lt;&gt;"",   SUBSTITUTE(SUBSTITUTE($A$2, "{tbl}", d_TblName), "{values_array}", Valores!A220), "")</f>
        <v>$this-&gt;insert ('syslog.rh_ausencia', array('clave_trab' =&gt; 566818, 'id_plaza' =&gt; 20, 'clave_tipo' =&gt; 'VAO', 'fec_inicio' =&gt; '2017-12-11', 'fec_termino' =&gt; '2017-12-31', 'fec_reanuda' =&gt; 'NULL', 'req_cobertura' =&gt; VERDADERO, 'docs' =&gt; '', 'obs' =&gt; 'VACACIONES hasta el 5/01/2018'));</v>
      </c>
    </row>
    <row r="221" spans="1:1" x14ac:dyDescent="0.25">
      <c r="A221" t="str">
        <f ca="1">IF(Valores!B221&lt;&gt;"",   SUBSTITUTE(SUBSTITUTE($A$2, "{tbl}", d_TblName), "{values_array}", Valores!A221), "")</f>
        <v>$this-&gt;insert ('syslog.rh_ausencia', array('clave_trab' =&gt; 153562, 'id_plaza' =&gt; 40, 'clave_tipo' =&gt; '150', 'fec_inicio' =&gt; '2017-12-16', 'fec_termino' =&gt; '2017-12-16', 'fec_reanuda' =&gt; 'NULL', 'req_cobertura' =&gt; VERDADERO, 'docs' =&gt; '', 'obs' =&gt; 'PERMISO '));</v>
      </c>
    </row>
    <row r="222" spans="1:1" x14ac:dyDescent="0.25">
      <c r="A222" t="str">
        <f ca="1">IF(Valores!B222&lt;&gt;"",   SUBSTITUTE(SUBSTITUTE($A$2, "{tbl}", d_TblName), "{values_array}", Valores!A222), "")</f>
        <v>$this-&gt;insert ('syslog.rh_ausencia', array('clave_trab' =&gt; 313919, 'id_plaza' =&gt; 42, 'clave_tipo' =&gt; '150', 'fec_inicio' =&gt; '2017-12-16', 'fec_termino' =&gt; '2017-12-17', 'fec_reanuda' =&gt; 'NULL', 'req_cobertura' =&gt; VERDADERO, 'docs' =&gt; '', 'obs' =&gt; 'PERMISO ECONOMICO'));</v>
      </c>
    </row>
    <row r="223" spans="1:1" x14ac:dyDescent="0.25">
      <c r="A223" t="str">
        <f ca="1">IF(Valores!B223&lt;&gt;"",   SUBSTITUTE(SUBSTITUTE($A$2, "{tbl}", d_TblName), "{values_array}", Valores!A223), "")</f>
        <v>$this-&gt;insert ('syslog.rh_ausencia', array('clave_trab' =&gt; 490746, 'id_plaza' =&gt; 14, 'clave_tipo' =&gt; 'COA', 'fec_inicio' =&gt; '2017-12-18', 'fec_termino' =&gt; '2017-12-24', 'fec_reanuda' =&gt; 'NULL', 'req_cobertura' =&gt; FALSO, 'docs' =&gt; '', 'obs' =&gt; 'A SAN MARTIN TEX., PUEBLA POR MATERIAL QUIMICO'));</v>
      </c>
    </row>
    <row r="224" spans="1:1" x14ac:dyDescent="0.25">
      <c r="A224" t="str">
        <f ca="1">IF(Valores!B224&lt;&gt;"",   SUBSTITUTE(SUBSTITUTE($A$2, "{tbl}", d_TblName), "{values_array}", Valores!A224), "")</f>
        <v>$this-&gt;insert ('syslog.rh_ausencia', array('clave_trab' =&gt; 502171, 'id_plaza' =&gt; 24, 'clave_tipo' =&gt; 'COA', 'fec_inicio' =&gt; '2017-12-18', 'fec_termino' =&gt; '2017-12-24', 'fec_reanuda' =&gt; 'NULL', 'req_cobertura' =&gt; VERDADERO, 'docs' =&gt; '', 'obs' =&gt; 'A SAN MARTIN TEX., PUEBLA POR MATERIAL QUIMICO'));</v>
      </c>
    </row>
    <row r="225" spans="1:1" x14ac:dyDescent="0.25">
      <c r="A225" t="str">
        <f ca="1">IF(Valores!B225&lt;&gt;"",   SUBSTITUTE(SUBSTITUTE($A$2, "{tbl}", d_TblName), "{values_array}", Valores!A225), "")</f>
        <v>$this-&gt;insert ('syslog.rh_ausencia', array('clave_trab' =&gt; 307452, 'id_plaza' =&gt; 18, 'clave_tipo' =&gt; 'COA', 'fec_inicio' =&gt; '2017-12-18', 'fec_termino' =&gt; '2017-12-24', 'fec_reanuda' =&gt; 'NULL', 'req_cobertura' =&gt; VERDADERO, 'docs' =&gt; '', 'obs' =&gt; 'A SAN MARTIN TEX., PUEBLA POR MATERIAL QUIMICO'));</v>
      </c>
    </row>
    <row r="226" spans="1:1" x14ac:dyDescent="0.25">
      <c r="A226" t="str">
        <f ca="1">IF(Valores!B226&lt;&gt;"",   SUBSTITUTE(SUBSTITUTE($A$2, "{tbl}", d_TblName), "{values_array}", Valores!A226), "")</f>
        <v>$this-&gt;insert ('syslog.rh_ausencia', array('clave_trab' =&gt; 574454, 'id_plaza' =&gt; 29, 'clave_tipo' =&gt; 'COA', 'fec_inicio' =&gt; '2017-12-18', 'fec_termino' =&gt; '2017-12-24', 'fec_reanuda' =&gt; 'NULL', 'req_cobertura' =&gt; VERDADERO, 'docs' =&gt; '', 'obs' =&gt; 'A SAN MARTIN TEX., PUEBLA POR MATERIAL QUIMICO'));</v>
      </c>
    </row>
    <row r="227" spans="1:1" x14ac:dyDescent="0.25">
      <c r="A227" t="str">
        <f ca="1">IF(Valores!B227&lt;&gt;"",   SUBSTITUTE(SUBSTITUTE($A$2, "{tbl}", d_TblName), "{values_array}", Valores!A227), "")</f>
        <v>$this-&gt;insert ('syslog.rh_ausencia', array('clave_trab' =&gt; 333892, 'id_plaza' =&gt; 11, 'clave_tipo' =&gt; '150', 'fec_inicio' =&gt; '2017-12-18', 'fec_termino' =&gt; '2017-12-18', 'fec_reanuda' =&gt; 'NULL', 'req_cobertura' =&gt; VERDADERO, 'docs' =&gt; '', 'obs' =&gt; 'PERMISO ECONOMICO'));</v>
      </c>
    </row>
    <row r="228" spans="1:1" x14ac:dyDescent="0.25">
      <c r="A228" t="str">
        <f ca="1">IF(Valores!B228&lt;&gt;"",   SUBSTITUTE(SUBSTITUTE($A$2, "{tbl}", d_TblName), "{values_array}", Valores!A228), "")</f>
        <v>$this-&gt;insert ('syslog.rh_ausencia', array('clave_trab' =&gt; 313919, 'id_plaza' =&gt; 42, 'clave_tipo' =&gt; 'VAO', 'fec_inicio' =&gt; '2017-12-20', 'fec_termino' =&gt; '2018-1-25', 'fec_reanuda' =&gt; 'NULL', 'req_cobertura' =&gt; VERDADERO, 'docs' =&gt; '', 'obs' =&gt; 'VACACIONES'));</v>
      </c>
    </row>
    <row r="229" spans="1:1" x14ac:dyDescent="0.25">
      <c r="A229" t="str">
        <f ca="1">IF(Valores!B229&lt;&gt;"",   SUBSTITUTE(SUBSTITUTE($A$2, "{tbl}", d_TblName), "{values_array}", Valores!A229), "")</f>
        <v>$this-&gt;insert ('syslog.rh_ausencia', array('clave_trab' =&gt; 500095, 'id_plaza' =&gt; 64, 'clave_tipo' =&gt; 'COA', 'fec_inicio' =&gt; '2017-12-19', 'fec_termino' =&gt; '2017-12-21', 'fec_reanuda' =&gt; 'NULL', 'req_cobertura' =&gt; FALSO, 'docs' =&gt; '', 'obs' =&gt; 'A POZA RICA'));</v>
      </c>
    </row>
    <row r="230" spans="1:1" x14ac:dyDescent="0.25">
      <c r="A230" t="str">
        <f ca="1">IF(Valores!B230&lt;&gt;"",   SUBSTITUTE(SUBSTITUTE($A$2, "{tbl}", d_TblName), "{values_array}", Valores!A230), "")</f>
        <v>$this-&gt;insert ('syslog.rh_ausencia', array('clave_trab' =&gt; 860778, 'id_plaza' =&gt; 41, 'clave_tipo' =&gt; '???', 'fec_inicio' =&gt; '2017-12-15', 'fec_termino' =&gt; '2017-12-31', 'fec_reanuda' =&gt; 'NULL', 'req_cobertura' =&gt; VERDADERO, 'docs' =&gt; '', 'obs' =&gt; 'FALTA DESCONOCIDA'));</v>
      </c>
    </row>
    <row r="231" spans="1:1" x14ac:dyDescent="0.25">
      <c r="A231" t="str">
        <f ca="1">IF(Valores!B231&lt;&gt;"",   SUBSTITUTE(SUBSTITUTE($A$2, "{tbl}", d_TblName), "{values_array}", Valores!A231), "")</f>
        <v>$this-&gt;insert ('syslog.rh_ausencia', array('clave_trab' =&gt; 652482, 'id_plaza' =&gt; 56, 'clave_tipo' =&gt; 'VAO', 'fec_inicio' =&gt; '2017-12-19', 'fec_termino' =&gt; '2017-12-30', 'fec_reanuda' =&gt; 'NULL', 'req_cobertura' =&gt; VERDADERO, 'docs' =&gt; '', 'obs' =&gt; 'VACACIONES'));</v>
      </c>
    </row>
    <row r="232" spans="1:1" x14ac:dyDescent="0.25">
      <c r="A232" t="str">
        <f ca="1">IF(Valores!B232&lt;&gt;"",   SUBSTITUTE(SUBSTITUTE($A$2, "{tbl}", d_TblName), "{values_array}", Valores!A232), "")</f>
        <v>$this-&gt;insert ('syslog.rh_ausencia', array('clave_trab' =&gt; 605887, 'id_plaza' =&gt; 27, 'clave_tipo' =&gt; 'VAO', 'fec_inicio' =&gt; '2017-12-18', 'fec_termino' =&gt; '2017-12-28', 'fec_reanuda' =&gt; 'NULL', 'req_cobertura' =&gt; VERDADERO, 'docs' =&gt; '', 'obs' =&gt; 'VACACIONES, REANUDA 29.12.2017 02.ENE-18 0007'));</v>
      </c>
    </row>
    <row r="233" spans="1:1" x14ac:dyDescent="0.25">
      <c r="A233" t="str">
        <f ca="1">IF(Valores!B233&lt;&gt;"",   SUBSTITUTE(SUBSTITUTE($A$2, "{tbl}", d_TblName), "{values_array}", Valores!A233), "")</f>
        <v>$this-&gt;insert ('syslog.rh_ausencia', array('clave_trab' =&gt; 333892, 'id_plaza' =&gt; 11, 'clave_tipo' =&gt; 'VAO', 'fec_inicio' =&gt; '2017-12-19', 'fec_termino' =&gt; '2018-1-23', 'fec_reanuda' =&gt; 'NULL', 'req_cobertura' =&gt; VERDADERO, 'docs' =&gt; '', 'obs' =&gt; 'VACACIONES'));</v>
      </c>
    </row>
    <row r="234" spans="1:1" x14ac:dyDescent="0.25">
      <c r="A234" t="str">
        <f ca="1">IF(Valores!B234&lt;&gt;"",   SUBSTITUTE(SUBSTITUTE($A$2, "{tbl}", d_TblName), "{values_array}", Valores!A234), "")</f>
        <v>$this-&gt;insert ('syslog.rh_ausencia', array('clave_trab' =&gt; 557767, 'id_plaza' =&gt; 59, 'clave_tipo' =&gt; '150', 'fec_inicio' =&gt; '2017-12-22', 'fec_termino' =&gt; '2017-12-22', 'fec_reanuda' =&gt; 'NULL', 'req_cobertura' =&gt; VERDADERO, 'docs' =&gt; '', 'obs' =&gt; 'PERMISO ECONOMICO'));</v>
      </c>
    </row>
    <row r="235" spans="1:1" x14ac:dyDescent="0.25">
      <c r="A235" t="str">
        <f ca="1">IF(Valores!B235&lt;&gt;"",   SUBSTITUTE(SUBSTITUTE($A$2, "{tbl}", d_TblName), "{values_array}", Valores!A235), "")</f>
        <v>$this-&gt;insert ('syslog.rh_ausencia', array('clave_trab' =&gt; 466911, 'id_plaza' =&gt; 36, 'clave_tipo' =&gt; 'VAO', 'fec_inicio' =&gt; '2017-12-22', 'fec_termino' =&gt; '2017-1-16', 'fec_reanuda' =&gt; 'NULL', 'req_cobertura' =&gt; VERDADERO, 'docs' =&gt; '', 'obs' =&gt; 'VACACIONES'));</v>
      </c>
    </row>
    <row r="236" spans="1:1" x14ac:dyDescent="0.25">
      <c r="A236" t="str">
        <f ca="1">IF(Valores!B236&lt;&gt;"",   SUBSTITUTE(SUBSTITUTE($A$2, "{tbl}", d_TblName), "{values_array}", Valores!A236), "")</f>
        <v>$this-&gt;insert ('syslog.rh_ausencia', array('clave_trab' =&gt; 333884, 'id_plaza' =&gt; 39, 'clave_tipo' =&gt; 'VAO', 'fec_inicio' =&gt; '2017-12-22', 'fec_termino' =&gt; '2018-1-26', 'fec_reanuda' =&gt; 'NULL', 'req_cobertura' =&gt; VERDADERO, 'docs' =&gt; '', 'obs' =&gt; 'VACACIONES'));</v>
      </c>
    </row>
    <row r="237" spans="1:1" x14ac:dyDescent="0.25">
      <c r="A237" t="str">
        <f ca="1">IF(Valores!B237&lt;&gt;"",   SUBSTITUTE(SUBSTITUTE($A$2, "{tbl}", d_TblName), "{values_array}", Valores!A237), "")</f>
        <v>$this-&gt;insert ('syslog.rh_ausencia', array('clave_trab' =&gt; 370184, 'id_plaza' =&gt; 60, 'clave_tipo' =&gt; '150', 'fec_inicio' =&gt; '2017-12-25', 'fec_termino' =&gt; '2017-12-25', 'fec_reanuda' =&gt; 'NULL', 'req_cobertura' =&gt; VERDADERO, 'docs' =&gt; '', 'obs' =&gt; 'PERMISO ECONOMICO'));</v>
      </c>
    </row>
    <row r="238" spans="1:1" x14ac:dyDescent="0.25">
      <c r="A238" t="str">
        <f ca="1">IF(Valores!B238&lt;&gt;"",   SUBSTITUTE(SUBSTITUTE($A$2, "{tbl}", d_TblName), "{values_array}", Valores!A238), "")</f>
        <v>$this-&gt;insert ('syslog.rh_ausencia', array('clave_trab' =&gt; 315758, 'id_plaza' =&gt; 62, 'clave_tipo' =&gt; '150', 'fec_inicio' =&gt; '2017-12-25', 'fec_termino' =&gt; '2017-12-26', 'fec_reanuda' =&gt; 'NULL', 'req_cobertura' =&gt; VERDADERO, 'docs' =&gt; '', 'obs' =&gt; 'PERMISO ECONOMICO'));</v>
      </c>
    </row>
    <row r="239" spans="1:1" x14ac:dyDescent="0.25">
      <c r="A239" t="str">
        <f ca="1">IF(Valores!B239&lt;&gt;"",   SUBSTITUTE(SUBSTITUTE($A$2, "{tbl}", d_TblName), "{values_array}", Valores!A239), "")</f>
        <v>$this-&gt;insert ('syslog.rh_ausencia', array('clave_trab' =&gt; 539767, 'id_plaza' =&gt; 45, 'clave_tipo' =&gt; '150', 'fec_inicio' =&gt; '2017-12-24', 'fec_termino' =&gt; '2017-12-26', 'fec_reanuda' =&gt; 'NULL', 'req_cobertura' =&gt; VERDADERO, 'docs' =&gt; '', 'obs' =&gt; 'PERMISO ECONOMICO'));</v>
      </c>
    </row>
    <row r="240" spans="1:1" x14ac:dyDescent="0.25">
      <c r="A240" t="str">
        <f ca="1">IF(Valores!B240&lt;&gt;"",   SUBSTITUTE(SUBSTITUTE($A$2, "{tbl}", d_TblName), "{values_array}", Valores!A240), "")</f>
        <v>$this-&gt;insert ('syslog.rh_ausencia', array('clave_trab' =&gt; 361730, 'id_plaza' =&gt; 53, 'clave_tipo' =&gt; 'VAO', 'fec_inicio' =&gt; '2017-12-24', 'fec_termino' =&gt; '2017-12-31', 'fec_reanuda' =&gt; 'NULL', 'req_cobertura' =&gt; VERDADERO, 'docs' =&gt; '', 'obs' =&gt; 'VACACIONES 1'));</v>
      </c>
    </row>
    <row r="241" spans="1:1" x14ac:dyDescent="0.25">
      <c r="A241" t="str">
        <f ca="1">IF(Valores!B241&lt;&gt;"",   SUBSTITUTE(SUBSTITUTE($A$2, "{tbl}", d_TblName), "{values_array}", Valores!A241), "")</f>
        <v>$this-&gt;insert ('syslog.rh_ausencia', array('clave_trab' =&gt; 395224, 'id_plaza' =&gt; 51, 'clave_tipo' =&gt; '150', 'fec_inicio' =&gt; '2017-12-26', 'fec_termino' =&gt; '2017-12-28', 'fec_reanuda' =&gt; 'NULL', 'req_cobertura' =&gt; VERDADERO, 'docs' =&gt; '', 'obs' =&gt; 'PERMISO'));</v>
      </c>
    </row>
    <row r="242" spans="1:1" x14ac:dyDescent="0.25">
      <c r="A242" t="str">
        <f ca="1">IF(Valores!B242&lt;&gt;"",   SUBSTITUTE(SUBSTITUTE($A$2, "{tbl}", d_TblName), "{values_array}", Valores!A242), "")</f>
        <v>$this-&gt;insert ('syslog.rh_ausencia', array('clave_trab' =&gt; 539767, 'id_plaza' =&gt; 70, 'clave_tipo' =&gt; 'VAO', 'fec_inicio' =&gt; '2017-12-24', 'fec_termino' =&gt; '2018-1-18', 'fec_reanuda' =&gt; 'NULL', 'req_cobertura' =&gt; VERDADERO, 'docs' =&gt; '', 'obs' =&gt; 'VACACIONES'));</v>
      </c>
    </row>
    <row r="243" spans="1:1" x14ac:dyDescent="0.25">
      <c r="A243" t="str">
        <f ca="1">IF(Valores!B243&lt;&gt;"",   SUBSTITUTE(SUBSTITUTE($A$2, "{tbl}", d_TblName), "{values_array}", Valores!A243), "")</f>
        <v>$this-&gt;insert ('syslog.rh_ausencia', array('clave_trab' =&gt; 307452, 'id_plaza' =&gt; 18, 'clave_tipo' =&gt; '150', 'fec_inicio' =&gt; '2017-12-27', 'fec_termino' =&gt; '2017-12-29', 'fec_reanuda' =&gt; 'NULL', 'req_cobertura' =&gt; FALSO, 'docs' =&gt; '', 'obs' =&gt; 'PERMISO'));</v>
      </c>
    </row>
    <row r="244" spans="1:1" x14ac:dyDescent="0.25">
      <c r="A244" t="str">
        <f ca="1">IF(Valores!B244&lt;&gt;"",   SUBSTITUTE(SUBSTITUTE($A$2, "{tbl}", d_TblName), "{values_array}", Valores!A244), "")</f>
        <v>$this-&gt;insert ('syslog.rh_ausencia', array('clave_trab' =&gt; 490746, 'id_plaza' =&gt; 14, 'clave_tipo' =&gt; '150', 'fec_inicio' =&gt; '2017-12-28', 'fec_termino' =&gt; '2017-12-30', 'fec_reanuda' =&gt; 'NULL', 'req_cobertura' =&gt; FALSO, 'docs' =&gt; '', 'obs' =&gt; 'PERMISO ECONOMICO'));</v>
      </c>
    </row>
    <row r="245" spans="1:1" x14ac:dyDescent="0.25">
      <c r="A245" t="str">
        <f ca="1">IF(Valores!B245&lt;&gt;"",   SUBSTITUTE(SUBSTITUTE($A$2, "{tbl}", d_TblName), "{values_array}", Valores!A245), "")</f>
        <v>$this-&gt;insert ('syslog.rh_ausencia', array('clave_trab' =&gt; 305721, 'id_plaza' =&gt; 75, 'clave_tipo' =&gt; '150', 'fec_inicio' =&gt; '2017-12-29', 'fec_termino' =&gt; '2017-12-29', 'fec_reanuda' =&gt; 'NULL', 'req_cobertura' =&gt; VERDADERO, 'docs' =&gt; '', 'obs' =&gt; 'PERMISO ECONOMICO'));</v>
      </c>
    </row>
    <row r="246" spans="1:1" x14ac:dyDescent="0.25">
      <c r="A246" t="str">
        <f ca="1">IF(Valores!B246&lt;&gt;"",   SUBSTITUTE(SUBSTITUTE($A$2, "{tbl}", d_TblName), "{values_array}", Valores!A246), "")</f>
        <v>$this-&gt;insert ('syslog.rh_ausencia', array('clave_trab' =&gt; 386444, 'id_plaza' =&gt; 52, 'clave_tipo' =&gt; '150', 'fec_inicio' =&gt; '2017-12-30', 'fec_termino' =&gt; '2017-12-30', 'fec_reanuda' =&gt; 'NULL', 'req_cobertura' =&gt; VERDADERO, 'docs' =&gt; '', 'obs' =&gt; 'PERMISO ECONOMICO'));</v>
      </c>
    </row>
    <row r="247" spans="1:1" x14ac:dyDescent="0.25">
      <c r="A247" t="str">
        <f ca="1">IF(Valores!B247&lt;&gt;"",   SUBSTITUTE(SUBSTITUTE($A$2, "{tbl}", d_TblName), "{values_array}", Valores!A247), "")</f>
        <v>$this-&gt;insert ('syslog.rh_ausencia', array('clave_trab' =&gt; 633190, 'id_plaza' =&gt; 10, 'clave_tipo' =&gt; '150', 'fec_inicio' =&gt; '2017-12-30', 'fec_termino' =&gt; '2017-12-31', 'fec_reanuda' =&gt; 'NULL', 'req_cobertura' =&gt; VERDADERO, 'docs' =&gt; '', 'obs' =&gt; 'PERMISO ECONOMICO'));</v>
      </c>
    </row>
    <row r="248" spans="1:1" x14ac:dyDescent="0.25">
      <c r="A248" t="str">
        <f ca="1">IF(Valores!B248&lt;&gt;"",   SUBSTITUTE(SUBSTITUTE($A$2, "{tbl}", d_TblName), "{values_array}", Valores!A248), "")</f>
        <v>$this-&gt;insert ('syslog.rh_ausencia', array('clave_trab' =&gt; 317017, 'id_plaza' =&gt; 53, 'clave_tipo' =&gt; 'VAO', 'fec_inicio' =&gt; '2018-1-1', 'fec_termino' =&gt; '2018-1-22', 'fec_reanuda' =&gt; 'NULL', 'req_cobertura' =&gt; VERDADERO, 'docs' =&gt; '', 'obs' =&gt; 'VACACIONES 2'));</v>
      </c>
    </row>
    <row r="249" spans="1:1" x14ac:dyDescent="0.25">
      <c r="A249" t="str">
        <f ca="1">IF(Valores!B249&lt;&gt;"",   SUBSTITUTE(SUBSTITUTE($A$2, "{tbl}", d_TblName), "{values_array}", Valores!A249), "")</f>
        <v>$this-&gt;insert ('syslog.rh_ausencia', array('clave_trab' =&gt; 361730, 'id_plaza' =&gt; 53, 'clave_tipo' =&gt; 'VAO', 'fec_inicio' =&gt; '2018-1-1', 'fec_termino' =&gt; '2018-1-29', 'fec_reanuda' =&gt; 'NULL', 'req_cobertura' =&gt; VERDADERO, 'docs' =&gt; '', 'obs' =&gt; 'VACACIONES 2'));</v>
      </c>
    </row>
    <row r="250" spans="1:1" x14ac:dyDescent="0.25">
      <c r="A250" t="str">
        <f ca="1">IF(Valores!B250&lt;&gt;"",   SUBSTITUTE(SUBSTITUTE($A$2, "{tbl}", d_TblName), "{values_array}", Valores!A250), "")</f>
        <v>$this-&gt;insert ('syslog.rh_ausencia', array('clave_trab' =&gt; 150851, 'id_plaza' =&gt; 1, 'clave_tipo' =&gt; 'COS', 'fec_inicio' =&gt; '2018-1-1', 'fec_termino' =&gt; '2018-12-31', 'fec_reanuda' =&gt; 'NULL', 'req_cobertura' =&gt; VERDADERO, 'docs' =&gt; '', 'obs' =&gt; 'FUNCIONARIO SINDICAL'));</v>
      </c>
    </row>
    <row r="251" spans="1:1" x14ac:dyDescent="0.25">
      <c r="A251" t="str">
        <f ca="1">IF(Valores!B251&lt;&gt;"",   SUBSTITUTE(SUBSTITUTE($A$2, "{tbl}", d_TblName), "{values_array}", Valores!A251), "")</f>
        <v>$this-&gt;insert ('syslog.rh_ausencia', array('clave_trab' =&gt; 210154, 'id_plaza' =&gt; 4, 'clave_tipo' =&gt; '150', 'fec_inicio' =&gt; '2018-1-3', 'fec_termino' =&gt; '2018-1-4', 'fec_reanuda' =&gt; 'NULL', 'req_cobertura' =&gt; VERDADERO, 'docs' =&gt; '', 'obs' =&gt; 'PERMISO ECONOMICO'));</v>
      </c>
    </row>
    <row r="252" spans="1:1" x14ac:dyDescent="0.25">
      <c r="A252" t="str">
        <f ca="1">IF(Valores!B252&lt;&gt;"",   SUBSTITUTE(SUBSTITUTE($A$2, "{tbl}", d_TblName), "{values_array}", Valores!A252), "")</f>
        <v>$this-&gt;insert ('syslog.rh_ausencia', array('clave_trab' =&gt; 204126, 'id_plaza' =&gt; 5, 'clave_tipo' =&gt; '147', 'fec_inicio' =&gt; '2018-1-1', 'fec_termino' =&gt; '2018-1-2', 'fec_reanuda' =&gt; 'NULL', 'req_cobertura' =&gt; VERDADERO, 'docs' =&gt; '', 'obs' =&gt; 'PERMISO RENUNCIABLE CL.147'));</v>
      </c>
    </row>
    <row r="253" spans="1:1" x14ac:dyDescent="0.25">
      <c r="A253" t="str">
        <f ca="1">IF(Valores!B253&lt;&gt;"",   SUBSTITUTE(SUBSTITUTE($A$2, "{tbl}", d_TblName), "{values_array}", Valores!A253), "")</f>
        <v>$this-&gt;insert ('syslog.rh_ausencia', array('clave_trab' =&gt; 566818, 'id_plaza' =&gt; 20, 'clave_tipo' =&gt; 'VAO', 'fec_inicio' =&gt; '2018-1-1', 'fec_termino' =&gt; '2018-1-5', 'fec_reanuda' =&gt; 'NULL', 'req_cobertura' =&gt; VERDADERO, 'docs' =&gt; '', 'obs' =&gt; 'VACACIONES 2'));</v>
      </c>
    </row>
    <row r="254" spans="1:1" x14ac:dyDescent="0.25">
      <c r="A254" t="str">
        <f ca="1">IF(Valores!B254&lt;&gt;"",   SUBSTITUTE(SUBSTITUTE($A$2, "{tbl}", d_TblName), "{values_array}", Valores!A254), "")</f>
        <v>$this-&gt;insert ('syslog.rh_ausencia', array('clave_trab' =&gt; 549473, 'id_plaza' =&gt; 40, 'clave_tipo' =&gt; '150', 'fec_inicio' =&gt; '2017-12-16', 'fec_termino' =&gt; '2017-12-16', 'fec_reanuda' =&gt; 'NULL', 'req_cobertura' =&gt; VERDADERO, 'docs' =&gt; '', 'obs' =&gt; 'AUSENCIA DESCONOCIDA'));</v>
      </c>
    </row>
    <row r="255" spans="1:1" x14ac:dyDescent="0.25">
      <c r="A255" t="str">
        <f ca="1">IF(Valores!B255&lt;&gt;"",   SUBSTITUTE(SUBSTITUTE($A$2, "{tbl}", d_TblName), "{values_array}", Valores!A255), "")</f>
        <v>$this-&gt;insert ('syslog.rh_ausencia', array('clave_trab' =&gt; 510225, 'id_plaza' =&gt; 3, 'clave_tipo' =&gt; '150', 'fec_inicio' =&gt; '2017-12-22', 'fec_termino' =&gt; '2017-12-22', 'fec_reanuda' =&gt; 'NULL', 'req_cobertura' =&gt; FALSO, 'docs' =&gt; '', 'obs' =&gt; 'ECONOMICO'));</v>
      </c>
    </row>
    <row r="256" spans="1:1" x14ac:dyDescent="0.25">
      <c r="A256" t="str">
        <f ca="1">IF(Valores!B256&lt;&gt;"",   SUBSTITUTE(SUBSTITUTE($A$2, "{tbl}", d_TblName), "{values_array}", Valores!A256), "")</f>
        <v>$this-&gt;insert ('syslog.rh_ausencia', array('clave_trab' =&gt; 510225, 'id_plaza' =&gt; 3, 'clave_tipo' =&gt; '150', 'fec_inicio' =&gt; '2017-12-28', 'fec_termino' =&gt; '2017-12-28', 'fec_reanuda' =&gt; 'NULL', 'req_cobertura' =&gt; FALSO, 'docs' =&gt; '', 'obs' =&gt; 'ECONOMICO'));</v>
      </c>
    </row>
    <row r="257" spans="1:1" x14ac:dyDescent="0.25">
      <c r="A257" t="str">
        <f ca="1">IF(Valores!B257&lt;&gt;"",   SUBSTITUTE(SUBSTITUTE($A$2, "{tbl}", d_TblName), "{values_array}", Valores!A257), "")</f>
        <v>$this-&gt;insert ('syslog.rh_ausencia', array('clave_trab' =&gt; 500095, 'id_plaza' =&gt; 64, 'clave_tipo' =&gt; 'COA', 'fec_inicio' =&gt; '2017-11-9', 'fec_termino' =&gt; '2017-11-10', 'fec_reanuda' =&gt; 'NULL', 'req_cobertura' =&gt; FALSO, 'docs' =&gt; '', 'obs' =&gt; 'A POZA RICA'));</v>
      </c>
    </row>
    <row r="258" spans="1:1" x14ac:dyDescent="0.25">
      <c r="A258" t="str">
        <f ca="1">IF(Valores!B258&lt;&gt;"",   SUBSTITUTE(SUBSTITUTE($A$2, "{tbl}", d_TblName), "{values_array}", Valores!A258), "")</f>
        <v>$this-&gt;insert ('syslog.rh_ausencia', array('clave_trab' =&gt; 500095, 'id_plaza' =&gt; 64, 'clave_tipo' =&gt; 'COA', 'fec_inicio' =&gt; '2017-11-14', 'fec_termino' =&gt; '2017-11-16', 'fec_reanuda' =&gt; 'NULL', 'req_cobertura' =&gt; FALSO, 'docs' =&gt; '', 'obs' =&gt; 'A POZA RICA - DOCUMENTACION'));</v>
      </c>
    </row>
    <row r="259" spans="1:1" x14ac:dyDescent="0.25">
      <c r="A259" t="str">
        <f ca="1">IF(Valores!B259&lt;&gt;"",   SUBSTITUTE(SUBSTITUTE($A$2, "{tbl}", d_TblName), "{values_array}", Valores!A259), "")</f>
        <v>$this-&gt;insert ('syslog.rh_ausencia', array('clave_trab' =&gt; 500095, 'id_plaza' =&gt; 64, 'clave_tipo' =&gt; 'COA', 'fec_inicio' =&gt; '2017-11-22', 'fec_termino' =&gt; '2017-11-24', 'fec_reanuda' =&gt; 'NULL', 'req_cobertura' =&gt; FALSO, 'docs' =&gt; '', 'obs' =&gt; 'A POZA RICA - DOCUMENTACION'));</v>
      </c>
    </row>
    <row r="260" spans="1:1" x14ac:dyDescent="0.25">
      <c r="A260" t="str">
        <f ca="1">IF(Valores!B260&lt;&gt;"",   SUBSTITUTE(SUBSTITUTE($A$2, "{tbl}", d_TblName), "{values_array}", Valores!A260), "")</f>
        <v>$this-&gt;insert ('syslog.rh_ausencia', array('clave_trab' =&gt; 500095, 'id_plaza' =&gt; 64, 'clave_tipo' =&gt; 'COA', 'fec_inicio' =&gt; '2017-11-28', 'fec_termino' =&gt; '2017-12-2', 'fec_reanuda' =&gt; 'NULL', 'req_cobertura' =&gt; FALSO, 'docs' =&gt; '', 'obs' =&gt; 'A POZA RICA - DOCUMENTACION'));</v>
      </c>
    </row>
    <row r="261" spans="1:1" x14ac:dyDescent="0.25">
      <c r="A261" t="str">
        <f ca="1">IF(Valores!B261&lt;&gt;"",   SUBSTITUTE(SUBSTITUTE($A$2, "{tbl}", d_TblName), "{values_array}", Valores!A261), "")</f>
        <v>$this-&gt;insert ('syslog.rh_ausencia', array('clave_trab' =&gt; 500095, 'id_plaza' =&gt; 64, 'clave_tipo' =&gt; 'COA', 'fec_inicio' =&gt; '2017-12-12', 'fec_termino' =&gt; '2017-12-15', 'fec_reanuda' =&gt; 'NULL', 'req_cobertura' =&gt; FALSO, 'docs' =&gt; '', 'obs' =&gt; 'A POZA RICA - DOCUMENTACION'));</v>
      </c>
    </row>
    <row r="262" spans="1:1" x14ac:dyDescent="0.25">
      <c r="A262" t="str">
        <f ca="1">IF(Valores!B262&lt;&gt;"",   SUBSTITUTE(SUBSTITUTE($A$2, "{tbl}", d_TblName), "{values_array}", Valores!A262), "")</f>
        <v>$this-&gt;insert ('syslog.rh_ausencia', array('clave_trab' =&gt; 500095, 'id_plaza' =&gt; 64, 'clave_tipo' =&gt; 'COA', 'fec_inicio' =&gt; '2017-12-27', 'fec_termino' =&gt; '2017-12-29', 'fec_reanuda' =&gt; 'NULL', 'req_cobertura' =&gt; FALSO, 'docs' =&gt; '', 'obs' =&gt; 'A POZA RICA - DOCUMENTACION'));</v>
      </c>
    </row>
    <row r="263" spans="1:1" x14ac:dyDescent="0.25">
      <c r="A263" t="str">
        <f ca="1">IF(Valores!B263&lt;&gt;"",   SUBSTITUTE(SUBSTITUTE($A$2, "{tbl}", d_TblName), "{values_array}", Valores!A263), "")</f>
        <v>$this-&gt;insert ('syslog.rh_ausencia', array('clave_trab' =&gt; 500095, 'id_plaza' =&gt; 64, 'clave_tipo' =&gt; 'COA', 'fec_inicio' =&gt; '2018-1-3', 'fec_termino' =&gt; '2018-1-5', 'fec_reanuda' =&gt; 'NULL', 'req_cobertura' =&gt; FALSO, 'docs' =&gt; '', 'obs' =&gt; 'A POZA RICA - DOCUMENTACION'));</v>
      </c>
    </row>
    <row r="264" spans="1:1" x14ac:dyDescent="0.25">
      <c r="A264" t="str">
        <f ca="1">IF(Valores!B264&lt;&gt;"",   SUBSTITUTE(SUBSTITUTE($A$2, "{tbl}", d_TblName), "{values_array}", Valores!A264), "")</f>
        <v>$this-&gt;insert ('syslog.rh_ausencia', array('clave_trab' =&gt; 307452, 'id_plaza' =&gt; 18, 'clave_tipo' =&gt; 'COA', 'fec_inicio' =&gt; '2018-1-3', 'fec_termino' =&gt; '2018-1-6', 'fec_reanuda' =&gt; 'NULL', 'req_cobertura' =&gt; FALSO, 'docs' =&gt; '', 'obs' =&gt; 'A POZA RICA POR REACTIVOS QUIMICOS'));</v>
      </c>
    </row>
    <row r="265" spans="1:1" x14ac:dyDescent="0.25">
      <c r="A265" t="str">
        <f ca="1">IF(Valores!B265&lt;&gt;"",   SUBSTITUTE(SUBSTITUTE($A$2, "{tbl}", d_TblName), "{values_array}", Valores!A265), "")</f>
        <v>$this-&gt;insert ('syslog.rh_ausencia', array('clave_trab' =&gt; 502171, 'id_plaza' =&gt; 24, 'clave_tipo' =&gt; 'COA', 'fec_inicio' =&gt; '2018-1-3', 'fec_termino' =&gt; '2018-1-6', 'fec_reanuda' =&gt; 'NULL', 'req_cobertura' =&gt; FALSO, 'docs' =&gt; '', 'obs' =&gt; 'A POZA RICA POR REACTIVOS QUIMICOS'));</v>
      </c>
    </row>
    <row r="266" spans="1:1" x14ac:dyDescent="0.25">
      <c r="A266" t="str">
        <f ca="1">IF(Valores!B266&lt;&gt;"",   SUBSTITUTE(SUBSTITUTE($A$2, "{tbl}", d_TblName), "{values_array}", Valores!A266), "")</f>
        <v>$this-&gt;insert ('syslog.rh_ausencia', array('clave_trab' =&gt; 633190, 'id_plaza' =&gt; 10, 'clave_tipo' =&gt; 'COA', 'fec_inicio' =&gt; '2018-1-3', 'fec_termino' =&gt; '2018-1-5', 'fec_reanuda' =&gt; 'NULL', 'req_cobertura' =&gt; FALSO, 'docs' =&gt; '', 'obs' =&gt; 'A POZA RICA POR REACTIVOS QUIMICOS'));</v>
      </c>
    </row>
    <row r="267" spans="1:1" x14ac:dyDescent="0.25">
      <c r="A267" t="str">
        <f ca="1">IF(Valores!B267&lt;&gt;"",   SUBSTITUTE(SUBSTITUTE($A$2, "{tbl}", d_TblName), "{values_array}", Valores!A267), "")</f>
        <v>$this-&gt;insert ('syslog.rh_ausencia', array('clave_trab' =&gt; 574454, 'id_plaza' =&gt; 29, 'clave_tipo' =&gt; 'COA', 'fec_inicio' =&gt; '2018-1-3', 'fec_termino' =&gt; '2018-1-5', 'fec_reanuda' =&gt; 'NULL', 'req_cobertura' =&gt; FALSO, 'docs' =&gt; '', 'obs' =&gt; 'A POZA RICA POR REACTIVOS QUIMICOS'));</v>
      </c>
    </row>
    <row r="268" spans="1:1" x14ac:dyDescent="0.25">
      <c r="A268" t="str">
        <f ca="1">IF(Valores!B268&lt;&gt;"",   SUBSTITUTE(SUBSTITUTE($A$2, "{tbl}", d_TblName), "{values_array}", Valores!A268), "")</f>
        <v>$this-&gt;insert ('syslog.rh_ausencia', array('clave_trab' =&gt; 549473, 'id_plaza' =&gt; 40, 'clave_tipo' =&gt; 'VAO', 'fec_inicio' =&gt; '2018-1-1', 'fec_termino' =&gt; '2018-1-15', 'fec_reanuda' =&gt; 'NULL', 'req_cobertura' =&gt; VERDADERO, 'docs' =&gt; '', 'obs' =&gt; 'VACACIONES 2'));</v>
      </c>
    </row>
    <row r="269" spans="1:1" x14ac:dyDescent="0.25">
      <c r="A269" t="str">
        <f ca="1">IF(Valores!B269&lt;&gt;"",   SUBSTITUTE(SUBSTITUTE($A$2, "{tbl}", d_TblName), "{values_array}", Valores!A269), "")</f>
        <v>$this-&gt;insert ('syslog.rh_ausencia', array('clave_trab' =&gt; 652482, 'id_plaza' =&gt; 56, 'clave_tipo' =&gt; 'VAO', 'fec_inicio' =&gt; '2017-1-31', 'fec_termino' =&gt; '2018-1-22', 'fec_reanuda' =&gt; 'NULL', 'req_cobertura' =&gt; VERDADERO, 'docs' =&gt; '', 'obs' =&gt; 'VACACIONES 2'));</v>
      </c>
    </row>
    <row r="270" spans="1:1" x14ac:dyDescent="0.25">
      <c r="A270" t="str">
        <f ca="1">IF(Valores!B270&lt;&gt;"",   SUBSTITUTE(SUBSTITUTE($A$2, "{tbl}", d_TblName), "{values_array}", Valores!A270), "")</f>
        <v>$this-&gt;insert ('syslog.rh_ausencia', array('clave_trab' =&gt; 210154, 'id_plaza' =&gt; 4, 'clave_tipo' =&gt; 'VAO', 'fec_inicio' =&gt; '2018-1-6', 'fec_termino' =&gt; '2018-2-10', 'fec_reanuda' =&gt; 'NULL', 'req_cobertura' =&gt; VERDADERO, 'docs' =&gt; '', 'obs' =&gt; 'VACACIONES'));</v>
      </c>
    </row>
    <row r="271" spans="1:1" x14ac:dyDescent="0.25">
      <c r="A271" t="str">
        <f ca="1">IF(Valores!B271&lt;&gt;"",   SUBSTITUTE(SUBSTITUTE($A$2, "{tbl}", d_TblName), "{values_array}", Valores!A271), "")</f>
        <v>$this-&gt;insert ('syslog.rh_ausencia', array('clave_trab' =&gt; 307452, 'id_plaza' =&gt; 18, 'clave_tipo' =&gt; 'COA', 'fec_inicio' =&gt; '2018-1-10', 'fec_termino' =&gt; '2018-1-12', 'fec_reanuda' =&gt; 'NULL', 'req_cobertura' =&gt; FALSO, 'docs' =&gt; '', 'obs' =&gt; 'A TERMINAL MARITIMA COBOS, TUXPAN'));</v>
      </c>
    </row>
    <row r="272" spans="1:1" x14ac:dyDescent="0.25">
      <c r="A272" t="str">
        <f ca="1">IF(Valores!B272&lt;&gt;"",   SUBSTITUTE(SUBSTITUTE($A$2, "{tbl}", d_TblName), "{values_array}", Valores!A272), "")</f>
        <v>$this-&gt;insert ('syslog.rh_ausencia', array('clave_trab' =&gt; 502171, 'id_plaza' =&gt; 24, 'clave_tipo' =&gt; 'COA', 'fec_inicio' =&gt; '2018-1-10', 'fec_termino' =&gt; '2018-1-12', 'fec_reanuda' =&gt; 'NULL', 'req_cobertura' =&gt; VERDADERO, 'docs' =&gt; '', 'obs' =&gt; 'A TERMINAL MARITIMA COBOS, TUXPAN'));</v>
      </c>
    </row>
    <row r="273" spans="1:1" x14ac:dyDescent="0.25">
      <c r="A273" t="str">
        <f ca="1">IF(Valores!B273&lt;&gt;"",   SUBSTITUTE(SUBSTITUTE($A$2, "{tbl}", d_TblName), "{values_array}", Valores!A273), "")</f>
        <v>$this-&gt;insert ('syslog.rh_ausencia', array('clave_trab' =&gt; 633190, 'id_plaza' =&gt; 10, 'clave_tipo' =&gt; 'COA', 'fec_inicio' =&gt; '2018-1-10', 'fec_termino' =&gt; '2018-1-12', 'fec_reanuda' =&gt; 'NULL', 'req_cobertura' =&gt; FALSO, 'docs' =&gt; '', 'obs' =&gt; 'A TERMINAL MARITIMA COBOS, TUXPAN'));</v>
      </c>
    </row>
    <row r="274" spans="1:1" x14ac:dyDescent="0.25">
      <c r="A274" t="str">
        <f ca="1">IF(Valores!B274&lt;&gt;"",   SUBSTITUTE(SUBSTITUTE($A$2, "{tbl}", d_TblName), "{values_array}", Valores!A274), "")</f>
        <v>$this-&gt;insert ('syslog.rh_ausencia', array('clave_trab' =&gt; 574454, 'id_plaza' =&gt; 29, 'clave_tipo' =&gt; 'COA', 'fec_inicio' =&gt; '2018-1-10', 'fec_termino' =&gt; '2018-1-12', 'fec_reanuda' =&gt; 'NULL', 'req_cobertura' =&gt; FALSO, 'docs' =&gt; '', 'obs' =&gt; 'A TERMINAL MARITIMA COBOS, TUXPAN'));</v>
      </c>
    </row>
    <row r="275" spans="1:1" x14ac:dyDescent="0.25">
      <c r="A275" t="str">
        <f ca="1">IF(Valores!B275&lt;&gt;"",   SUBSTITUTE(SUBSTITUTE($A$2, "{tbl}", d_TblName), "{values_array}", Valores!A275), "")</f>
        <v>$this-&gt;insert ('syslog.rh_ausencia', array('clave_trab' =&gt; 500095, 'id_plaza' =&gt; 64, 'clave_tipo' =&gt; 'COA', 'fec_inicio' =&gt; '2018-1-9', 'fec_termino' =&gt; '2018-1-11', 'fec_reanuda' =&gt; 'NULL', 'req_cobertura' =&gt; FALSO, 'docs' =&gt; '', 'obs' =&gt; 'A POZA RICA - DOCUMENTACION'));</v>
      </c>
    </row>
    <row r="276" spans="1:1" x14ac:dyDescent="0.25">
      <c r="A276" t="str">
        <f ca="1">IF(Valores!B276&lt;&gt;"",   SUBSTITUTE(SUBSTITUTE($A$2, "{tbl}", d_TblName), "{values_array}", Valores!A276), "")</f>
        <v>$this-&gt;insert ('syslog.rh_ausencia', array('clave_trab' =&gt; 312010, 'id_plaza' =&gt; 17, 'clave_tipo' =&gt; 'COA', 'fec_inicio' =&gt; '2018-1-9', 'fec_termino' =&gt; '2018-1-11', 'fec_reanuda' =&gt; 'NULL', 'req_cobertura' =&gt; FALSO, 'docs' =&gt; '', 'obs' =&gt; 'A POZA RICA - TRANSPORTE DIVERSO'));</v>
      </c>
    </row>
    <row r="277" spans="1:1" x14ac:dyDescent="0.25">
      <c r="A277" t="str">
        <f ca="1">IF(Valores!B277&lt;&gt;"",   SUBSTITUTE(SUBSTITUTE($A$2, "{tbl}", d_TblName), "{values_array}", Valores!A277), "")</f>
        <v>$this-&gt;insert ('syslog.rh_ausencia', array('clave_trab' =&gt; 466603, 'id_plaza' =&gt; 69, 'clave_tipo' =&gt; 'COA', 'fec_inicio' =&gt; '2018-1-9', 'fec_termino' =&gt; '2018-1-11', 'fec_reanuda' =&gt; 'NULL', 'req_cobertura' =&gt; FALSO, 'docs' =&gt; '', 'obs' =&gt; 'A POZA RICA - TRANSPORTE DIVERSO'));</v>
      </c>
    </row>
    <row r="278" spans="1:1" x14ac:dyDescent="0.25">
      <c r="A278" t="str">
        <f ca="1">IF(Valores!B278&lt;&gt;"",   SUBSTITUTE(SUBSTITUTE($A$2, "{tbl}", d_TblName), "{values_array}", Valores!A278), "")</f>
        <v>$this-&gt;insert ('syslog.rh_ausencia', array('clave_trab' =&gt; 204126, 'id_plaza' =&gt; 5, 'clave_tipo' =&gt; '150', 'fec_inicio' =&gt; '2018-1-3', 'fec_termino' =&gt; '2018-1-5', 'fec_reanuda' =&gt; 'NULL', 'req_cobertura' =&gt; VERDADERO, 'docs' =&gt; '', 'obs' =&gt; 'PERMISO ECONOMICO OF. SIND. 6047'));</v>
      </c>
    </row>
    <row r="279" spans="1:1" x14ac:dyDescent="0.25">
      <c r="A279" t="str">
        <f ca="1">IF(Valores!B279&lt;&gt;"",   SUBSTITUTE(SUBSTITUTE($A$2, "{tbl}", d_TblName), "{values_array}", Valores!A279), "")</f>
        <v>$this-&gt;insert ('syslog.rh_ausencia', array('clave_trab' =&gt; 542634, 'id_plaza' =&gt; 71, 'clave_tipo' =&gt; 'VAO', 'fec_inicio' =&gt; '2018-1-15', 'fec_termino' =&gt; '2018-2-8', 'fec_reanuda' =&gt; 'NULL', 'req_cobertura' =&gt; VERDADERO, 'docs' =&gt; '', 'obs' =&gt; 'VACACIONES F-700695222001'));</v>
      </c>
    </row>
    <row r="280" spans="1:1" x14ac:dyDescent="0.25">
      <c r="A280" t="str">
        <f ca="1">IF(Valores!B280&lt;&gt;"",   SUBSTITUTE(SUBSTITUTE($A$2, "{tbl}", d_TblName), "{values_array}", Valores!A280), "")</f>
        <v>$this-&gt;insert ('syslog.rh_ausencia', array('clave_trab' =&gt; 307452, 'id_plaza' =&gt; 18, 'clave_tipo' =&gt; 'COA', 'fec_inicio' =&gt; '2018-1-16', 'fec_termino' =&gt; '2018-1-21', 'fec_reanuda' =&gt; 'NULL', 'req_cobertura' =&gt; VERDADERO, 'docs' =&gt; '', 'obs' =&gt; 'A SAN MARTIN TEX., PUEBLA POR MATERIAL QUIMICO'));</v>
      </c>
    </row>
    <row r="281" spans="1:1" x14ac:dyDescent="0.25">
      <c r="A281" t="str">
        <f ca="1">IF(Valores!B281&lt;&gt;"",   SUBSTITUTE(SUBSTITUTE($A$2, "{tbl}", d_TblName), "{values_array}", Valores!A281), "")</f>
        <v>$this-&gt;insert ('syslog.rh_ausencia', array('clave_trab' =&gt; 567997, 'id_plaza' =&gt; 28, 'clave_tipo' =&gt; 'COA', 'fec_inicio' =&gt; '2018-1-16', 'fec_termino' =&gt; '2018-1-21', 'fec_reanuda' =&gt; 'NULL', 'req_cobertura' =&gt; VERDADERO, 'docs' =&gt; '', 'obs' =&gt; 'A SAN MARTIN TEX., PUEBLA POR MATERIAL QUIMICO'));</v>
      </c>
    </row>
    <row r="282" spans="1:1" x14ac:dyDescent="0.25">
      <c r="A282" t="str">
        <f ca="1">IF(Valores!B282&lt;&gt;"",   SUBSTITUTE(SUBSTITUTE($A$2, "{tbl}", d_TblName), "{values_array}", Valores!A282), "")</f>
        <v>$this-&gt;insert ('syslog.rh_ausencia', array('clave_trab' =&gt; 500095, 'id_plaza' =&gt; 64, 'clave_tipo' =&gt; 'COA', 'fec_inicio' =&gt; '2018-1-16', 'fec_termino' =&gt; '2018-1-18', 'fec_reanuda' =&gt; 'NULL', 'req_cobertura' =&gt; FALSO, 'docs' =&gt; '', 'obs' =&gt; 'A POZA RICA X DOCUMENTOS'));</v>
      </c>
    </row>
    <row r="283" spans="1:1" x14ac:dyDescent="0.25">
      <c r="A283" t="str">
        <f ca="1">IF(Valores!B283&lt;&gt;"",   SUBSTITUTE(SUBSTITUTE($A$2, "{tbl}", d_TblName), "{values_array}", Valores!A283), "")</f>
        <v>$this-&gt;insert ('syslog.rh_ausencia', array('clave_trab' =&gt; 490746, 'id_plaza' =&gt; 14, 'clave_tipo' =&gt; 'COA', 'fec_inicio' =&gt; '2018-1-18', 'fec_termino' =&gt; '2018-1-20', 'fec_reanuda' =&gt; 'NULL', 'req_cobertura' =&gt; FALSO, 'docs' =&gt; '', 'obs' =&gt; 'A POZA RICA X TUBERIA'));</v>
      </c>
    </row>
    <row r="284" spans="1:1" x14ac:dyDescent="0.25">
      <c r="A284" t="str">
        <f ca="1">IF(Valores!B284&lt;&gt;"",   SUBSTITUTE(SUBSTITUTE($A$2, "{tbl}", d_TblName), "{values_array}", Valores!A284), "")</f>
        <v>$this-&gt;insert ('syslog.rh_ausencia', array('clave_trab' =&gt; 582776, 'id_plaza' =&gt; 34, 'clave_tipo' =&gt; 'COA', 'fec_inicio' =&gt; '2018-1-18', 'fec_termino' =&gt; '2018-1-20', 'fec_reanuda' =&gt; 'NULL', 'req_cobertura' =&gt; FALSO, 'docs' =&gt; '', 'obs' =&gt; 'A POZA RICA X TUBERIA'));</v>
      </c>
    </row>
    <row r="285" spans="1:1" x14ac:dyDescent="0.25">
      <c r="A285" t="str">
        <f ca="1">IF(Valores!B285&lt;&gt;"",   SUBSTITUTE(SUBSTITUTE($A$2, "{tbl}", d_TblName), "{values_array}", Valores!A285), "")</f>
        <v>$this-&gt;insert ('syslog.rh_ausencia', array('clave_trab' =&gt; 307452, 'id_plaza' =&gt; 18, 'clave_tipo' =&gt; 'COA', 'fec_inicio' =&gt; '2018-1-22', 'fec_termino' =&gt; '2018-1-28', 'fec_reanuda' =&gt; 'NULL', 'req_cobertura' =&gt; FALSO, 'docs' =&gt; '', 'obs' =&gt; 'A SAN MARTIN TEX., PUEBLA POR MATERIAL QUIMICO'));</v>
      </c>
    </row>
    <row r="286" spans="1:1" x14ac:dyDescent="0.25">
      <c r="A286" t="str">
        <f ca="1">IF(Valores!B286&lt;&gt;"",   SUBSTITUTE(SUBSTITUTE($A$2, "{tbl}", d_TblName), "{values_array}", Valores!A286), "")</f>
        <v>$this-&gt;insert ('syslog.rh_ausencia', array('clave_trab' =&gt; 567997, 'id_plaza' =&gt; 28, 'clave_tipo' =&gt; 'COA', 'fec_inicio' =&gt; '2018-1-22', 'fec_termino' =&gt; '2018-1-28', 'fec_reanuda' =&gt; 'NULL', 'req_cobertura' =&gt; VERDADERO, 'docs' =&gt; '', 'obs' =&gt; 'A SAN MARTIN TEX., PUEBLA POR MATERIAL QUIMICO'));</v>
      </c>
    </row>
    <row r="287" spans="1:1" x14ac:dyDescent="0.25">
      <c r="A287" t="str">
        <f ca="1">IF(Valores!B287&lt;&gt;"",   SUBSTITUTE(SUBSTITUTE($A$2, "{tbl}", d_TblName), "{values_array}", Valores!A287), "")</f>
        <v>$this-&gt;insert ('syslog.rh_ausencia', array('clave_trab' =&gt; 204126, 'id_plaza' =&gt; 5, 'clave_tipo' =&gt; 'COA', 'fec_inicio' =&gt; '2018-1-21', 'fec_termino' =&gt; '2018-1-23', 'fec_reanuda' =&gt; 'NULL', 'req_cobertura' =&gt; FALSO, 'docs' =&gt; '', 'obs' =&gt; 'A POZA RICA EN RECORRIDO DE RUTAS'));</v>
      </c>
    </row>
    <row r="288" spans="1:1" x14ac:dyDescent="0.25">
      <c r="A288" t="str">
        <f ca="1">IF(Valores!B288&lt;&gt;"",   SUBSTITUTE(SUBSTITUTE($A$2, "{tbl}", d_TblName), "{values_array}", Valores!A288), "")</f>
        <v>$this-&gt;insert ('syslog.rh_ausencia', array('clave_trab' =&gt; 490746, 'id_plaza' =&gt; 14, 'clave_tipo' =&gt; 'COA', 'fec_inicio' =&gt; '2018-1-24', 'fec_termino' =&gt; '2018-1-27', 'fec_reanuda' =&gt; 'NULL', 'req_cobertura' =&gt; FALSO, 'docs' =&gt; '', 'obs' =&gt; 'A SAN MARTIN TEX., PUEBLA POR MATERIAL QUIMICO'));</v>
      </c>
    </row>
    <row r="289" spans="1:1" x14ac:dyDescent="0.25">
      <c r="A289" t="str">
        <f ca="1">IF(Valores!B289&lt;&gt;"",   SUBSTITUTE(SUBSTITUTE($A$2, "{tbl}", d_TblName), "{values_array}", Valores!A289), "")</f>
        <v>$this-&gt;insert ('syslog.rh_ausencia', array('clave_trab' =&gt; 502171, 'id_plaza' =&gt; 31, 'clave_tipo' =&gt; 'COA', 'fec_inicio' =&gt; '2018-1-24', 'fec_termino' =&gt; '2018-1-27', 'fec_reanuda' =&gt; 'NULL', 'req_cobertura' =&gt; FALSO, 'docs' =&gt; '', 'obs' =&gt; 'A SAN MARTIN TEX., PUEBLA POR MATERIAL QUIMICO'));</v>
      </c>
    </row>
    <row r="290" spans="1:1" x14ac:dyDescent="0.25">
      <c r="A290" t="str">
        <f ca="1">IF(Valores!B290&lt;&gt;"",   SUBSTITUTE(SUBSTITUTE($A$2, "{tbl}", d_TblName), "{values_array}", Valores!A290), "")</f>
        <v>$this-&gt;insert ('syslog.rh_ausencia', array('clave_trab' =&gt; 500095, 'id_plaza' =&gt; 64, 'clave_tipo' =&gt; 'COA', 'fec_inicio' =&gt; '2018-1-23', 'fec_termino' =&gt; '2018-1-25', 'fec_reanuda' =&gt; 'NULL', 'req_cobertura' =&gt; FALSO, 'docs' =&gt; '', 'obs' =&gt; 'A POZA RICA - DOCUMENTACION'));</v>
      </c>
    </row>
    <row r="291" spans="1:1" x14ac:dyDescent="0.25">
      <c r="A291" t="str">
        <f ca="1">IF(Valores!B291&lt;&gt;"",   SUBSTITUTE(SUBSTITUTE($A$2, "{tbl}", d_TblName), "{values_array}", Valores!A291), "")</f>
        <v>$this-&gt;insert ('syslog.rh_ausencia', array('clave_trab' =&gt; 860778, 'id_plaza' =&gt; 41, 'clave_tipo' =&gt; '150', 'fec_inicio' =&gt; '2018-1-26', 'fec_termino' =&gt; '2018-1-28', 'fec_reanuda' =&gt; 'NULL', 'req_cobertura' =&gt; VERDADERO, 'docs' =&gt; '', 'obs' =&gt; 'PERMISO ECONOMICO'));</v>
      </c>
    </row>
    <row r="292" spans="1:1" x14ac:dyDescent="0.25">
      <c r="A292" t="str">
        <f ca="1">IF(Valores!B292&lt;&gt;"",   SUBSTITUTE(SUBSTITUTE($A$2, "{tbl}", d_TblName), "{values_array}", Valores!A292), "")</f>
        <v>$this-&gt;insert ('syslog.rh_ausencia', array('clave_trab' =&gt; 307452, 'id_plaza' =&gt; 18, 'clave_tipo' =&gt; 'COA', 'fec_inicio' =&gt; '2018-1-29', 'fec_termino' =&gt; '2018-2-4', 'fec_reanuda' =&gt; 'NULL', 'req_cobertura' =&gt; VERDADERO, 'docs' =&gt; '', 'obs' =&gt; 'A SAN MARTIN TEX., PUEBLA POR MATERIAL QUIMICO'));</v>
      </c>
    </row>
    <row r="293" spans="1:1" x14ac:dyDescent="0.25">
      <c r="A293" t="str">
        <f ca="1">IF(Valores!B293&lt;&gt;"",   SUBSTITUTE(SUBSTITUTE($A$2, "{tbl}", d_TblName), "{values_array}", Valores!A293), "")</f>
        <v>$this-&gt;insert ('syslog.rh_ausencia', array('clave_trab' =&gt; 582776, 'id_plaza' =&gt; 34, 'clave_tipo' =&gt; 'COA', 'fec_inicio' =&gt; '2018-1-29', 'fec_termino' =&gt; '2018-2-4', 'fec_reanuda' =&gt; 'NULL', 'req_cobertura' =&gt; VERDADERO, 'docs' =&gt; '', 'obs' =&gt; 'A SAN MARTIN TEX., PUEBLA POR MATERIAL QUIMICO'));</v>
      </c>
    </row>
    <row r="294" spans="1:1" x14ac:dyDescent="0.25">
      <c r="A294" t="str">
        <f ca="1">IF(Valores!B294&lt;&gt;"",   SUBSTITUTE(SUBSTITUTE($A$2, "{tbl}", d_TblName), "{values_array}", Valores!A294), "")</f>
        <v>$this-&gt;insert ('syslog.rh_ausencia', array('clave_trab' =&gt; 312010, 'id_plaza' =&gt; 17, 'clave_tipo' =&gt; 'COA', 'fec_inicio' =&gt; '2018-1-29', 'fec_termino' =&gt; '2018-1-31', 'fec_reanuda' =&gt; 'NULL', 'req_cobertura' =&gt; FALSO, 'docs' =&gt; '', 'obs' =&gt; 'A POZA RICA POR MOBILIARIO'));</v>
      </c>
    </row>
    <row r="295" spans="1:1" x14ac:dyDescent="0.25">
      <c r="A295" t="str">
        <f ca="1">IF(Valores!B295&lt;&gt;"",   SUBSTITUTE(SUBSTITUTE($A$2, "{tbl}", d_TblName), "{values_array}", Valores!A295), "")</f>
        <v>$this-&gt;insert ('syslog.rh_ausencia', array('clave_trab' =&gt; 490746, 'id_plaza' =&gt; 14, 'clave_tipo' =&gt; 'COA', 'fec_inicio' =&gt; '2018-1-28', 'fec_termino' =&gt; '2018-2-3', 'fec_reanuda' =&gt; 'NULL', 'req_cobertura' =&gt; VERDADERO, 'docs' =&gt; '', 'obs' =&gt; 'A SAN MARTIN TEX., PUEBLA POR MATERIAL QUIMICO'));</v>
      </c>
    </row>
    <row r="296" spans="1:1" x14ac:dyDescent="0.25">
      <c r="A296" t="str">
        <f ca="1">IF(Valores!B296&lt;&gt;"",   SUBSTITUTE(SUBSTITUTE($A$2, "{tbl}", d_TblName), "{values_array}", Valores!A296), "")</f>
        <v>$this-&gt;insert ('syslog.rh_ausencia', array('clave_trab' =&gt; 502171, 'id_plaza' =&gt; 31, 'clave_tipo' =&gt; 'COA', 'fec_inicio' =&gt; '2018-1-28', 'fec_termino' =&gt; '2018-2-3', 'fec_reanuda' =&gt; 'NULL', 'req_cobertura' =&gt; VERDADERO, 'docs' =&gt; '', 'obs' =&gt; 'A SAN MARTIN TEX., PUEBLA POR MATERIAL QUIMICO'));</v>
      </c>
    </row>
    <row r="297" spans="1:1" x14ac:dyDescent="0.25">
      <c r="A297" t="str">
        <f ca="1">IF(Valores!B297&lt;&gt;"",   SUBSTITUTE(SUBSTITUTE($A$2, "{tbl}", d_TblName), "{values_array}", Valores!A297), "")</f>
        <v>$this-&gt;insert ('syslog.rh_ausencia', array('clave_trab' =&gt; 633190, 'id_plaza' =&gt; 10, 'clave_tipo' =&gt; 'COA', 'fec_inicio' =&gt; '2018-1-29', 'fec_termino' =&gt; '2018-2-3', 'fec_reanuda' =&gt; 'NULL', 'req_cobertura' =&gt; FALSO, 'docs' =&gt; '', 'obs' =&gt; 'A POZA RICA X MOV. EQ. PM-1421'));</v>
      </c>
    </row>
    <row r="298" spans="1:1" x14ac:dyDescent="0.25">
      <c r="A298" t="str">
        <f ca="1">IF(Valores!B298&lt;&gt;"",   SUBSTITUTE(SUBSTITUTE($A$2, "{tbl}", d_TblName), "{values_array}", Valores!A298), "")</f>
        <v>$this-&gt;insert ('syslog.rh_ausencia', array('clave_trab' =&gt; 574454, 'id_plaza' =&gt; 29, 'clave_tipo' =&gt; 'COA', 'fec_inicio' =&gt; '2018-1-29', 'fec_termino' =&gt; '2018-2-3', 'fec_reanuda' =&gt; 'NULL', 'req_cobertura' =&gt; FALSO, 'docs' =&gt; '', 'obs' =&gt; 'A POZA RICA X MOV. EQ. PM-1421'));</v>
      </c>
    </row>
    <row r="299" spans="1:1" x14ac:dyDescent="0.25">
      <c r="A299" t="str">
        <f ca="1">IF(Valores!B299&lt;&gt;"",   SUBSTITUTE(SUBSTITUTE($A$2, "{tbl}", d_TblName), "{values_array}", Valores!A299), "")</f>
        <v>$this-&gt;insert ('syslog.rh_ausencia', array('clave_trab' =&gt; 327144, 'id_plaza' =&gt; 8, 'clave_tipo' =&gt; 'COA', 'fec_inicio' =&gt; '2018-1-30', 'fec_termino' =&gt; '2018-2-2', 'fec_reanuda' =&gt; 'NULL', 'req_cobertura' =&gt; VERDADERO, 'docs' =&gt; '', 'obs' =&gt; 'A POZA RICA X MOV. EQ. PM-1421'));</v>
      </c>
    </row>
    <row r="300" spans="1:1" x14ac:dyDescent="0.25">
      <c r="A300" t="str">
        <f ca="1">IF(Valores!B300&lt;&gt;"",   SUBSTITUTE(SUBSTITUTE($A$2, "{tbl}", d_TblName), "{values_array}", Valores!A300), "")</f>
        <v>$this-&gt;insert ('syslog.rh_ausencia', array('clave_trab' =&gt; 426226, 'id_plaza' =&gt; 24, 'clave_tipo' =&gt; 'COA', 'fec_inicio' =&gt; '2018-1-30', 'fec_termino' =&gt; '2018-2-2', 'fec_reanuda' =&gt; 'NULL', 'req_cobertura' =&gt; VERDADERO, 'docs' =&gt; '', 'obs' =&gt; 'A POZA RICA X MOV. EQ. PM-1421'));</v>
      </c>
    </row>
    <row r="301" spans="1:1" x14ac:dyDescent="0.25">
      <c r="A301" t="str">
        <f ca="1">IF(Valores!B301&lt;&gt;"",   SUBSTITUTE(SUBSTITUTE($A$2, "{tbl}", d_TblName), "{values_array}", Valores!A301), "")</f>
        <v>$this-&gt;insert ('syslog.rh_ausencia', array('clave_trab' =&gt; 435741, 'id_plaza' =&gt; 13, 'clave_tipo' =&gt; 'COA', 'fec_inicio' =&gt; '2018-1-30', 'fec_termino' =&gt; '2018-2-2', 'fec_reanuda' =&gt; 'NULL', 'req_cobertura' =&gt; FALSO, 'docs' =&gt; '', 'obs' =&gt; 'A POZA RICA X MOV. EQ. PM-1421'));</v>
      </c>
    </row>
    <row r="302" spans="1:1" x14ac:dyDescent="0.25">
      <c r="A302" t="str">
        <f ca="1">IF(Valores!B302&lt;&gt;"",   SUBSTITUTE(SUBSTITUTE($A$2, "{tbl}", d_TblName), "{values_array}", Valores!A302), "")</f>
        <v>$this-&gt;insert ('syslog.rh_ausencia', array('clave_trab' =&gt; 567997, 'id_plaza' =&gt; 28, 'clave_tipo' =&gt; 'COA', 'fec_inicio' =&gt; '2018-1-30', 'fec_termino' =&gt; '2018-2-2', 'fec_reanuda' =&gt; 'NULL', 'req_cobertura' =&gt; FALSO, 'docs' =&gt; '', 'obs' =&gt; 'A POZA RICA X MOV. EQ. PM-1421'));</v>
      </c>
    </row>
    <row r="303" spans="1:1" x14ac:dyDescent="0.25">
      <c r="A303" t="str">
        <f ca="1">IF(Valores!B303&lt;&gt;"",   SUBSTITUTE(SUBSTITUTE($A$2, "{tbl}", d_TblName), "{values_array}", Valores!A303), "")</f>
        <v>$this-&gt;insert ('syslog.rh_ausencia', array('clave_trab' =&gt; 204126, 'id_plaza' =&gt; 5, 'clave_tipo' =&gt; 'COA', 'fec_inicio' =&gt; '2018-1-30', 'fec_termino' =&gt; '2018-2-2', 'fec_reanuda' =&gt; 'NULL', 'req_cobertura' =&gt; FALSO, 'docs' =&gt; '', 'obs' =&gt; 'A POZA RICA X MOV. EQ. PM-1421'));</v>
      </c>
    </row>
    <row r="304" spans="1:1" x14ac:dyDescent="0.25">
      <c r="A304" t="str">
        <f ca="1">IF(Valores!B304&lt;&gt;"",   SUBSTITUTE(SUBSTITUTE($A$2, "{tbl}", d_TblName), "{values_array}", Valores!A304), "")</f>
        <v>$this-&gt;insert ('syslog.rh_ausencia', array('clave_trab' =&gt; 539767, 'id_plaza' =&gt; 70, 'clave_tipo' =&gt; 'COA', 'fec_inicio' =&gt; '2018-1-30', 'fec_termino' =&gt; '2018-2-2', 'fec_reanuda' =&gt; 'NULL', 'req_cobertura' =&gt; FALSO, 'docs' =&gt; '', 'obs' =&gt; 'A POZA RICA X MOV. EQ. PM-1421'));</v>
      </c>
    </row>
    <row r="305" spans="1:1" x14ac:dyDescent="0.25">
      <c r="A305" t="str">
        <f ca="1">IF(Valores!B305&lt;&gt;"",   SUBSTITUTE(SUBSTITUTE($A$2, "{tbl}", d_TblName), "{values_array}", Valores!A305), "")</f>
        <v>$this-&gt;insert ('syslog.rh_ausencia', array('clave_trab' =&gt; 500095, 'id_plaza' =&gt; 64, 'clave_tipo' =&gt; 'COA', 'fec_inicio' =&gt; '2018-1-30', 'fec_termino' =&gt; '2018-2-2', 'fec_reanuda' =&gt; 'NULL', 'req_cobertura' =&gt; FALSO, 'docs' =&gt; '', 'obs' =&gt; 'A POZA RICA X DOCUMENTOS'));</v>
      </c>
    </row>
    <row r="306" spans="1:1" x14ac:dyDescent="0.25">
      <c r="A306" t="str">
        <f ca="1">IF(Valores!B306&lt;&gt;"",   SUBSTITUTE(SUBSTITUTE($A$2, "{tbl}", d_TblName), "{values_array}", Valores!A306), "")</f>
        <v>$this-&gt;insert ('syslog.rh_ausencia', array('clave_trab' =&gt; 779082, 'id_plaza' =&gt; 23, 'clave_tipo' =&gt; 'COA', 'fec_inicio' =&gt; '2018-1-30', 'fec_termino' =&gt; '2018-2-2', 'fec_reanuda' =&gt; 'NULL', 'req_cobertura' =&gt; FALSO, 'docs' =&gt; '', 'obs' =&gt; 'COMISION A POZA RICA X MOV. EQ. PM-1421'));</v>
      </c>
    </row>
    <row r="307" spans="1:1" x14ac:dyDescent="0.25">
      <c r="A307" t="str">
        <f ca="1">IF(Valores!B307&lt;&gt;"",   SUBSTITUTE(SUBSTITUTE($A$2, "{tbl}", d_TblName), "{values_array}", Valores!A307), "")</f>
        <v>$this-&gt;insert ('syslog.rh_ausencia', array('clave_trab' =&gt; 434039, 'id_plaza' =&gt; 9, 'clave_tipo' =&gt; 'COA', 'fec_inicio' =&gt; '2018-2-5', 'fec_termino' =&gt; '2018-2-11', 'fec_reanuda' =&gt; 'NULL', 'req_cobertura' =&gt; VERDADERO, 'docs' =&gt; '', 'obs' =&gt; 'COMISION A SAN MARTIN TEX., PUEBLA POR MATERIAL QUIMICO'));</v>
      </c>
    </row>
    <row r="308" spans="1:1" x14ac:dyDescent="0.25">
      <c r="A308" t="str">
        <f ca="1">IF(Valores!B308&lt;&gt;"",   SUBSTITUTE(SUBSTITUTE($A$2, "{tbl}", d_TblName), "{values_array}", Valores!A308), "")</f>
        <v>$this-&gt;insert ('syslog.rh_ausencia', array('clave_trab' =&gt; 502171, 'id_plaza' =&gt; 31, 'clave_tipo' =&gt; 'COA', 'fec_inicio' =&gt; '2018-2-5', 'fec_termino' =&gt; '2018-2-11', 'fec_reanuda' =&gt; 'NULL', 'req_cobertura' =&gt; VERDADERO, 'docs' =&gt; '', 'obs' =&gt; 'COMISION A SAN MARTIN TEX., PUEBLA POR MATERIAL QUIMICO'));</v>
      </c>
    </row>
    <row r="309" spans="1:1" x14ac:dyDescent="0.25">
      <c r="A309" t="str">
        <f ca="1">IF(Valores!B309&lt;&gt;"",   SUBSTITUTE(SUBSTITUTE($A$2, "{tbl}", d_TblName), "{values_array}", Valores!A309), "")</f>
        <v>$this-&gt;insert ('syslog.rh_ausencia', array('clave_trab' =&gt; 313919, 'id_plaza' =&gt; 42, 'clave_tipo' =&gt; '150', 'fec_inicio' =&gt; '2018-2-4', 'fec_termino' =&gt; '2018-2-4', 'fec_reanuda' =&gt; 'NULL', 'req_cobertura' =&gt; VERDADERO, 'docs' =&gt; '', 'obs' =&gt; 'PERMISO ECONOMICO'));</v>
      </c>
    </row>
    <row r="310" spans="1:1" x14ac:dyDescent="0.25">
      <c r="A310" t="str">
        <f ca="1">IF(Valores!B310&lt;&gt;"",   SUBSTITUTE(SUBSTITUTE($A$2, "{tbl}", d_TblName), "{values_array}", Valores!A310), "")</f>
        <v>$this-&gt;insert ('syslog.rh_ausencia', array('clave_trab' =&gt; 204344, 'id_plaza' =&gt; 2, 'clave_tipo' =&gt; '150', 'fec_inicio' =&gt; '2018-2-2', 'fec_termino' =&gt; '2018-2-2', 'fec_reanuda' =&gt; 'NULL', 'req_cobertura' =&gt; FALSO, 'docs' =&gt; '', 'obs' =&gt; 'PERMISO ECONOMICO'));</v>
      </c>
    </row>
    <row r="311" spans="1:1" x14ac:dyDescent="0.25">
      <c r="A311" t="str">
        <f ca="1">IF(Valores!B311&lt;&gt;"",   SUBSTITUTE(SUBSTITUTE($A$2, "{tbl}", d_TblName), "{values_array}", Valores!A311), "")</f>
        <v>$this-&gt;insert ('syslog.rh_ausencia', array('clave_trab' =&gt; 307452, 'id_plaza' =&gt; 18, 'clave_tipo' =&gt; 'COA', 'fec_inicio' =&gt; '2018-2-5', 'fec_termino' =&gt; '2018-2-11', 'fec_reanuda' =&gt; 'NULL', 'req_cobertura' =&gt; VERDADERO, 'docs' =&gt; '', 'obs' =&gt; 'COM. A SAN MARTIN TEX., PUEBLA POR REACTIVOS QUIMICOS'));</v>
      </c>
    </row>
    <row r="312" spans="1:1" x14ac:dyDescent="0.25">
      <c r="A312" t="str">
        <f ca="1">IF(Valores!B312&lt;&gt;"",   SUBSTITUTE(SUBSTITUTE($A$2, "{tbl}", d_TblName), "{values_array}", Valores!A312), "")</f>
        <v>$this-&gt;insert ('syslog.rh_ausencia', array('clave_trab' =&gt; 582776, 'id_plaza' =&gt; 34, 'clave_tipo' =&gt; 'COA', 'fec_inicio' =&gt; '2018-2-5', 'fec_termino' =&gt; '2018-2-11', 'fec_reanuda' =&gt; 'NULL', 'req_cobertura' =&gt; VERDADERO, 'docs' =&gt; '', 'obs' =&gt; 'COM. A SAN MARTIN TEX., PUEBLA POR REACTIVOS QUIMICOS'));</v>
      </c>
    </row>
    <row r="313" spans="1:1" x14ac:dyDescent="0.25">
      <c r="A313" t="str">
        <f ca="1">IF(Valores!B313&lt;&gt;"",   SUBSTITUTE(SUBSTITUTE($A$2, "{tbl}", d_TblName), "{values_array}", Valores!A313), "")</f>
        <v>$this-&gt;insert ('syslog.rh_ausencia', array('clave_trab' =&gt; 633190, 'id_plaza' =&gt; 10, 'clave_tipo' =&gt; 'COA', 'fec_inicio' =&gt; '2018-2-5', 'fec_termino' =&gt; '2018-2-11', 'fec_reanuda' =&gt; 'NULL', 'req_cobertura' =&gt; FALSO, 'docs' =&gt; '', 'obs' =&gt; 'COM. A SAN MARTIN TEX., PUEBLA POR REACTIVOS QUIMICOS'));</v>
      </c>
    </row>
    <row r="314" spans="1:1" x14ac:dyDescent="0.25">
      <c r="A314" t="str">
        <f ca="1">IF(Valores!B314&lt;&gt;"",   SUBSTITUTE(SUBSTITUTE($A$2, "{tbl}", d_TblName), "{values_array}", Valores!A314), "")</f>
        <v>$this-&gt;insert ('syslog.rh_ausencia', array('clave_trab' =&gt; 574454, 'id_plaza' =&gt; 29, 'clave_tipo' =&gt; 'COA', 'fec_inicio' =&gt; '2018-2-5', 'fec_termino' =&gt; '2018-2-11', 'fec_reanuda' =&gt; 'NULL', 'req_cobertura' =&gt; FALSO, 'docs' =&gt; '', 'obs' =&gt; 'COM. A SAN MARTIN TEX., PUEBLA POR REACTIVOS QUIMICOS'));</v>
      </c>
    </row>
    <row r="315" spans="1:1" x14ac:dyDescent="0.25">
      <c r="A315" t="str">
        <f ca="1">IF(Valores!B315&lt;&gt;"",   SUBSTITUTE(SUBSTITUTE($A$2, "{tbl}", d_TblName), "{values_array}", Valores!A315), "")</f>
        <v>$this-&gt;insert ('syslog.rh_ausencia', array('clave_trab' =&gt; 204126, 'id_plaza' =&gt; 5, 'clave_tipo' =&gt; 'COA', 'fec_inicio' =&gt; '2018-2-7', 'fec_termino' =&gt; '2018-2-10', 'fec_reanuda' =&gt; 'NULL', 'req_cobertura' =&gt; FALSO, 'docs' =&gt; '', 'obs' =&gt; 'COM. A POZA RICA X MOV. EQ. 1431'));</v>
      </c>
    </row>
    <row r="316" spans="1:1" x14ac:dyDescent="0.25">
      <c r="A316" t="str">
        <f ca="1">IF(Valores!B316&lt;&gt;"",   SUBSTITUTE(SUBSTITUTE($A$2, "{tbl}", d_TblName), "{values_array}", Valores!A316), "")</f>
        <v>$this-&gt;insert ('syslog.rh_ausencia', array('clave_trab' =&gt; 333892, 'id_plaza' =&gt; 11, 'clave_tipo' =&gt; 'COA', 'fec_inicio' =&gt; '2018-2-7', 'fec_termino' =&gt; '2018-2-10', 'fec_reanuda' =&gt; 'NULL', 'req_cobertura' =&gt; VERDADERO, 'docs' =&gt; '', 'obs' =&gt; 'COM. A POZA RICA X MOV. EQ. 1431'));</v>
      </c>
    </row>
    <row r="317" spans="1:1" x14ac:dyDescent="0.25">
      <c r="A317" t="str">
        <f ca="1">IF(Valores!B317&lt;&gt;"",   SUBSTITUTE(SUBSTITUTE($A$2, "{tbl}", d_TblName), "{values_array}", Valores!A317), "")</f>
        <v>$this-&gt;insert ('syslog.rh_ausencia', array('clave_trab' =&gt; 466911, 'id_plaza' =&gt; 36, 'clave_tipo' =&gt; 'COA', 'fec_inicio' =&gt; '2018-2-7', 'fec_termino' =&gt; '2018-2-10', 'fec_reanuda' =&gt; 'NULL', 'req_cobertura' =&gt; VERDADERO, 'docs' =&gt; '', 'obs' =&gt; 'COM. A POZA RICA X MOV. EQ. 1431'));</v>
      </c>
    </row>
    <row r="318" spans="1:1" x14ac:dyDescent="0.25">
      <c r="A318" t="str">
        <f ca="1">IF(Valores!B318&lt;&gt;"",   SUBSTITUTE(SUBSTITUTE($A$2, "{tbl}", d_TblName), "{values_array}", Valores!A318), "")</f>
        <v>$this-&gt;insert ('syslog.rh_ausencia', array('clave_trab' =&gt; 327144, 'id_plaza' =&gt; 8, 'clave_tipo' =&gt; 'COA', 'fec_inicio' =&gt; '2018-2-7', 'fec_termino' =&gt; '2018-2-10', 'fec_reanuda' =&gt; 'NULL', 'req_cobertura' =&gt; FALSO, 'docs' =&gt; '', 'obs' =&gt; 'COM. A POZA RICA X MOV. EQ. 1431'));</v>
      </c>
    </row>
    <row r="319" spans="1:1" x14ac:dyDescent="0.25">
      <c r="A319" t="str">
        <f ca="1">IF(Valores!B319&lt;&gt;"",   SUBSTITUTE(SUBSTITUTE($A$2, "{tbl}", d_TblName), "{values_array}", Valores!A319), "")</f>
        <v>$this-&gt;insert ('syslog.rh_ausencia', array('clave_trab' =&gt; 426226, 'id_plaza' =&gt; 24, 'clave_tipo' =&gt; 'COA', 'fec_inicio' =&gt; '2018-2-7', 'fec_termino' =&gt; '2018-2-10', 'fec_reanuda' =&gt; 'NULL', 'req_cobertura' =&gt; VERDADERO, 'docs' =&gt; '', 'obs' =&gt; 'COM. A POZA RICA X MOV. EQ. 1431'));</v>
      </c>
    </row>
    <row r="320" spans="1:1" x14ac:dyDescent="0.25">
      <c r="A320" t="str">
        <f ca="1">IF(Valores!B320&lt;&gt;"",   SUBSTITUTE(SUBSTITUTE($A$2, "{tbl}", d_TblName), "{values_array}", Valores!A320), "")</f>
        <v>$this-&gt;insert ('syslog.rh_ausencia', array('clave_trab' =&gt; 435741, 'id_plaza' =&gt; 13, 'clave_tipo' =&gt; 'COA', 'fec_inicio' =&gt; '2018-2-7', 'fec_termino' =&gt; '2018-2-10', 'fec_reanuda' =&gt; 'NULL', 'req_cobertura' =&gt; FALSO, 'docs' =&gt; '', 'obs' =&gt; 'COM. A POZA RICA X MOV. EQ. 1431'));</v>
      </c>
    </row>
    <row r="321" spans="1:1" x14ac:dyDescent="0.25">
      <c r="A321" t="str">
        <f ca="1">IF(Valores!B321&lt;&gt;"",   SUBSTITUTE(SUBSTITUTE($A$2, "{tbl}", d_TblName), "{values_array}", Valores!A321), "")</f>
        <v>$this-&gt;insert ('syslog.rh_ausencia', array('clave_trab' =&gt; 567997, 'id_plaza' =&gt; 28, 'clave_tipo' =&gt; 'COA', 'fec_inicio' =&gt; '2018-2-7', 'fec_termino' =&gt; '2018-2-10', 'fec_reanuda' =&gt; 'NULL', 'req_cobertura' =&gt; FALSO, 'docs' =&gt; '', 'obs' =&gt; 'COM. A POZA RICA X MOV. EQ. 1431'));</v>
      </c>
    </row>
    <row r="322" spans="1:1" x14ac:dyDescent="0.25">
      <c r="A322" t="str">
        <f ca="1">IF(Valores!B322&lt;&gt;"",   SUBSTITUTE(SUBSTITUTE($A$2, "{tbl}", d_TblName), "{values_array}", Valores!A322), "")</f>
        <v>$this-&gt;insert ('syslog.rh_ausencia', array('clave_trab' =&gt; 852387, 'id_plaza' =&gt; 55, 'clave_tipo' =&gt; 'VAO', 'fec_inicio' =&gt; '2018-1-30', 'fec_termino' =&gt; '2018-1-31', 'fec_reanuda' =&gt; 'NULL', 'req_cobertura' =&gt; VERDADERO, 'docs' =&gt; '', 'obs' =&gt; 'VACACIONES'));</v>
      </c>
    </row>
    <row r="323" spans="1:1" x14ac:dyDescent="0.25">
      <c r="A323" t="str">
        <f ca="1">IF(Valores!B323&lt;&gt;"",   SUBSTITUTE(SUBSTITUTE($A$2, "{tbl}", d_TblName), "{values_array}", Valores!A323), "")</f>
        <v>$this-&gt;insert ('syslog.rh_ausencia', array('clave_trab' =&gt; 500095, 'id_plaza' =&gt; 64, 'clave_tipo' =&gt; 'COA', 'fec_inicio' =&gt; '2018-2-7', 'fec_termino' =&gt; '2018-2-9', 'fec_reanuda' =&gt; 'NULL', 'req_cobertura' =&gt; FALSO, 'docs' =&gt; '', 'obs' =&gt; 'COM. A POZA RICA X DOCS.'));</v>
      </c>
    </row>
    <row r="324" spans="1:1" x14ac:dyDescent="0.25">
      <c r="A324" t="str">
        <f ca="1">IF(Valores!B324&lt;&gt;"",   SUBSTITUTE(SUBSTITUTE($A$2, "{tbl}", d_TblName), "{values_array}", Valores!A324), "")</f>
        <v>$this-&gt;insert ('syslog.rh_ausencia', array('clave_trab' =&gt; 419041, 'id_plaza' =&gt; 6, 'clave_tipo' =&gt; '150', 'fec_inicio' =&gt; '2018-2-9', 'fec_termino' =&gt; '2018-2-9', 'fec_reanuda' =&gt; 'NULL', 'req_cobertura' =&gt; FALSO, 'docs' =&gt; '', 'obs' =&gt; 'PERMISO ECONOMICO'));</v>
      </c>
    </row>
    <row r="325" spans="1:1" x14ac:dyDescent="0.25">
      <c r="A325" t="str">
        <f ca="1">IF(Valores!B325&lt;&gt;"",   SUBSTITUTE(SUBSTITUTE($A$2, "{tbl}", d_TblName), "{values_array}", Valores!A325), "")</f>
        <v>$this-&gt;insert ('syslog.rh_ausencia', array('clave_trab' =&gt; 210154, 'id_plaza' =&gt; 4, 'clave_tipo' =&gt; 'pee', 'fec_inicio' =&gt; '2018-2-11', 'fec_termino' =&gt; '2018-2-11', 'fec_reanuda' =&gt; 'NULL', 'req_cobertura' =&gt; VERDADERO, 'docs' =&gt; '', 'obs' =&gt; 'PERMISO ECONOMICO'));</v>
      </c>
    </row>
    <row r="326" spans="1:1" x14ac:dyDescent="0.25">
      <c r="A326" t="str">
        <f ca="1">IF(Valores!B326&lt;&gt;"",   SUBSTITUTE(SUBSTITUTE($A$2, "{tbl}", d_TblName), "{values_array}", Valores!A326), "")</f>
        <v>$this-&gt;insert ('syslog.rh_ausencia', array('clave_trab' =&gt; 388176, 'id_plaza' =&gt; 58, 'clave_tipo' =&gt; '150', 'fec_inicio' =&gt; '2018-2-11', 'fec_termino' =&gt; '2018-2-11', 'fec_reanuda' =&gt; 'NULL', 'req_cobertura' =&gt; VERDADERO, 'docs' =&gt; '', 'obs' =&gt; 'PERMISO ECONOMICO'));</v>
      </c>
    </row>
    <row r="327" spans="1:1" x14ac:dyDescent="0.25">
      <c r="A327" t="str">
        <f ca="1">IF(Valores!B327&lt;&gt;"",   SUBSTITUTE(SUBSTITUTE($A$2, "{tbl}", d_TblName), "{values_array}", Valores!A327), "")</f>
        <v>$this-&gt;insert ('syslog.rh_ausencia', array('clave_trab' =&gt; 333884, 'id_plaza' =&gt; 39, 'clave_tipo' =&gt; '150', 'fec_inicio' =&gt; '2018-2-10', 'fec_termino' =&gt; '2018-2-10', 'fec_reanuda' =&gt; 'NULL', 'req_cobertura' =&gt; VERDADERO, 'docs' =&gt; '', 'obs' =&gt; 'PERMISO ECONOMICO'));</v>
      </c>
    </row>
    <row r="328" spans="1:1" x14ac:dyDescent="0.25">
      <c r="A328" t="str">
        <f ca="1">IF(Valores!B328&lt;&gt;"",   SUBSTITUTE(SUBSTITUTE($A$2, "{tbl}", d_TblName), "{values_array}", Valores!A328), "")</f>
        <v>$this-&gt;insert ('syslog.rh_ausencia', array('clave_trab' =&gt; 307452, 'id_plaza' =&gt; 18, 'clave_tipo' =&gt; 'COA', 'fec_inicio' =&gt; '2018-2-12', 'fec_termino' =&gt; '2018-2-18', 'fec_reanuda' =&gt; 'NULL', 'req_cobertura' =&gt; FALSO, 'docs' =&gt; '', 'obs' =&gt; 'COM. A SAN MARTIN TEX., PUEBLA POR REACTIVOS QUIMICOS'));</v>
      </c>
    </row>
    <row r="329" spans="1:1" x14ac:dyDescent="0.25">
      <c r="A329" t="str">
        <f ca="1">IF(Valores!B329&lt;&gt;"",   SUBSTITUTE(SUBSTITUTE($A$2, "{tbl}", d_TblName), "{values_array}", Valores!A329), "")</f>
        <v>$this-&gt;insert ('syslog.rh_ausencia', array('clave_trab' =&gt; 582776, 'id_plaza' =&gt; 34, 'clave_tipo' =&gt; 'COA', 'fec_inicio' =&gt; '2018-2-12', 'fec_termino' =&gt; '2018-2-18', 'fec_reanuda' =&gt; 'NULL', 'req_cobertura' =&gt; VERDADERO, 'docs' =&gt; '', 'obs' =&gt; 'COM. A SAN MARTIN TEX., PUEBLA POR REACTIVOS QUIMICOS'));</v>
      </c>
    </row>
    <row r="330" spans="1:1" x14ac:dyDescent="0.25">
      <c r="A330" t="str">
        <f ca="1">IF(Valores!B330&lt;&gt;"",   SUBSTITUTE(SUBSTITUTE($A$2, "{tbl}", d_TblName), "{values_array}", Valores!A330), "")</f>
        <v>$this-&gt;insert ('syslog.rh_ausencia', array('clave_trab' =&gt; 434039, 'id_plaza' =&gt; 9, 'clave_tipo' =&gt; 'COA', 'fec_inicio' =&gt; '2018-2-12', 'fec_termino' =&gt; '2018-2-18', 'fec_reanuda' =&gt; 'NULL', 'req_cobertura' =&gt; FALSO, 'docs' =&gt; '', 'obs' =&gt; 'COM. A SAN MARTIN TEX., PUEBLA POR REACTIVOS QUIMICOS'));</v>
      </c>
    </row>
    <row r="331" spans="1:1" x14ac:dyDescent="0.25">
      <c r="A331" t="str">
        <f ca="1">IF(Valores!B331&lt;&gt;"",   SUBSTITUTE(SUBSTITUTE($A$2, "{tbl}", d_TblName), "{values_array}", Valores!A331), "")</f>
        <v>$this-&gt;insert ('syslog.rh_ausencia', array('clave_trab' =&gt; 502171, 'id_plaza' =&gt; 31, 'clave_tipo' =&gt; 'COA', 'fec_inicio' =&gt; '2018-2-12', 'fec_termino' =&gt; '2018-2-18', 'fec_reanuda' =&gt; 'NULL', 'req_cobertura' =&gt; VERDADERO, 'docs' =&gt; '', 'obs' =&gt; 'COM. A SAN MARTIN TEX., PUEBLA POR REACTIVOS QUIMICOS'));</v>
      </c>
    </row>
    <row r="332" spans="1:1" x14ac:dyDescent="0.25">
      <c r="A332" t="str">
        <f ca="1">IF(Valores!B332&lt;&gt;"",   SUBSTITUTE(SUBSTITUTE($A$2, "{tbl}", d_TblName), "{values_array}", Valores!A332), "")</f>
        <v>$this-&gt;insert ('syslog.rh_ausencia', array('clave_trab' =&gt; 633190, 'id_plaza' =&gt; 10, 'clave_tipo' =&gt; 'COA', 'fec_inicio' =&gt; '2018-2-12', 'fec_termino' =&gt; '2018-2-18', 'fec_reanuda' =&gt; 'NULL', 'req_cobertura' =&gt; VERDADERO, 'docs' =&gt; '', 'obs' =&gt; 'COM. A SAN MARTIN TEX., PUEBLA POR REACTIVOS QUIMICOS'));</v>
      </c>
    </row>
    <row r="333" spans="1:1" x14ac:dyDescent="0.25">
      <c r="A333" t="str">
        <f ca="1">IF(Valores!B333&lt;&gt;"",   SUBSTITUTE(SUBSTITUTE($A$2, "{tbl}", d_TblName), "{values_array}", Valores!A333), "")</f>
        <v>$this-&gt;insert ('syslog.rh_ausencia', array('clave_trab' =&gt; 574454, 'id_plaza' =&gt; 29, 'clave_tipo' =&gt; 'COA', 'fec_inicio' =&gt; '2018-2-12', 'fec_termino' =&gt; '2018-2-18', 'fec_reanuda' =&gt; 'NULL', 'req_cobertura' =&gt; FALSO, 'docs' =&gt; '', 'obs' =&gt; 'COM. A SAN MARTIN TEX., PUEBLA POR REACTIVOS QUIMICOS'));</v>
      </c>
    </row>
    <row r="334" spans="1:1" x14ac:dyDescent="0.25">
      <c r="A334" t="str">
        <f ca="1">IF(Valores!B334&lt;&gt;"",   SUBSTITUTE(SUBSTITUTE($A$2, "{tbl}", d_TblName), "{values_array}", Valores!A334), "")</f>
        <v>$this-&gt;insert ('syslog.rh_ausencia', array('clave_trab' =&gt; 203376, 'id_plaza' =&gt; 7, 'clave_tipo' =&gt; 'COA', 'fec_inicio' =&gt; '2018-2-13', 'fec_termino' =&gt; '2018-2-16', 'fec_reanuda' =&gt; 'NULL', 'req_cobertura' =&gt; VERDADERO, 'docs' =&gt; '', 'obs' =&gt; 'COM. A CERRO AZUL X MOV. EQUIPO'));</v>
      </c>
    </row>
    <row r="335" spans="1:1" x14ac:dyDescent="0.25">
      <c r="A335" t="str">
        <f ca="1">IF(Valores!B335&lt;&gt;"",   SUBSTITUTE(SUBSTITUTE($A$2, "{tbl}", d_TblName), "{values_array}", Valores!A335), "")</f>
        <v>$this-&gt;insert ('syslog.rh_ausencia', array('clave_trab' =&gt; 567997, 'id_plaza' =&gt; 28, 'clave_tipo' =&gt; 'COA', 'fec_inicio' =&gt; '2018-2-13', 'fec_termino' =&gt; '2018-2-16', 'fec_reanuda' =&gt; 'NULL', 'req_cobertura' =&gt; VERDADERO, 'docs' =&gt; '', 'obs' =&gt; 'COM. A CERRO AZUL X MOV. EQUIPO'));</v>
      </c>
    </row>
    <row r="336" spans="1:1" x14ac:dyDescent="0.25">
      <c r="A336" t="str">
        <f ca="1">IF(Valores!B336&lt;&gt;"",   SUBSTITUTE(SUBSTITUTE($A$2, "{tbl}", d_TblName), "{values_array}", Valores!A336), "")</f>
        <v>$this-&gt;insert ('syslog.rh_ausencia', array('clave_trab' =&gt; 466911, 'id_plaza' =&gt; 36, 'clave_tipo' =&gt; 'COA', 'fec_inicio' =&gt; '2018-2-13', 'fec_termino' =&gt; '2018-2-16', 'fec_reanuda' =&gt; 'NULL', 'req_cobertura' =&gt; VERDADERO, 'docs' =&gt; '', 'obs' =&gt; 'COM. A CERRO AZUL X MOV. EQUIPO'));</v>
      </c>
    </row>
    <row r="337" spans="1:1" x14ac:dyDescent="0.25">
      <c r="A337" t="str">
        <f ca="1">IF(Valores!B337&lt;&gt;"",   SUBSTITUTE(SUBSTITUTE($A$2, "{tbl}", d_TblName), "{values_array}", Valores!A337), "")</f>
        <v>$this-&gt;insert ('syslog.rh_ausencia', array('clave_trab' =&gt; 419041, 'id_plaza' =&gt; 6, 'clave_tipo' =&gt; '150', 'fec_inicio' =&gt; '2018-2-13', 'fec_termino' =&gt; '2018-2-13', 'fec_reanuda' =&gt; 'NULL', 'req_cobertura' =&gt; VERDADERO, 'docs' =&gt; '', 'obs' =&gt; 'PERMISO ECONOMICO'));</v>
      </c>
    </row>
    <row r="338" spans="1:1" x14ac:dyDescent="0.25">
      <c r="A338" t="str">
        <f ca="1">IF(Valores!B338&lt;&gt;"",   SUBSTITUTE(SUBSTITUTE($A$2, "{tbl}", d_TblName), "{values_array}", Valores!A338), "")</f>
        <v>$this-&gt;insert ('syslog.rh_ausencia', array('clave_trab' =&gt; 327144, 'id_plaza' =&gt; 8, 'clave_tipo' =&gt; 'COA', 'fec_inicio' =&gt; '2018-2-13', 'fec_termino' =&gt; '2018-2-16', 'fec_reanuda' =&gt; 'NULL', 'req_cobertura' =&gt; FALSO, 'docs' =&gt; '', 'obs' =&gt; 'COM. A CERRO AZUL X MOV. EQUIPO'));</v>
      </c>
    </row>
    <row r="339" spans="1:1" x14ac:dyDescent="0.25">
      <c r="A339" t="str">
        <f ca="1">IF(Valores!B339&lt;&gt;"",   SUBSTITUTE(SUBSTITUTE($A$2, "{tbl}", d_TblName), "{values_array}", Valores!A339), "")</f>
        <v>$this-&gt;insert ('syslog.rh_ausencia', array('clave_trab' =&gt; 435741, 'id_plaza' =&gt; 13, 'clave_tipo' =&gt; 'COA', 'fec_inicio' =&gt; '2018-2-13', 'fec_termino' =&gt; '2018-2-16', 'fec_reanuda' =&gt; 'NULL', 'req_cobertura' =&gt; FALSO, 'docs' =&gt; '', 'obs' =&gt; 'COM. A CERRO AZUL X MOV. EQUIPO'));</v>
      </c>
    </row>
    <row r="340" spans="1:1" x14ac:dyDescent="0.25">
      <c r="A340" t="str">
        <f ca="1">IF(Valores!B340&lt;&gt;"",   SUBSTITUTE(SUBSTITUTE($A$2, "{tbl}", d_TblName), "{values_array}", Valores!A340), "")</f>
        <v>$this-&gt;insert ('syslog.rh_ausencia', array('clave_trab' =&gt; 204126, 'id_plaza' =&gt; 5, 'clave_tipo' =&gt; 'COA', 'fec_inicio' =&gt; '2018-2-13', 'fec_termino' =&gt; '2018-2-16', 'fec_reanuda' =&gt; 'NULL', 'req_cobertura' =&gt; FALSO, 'docs' =&gt; '', 'obs' =&gt; 'COM. A CERRO AZUL X MOV. EQUIPO'));</v>
      </c>
    </row>
    <row r="341" spans="1:1" x14ac:dyDescent="0.25">
      <c r="A341" t="str">
        <f ca="1">IF(Valores!B341&lt;&gt;"",   SUBSTITUTE(SUBSTITUTE($A$2, "{tbl}", d_TblName), "{values_array}", Valores!A341), "")</f>
        <v>$this-&gt;insert ('syslog.rh_ausencia', array('clave_trab' =&gt; 539767, 'id_plaza' =&gt; 70, 'clave_tipo' =&gt; '150', 'fec_inicio' =&gt; '2018-2-14', 'fec_termino' =&gt; '2018-2-14', 'fec_reanuda' =&gt; 'NULL', 'req_cobertura' =&gt; VERDADERO, 'docs' =&gt; '', 'obs' =&gt; 'PERMISO ECONOMICO'));</v>
      </c>
    </row>
    <row r="342" spans="1:1" x14ac:dyDescent="0.25">
      <c r="A342" t="str">
        <f ca="1">IF(Valores!B342&lt;&gt;"",   SUBSTITUTE(SUBSTITUTE($A$2, "{tbl}", d_TblName), "{values_array}", Valores!A342), "")</f>
        <v>$this-&gt;insert ('syslog.rh_ausencia', array('clave_trab' =&gt; 500095, 'id_plaza' =&gt; 64, 'clave_tipo' =&gt; 'COA', 'fec_inicio' =&gt; '2018-2-13', 'fec_termino' =&gt; '2018-2-15', 'fec_reanuda' =&gt; 'NULL', 'req_cobertura' =&gt; FALSO, 'docs' =&gt; '', 'obs' =&gt; 'COM A POZA RICA X DOCS'));</v>
      </c>
    </row>
    <row r="343" spans="1:1" x14ac:dyDescent="0.25">
      <c r="A343" t="str">
        <f ca="1">IF(Valores!B343&lt;&gt;"",   SUBSTITUTE(SUBSTITUTE($A$2, "{tbl}", d_TblName), "{values_array}", Valores!A343), "")</f>
        <v>$this-&gt;insert ('syslog.rh_ausencia', array('clave_trab' =&gt; 388176, 'id_plaza' =&gt; 58, 'clave_tipo' =&gt; '150', 'fec_inicio' =&gt; '2018-2-14', 'fec_termino' =&gt; '2018-2-14', 'fec_reanuda' =&gt; 'NULL', 'req_cobertura' =&gt; VERDADERO, 'docs' =&gt; '', 'obs' =&gt; 'PERMISO ECONOMICO'));</v>
      </c>
    </row>
    <row r="344" spans="1:1" x14ac:dyDescent="0.25">
      <c r="A344" t="str">
        <f ca="1">IF(Valores!B344&lt;&gt;"",   SUBSTITUTE(SUBSTITUTE($A$2, "{tbl}", d_TblName), "{values_array}", Valores!A344), "")</f>
        <v>$this-&gt;insert ('syslog.rh_ausencia', array('clave_trab' =&gt; 210154, 'id_plaza' =&gt; 4, 'clave_tipo' =&gt; '104', 'fec_inicio' =&gt; '2018-2-14', 'fec_termino' =&gt; '2018-2-16', 'fec_reanuda' =&gt; 'NULL', 'req_cobertura' =&gt; VERDADERO, 'docs' =&gt; '', 'obs' =&gt; 'INCAPACIDAD MEDICA'));</v>
      </c>
    </row>
    <row r="345" spans="1:1" x14ac:dyDescent="0.25">
      <c r="A345" t="str">
        <f ca="1">IF(Valores!B345&lt;&gt;"",   SUBSTITUTE(SUBSTITUTE($A$2, "{tbl}", d_TblName), "{values_array}", Valores!A345), "")</f>
        <v>$this-&gt;insert ('syslog.rh_ausencia', array('clave_trab' =&gt; 779082, 'id_plaza' =&gt; 23, 'clave_tipo' =&gt; 'COA', 'fec_inicio' =&gt; '2018-2-13', 'fec_termino' =&gt; '2018-2-16', 'fec_reanuda' =&gt; 'NULL', 'req_cobertura' =&gt; FALSO, 'docs' =&gt; '', 'obs' =&gt; 'COM. A CERRO AZUL X MOV. EQUIPO'));</v>
      </c>
    </row>
    <row r="346" spans="1:1" x14ac:dyDescent="0.25">
      <c r="A346" t="str">
        <f ca="1">IF(Valores!B346&lt;&gt;"",   SUBSTITUTE(SUBSTITUTE($A$2, "{tbl}", d_TblName), "{values_array}", Valores!A346), "")</f>
        <v>$this-&gt;insert ('syslog.rh_ausencia', array('clave_trab' =&gt; 242758, 'id_plaza' =&gt; 45, 'clave_tipo' =&gt; '150', 'fec_inicio' =&gt; '2018-2-16', 'fec_termino' =&gt; '2018-2-16', 'fec_reanuda' =&gt; 'NULL', 'req_cobertura' =&gt; VERDADERO, 'docs' =&gt; '', 'obs' =&gt; 'PERMISO ECONOMICO'));</v>
      </c>
    </row>
    <row r="347" spans="1:1" x14ac:dyDescent="0.25">
      <c r="A347" t="str">
        <f ca="1">IF(Valores!B347&lt;&gt;"",   SUBSTITUTE(SUBSTITUTE($A$2, "{tbl}", d_TblName), "{values_array}", Valores!A347), "")</f>
        <v>$this-&gt;insert ('syslog.rh_ausencia', array('clave_trab' =&gt; 307452, 'id_plaza' =&gt; 18, 'clave_tipo' =&gt; 'COA', 'fec_inicio' =&gt; '2018-2-19', 'fec_termino' =&gt; '2018-2-25', 'fec_reanuda' =&gt; 'NULL', 'req_cobertura' =&gt; FALSO, 'docs' =&gt; '', 'obs' =&gt; 'COM. A SAN MARTIN TEX., PUEBLA POR MATERIAL QUIMICO'));</v>
      </c>
    </row>
    <row r="348" spans="1:1" x14ac:dyDescent="0.25">
      <c r="A348" t="str">
        <f ca="1">IF(Valores!B348&lt;&gt;"",   SUBSTITUTE(SUBSTITUTE($A$2, "{tbl}", d_TblName), "{values_array}", Valores!A348), "")</f>
        <v>$this-&gt;insert ('syslog.rh_ausencia', array('clave_trab' =&gt; 582776, 'id_plaza' =&gt; 34, 'clave_tipo' =&gt; 'COA', 'fec_inicio' =&gt; '2018-2-19', 'fec_termino' =&gt; '2018-2-25', 'fec_reanuda' =&gt; 'NULL', 'req_cobertura' =&gt; VERDADERO, 'docs' =&gt; '', 'obs' =&gt; 'COM. A SAN MARTIN TEX., PUEBLA POR MATERIAL QUIMICO'));</v>
      </c>
    </row>
    <row r="349" spans="1:1" x14ac:dyDescent="0.25">
      <c r="A349" t="str">
        <f ca="1">IF(Valores!B349&lt;&gt;"",   SUBSTITUTE(SUBSTITUTE($A$2, "{tbl}", d_TblName), "{values_array}", Valores!A349), "")</f>
        <v>$this-&gt;insert ('syslog.rh_ausencia', array('clave_trab' =&gt; 434039, 'id_plaza' =&gt; 9, 'clave_tipo' =&gt; 'COA', 'fec_inicio' =&gt; '2018-2-19', 'fec_termino' =&gt; '2018-2-25', 'fec_reanuda' =&gt; 'NULL', 'req_cobertura' =&gt; VERDADERO, 'docs' =&gt; '', 'obs' =&gt; 'COM. A SAN MARTIN TEX., PUEBLA POR MATERIAL QUIMICO'));</v>
      </c>
    </row>
    <row r="350" spans="1:1" x14ac:dyDescent="0.25">
      <c r="A350" t="str">
        <f ca="1">IF(Valores!B350&lt;&gt;"",   SUBSTITUTE(SUBSTITUTE($A$2, "{tbl}", d_TblName), "{values_array}", Valores!A350), "")</f>
        <v>$this-&gt;insert ('syslog.rh_ausencia', array('clave_trab' =&gt; 502171, 'id_plaza' =&gt; 31, 'clave_tipo' =&gt; 'COA', 'fec_inicio' =&gt; '2018-2-19', 'fec_termino' =&gt; '2018-2-25', 'fec_reanuda' =&gt; 'NULL', 'req_cobertura' =&gt; VERDADERO, 'docs' =&gt; '', 'obs' =&gt; 'COM. A SAN MARTIN TEX., PUEBLA POR MATERIAL QUIMICO'));</v>
      </c>
    </row>
    <row r="351" spans="1:1" x14ac:dyDescent="0.25">
      <c r="A351" t="str">
        <f ca="1">IF(Valores!B351&lt;&gt;"",   SUBSTITUTE(SUBSTITUTE($A$2, "{tbl}", d_TblName), "{values_array}", Valores!A351), "")</f>
        <v>$this-&gt;insert ('syslog.rh_ausencia', array('clave_trab' =&gt; 860778, 'id_plaza' =&gt; 41, 'clave_tipo' =&gt; '???', 'fec_inicio' =&gt; '2018-2-19', 'fec_termino' =&gt; '2018-2-19', 'fec_reanuda' =&gt; 'NULL', 'req_cobertura' =&gt; VERDADERO, 'docs' =&gt; '', 'obs' =&gt; 'AUSENCIA DESCONOCIDA'));</v>
      </c>
    </row>
    <row r="352" spans="1:1" x14ac:dyDescent="0.25">
      <c r="A352" t="str">
        <f ca="1">IF(Valores!B352&lt;&gt;"",   SUBSTITUTE(SUBSTITUTE($A$2, "{tbl}", d_TblName), "{values_array}", Valores!A352), "")</f>
        <v>$this-&gt;insert ('syslog.rh_ausencia', array('clave_trab' =&gt; 633190, 'id_plaza' =&gt; 10, 'clave_tipo' =&gt; 'COA', 'fec_inicio' =&gt; '2018-2-19', 'fec_termino' =&gt; '2018-2-25', 'fec_reanuda' =&gt; 'NULL', 'req_cobertura' =&gt; FALSO, 'docs' =&gt; '', 'obs' =&gt; 'COM. A SAN MARTIN TEX., PUEBLA POR MATERIAL QUIMICO'));</v>
      </c>
    </row>
    <row r="353" spans="1:1" x14ac:dyDescent="0.25">
      <c r="A353" t="str">
        <f ca="1">IF(Valores!B353&lt;&gt;"",   SUBSTITUTE(SUBSTITUTE($A$2, "{tbl}", d_TblName), "{values_array}", Valores!A353), "")</f>
        <v>$this-&gt;insert ('syslog.rh_ausencia', array('clave_trab' =&gt; 574454, 'id_plaza' =&gt; 29, 'clave_tipo' =&gt; 'COA', 'fec_inicio' =&gt; '2018-2-19', 'fec_termino' =&gt; '2018-2-25', 'fec_reanuda' =&gt; 'NULL', 'req_cobertura' =&gt; VERDADERO, 'docs' =&gt; '', 'obs' =&gt; 'COM. A SAN MARTIN TEX., PUEBLA POR MATERIAL QUIMICO'));</v>
      </c>
    </row>
    <row r="354" spans="1:1" x14ac:dyDescent="0.25">
      <c r="A354" t="str">
        <f ca="1">IF(Valores!B354&lt;&gt;"",   SUBSTITUTE(SUBSTITUTE($A$2, "{tbl}", d_TblName), "{values_array}", Valores!A354), "")</f>
        <v>$this-&gt;insert ('syslog.rh_ausencia', array('clave_trab' =&gt; 419041, 'id_plaza' =&gt; 6, 'clave_tipo' =&gt; '150', 'fec_inicio' =&gt; '2018-2-20', 'fec_termino' =&gt; '2018-2-20', 'fec_reanuda' =&gt; 'NULL', 'req_cobertura' =&gt; VERDADERO, 'docs' =&gt; '', 'obs' =&gt; 'PERMISO ECONOMICO'));</v>
      </c>
    </row>
    <row r="355" spans="1:1" x14ac:dyDescent="0.25">
      <c r="A355" t="str">
        <f ca="1">IF(Valores!B355&lt;&gt;"",   SUBSTITUTE(SUBSTITUTE($A$2, "{tbl}", d_TblName), "{values_array}", Valores!A355), "")</f>
        <v>$this-&gt;insert ('syslog.rh_ausencia', array('clave_trab' =&gt; 388176, 'id_plaza' =&gt; 58, 'clave_tipo' =&gt; '150', 'fec_inicio' =&gt; '2018-2-20', 'fec_termino' =&gt; '2018-2-20', 'fec_reanuda' =&gt; 'NULL', 'req_cobertura' =&gt; VERDADERO, 'docs' =&gt; '', 'obs' =&gt; 'PERMISO ECONOMICO'));</v>
      </c>
    </row>
    <row r="356" spans="1:1" x14ac:dyDescent="0.25">
      <c r="A356" t="str">
        <f ca="1">IF(Valores!B356&lt;&gt;"",   SUBSTITUTE(SUBSTITUTE($A$2, "{tbl}", d_TblName), "{values_array}", Valores!A356), "")</f>
        <v>$this-&gt;insert ('syslog.rh_ausencia', array('clave_trab' =&gt; 327144, 'id_plaza' =&gt; 8, 'clave_tipo' =&gt; 'COA', 'fec_inicio' =&gt; '2018-2-19', 'fec_termino' =&gt; '2018-2-21', 'fec_reanuda' =&gt; 'NULL', 'req_cobertura' =&gt; FALSO, 'docs' =&gt; '', 'obs' =&gt; 'COM. A POZA RICA X TAMBORES'));</v>
      </c>
    </row>
    <row r="357" spans="1:1" x14ac:dyDescent="0.25">
      <c r="A357" t="str">
        <f ca="1">IF(Valores!B357&lt;&gt;"",   SUBSTITUTE(SUBSTITUTE($A$2, "{tbl}", d_TblName), "{values_array}", Valores!A357), "")</f>
        <v>$this-&gt;insert ('syslog.rh_ausencia', array('clave_trab' =&gt; 567997, 'id_plaza' =&gt; 28, 'clave_tipo' =&gt; 'COA', 'fec_inicio' =&gt; '2018-2-19', 'fec_termino' =&gt; '2018-2-21', 'fec_reanuda' =&gt; 'NULL', 'req_cobertura' =&gt; FALSO, 'docs' =&gt; '', 'obs' =&gt; 'COM. A POZA RICA X TAMBORES'));</v>
      </c>
    </row>
    <row r="358" spans="1:1" x14ac:dyDescent="0.25">
      <c r="A358" t="str">
        <f ca="1">IF(Valores!B358&lt;&gt;"",   SUBSTITUTE(SUBSTITUTE($A$2, "{tbl}", d_TblName), "{values_array}", Valores!A358), "")</f>
        <v>$this-&gt;insert ('syslog.rh_ausencia', array('clave_trab' =&gt; 500095, 'id_plaza' =&gt; 64, 'clave_tipo' =&gt; 'COA', 'fec_inicio' =&gt; '2018-2-20', 'fec_termino' =&gt; '2018-2-22', 'fec_reanuda' =&gt; 'NULL', 'req_cobertura' =&gt; FALSO, 'docs' =&gt; '', 'obs' =&gt; 'COM A POZA RICA X DOCS'));</v>
      </c>
    </row>
    <row r="359" spans="1:1" x14ac:dyDescent="0.25">
      <c r="A359" t="str">
        <f ca="1">IF(Valores!B359&lt;&gt;"",   SUBSTITUTE(SUBSTITUTE($A$2, "{tbl}", d_TblName), "{values_array}", Valores!A359), "")</f>
        <v>$this-&gt;insert ('syslog.rh_ausencia', array('clave_trab' =&gt; 490746, 'id_plaza' =&gt; 14, 'clave_tipo' =&gt; '150', 'fec_inicio' =&gt; '2018-2-22', 'fec_termino' =&gt; '2018-2-23', 'fec_reanuda' =&gt; 'NULL', 'req_cobertura' =&gt; VERDADERO, 'docs' =&gt; '', 'obs' =&gt; 'PERMISO ECONOMICO'));</v>
      </c>
    </row>
    <row r="360" spans="1:1" x14ac:dyDescent="0.25">
      <c r="A360" t="str">
        <f ca="1">IF(Valores!B360&lt;&gt;"",   SUBSTITUTE(SUBSTITUTE($A$2, "{tbl}", d_TblName), "{values_array}", Valores!A360), "")</f>
        <v>$this-&gt;insert ('syslog.rh_ausencia', array('clave_trab' =&gt; 605887, 'id_plaza' =&gt; 27, 'clave_tipo' =&gt; 'CAC', 'fec_inicio' =&gt; '2018-2-22', 'fec_termino' =&gt; '2018-2-23', 'fec_reanuda' =&gt; 'NULL', 'req_cobertura' =&gt; VERDADERO, 'docs' =&gt; '', 'obs' =&gt; 'CURSO "BASICO DE SEGURIDAD"'));</v>
      </c>
    </row>
    <row r="361" spans="1:1" x14ac:dyDescent="0.25">
      <c r="A361" t="str">
        <f ca="1">IF(Valores!B361&lt;&gt;"",   SUBSTITUTE(SUBSTITUTE($A$2, "{tbl}", d_TblName), "{values_array}", Valores!A361), "")</f>
        <v>$this-&gt;insert ('syslog.rh_ausencia', array('clave_trab' =&gt; 633190, 'id_plaza' =&gt; 10, 'clave_tipo' =&gt; 'COA', 'fec_inicio' =&gt; '2018-2-26', 'fec_termino' =&gt; '2018-3-4', 'fec_reanuda' =&gt; 'NULL', 'req_cobertura' =&gt; VERDADERO, 'docs' =&gt; '', 'obs' =&gt; 'COM. A SAN MARTIN TEX., PUEBLA POR REACTIVOS QUIMICOS'));</v>
      </c>
    </row>
    <row r="362" spans="1:1" x14ac:dyDescent="0.25">
      <c r="A362" t="str">
        <f ca="1">IF(Valores!B362&lt;&gt;"",   SUBSTITUTE(SUBSTITUTE($A$2, "{tbl}", d_TblName), "{values_array}", Valores!A362), "")</f>
        <v>$this-&gt;insert ('syslog.rh_ausencia', array('clave_trab' =&gt; 574454, 'id_plaza' =&gt; 29, 'clave_tipo' =&gt; 'COA', 'fec_inicio' =&gt; '2018-2-26', 'fec_termino' =&gt; '2018-3-4', 'fec_reanuda' =&gt; 'NULL', 'req_cobertura' =&gt; VERDADERO, 'docs' =&gt; '', 'obs' =&gt; 'COM. A SAN MARTIN TEX., PUEBLA POR REACTIVOS QUIMICOS'));</v>
      </c>
    </row>
    <row r="363" spans="1:1" x14ac:dyDescent="0.25">
      <c r="A363" t="str">
        <f ca="1">IF(Valores!B363&lt;&gt;"",   SUBSTITUTE(SUBSTITUTE($A$2, "{tbl}", d_TblName), "{values_array}", Valores!A363), "")</f>
        <v>$this-&gt;insert ('syslog.rh_ausencia', array('clave_trab' =&gt; 434039, 'id_plaza' =&gt; 9, 'clave_tipo' =&gt; 'COA', 'fec_inicio' =&gt; '2018-2-26', 'fec_termino' =&gt; '2018-3-4', 'fec_reanuda' =&gt; 'NULL', 'req_cobertura' =&gt; FALSO, 'docs' =&gt; '', 'obs' =&gt; 'COM. A SAN MARTIN TEX., PUEBLA POR REACTIVOS QUIMICOS'));</v>
      </c>
    </row>
    <row r="364" spans="1:1" x14ac:dyDescent="0.25">
      <c r="A364" t="str">
        <f ca="1">IF(Valores!B364&lt;&gt;"",   SUBSTITUTE(SUBSTITUTE($A$2, "{tbl}", d_TblName), "{values_array}", Valores!A364), "")</f>
        <v>$this-&gt;insert ('syslog.rh_ausencia', array('clave_trab' =&gt; 502171, 'id_plaza' =&gt; 31, 'clave_tipo' =&gt; 'COA', 'fec_inicio' =&gt; '2018-2-26', 'fec_termino' =&gt; '2018-3-4', 'fec_reanuda' =&gt; 'NULL', 'req_cobertura' =&gt; VERDADERO, 'docs' =&gt; '', 'obs' =&gt; 'COM. A SAN MARTIN TEX., PUEBLA POR REACTIVOS QUIMICOS'));</v>
      </c>
    </row>
    <row r="365" spans="1:1" x14ac:dyDescent="0.25">
      <c r="A365" t="str">
        <f ca="1">IF(Valores!B365&lt;&gt;"",   SUBSTITUTE(SUBSTITUTE($A$2, "{tbl}", d_TblName), "{values_array}", Valores!A365), "")</f>
        <v>$this-&gt;insert ('syslog.rh_ausencia', array('clave_trab' =&gt; 210154, 'id_plaza' =&gt; 4, 'clave_tipo' =&gt; 'CAC', 'fec_inicio' =&gt; '2018-2-26', 'fec_termino' =&gt; '2018-2-27', 'fec_reanuda' =&gt; 'NULL', 'req_cobertura' =&gt; VERDADERO, 'docs' =&gt; '', 'obs' =&gt; 'CURSO "BASICO DE SEGURIDAD"'));</v>
      </c>
    </row>
    <row r="366" spans="1:1" x14ac:dyDescent="0.25">
      <c r="A366" t="str">
        <f ca="1">IF(Valores!B366&lt;&gt;"",   SUBSTITUTE(SUBSTITUTE($A$2, "{tbl}", d_TblName), "{values_array}", Valores!A366), "")</f>
        <v>$this-&gt;insert ('syslog.rh_ausencia', array('clave_trab' =&gt; 328901, 'id_plaza' =&gt; 44, 'clave_tipo' =&gt; '150', 'fec_inicio' =&gt; '2018-2-24', 'fec_termino' =&gt; '2018-2-24', 'fec_reanuda' =&gt; 'NULL', 'req_cobertura' =&gt; VERDADERO, 'docs' =&gt; '', 'obs' =&gt; 'ECONOMICO'));</v>
      </c>
    </row>
    <row r="367" spans="1:1" x14ac:dyDescent="0.25">
      <c r="A367" t="str">
        <f ca="1">IF(Valores!B367&lt;&gt;"",   SUBSTITUTE(SUBSTITUTE($A$2, "{tbl}", d_TblName), "{values_array}", Valores!A367), "")</f>
        <v>$this-&gt;insert ('syslog.rh_ausencia', array('clave_trab' =&gt; 681065, 'id_plaza' =&gt; 67, 'clave_tipo' =&gt; '150', 'fec_inicio' =&gt; '2018-2-26', 'fec_termino' =&gt; '2018-2-27', 'fec_reanuda' =&gt; 'NULL', 'req_cobertura' =&gt; VERDADERO, 'docs' =&gt; '', 'obs' =&gt; 'PERMISO ECONOMICO'));</v>
      </c>
    </row>
    <row r="368" spans="1:1" x14ac:dyDescent="0.25">
      <c r="A368" t="str">
        <f ca="1">IF(Valores!B368&lt;&gt;"",   SUBSTITUTE(SUBSTITUTE($A$2, "{tbl}", d_TblName), "{values_array}", Valores!A368), "")</f>
        <v>$this-&gt;insert ('syslog.rh_ausencia', array('clave_trab' =&gt; 204126, 'id_plaza' =&gt; 5, 'clave_tipo' =&gt; 'CAC', 'fec_inicio' =&gt; '2018-2-26', 'fec_termino' =&gt; '2018-2-27', 'fec_reanuda' =&gt; 'NULL', 'req_cobertura' =&gt; VERDADERO, 'docs' =&gt; '', 'obs' =&gt; 'CURSO "BASICO DE SEGURIDAD"'));</v>
      </c>
    </row>
    <row r="369" spans="1:1" x14ac:dyDescent="0.25">
      <c r="A369" t="str">
        <f ca="1">IF(Valores!B369&lt;&gt;"",   SUBSTITUTE(SUBSTITUTE($A$2, "{tbl}", d_TblName), "{values_array}", Valores!A369), "")</f>
        <v>$this-&gt;insert ('syslog.rh_ausencia', array('clave_trab' =&gt; 490746, 'id_plaza' =&gt; 14, 'clave_tipo' =&gt; 'VAO', 'fec_inicio' =&gt; '2018-2-26', 'fec_termino' =&gt; '2018-4-2', 'fec_reanuda' =&gt; 'NULL', 'req_cobertura' =&gt; VERDADERO, 'docs' =&gt; '', 'obs' =&gt; 'VACACIONES'));</v>
      </c>
    </row>
    <row r="370" spans="1:1" x14ac:dyDescent="0.25">
      <c r="A370" t="str">
        <f ca="1">IF(Valores!B370&lt;&gt;"",   SUBSTITUTE(SUBSTITUTE($A$2, "{tbl}", d_TblName), "{values_array}", Valores!A370), "")</f>
        <v>$this-&gt;insert ('syslog.rh_ausencia', array('clave_trab' =&gt; 327144, 'id_plaza' =&gt; 8, 'clave_tipo' =&gt; 'COA', 'fec_inicio' =&gt; '2018-2-27', 'fec_termino' =&gt; '2018-3-4', 'fec_reanuda' =&gt; 'NULL', 'req_cobertura' =&gt; FALSO, 'docs' =&gt; '', 'obs' =&gt; 'COM. A AGUA DULCE'));</v>
      </c>
    </row>
    <row r="371" spans="1:1" x14ac:dyDescent="0.25">
      <c r="A371" t="str">
        <f ca="1">IF(Valores!B371&lt;&gt;"",   SUBSTITUTE(SUBSTITUTE($A$2, "{tbl}", d_TblName), "{values_array}", Valores!A371), "")</f>
        <v>$this-&gt;insert ('syslog.rh_ausencia', array('clave_trab' =&gt; 567997, 'id_plaza' =&gt; 28, 'clave_tipo' =&gt; 'COA', 'fec_inicio' =&gt; '2018-2-27', 'fec_termino' =&gt; '2018-3-4', 'fec_reanuda' =&gt; 'NULL', 'req_cobertura' =&gt; FALSO, 'docs' =&gt; '', 'obs' =&gt; 'COM. A AGUA DULCE'));</v>
      </c>
    </row>
    <row r="372" spans="1:1" x14ac:dyDescent="0.25">
      <c r="A372" t="str">
        <f ca="1">IF(Valores!B372&lt;&gt;"",   SUBSTITUTE(SUBSTITUTE($A$2, "{tbl}", d_TblName), "{values_array}", Valores!A372), "")</f>
        <v>$this-&gt;insert ('syslog.rh_ausencia', array('clave_trab' =&gt; 419041, 'id_plaza' =&gt; 6, 'clave_tipo' =&gt; 'COA', 'fec_inicio' =&gt; '2018-2-28', 'fec_termino' =&gt; '2018-3-1', 'fec_reanuda' =&gt; 'NULL', 'req_cobertura' =&gt; FALSO, 'docs' =&gt; '', 'obs' =&gt; 'COM. A SOTO LA MARINA, TAMPS'));</v>
      </c>
    </row>
    <row r="373" spans="1:1" x14ac:dyDescent="0.25">
      <c r="A373" t="str">
        <f ca="1">IF(Valores!B373&lt;&gt;"",   SUBSTITUTE(SUBSTITUTE($A$2, "{tbl}", d_TblName), "{values_array}", Valores!A373), "")</f>
        <v>$this-&gt;insert ('syslog.rh_ausencia', array('clave_trab' =&gt; 600316, 'id_plaza' =&gt; 35, 'clave_tipo' =&gt; 'COA', 'fec_inicio' =&gt; '2018-2-28', 'fec_termino' =&gt; '2018-3-1', 'fec_reanuda' =&gt; 'NULL', 'req_cobertura' =&gt; FALSO, 'docs' =&gt; '', 'obs' =&gt; 'COM. A SOTO LA MARINA, TAMPS'));</v>
      </c>
    </row>
    <row r="374" spans="1:1" x14ac:dyDescent="0.25">
      <c r="A374" t="str">
        <f ca="1">IF(Valores!B374&lt;&gt;"",   SUBSTITUTE(SUBSTITUTE($A$2, "{tbl}", d_TblName), "{values_array}", Valores!A374), "")</f>
        <v>$this-&gt;insert ('syslog.rh_ausencia', array('clave_trab' =&gt; 426226, 'id_plaza' =&gt; 24, 'clave_tipo' =&gt; 'COA', 'fec_inicio' =&gt; '2018-2-28', 'fec_termino' =&gt; '2018-3-1', 'fec_reanuda' =&gt; 'NULL', 'req_cobertura' =&gt; FALSO, 'docs' =&gt; '', 'obs' =&gt; 'COM. A SOTO LA MARINA, TAMPS'));</v>
      </c>
    </row>
    <row r="375" spans="1:1" x14ac:dyDescent="0.25">
      <c r="A375" t="str">
        <f ca="1">IF(Valores!B375&lt;&gt;"",   SUBSTITUTE(SUBSTITUTE($A$2, "{tbl}", d_TblName), "{values_array}", Valores!A375), "")</f>
        <v>$this-&gt;insert ('syslog.rh_ausencia', array('clave_trab' =&gt; 307452, 'id_plaza' =&gt; 18, 'clave_tipo' =&gt; 'COA', 'fec_inicio' =&gt; '2018-2-28', 'fec_termino' =&gt; '2018-3-3', 'fec_reanuda' =&gt; 'NULL', 'req_cobertura' =&gt; FALSO, 'docs' =&gt; '', 'obs' =&gt; 'COM. A CATALINA, PUEBLA'));</v>
      </c>
    </row>
    <row r="376" spans="1:1" x14ac:dyDescent="0.25">
      <c r="A376" t="str">
        <f ca="1">IF(Valores!B376&lt;&gt;"",   SUBSTITUTE(SUBSTITUTE($A$2, "{tbl}", d_TblName), "{values_array}", Valores!A376), "")</f>
        <v>$this-&gt;insert ('syslog.rh_ausencia', array('clave_trab' =&gt; 582776, 'id_plaza' =&gt; 34, 'clave_tipo' =&gt; 'COA', 'fec_inicio' =&gt; '2018-2-28', 'fec_termino' =&gt; '2018-3-3', 'fec_reanuda' =&gt; 'NULL', 'req_cobertura' =&gt; FALSO, 'docs' =&gt; '', 'obs' =&gt; 'COM. A CATALINA, PUEBLA'));</v>
      </c>
    </row>
    <row r="377" spans="1:1" x14ac:dyDescent="0.25">
      <c r="A377" t="str">
        <f ca="1">IF(Valores!B377&lt;&gt;"",   SUBSTITUTE(SUBSTITUTE($A$2, "{tbl}", d_TblName), "{values_array}", Valores!A377), "")</f>
        <v>$this-&gt;insert ('syslog.rh_ausencia', array('clave_trab' =&gt; 500095, 'id_plaza' =&gt; 64, 'clave_tipo' =&gt; 'COA', 'fec_inicio' =&gt; '2018-2-27', 'fec_termino' =&gt; '2018-3-1', 'fec_reanuda' =&gt; 'NULL', 'req_cobertura' =&gt; FALSO, 'docs' =&gt; '', 'obs' =&gt; 'COM. A POZA RICA X DOCS.'));</v>
      </c>
    </row>
    <row r="378" spans="1:1" x14ac:dyDescent="0.25">
      <c r="A378" t="str">
        <f ca="1">IF(Valores!B378&lt;&gt;"",   SUBSTITUTE(SUBSTITUTE($A$2, "{tbl}", d_TblName), "{values_array}", Valores!A378), "")</f>
        <v>$this-&gt;insert ('syslog.rh_ausencia', array('clave_trab' =&gt; 210154, 'id_plaza' =&gt; 4, 'clave_tipo' =&gt; 'CAC', 'fec_inicio' =&gt; '2018-3-1', 'fec_termino' =&gt; '2018-3-3', 'fec_reanuda' =&gt; 'NULL', 'req_cobertura' =&gt; VERDADERO, 'docs' =&gt; '', 'obs' =&gt; 'CURSO DE CAPACITACION'));</v>
      </c>
    </row>
    <row r="379" spans="1:1" x14ac:dyDescent="0.25">
      <c r="A379" t="str">
        <f ca="1">IF(Valores!B379&lt;&gt;"",   SUBSTITUTE(SUBSTITUTE($A$2, "{tbl}", d_TblName), "{values_array}", Valores!A379), "")</f>
        <v>$this-&gt;insert ('syslog.rh_ausencia', array('clave_trab' =&gt; 860778, 'id_plaza' =&gt; 41, 'clave_tipo' =&gt; '???', 'fec_inicio' =&gt; '2018-3-5', 'fec_termino' =&gt; '2018-3-5', 'fec_reanuda' =&gt; 'NULL', 'req_cobertura' =&gt; VERDADERO, 'docs' =&gt; '', 'obs' =&gt; 'FALTA DESCONOCIDA'));</v>
      </c>
    </row>
    <row r="380" spans="1:1" x14ac:dyDescent="0.25">
      <c r="A380" t="str">
        <f ca="1">IF(Valores!B380&lt;&gt;"",   SUBSTITUTE(SUBSTITUTE($A$2, "{tbl}", d_TblName), "{values_array}", Valores!A380), "")</f>
        <v>$this-&gt;insert ('syslog.rh_ausencia', array('clave_trab' =&gt; 386444, 'id_plaza' =&gt; 52, 'clave_tipo' =&gt; 'CAC', 'fec_inicio' =&gt; '2018-3-5', 'fec_termino' =&gt; '2018-3-6', 'fec_reanuda' =&gt; 'NULL', 'req_cobertura' =&gt; VERDADERO, 'docs' =&gt; '', 'obs' =&gt; 'CURSO DE CAPACITACION'));</v>
      </c>
    </row>
    <row r="381" spans="1:1" x14ac:dyDescent="0.25">
      <c r="A381" t="str">
        <f ca="1">IF(Valores!B381&lt;&gt;"",   SUBSTITUTE(SUBSTITUTE($A$2, "{tbl}", d_TblName), "{values_array}", Valores!A381), "")</f>
        <v>$this-&gt;insert ('syslog.rh_ausencia', array('clave_trab' =&gt; 517366, 'id_plaza' =&gt; 57, 'clave_tipo' =&gt; 'CAC', 'fec_inicio' =&gt; '2018-3-5', 'fec_termino' =&gt; '2018-3-6', 'fec_reanuda' =&gt; 'NULL', 'req_cobertura' =&gt; VERDADERO, 'docs' =&gt; '', 'obs' =&gt; 'CURSO DE CAPACITACION'));</v>
      </c>
    </row>
    <row r="382" spans="1:1" x14ac:dyDescent="0.25">
      <c r="A382" t="str">
        <f ca="1">IF(Valores!B382&lt;&gt;"",   SUBSTITUTE(SUBSTITUTE($A$2, "{tbl}", d_TblName), "{values_array}", Valores!A382), "")</f>
        <v>$this-&gt;insert ('syslog.rh_ausencia', array('clave_trab' =&gt; 633190, 'id_plaza' =&gt; 10, 'clave_tipo' =&gt; 'CAC', 'fec_inicio' =&gt; '2018-3-5', 'fec_termino' =&gt; '2018-3-6', 'fec_reanuda' =&gt; 'NULL', 'req_cobertura' =&gt; VERDADERO, 'docs' =&gt; '', 'obs' =&gt; 'CURSO DE CAPACITACION'));</v>
      </c>
    </row>
    <row r="383" spans="1:1" x14ac:dyDescent="0.25">
      <c r="A383" t="str">
        <f ca="1">IF(Valores!B383&lt;&gt;"",   SUBSTITUTE(SUBSTITUTE($A$2, "{tbl}", d_TblName), "{values_array}", Valores!A383), "")</f>
        <v>$this-&gt;insert ('syslog.rh_ausencia', array('clave_trab' =&gt; 307452, 'id_plaza' =&gt; 18, 'clave_tipo' =&gt; 'COA', 'fec_inicio' =&gt; '2018-3-5', 'fec_termino' =&gt; '2018-3-9', 'fec_reanuda' =&gt; 'NULL', 'req_cobertura' =&gt; VERDADERO, 'docs' =&gt; '', 'obs' =&gt; 'COM. A POZA RICA X REACTIVOS QUIMICOS'));</v>
      </c>
    </row>
    <row r="384" spans="1:1" x14ac:dyDescent="0.25">
      <c r="A384" t="str">
        <f ca="1">IF(Valores!B384&lt;&gt;"",   SUBSTITUTE(SUBSTITUTE($A$2, "{tbl}", d_TblName), "{values_array}", Valores!A384), "")</f>
        <v>$this-&gt;insert ('syslog.rh_ausencia', array('clave_trab' =&gt; 502171, 'id_plaza' =&gt; 31, 'clave_tipo' =&gt; 'COA', 'fec_inicio' =&gt; '2018-3-5', 'fec_termino' =&gt; '2018-3-9', 'fec_reanuda' =&gt; 'NULL', 'req_cobertura' =&gt; VERDADERO, 'docs' =&gt; '', 'obs' =&gt; 'COM. A POZA RICA X REACTIVOS QUIMICOS'));</v>
      </c>
    </row>
    <row r="385" spans="1:1" x14ac:dyDescent="0.25">
      <c r="A385" t="str">
        <f ca="1">IF(Valores!B385&lt;&gt;"",   SUBSTITUTE(SUBSTITUTE($A$2, "{tbl}", d_TblName), "{values_array}", Valores!A385), "")</f>
        <v>$this-&gt;insert ('syslog.rh_ausencia', array('clave_trab' =&gt; 466911, 'id_plaza' =&gt; 36, 'clave_tipo' =&gt; 'CAC', 'fec_inicio' =&gt; '2018-3-5', 'fec_termino' =&gt; '2018-3-6', 'fec_reanuda' =&gt; 'NULL', 'req_cobertura' =&gt; VERDADERO, 'docs' =&gt; '', 'obs' =&gt; 'CURSO DE CAPACITACION'));</v>
      </c>
    </row>
    <row r="386" spans="1:1" x14ac:dyDescent="0.25">
      <c r="A386" t="str">
        <f ca="1">IF(Valores!B386&lt;&gt;"",   SUBSTITUTE(SUBSTITUTE($A$2, "{tbl}", d_TblName), "{values_array}", Valores!A386), "")</f>
        <v>$this-&gt;insert ('syslog.rh_ausencia', array('clave_trab' =&gt; 203376, 'id_plaza' =&gt; 7, 'clave_tipo' =&gt; 'CAC', 'fec_inicio' =&gt; '2018-3-5', 'fec_termino' =&gt; '2018-3-6', 'fec_reanuda' =&gt; 'NULL', 'req_cobertura' =&gt; VERDADERO, 'docs' =&gt; '', 'obs' =&gt; 'CURSO DE CAPACITACION'));</v>
      </c>
    </row>
    <row r="387" spans="1:1" x14ac:dyDescent="0.25">
      <c r="A387" t="str">
        <f ca="1">IF(Valores!B387&lt;&gt;"",   SUBSTITUTE(SUBSTITUTE($A$2, "{tbl}", d_TblName), "{values_array}", Valores!A387), "")</f>
        <v>$this-&gt;insert ('syslog.rh_ausencia', array('clave_trab' =&gt; 498009, 'id_plaza' =&gt; 33, 'clave_tipo' =&gt; 'CAC', 'fec_inicio' =&gt; '2018-3-5', 'fec_termino' =&gt; '2018-3-6', 'fec_reanuda' =&gt; 'NULL', 'req_cobertura' =&gt; VERDADERO, 'docs' =&gt; '12-17-3 11162', 'obs' =&gt; 'CURSO DE CAPACITACION'));</v>
      </c>
    </row>
    <row r="388" spans="1:1" x14ac:dyDescent="0.25">
      <c r="A388" t="str">
        <f ca="1">IF(Valores!B388&lt;&gt;"",   SUBSTITUTE(SUBSTITUTE($A$2, "{tbl}", d_TblName), "{values_array}", Valores!A388), "")</f>
        <v>$this-&gt;insert ('syslog.rh_ausencia', array('clave_trab' =&gt; 779082, 'id_plaza' =&gt; 23, 'clave_tipo' =&gt; 'CAC', 'fec_inicio' =&gt; '2018-3-5', 'fec_termino' =&gt; '2018-3-6', 'fec_reanuda' =&gt; 'NULL', 'req_cobertura' =&gt; VERDADERO, 'docs' =&gt; '', 'obs' =&gt; 'CURSO DE CAPACITACION'));</v>
      </c>
    </row>
    <row r="389" spans="1:1" x14ac:dyDescent="0.25">
      <c r="A389" t="str">
        <f ca="1">IF(Valores!B389&lt;&gt;"",   SUBSTITUTE(SUBSTITUTE($A$2, "{tbl}", d_TblName), "{values_array}", Valores!A389), "")</f>
        <v>$this-&gt;insert ('syslog.rh_ausencia', array('clave_trab' =&gt; 327144, 'id_plaza' =&gt; 8, 'clave_tipo' =&gt; 'COA', 'fec_inicio' =&gt; '2018-3-5', 'fec_termino' =&gt; '2018-3-8', 'fec_reanuda' =&gt; 'NULL', 'req_cobertura' =&gt; FALSO, 'docs' =&gt; '', 'obs' =&gt; 'COM. A POZA RICA LLEVANDO DRILL'));</v>
      </c>
    </row>
    <row r="390" spans="1:1" x14ac:dyDescent="0.25">
      <c r="A390" t="str">
        <f ca="1">IF(Valores!B390&lt;&gt;"",   SUBSTITUTE(SUBSTITUTE($A$2, "{tbl}", d_TblName), "{values_array}", Valores!A390), "")</f>
        <v>$this-&gt;insert ('syslog.rh_ausencia', array('clave_trab' =&gt; 582776, 'id_plaza' =&gt; 34, 'clave_tipo' =&gt; 'COA', 'fec_inicio' =&gt; '2018-3-5', 'fec_termino' =&gt; '2018-3-8', 'fec_reanuda' =&gt; 'NULL', 'req_cobertura' =&gt; FALSO, 'docs' =&gt; '', 'obs' =&gt; 'COM. A POZA RICA LLEVANDO DRILL'));</v>
      </c>
    </row>
    <row r="391" spans="1:1" x14ac:dyDescent="0.25">
      <c r="A391" t="str">
        <f ca="1">IF(Valores!B391&lt;&gt;"",   SUBSTITUTE(SUBSTITUTE($A$2, "{tbl}", d_TblName), "{values_array}", Valores!A391), "")</f>
        <v>$this-&gt;insert ('syslog.rh_ausencia', array('clave_trab' =&gt; 386444, 'id_plaza' =&gt; 52, 'clave_tipo' =&gt; 'CAC', 'fec_inicio' =&gt; '2018-3-7', 'fec_termino' =&gt; '2018-3-7', 'fec_reanuda' =&gt; 'NULL', 'req_cobertura' =&gt; VERDADERO, 'docs' =&gt; '', 'obs' =&gt; 'CURSO DE CAPACITACION'));</v>
      </c>
    </row>
    <row r="392" spans="1:1" x14ac:dyDescent="0.25">
      <c r="A392" t="str">
        <f ca="1">IF(Valores!B392&lt;&gt;"",   SUBSTITUTE(SUBSTITUTE($A$2, "{tbl}", d_TblName), "{values_array}", Valores!A392), "")</f>
        <v>$this-&gt;insert ('syslog.rh_ausencia', array('clave_trab' =&gt; 517366, 'id_plaza' =&gt; 57, 'clave_tipo' =&gt; 'CAC', 'fec_inicio' =&gt; '2018-3-7', 'fec_termino' =&gt; '2018-3-7', 'fec_reanuda' =&gt; 'NULL', 'req_cobertura' =&gt; VERDADERO, 'docs' =&gt; '', 'obs' =&gt; 'CURSO DE CAPACITACION'));</v>
      </c>
    </row>
    <row r="393" spans="1:1" x14ac:dyDescent="0.25">
      <c r="A393" t="str">
        <f ca="1">IF(Valores!B393&lt;&gt;"",   SUBSTITUTE(SUBSTITUTE($A$2, "{tbl}", d_TblName), "{values_array}", Valores!A393), "")</f>
        <v>$this-&gt;insert ('syslog.rh_ausencia', array('clave_trab' =&gt; 633190, 'id_plaza' =&gt; 10, 'clave_tipo' =&gt; 'CAC', 'fec_inicio' =&gt; '2018-3-7', 'fec_termino' =&gt; '2018-3-7', 'fec_reanuda' =&gt; 'NULL', 'req_cobertura' =&gt; VERDADERO, 'docs' =&gt; '', 'obs' =&gt; 'CURSO DE CAPACITACION'));</v>
      </c>
    </row>
    <row r="394" spans="1:1" x14ac:dyDescent="0.25">
      <c r="A394" t="str">
        <f ca="1">IF(Valores!B394&lt;&gt;"",   SUBSTITUTE(SUBSTITUTE($A$2, "{tbl}", d_TblName), "{values_array}", Valores!A394), "")</f>
        <v>$this-&gt;insert ('syslog.rh_ausencia', array('clave_trab' =&gt; 466911, 'id_plaza' =&gt; 36, 'clave_tipo' =&gt; 'CAC', 'fec_inicio' =&gt; '2018-3-7', 'fec_termino' =&gt; '2018-3-7', 'fec_reanuda' =&gt; 'NULL', 'req_cobertura' =&gt; VERDADERO, 'docs' =&gt; '', 'obs' =&gt; 'CURSO DE CAPACITACION'));</v>
      </c>
    </row>
    <row r="395" spans="1:1" x14ac:dyDescent="0.25">
      <c r="A395" t="str">
        <f ca="1">IF(Valores!B395&lt;&gt;"",   SUBSTITUTE(SUBSTITUTE($A$2, "{tbl}", d_TblName), "{values_array}", Valores!A395), "")</f>
        <v>$this-&gt;insert ('syslog.rh_ausencia', array('clave_trab' =&gt; 203376, 'id_plaza' =&gt; 7, 'clave_tipo' =&gt; 'CAC', 'fec_inicio' =&gt; '2018-3-7', 'fec_termino' =&gt; '2018-3-7', 'fec_reanuda' =&gt; 'NULL', 'req_cobertura' =&gt; VERDADERO, 'docs' =&gt; '', 'obs' =&gt; 'CURSO DE CAPACITACION'));</v>
      </c>
    </row>
    <row r="396" spans="1:1" x14ac:dyDescent="0.25">
      <c r="A396" t="str">
        <f ca="1">IF(Valores!B396&lt;&gt;"",   SUBSTITUTE(SUBSTITUTE($A$2, "{tbl}", d_TblName), "{values_array}", Valores!A396), "")</f>
        <v>$this-&gt;insert ('syslog.rh_ausencia', array('clave_trab' =&gt; 498009, 'id_plaza' =&gt; 33, 'clave_tipo' =&gt; 'CAC', 'fec_inicio' =&gt; '2018-3-7', 'fec_termino' =&gt; '2018-3-7', 'fec_reanuda' =&gt; 'NULL', 'req_cobertura' =&gt; VERDADERO, 'docs' =&gt; '', 'obs' =&gt; 'CURSO DE CAPACITACION'));</v>
      </c>
    </row>
    <row r="397" spans="1:1" x14ac:dyDescent="0.25">
      <c r="A397" t="str">
        <f ca="1">IF(Valores!B397&lt;&gt;"",   SUBSTITUTE(SUBSTITUTE($A$2, "{tbl}", d_TblName), "{values_array}", Valores!A397), "")</f>
        <v>$this-&gt;insert ('syslog.rh_ausencia', array('clave_trab' =&gt; 779082, 'id_plaza' =&gt; 23, 'clave_tipo' =&gt; 'CAC', 'fec_inicio' =&gt; '2018-3-7', 'fec_termino' =&gt; '2018-3-7', 'fec_reanuda' =&gt; 'NULL', 'req_cobertura' =&gt; VERDADERO, 'docs' =&gt; '', 'obs' =&gt; 'CURSO DE CAPACITACION'));</v>
      </c>
    </row>
    <row r="398" spans="1:1" x14ac:dyDescent="0.25">
      <c r="A398" t="str">
        <f ca="1">IF(Valores!B398&lt;&gt;"",   SUBSTITUTE(SUBSTITUTE($A$2, "{tbl}", d_TblName), "{values_array}", Valores!A398), "")</f>
        <v>$this-&gt;insert ('syslog.rh_ausencia', array('clave_trab' =&gt; 318478, 'id_plaza' =&gt; 25, 'clave_tipo' =&gt; '150', 'fec_inicio' =&gt; '2018-3-8', 'fec_termino' =&gt; '2018-3-10', 'fec_reanuda' =&gt; 'NULL', 'req_cobertura' =&gt; VERDADERO, 'docs' =&gt; '', 'obs' =&gt; 'PERMISO ECONOMICO'));</v>
      </c>
    </row>
    <row r="399" spans="1:1" x14ac:dyDescent="0.25">
      <c r="A399" t="str">
        <f ca="1">IF(Valores!B399&lt;&gt;"",   SUBSTITUTE(SUBSTITUTE($A$2, "{tbl}", d_TblName), "{values_array}", Valores!A399), "")</f>
        <v>$this-&gt;insert ('syslog.rh_ausencia', array('clave_trab' =&gt; 386444, 'id_plaza' =&gt; 52, 'clave_tipo' =&gt; 'CAC', 'fec_inicio' =&gt; '2018-3-8', 'fec_termino' =&gt; '2018-3-8', 'fec_reanuda' =&gt; 'NULL', 'req_cobertura' =&gt; VERDADERO, 'docs' =&gt; '', 'obs' =&gt; 'DESCANSO CORRIDO POR CURSO'));</v>
      </c>
    </row>
    <row r="400" spans="1:1" x14ac:dyDescent="0.25">
      <c r="A400" t="str">
        <f ca="1">IF(Valores!B400&lt;&gt;"",   SUBSTITUTE(SUBSTITUTE($A$2, "{tbl}", d_TblName), "{values_array}", Valores!A400), "")</f>
        <v>$this-&gt;insert ('syslog.rh_ausencia', array('clave_trab' =&gt; 517366, 'id_plaza' =&gt; 57, 'clave_tipo' =&gt; 'CAC', 'fec_inicio' =&gt; '2018-3-8', 'fec_termino' =&gt; '2018-3-8', 'fec_reanuda' =&gt; 'NULL', 'req_cobertura' =&gt; VERDADERO, 'docs' =&gt; '', 'obs' =&gt; 'DESCANSO CORRIDO POR CURSO'));</v>
      </c>
    </row>
    <row r="401" spans="1:1" x14ac:dyDescent="0.25">
      <c r="A401" t="str">
        <f ca="1">IF(Valores!B401&lt;&gt;"",   SUBSTITUTE(SUBSTITUTE($A$2, "{tbl}", d_TblName), "{values_array}", Valores!A401), "")</f>
        <v>$this-&gt;insert ('syslog.rh_ausencia', array('clave_trab' =&gt; 498009, 'id_plaza' =&gt; 33, 'clave_tipo' =&gt; 'CAC', 'fec_inicio' =&gt; '2018-3-8', 'fec_termino' =&gt; '2018-3-8', 'fec_reanuda' =&gt; 'NULL', 'req_cobertura' =&gt; VERDADERO, 'docs' =&gt; '', 'obs' =&gt; 'DESCANSO CORRIDO POR CURSO'));</v>
      </c>
    </row>
    <row r="402" spans="1:1" x14ac:dyDescent="0.25">
      <c r="A402" t="str">
        <f ca="1">IF(Valores!B402&lt;&gt;"",   SUBSTITUTE(SUBSTITUTE($A$2, "{tbl}", d_TblName), "{values_array}", Valores!A402), "")</f>
        <v>$this-&gt;insert ('syslog.rh_ausencia', array('clave_trab' =&gt; 434039, 'id_plaza' =&gt; 9, 'clave_tipo' =&gt; 'COA', 'fec_inicio' =&gt; '2018-3-12', 'fec_termino' =&gt; '2018-3-17', 'fec_reanuda' =&gt; 'NULL', 'req_cobertura' =&gt; FALSO, 'docs' =&gt; '', 'obs' =&gt; 'COM. A SAN MARTIN TEX.'));</v>
      </c>
    </row>
    <row r="403" spans="1:1" x14ac:dyDescent="0.25">
      <c r="A403" t="str">
        <f ca="1">IF(Valores!B403&lt;&gt;"",   SUBSTITUTE(SUBSTITUTE($A$2, "{tbl}", d_TblName), "{values_array}", Valores!A403), "")</f>
        <v>$this-&gt;insert ('syslog.rh_ausencia', array('clave_trab' =&gt; 502171, 'id_plaza' =&gt; 31, 'clave_tipo' =&gt; 'COA', 'fec_inicio' =&gt; '2018-3-12', 'fec_termino' =&gt; '2018-3-17', 'fec_reanuda' =&gt; 'NULL', 'req_cobertura' =&gt; VERDADERO, 'docs' =&gt; '', 'obs' =&gt; 'COM. A SAN MARTIN TEX.'));</v>
      </c>
    </row>
    <row r="404" spans="1:1" x14ac:dyDescent="0.25">
      <c r="A404" t="str">
        <f ca="1">IF(Valores!B404&lt;&gt;"",   SUBSTITUTE(SUBSTITUTE($A$2, "{tbl}", d_TblName), "{values_array}", Valores!A404), "")</f>
        <v>$this-&gt;insert ('syslog.rh_ausencia', array('clave_trab' =&gt; 307452, 'id_plaza' =&gt; 18, 'clave_tipo' =&gt; 'COA', 'fec_inicio' =&gt; '2018-3-11', 'fec_termino' =&gt; '2018-3-17', 'fec_reanuda' =&gt; 'NULL', 'req_cobertura' =&gt; FALSO, 'docs' =&gt; '', 'obs' =&gt; 'COM. A SAN MARTIN TEX.'));</v>
      </c>
    </row>
    <row r="405" spans="1:1" x14ac:dyDescent="0.25">
      <c r="A405" t="str">
        <f ca="1">IF(Valores!B405&lt;&gt;"",   SUBSTITUTE(SUBSTITUTE($A$2, "{tbl}", d_TblName), "{values_array}", Valores!A405), "")</f>
        <v>$this-&gt;insert ('syslog.rh_ausencia', array('clave_trab' =&gt; 582776, 'id_plaza' =&gt; 34, 'clave_tipo' =&gt; 'COA', 'fec_inicio' =&gt; '2018-3-11', 'fec_termino' =&gt; '2018-3-17', 'fec_reanuda' =&gt; 'NULL', 'req_cobertura' =&gt; VERDADERO, 'docs' =&gt; '', 'obs' =&gt; 'COM. A SAN MARTIN TEX.'));</v>
      </c>
    </row>
    <row r="406" spans="1:1" x14ac:dyDescent="0.25">
      <c r="A406" t="str">
        <f ca="1">IF(Valores!B406&lt;&gt;"",   SUBSTITUTE(SUBSTITUTE($A$2, "{tbl}", d_TblName), "{values_array}", Valores!A406), "")</f>
        <v>$this-&gt;insert ('syslog.rh_ausencia', array('clave_trab' =&gt; 633190, 'id_plaza' =&gt; 10, 'clave_tipo' =&gt; 'COA', 'fec_inicio' =&gt; '2018-3-12', 'fec_termino' =&gt; '2018-3-17', 'fec_reanuda' =&gt; 'NULL', 'req_cobertura' =&gt; VERDADERO, 'docs' =&gt; '', 'obs' =&gt; 'COM. A SAN MARTIN TEX.'));</v>
      </c>
    </row>
    <row r="407" spans="1:1" x14ac:dyDescent="0.25">
      <c r="A407" t="str">
        <f ca="1">IF(Valores!B407&lt;&gt;"",   SUBSTITUTE(SUBSTITUTE($A$2, "{tbl}", d_TblName), "{values_array}", Valores!A407), "")</f>
        <v>$this-&gt;insert ('syslog.rh_ausencia', array('clave_trab' =&gt; 574454, 'id_plaza' =&gt; 29, 'clave_tipo' =&gt; 'COA', 'fec_inicio' =&gt; '2018-3-12', 'fec_termino' =&gt; '2018-3-17', 'fec_reanuda' =&gt; 'NULL', 'req_cobertura' =&gt; VERDADERO, 'docs' =&gt; '', 'obs' =&gt; 'COM. A SAN MARTIN TEX.'));</v>
      </c>
    </row>
    <row r="408" spans="1:1" x14ac:dyDescent="0.25">
      <c r="A408" t="str">
        <f ca="1">IF(Valores!B408&lt;&gt;"",   SUBSTITUTE(SUBSTITUTE($A$2, "{tbl}", d_TblName), "{values_array}", Valores!A408), "")</f>
        <v>$this-&gt;insert ('syslog.rh_ausencia', array('clave_trab' =&gt; 328901, 'id_plaza' =&gt; 44, 'clave_tipo' =&gt; '150', 'fec_inicio' =&gt; '2018-3-11', 'fec_termino' =&gt; '2018-3-11', 'fec_reanuda' =&gt; 'NULL', 'req_cobertura' =&gt; VERDADERO, 'docs' =&gt; '', 'obs' =&gt; 'PERMISO ECONOMICO'));</v>
      </c>
    </row>
    <row r="409" spans="1:1" x14ac:dyDescent="0.25">
      <c r="A409" t="str">
        <f ca="1">IF(Valores!B409&lt;&gt;"",   SUBSTITUTE(SUBSTITUTE($A$2, "{tbl}", d_TblName), "{values_array}", Valores!A409), "")</f>
        <v>$this-&gt;insert ('syslog.rh_ausencia', array('clave_trab' =&gt; 210154, 'id_plaza' =&gt; 4, 'clave_tipo' =&gt; 'CAC', 'fec_inicio' =&gt; '2018-3-12', 'fec_termino' =&gt; '2018-3-17', 'fec_reanuda' =&gt; 'NULL', 'req_cobertura' =&gt; VERDADERO, 'docs' =&gt; '', 'obs' =&gt; 'CURSO DE CAPACITACION'));</v>
      </c>
    </row>
    <row r="410" spans="1:1" x14ac:dyDescent="0.25">
      <c r="A410" t="str">
        <f ca="1">IF(Valores!B410&lt;&gt;"",   SUBSTITUTE(SUBSTITUTE($A$2, "{tbl}", d_TblName), "{values_array}", Valores!A410), "")</f>
        <v>$this-&gt;insert ('syslog.rh_ausencia', array('clave_trab' =&gt; 395224, 'id_plaza' =&gt; 51, 'clave_tipo' =&gt; 'CAC', 'fec_inicio' =&gt; '2018-3-12', 'fec_termino' =&gt; '2018-3-16', 'fec_reanuda' =&gt; 'NULL', 'req_cobertura' =&gt; VERDADERO, 'docs' =&gt; '', 'obs' =&gt; 'CURSO DE CAPACITACION'));</v>
      </c>
    </row>
    <row r="411" spans="1:1" x14ac:dyDescent="0.25">
      <c r="A411" t="str">
        <f ca="1">IF(Valores!B411&lt;&gt;"",   SUBSTITUTE(SUBSTITUTE($A$2, "{tbl}", d_TblName), "{values_array}", Valores!A411), "")</f>
        <v>$this-&gt;insert ('syslog.rh_ausencia', array('clave_trab' =&gt; 203376, 'id_plaza' =&gt; 7, 'clave_tipo' =&gt; 'CAC', 'fec_inicio' =&gt; '2018-3-12', 'fec_termino' =&gt; '2018-3-17', 'fec_reanuda' =&gt; 'NULL', 'req_cobertura' =&gt; VERDADERO, 'docs' =&gt; '', 'obs' =&gt; 'CURSO DE CAPACITACION'));</v>
      </c>
    </row>
    <row r="412" spans="1:1" x14ac:dyDescent="0.25">
      <c r="A412" t="str">
        <f ca="1">IF(Valores!B412&lt;&gt;"",   SUBSTITUTE(SUBSTITUTE($A$2, "{tbl}", d_TblName), "{values_array}", Valores!A412), "")</f>
        <v>$this-&gt;insert ('syslog.rh_ausencia', array('clave_trab' =&gt; 500095, 'id_plaza' =&gt; 64, 'clave_tipo' =&gt; '150', 'fec_inicio' =&gt; '2018-3-12', 'fec_termino' =&gt; '2018-3-12', 'fec_reanuda' =&gt; 'NULL', 'req_cobertura' =&gt; FALSO, 'docs' =&gt; '', 'obs' =&gt; 'PERMISO ECONOMICO'));</v>
      </c>
    </row>
    <row r="413" spans="1:1" x14ac:dyDescent="0.25">
      <c r="A413" t="str">
        <f ca="1">IF(Valores!B413&lt;&gt;"",   SUBSTITUTE(SUBSTITUTE($A$2, "{tbl}", d_TblName), "{values_array}", Valores!A413), "")</f>
        <v>$this-&gt;insert ('syslog.rh_ausencia', array('clave_trab' =&gt; 327144, 'id_plaza' =&gt; 8, 'clave_tipo' =&gt; 'COA', 'fec_inicio' =&gt; '2018-3-13', 'fec_termino' =&gt; '2018-3-14', 'fec_reanuda' =&gt; 'NULL', 'req_cobertura' =&gt; FALSO, 'docs' =&gt; '', 'obs' =&gt; 'COM. A EBANO EN 15633'));</v>
      </c>
    </row>
    <row r="414" spans="1:1" x14ac:dyDescent="0.25">
      <c r="A414" t="str">
        <f ca="1">IF(Valores!B414&lt;&gt;"",   SUBSTITUTE(SUBSTITUTE($A$2, "{tbl}", d_TblName), "{values_array}", Valores!A414), "")</f>
        <v>$this-&gt;insert ('syslog.rh_ausencia', array('clave_trab' =&gt; 466911, 'id_plaza' =&gt; 36, 'clave_tipo' =&gt; 'COA', 'fec_inicio' =&gt; '2018-3-13', 'fec_termino' =&gt; '2018-3-14', 'fec_reanuda' =&gt; 'NULL', 'req_cobertura' =&gt; FALSO, 'docs' =&gt; '', 'obs' =&gt; 'COM. A EBANO EN 15633'));</v>
      </c>
    </row>
    <row r="415" spans="1:1" x14ac:dyDescent="0.25">
      <c r="A415" t="str">
        <f ca="1">IF(Valores!B415&lt;&gt;"",   SUBSTITUTE(SUBSTITUTE($A$2, "{tbl}", d_TblName), "{values_array}", Valores!A415), "")</f>
        <v>$this-&gt;insert ('syslog.rh_ausencia', array('clave_trab' =&gt; 500095, 'id_plaza' =&gt; 64, 'clave_tipo' =&gt; 'CAC', 'fec_inicio' =&gt; '2018-3-13', 'fec_termino' =&gt; '2018-3-16', 'fec_reanuda' =&gt; 'NULL', 'req_cobertura' =&gt; VERDADERO, 'docs' =&gt; '', 'obs' =&gt; 'CURSO DE CAPACITACION'));</v>
      </c>
    </row>
    <row r="416" spans="1:1" x14ac:dyDescent="0.25">
      <c r="A416" t="str">
        <f ca="1">IF(Valores!B416&lt;&gt;"",   SUBSTITUTE(SUBSTITUTE($A$2, "{tbl}", d_TblName), "{values_array}", Valores!A416), "")</f>
        <v>$this-&gt;insert ('syslog.rh_ausencia', array('clave_trab' =&gt; 466603, 'id_plaza' =&gt; 69, 'clave_tipo' =&gt; 'COA', 'fec_inicio' =&gt; '2018-3-13', 'fec_termino' =&gt; '2018-3-15', 'fec_reanuda' =&gt; 'NULL', 'req_cobertura' =&gt; FALSO, 'docs' =&gt; '', 'obs' =&gt; 'COM. A POZA RICA X DOCS.'));</v>
      </c>
    </row>
    <row r="417" spans="1:1" x14ac:dyDescent="0.25">
      <c r="A417" t="str">
        <f ca="1">IF(Valores!B417&lt;&gt;"",   SUBSTITUTE(SUBSTITUTE($A$2, "{tbl}", d_TblName), "{values_array}", Valores!A417), "")</f>
        <v>$this-&gt;insert ('syslog.rh_ausencia', array('clave_trab' =&gt; 258993, 'id_plaza' =&gt; 43, 'clave_tipo' =&gt; '150', 'fec_inicio' =&gt; '2018-3-16', 'fec_termino' =&gt; '2018-3-16', 'fec_reanuda' =&gt; 'NULL', 'req_cobertura' =&gt; VERDADERO, 'docs' =&gt; '', 'obs' =&gt; 'PERMISO ECONOMICO'));</v>
      </c>
    </row>
    <row r="418" spans="1:1" x14ac:dyDescent="0.25">
      <c r="A418" t="str">
        <f ca="1">IF(Valores!B418&lt;&gt;"",   SUBSTITUTE(SUBSTITUTE($A$2, "{tbl}", d_TblName), "{values_array}", Valores!A418), "")</f>
        <v>$this-&gt;insert ('syslog.rh_ausencia', array('clave_trab' =&gt; 307452, 'id_plaza' =&gt; 18, 'clave_tipo' =&gt; 'COA', 'fec_inicio' =&gt; '2018-3-19', 'fec_termino' =&gt; '2018-3-25', 'fec_reanuda' =&gt; 'NULL', 'req_cobertura' =&gt; FALSO, 'docs' =&gt; '', 'obs' =&gt; 'COM. A SAN MARTIN'));</v>
      </c>
    </row>
    <row r="419" spans="1:1" x14ac:dyDescent="0.25">
      <c r="A419" t="str">
        <f ca="1">IF(Valores!B419&lt;&gt;"",   SUBSTITUTE(SUBSTITUTE($A$2, "{tbl}", d_TblName), "{values_array}", Valores!A419), "")</f>
        <v>$this-&gt;insert ('syslog.rh_ausencia', array('clave_trab' =&gt; 582776, 'id_plaza' =&gt; 34, 'clave_tipo' =&gt; 'COA', 'fec_inicio' =&gt; '2018-3-19', 'fec_termino' =&gt; '2018-3-25', 'fec_reanuda' =&gt; 'NULL', 'req_cobertura' =&gt; VERDADERO, 'docs' =&gt; '', 'obs' =&gt; 'COM. A SAN MARTIN'));</v>
      </c>
    </row>
    <row r="420" spans="1:1" x14ac:dyDescent="0.25">
      <c r="A420" t="str">
        <f ca="1">IF(Valores!B420&lt;&gt;"",   SUBSTITUTE(SUBSTITUTE($A$2, "{tbl}", d_TblName), "{values_array}", Valores!A420), "")</f>
        <v>$this-&gt;insert ('syslog.rh_ausencia', array('clave_trab' =&gt; 633190, 'id_plaza' =&gt; 10, 'clave_tipo' =&gt; 'COA', 'fec_inicio' =&gt; '2018-3-21', 'fec_termino' =&gt; '2018-3-24', 'fec_reanuda' =&gt; 'NULL', 'req_cobertura' =&gt; VERDADERO, 'docs' =&gt; '', 'obs' =&gt; 'COM. A SAN MARTIN'));</v>
      </c>
    </row>
    <row r="421" spans="1:1" x14ac:dyDescent="0.25">
      <c r="A421" t="str">
        <f ca="1">IF(Valores!B421&lt;&gt;"",   SUBSTITUTE(SUBSTITUTE($A$2, "{tbl}", d_TblName), "{values_array}", Valores!A421), "")</f>
        <v>$this-&gt;insert ('syslog.rh_ausencia', array('clave_trab' =&gt; 574454, 'id_plaza' =&gt; 29, 'clave_tipo' =&gt; 'COA', 'fec_inicio' =&gt; '2018-3-21', 'fec_termino' =&gt; '2018-3-24', 'fec_reanuda' =&gt; 'NULL', 'req_cobertura' =&gt; VERDADERO, 'docs' =&gt; '', 'obs' =&gt; 'COM. A SAN MARTIN'));</v>
      </c>
    </row>
    <row r="422" spans="1:1" x14ac:dyDescent="0.25">
      <c r="A422" t="str">
        <f ca="1">IF(Valores!B422&lt;&gt;"",   SUBSTITUTE(SUBSTITUTE($A$2, "{tbl}", d_TblName), "{values_array}", Valores!A422), "")</f>
        <v>$this-&gt;insert ('syslog.rh_ausencia', array('clave_trab' =&gt; 434039, 'id_plaza' =&gt; 9, 'clave_tipo' =&gt; 'COA', 'fec_inicio' =&gt; '2018-3-21', 'fec_termino' =&gt; '2018-3-24', 'fec_reanuda' =&gt; 'NULL', 'req_cobertura' =&gt; FALSO, 'docs' =&gt; '', 'obs' =&gt; 'COM. A SAN MARTIN'));</v>
      </c>
    </row>
    <row r="423" spans="1:1" x14ac:dyDescent="0.25">
      <c r="A423" t="str">
        <f ca="1">IF(Valores!B423&lt;&gt;"",   SUBSTITUTE(SUBSTITUTE($A$2, "{tbl}", d_TblName), "{values_array}", Valores!A423), "")</f>
        <v>$this-&gt;insert ('syslog.rh_ausencia', array('clave_trab' =&gt; 466911, 'id_plaza' =&gt; 36, 'clave_tipo' =&gt; 'COA', 'fec_inicio' =&gt; '2018-3-21', 'fec_termino' =&gt; '2018-3-24', 'fec_reanuda' =&gt; 'NULL', 'req_cobertura' =&gt; VERDADERO, 'docs' =&gt; '', 'obs' =&gt; 'COM. A SAN MARTIN'));</v>
      </c>
    </row>
    <row r="424" spans="1:1" x14ac:dyDescent="0.25">
      <c r="A424" t="str">
        <f ca="1">IF(Valores!B424&lt;&gt;"",   SUBSTITUTE(SUBSTITUTE($A$2, "{tbl}", d_TblName), "{values_array}", Valores!A424), "")</f>
        <v>$this-&gt;insert ('syslog.rh_ausencia', array('clave_trab' =&gt; 681065, 'id_plaza' =&gt; 67, 'clave_tipo' =&gt; 'VAJ', 'fec_inicio' =&gt; '2018-3-20', 'fec_termino' =&gt; '2018-4-2', 'fec_reanuda' =&gt; 'NULL', 'req_cobertura' =&gt; VERDADERO, 'docs' =&gt; '12-12 730583332001', 'obs' =&gt; 'VACACIONES PRE JUBILATORIAS'));</v>
      </c>
    </row>
    <row r="425" spans="1:1" x14ac:dyDescent="0.25">
      <c r="A425" t="str">
        <f ca="1">IF(Valores!B425&lt;&gt;"",   SUBSTITUTE(SUBSTITUTE($A$2, "{tbl}", d_TblName), "{values_array}", Valores!A425), "")</f>
        <v>$this-&gt;insert ('syslog.rh_ausencia', array('clave_trab' =&gt; 681065, 'id_plaza' =&gt; 67, 'clave_tipo' =&gt; 'VAJ', 'fec_inicio' =&gt; '2018-4-3', 'fec_termino' =&gt; '2018-4-23', 'fec_reanuda' =&gt; 'NULL', 'req_cobertura' =&gt; VERDADERO, 'docs' =&gt; '', 'obs' =&gt; 'VACACIONES PRE JUBILATORIAS'));</v>
      </c>
    </row>
    <row r="426" spans="1:1" x14ac:dyDescent="0.25">
      <c r="A426" t="str">
        <f ca="1">IF(Valores!B426&lt;&gt;"",   SUBSTITUTE(SUBSTITUTE($A$2, "{tbl}", d_TblName), "{values_array}", Valores!A426), "")</f>
        <v>$this-&gt;insert ('syslog.rh_ausencia', array('clave_trab' =&gt; 242758, 'id_plaza' =&gt; 45, 'clave_tipo' =&gt; 'VAO', 'fec_inicio' =&gt; '2018-3-25', 'fec_termino' =&gt; '2018-4-30', 'fec_reanuda' =&gt; 'NULL', 'req_cobertura' =&gt; VERDADERO, 'docs' =&gt; '12-1 725216092001', 'obs' =&gt; 'VACACIONES CL. 142 CICLO 19.03.2017/2018'));</v>
      </c>
    </row>
    <row r="427" spans="1:1" x14ac:dyDescent="0.25">
      <c r="A427" t="str">
        <f ca="1">IF(Valores!B427&lt;&gt;"",   SUBSTITUTE(SUBSTITUTE($A$2, "{tbl}", d_TblName), "{values_array}", Valores!A427), "")</f>
        <v>$this-&gt;insert ('syslog.rh_ausencia', array('clave_trab' =&gt; 403938, 'id_plaza' =&gt; 74, 'clave_tipo' =&gt; 'VAO', 'fec_inicio' =&gt; '2018-3-12', 'fec_termino' =&gt; '2018-4-19', 'fec_reanuda' =&gt; 'NULL', 'req_cobertura' =&gt; VERDADERO, 'docs' =&gt; '', 'obs' =&gt; 'VACACIONES CL. 142 CICLO 19.03.2017/2018'));</v>
      </c>
    </row>
    <row r="428" spans="1:1" x14ac:dyDescent="0.25">
      <c r="A428" t="str">
        <f ca="1">IF(Valores!B428&lt;&gt;"",   SUBSTITUTE(SUBSTITUTE($A$2, "{tbl}", d_TblName), "{values_array}", Valores!A428), "")</f>
        <v>$this-&gt;insert ('syslog.rh_ausencia', array('clave_trab' =&gt; 502171, 'id_plaza' =&gt; 31, 'clave_tipo' =&gt; '150', 'fec_inicio' =&gt; '2018-3-21', 'fec_termino' =&gt; '2018-3-21', 'fec_reanuda' =&gt; 'NULL', 'req_cobertura' =&gt; VERDADERO, 'docs' =&gt; '', 'obs' =&gt; 'PERMISO ECONOMICO'));</v>
      </c>
    </row>
    <row r="429" spans="1:1" x14ac:dyDescent="0.25">
      <c r="A429" t="str">
        <f ca="1">IF(Valores!B429&lt;&gt;"",   SUBSTITUTE(SUBSTITUTE($A$2, "{tbl}", d_TblName), "{values_array}", Valores!A429), "")</f>
        <v>$this-&gt;insert ('syslog.rh_ausencia', array('clave_trab' =&gt; 567997, 'id_plaza' =&gt; 28, 'clave_tipo' =&gt; '150', 'fec_inicio' =&gt; '2018-3-21', 'fec_termino' =&gt; '2018-3-22', 'fec_reanuda' =&gt; 'NULL', 'req_cobertura' =&gt; VERDADERO, 'docs' =&gt; '', 'obs' =&gt; 'PERMISO ECONOMICO'));</v>
      </c>
    </row>
    <row r="430" spans="1:1" x14ac:dyDescent="0.25">
      <c r="A430" t="str">
        <f ca="1">IF(Valores!B430&lt;&gt;"",   SUBSTITUTE(SUBSTITUTE($A$2, "{tbl}", d_TblName), "{values_array}", Valores!A430), "")</f>
        <v>$this-&gt;insert ('syslog.rh_ausencia', array('clave_trab' =&gt; 814776, 'id_plaza' =&gt; 30, 'clave_tipo' =&gt; '150', 'fec_inicio' =&gt; '2018-3-22', 'fec_termino' =&gt; '2018-3-22', 'fec_reanuda' =&gt; 'NULL', 'req_cobertura' =&gt; VERDADERO, 'docs' =&gt; '', 'obs' =&gt; 'PERMISO ECONOMICO'));</v>
      </c>
    </row>
    <row r="431" spans="1:1" x14ac:dyDescent="0.25">
      <c r="A431" t="str">
        <f ca="1">IF(Valores!B431&lt;&gt;"",   SUBSTITUTE(SUBSTITUTE($A$2, "{tbl}", d_TblName), "{values_array}", Valores!A431), "")</f>
        <v>$this-&gt;insert ('syslog.rh_ausencia', array('clave_trab' =&gt; 210154, 'id_plaza' =&gt; 4, 'clave_tipo' =&gt; '147', 'fec_inicio' =&gt; '2018-3-22', 'fec_termino' =&gt; '2018-3-22', 'fec_reanuda' =&gt; 'NULL', 'req_cobertura' =&gt; VERDADERO, 'docs' =&gt; '', 'obs' =&gt; 'PERMISO RENUNCIABLE'));</v>
      </c>
    </row>
    <row r="432" spans="1:1" x14ac:dyDescent="0.25">
      <c r="A432" t="str">
        <f ca="1">IF(Valores!B432&lt;&gt;"",   SUBSTITUTE(SUBSTITUTE($A$2, "{tbl}", d_TblName), "{values_array}", Valores!A432), "")</f>
        <v>$this-&gt;insert ('syslog.rh_ausencia', array('clave_trab' =&gt; 200953, 'id_plaza' =&gt; 1, 'clave_tipo' =&gt; 'VAO', 'fec_inicio' =&gt; '2018-3-26', 'fec_termino' =&gt; '2018-5-3', 'fec_reanuda' =&gt; 'NULL', 'req_cobertura' =&gt; VERDADERO, 'docs' =&gt; '', 'obs' =&gt; 'VACACIONES '));</v>
      </c>
    </row>
    <row r="433" spans="1:1" x14ac:dyDescent="0.25">
      <c r="A433" t="str">
        <f ca="1">IF(Valores!B433&lt;&gt;"",   SUBSTITUTE(SUBSTITUTE($A$2, "{tbl}", d_TblName), "{values_array}", Valores!A433), "")</f>
        <v>$this-&gt;insert ('syslog.rh_ausencia', array('clave_trab' =&gt; 369907, 'id_plaza' =&gt; 61, 'clave_tipo' =&gt; '150', 'fec_inicio' =&gt; '2018-3-25', 'fec_termino' =&gt; '2018-3-25', 'fec_reanuda' =&gt; 'NULL', 'req_cobertura' =&gt; VERDADERO, 'docs' =&gt; '', 'obs' =&gt; 'PERMISO ECONOMICO'));</v>
      </c>
    </row>
    <row r="434" spans="1:1" x14ac:dyDescent="0.25">
      <c r="A434" t="str">
        <f ca="1">IF(Valores!B434&lt;&gt;"",   SUBSTITUTE(SUBSTITUTE($A$2, "{tbl}", d_TblName), "{values_array}", Valores!A434), "")</f>
        <v>$this-&gt;insert ('syslog.rh_ausencia', array('clave_trab' =&gt; 328901, 'id_plaza' =&gt; 44, 'clave_tipo' =&gt; '150', 'fec_inicio' =&gt; '2018-3-25', 'fec_termino' =&gt; '2018-3-25', 'fec_reanuda' =&gt; 'NULL', 'req_cobertura' =&gt; VERDADERO, 'docs' =&gt; '', 'obs' =&gt; 'PERMISO ECONOMICO'));</v>
      </c>
    </row>
    <row r="435" spans="1:1" x14ac:dyDescent="0.25">
      <c r="A435" t="str">
        <f ca="1">IF(Valores!B435&lt;&gt;"",   SUBSTITUTE(SUBSTITUTE($A$2, "{tbl}", d_TblName), "{values_array}", Valores!A435), "")</f>
        <v>$this-&gt;insert ('syslog.rh_ausencia', array('clave_trab' =&gt; 582776, 'id_plaza' =&gt; 34, 'clave_tipo' =&gt; 'COA', 'fec_inicio' =&gt; '2018-3-26', 'fec_termino' =&gt; '2018-3-29', 'fec_reanuda' =&gt; 'NULL', 'req_cobertura' =&gt; VERDADERO, 'docs' =&gt; '', 'obs' =&gt; 'COM. A SAN MARTIN TEXMELUCAN'));</v>
      </c>
    </row>
    <row r="436" spans="1:1" x14ac:dyDescent="0.25">
      <c r="A436" t="str">
        <f ca="1">IF(Valores!B436&lt;&gt;"",   SUBSTITUTE(SUBSTITUTE($A$2, "{tbl}", d_TblName), "{values_array}", Valores!A436), "")</f>
        <v>$this-&gt;insert ('syslog.rh_ausencia', array('clave_trab' =&gt; 307452, 'id_plaza' =&gt; 18, 'clave_tipo' =&gt; 'COA', 'fec_inicio' =&gt; '2018-3-26', 'fec_termino' =&gt; '2018-3-29', 'fec_reanuda' =&gt; 'NULL', 'req_cobertura' =&gt; FALSO, 'docs' =&gt; '', 'obs' =&gt; 'COM. A SAN MARTIN TEXMELUCAN'));</v>
      </c>
    </row>
    <row r="437" spans="1:1" x14ac:dyDescent="0.25">
      <c r="A437" t="str">
        <f ca="1">IF(Valores!B437&lt;&gt;"",   SUBSTITUTE(SUBSTITUTE($A$2, "{tbl}", d_TblName), "{values_array}", Valores!A437), "")</f>
        <v>$this-&gt;insert ('syslog.rh_ausencia', array('clave_trab' =&gt; 633190, 'id_plaza' =&gt; 10, 'clave_tipo' =&gt; 'COA', 'fec_inicio' =&gt; '2018-3-26', 'fec_termino' =&gt; '2018-3-29', 'fec_reanuda' =&gt; 'NULL', 'req_cobertura' =&gt; FALSO, 'docs' =&gt; '', 'obs' =&gt; 'COM. A SAN MARTIN TEXMELUCAN'));</v>
      </c>
    </row>
    <row r="438" spans="1:1" x14ac:dyDescent="0.25">
      <c r="A438" t="str">
        <f ca="1">IF(Valores!B438&lt;&gt;"",   SUBSTITUTE(SUBSTITUTE($A$2, "{tbl}", d_TblName), "{values_array}", Valores!A438), "")</f>
        <v>$this-&gt;insert ('syslog.rh_ausencia', array('clave_trab' =&gt; 466911, 'id_plaza' =&gt; 36, 'clave_tipo' =&gt; 'COA', 'fec_inicio' =&gt; '2018-3-26', 'fec_termino' =&gt; '2018-3-29', 'fec_reanuda' =&gt; 'NULL', 'req_cobertura' =&gt; VERDADERO, 'docs' =&gt; '', 'obs' =&gt; 'COM. A SAN MARTIN TEXMELUCAN'));</v>
      </c>
    </row>
    <row r="439" spans="1:1" x14ac:dyDescent="0.25">
      <c r="A439" t="str">
        <f ca="1">IF(Valores!B439&lt;&gt;"",   SUBSTITUTE(SUBSTITUTE($A$2, "{tbl}", d_TblName), "{values_array}", Valores!A439), "")</f>
        <v>$this-&gt;insert ('syslog.rh_ausencia', array('clave_trab' =&gt; 434039, 'id_plaza' =&gt; 9, 'clave_tipo' =&gt; 'COA', 'fec_inicio' =&gt; '2018-3-26', 'fec_termino' =&gt; '2018-3-29', 'fec_reanuda' =&gt; 'NULL', 'req_cobertura' =&gt; FALSO, 'docs' =&gt; '', 'obs' =&gt; 'COM. A SAN MARTIN TEXMELUCAN'));</v>
      </c>
    </row>
    <row r="440" spans="1:1" x14ac:dyDescent="0.25">
      <c r="A440" t="str">
        <f ca="1">IF(Valores!B440&lt;&gt;"",   SUBSTITUTE(SUBSTITUTE($A$2, "{tbl}", d_TblName), "{values_array}", Valores!A440), "")</f>
        <v>$this-&gt;insert ('syslog.rh_ausencia', array('clave_trab' =&gt; 574454, 'id_plaza' =&gt; 29, 'clave_tipo' =&gt; 'COA', 'fec_inicio' =&gt; '2018-3-26', 'fec_termino' =&gt; '2018-3-29', 'fec_reanuda' =&gt; 'NULL', 'req_cobertura' =&gt; VERDADERO, 'docs' =&gt; '', 'obs' =&gt; 'COM. A SAN MARTIN TEXMELUCAN'));</v>
      </c>
    </row>
    <row r="441" spans="1:1" x14ac:dyDescent="0.25">
      <c r="A441" t="str">
        <f ca="1">IF(Valores!B441&lt;&gt;"",   SUBSTITUTE(SUBSTITUTE($A$2, "{tbl}", d_TblName), "{values_array}", Valores!A441), "")</f>
        <v>$this-&gt;insert ('syslog.rh_ausencia', array('clave_trab' =&gt; 502171, 'id_plaza' =&gt; 31, 'clave_tipo' =&gt; '150', 'fec_inicio' =&gt; '2018-3-27', 'fec_termino' =&gt; '2018-3-27', 'fec_reanuda' =&gt; 'NULL', 'req_cobertura' =&gt; VERDADERO, 'docs' =&gt; '', 'obs' =&gt; 'PERMISO ECONOMICO'));</v>
      </c>
    </row>
    <row r="442" spans="1:1" x14ac:dyDescent="0.25">
      <c r="A442" t="str">
        <f ca="1">IF(Valores!B442&lt;&gt;"",   SUBSTITUTE(SUBSTITUTE($A$2, "{tbl}", d_TblName), "{values_array}", Valores!A442), "")</f>
        <v>$this-&gt;insert ('syslog.rh_ausencia', array('clave_trab' =&gt; 315758, 'id_plaza' =&gt; 62, 'clave_tipo' =&gt; 'VAO', 'fec_inicio' =&gt; '2018-3-26', 'fec_termino' =&gt; '2018-5-2', 'fec_reanuda' =&gt; 'NULL', 'req_cobertura' =&gt; VERDADERO, 'docs' =&gt; '', 'obs' =&gt; 'VACACIONES'));</v>
      </c>
    </row>
    <row r="443" spans="1:1" x14ac:dyDescent="0.25">
      <c r="A443" t="str">
        <f ca="1">IF(Valores!B443&lt;&gt;"",   SUBSTITUTE(SUBSTITUTE($A$2, "{tbl}", d_TblName), "{values_array}", Valores!A443), "")</f>
        <v>$this-&gt;insert ('syslog.rh_ausencia', array('clave_trab' =&gt; 426226, 'id_plaza' =&gt; 24, 'clave_tipo' =&gt; '150', 'fec_inicio' =&gt; '2018-3-28', 'fec_termino' =&gt; '2018-3-28', 'fec_reanuda' =&gt; 'NULL', 'req_cobertura' =&gt; VERDADERO, 'docs' =&gt; '', 'obs' =&gt; 'PERMISO ECONOMICO'));</v>
      </c>
    </row>
    <row r="444" spans="1:1" x14ac:dyDescent="0.25">
      <c r="A444" t="str">
        <f ca="1">IF(Valores!B444&lt;&gt;"",   SUBSTITUTE(SUBSTITUTE($A$2, "{tbl}", d_TblName), "{values_array}", Valores!A444), "")</f>
        <v>$this-&gt;insert ('syslog.rh_ausencia', array('clave_trab' =&gt; 500095, 'id_plaza' =&gt; 64, 'clave_tipo' =&gt; 'COA', 'fec_inicio' =&gt; '2018-3-27', 'fec_termino' =&gt; '2018-3-29', 'fec_reanuda' =&gt; 'NULL', 'req_cobertura' =&gt; FALSO, 'docs' =&gt; '', 'obs' =&gt; 'COM. A POZA RICA X DOCUMENTACION'));</v>
      </c>
    </row>
    <row r="445" spans="1:1" x14ac:dyDescent="0.25">
      <c r="A445" t="str">
        <f ca="1">IF(Valores!B445&lt;&gt;"",   SUBSTITUTE(SUBSTITUTE($A$2, "{tbl}", d_TblName), "{values_array}", Valores!A445), "")</f>
        <v>$this-&gt;insert ('syslog.rh_ausencia', array('clave_trab' =&gt; 313919, 'id_plaza' =&gt; 21, 'clave_tipo' =&gt; '104', 'fec_inicio' =&gt; '2018-4-1', 'fec_termino' =&gt; '2018-4-1', 'fec_reanuda' =&gt; 'NULL', 'req_cobertura' =&gt; VERDADERO, 'docs' =&gt; '', 'obs' =&gt; 'INCAPACIDAD MEDICA'));</v>
      </c>
    </row>
    <row r="446" spans="1:1" x14ac:dyDescent="0.25">
      <c r="A446" t="str">
        <f ca="1">IF(Valores!B446&lt;&gt;"",   SUBSTITUTE(SUBSTITUTE($A$2, "{tbl}", d_TblName), "{values_array}", Valores!A446), "")</f>
        <v>$this-&gt;insert ('syslog.rh_ausencia', array('clave_trab' =&gt; 386444, 'id_plaza' =&gt; 52, 'clave_tipo' =&gt; 'VAO', 'fec_inicio' =&gt; '2018-3-27', 'fec_termino' =&gt; '2018-5-1', 'fec_reanuda' =&gt; 'NULL', 'req_cobertura' =&gt; VERDADERO, 'docs' =&gt; '', 'obs' =&gt; 'VACACIONES'));</v>
      </c>
    </row>
    <row r="447" spans="1:1" x14ac:dyDescent="0.25">
      <c r="A447" t="str">
        <f ca="1">IF(Valores!B447&lt;&gt;"",   SUBSTITUTE(SUBSTITUTE($A$2, "{tbl}", d_TblName), "{values_array}", Valores!A447), "")</f>
        <v>$this-&gt;insert ('syslog.rh_ausencia', array('clave_trab' =&gt; 566173, 'id_plaza' =&gt; 28, 'clave_tipo' =&gt; 'VAO', 'fec_inicio' =&gt; '2018-3-30', 'fec_termino' =&gt; '2018-4-16', 'fec_reanuda' =&gt; 'NULL', 'req_cobertura' =&gt; VERDADERO, 'docs' =&gt; '', 'obs' =&gt; 'VACACIONES'));</v>
      </c>
    </row>
    <row r="448" spans="1:1" x14ac:dyDescent="0.25">
      <c r="A448" t="str">
        <f ca="1">IF(Valores!B448&lt;&gt;"",   SUBSTITUTE(SUBSTITUTE($A$2, "{tbl}", d_TblName), "{values_array}", Valores!A448), "")</f>
        <v>$this-&gt;insert ('syslog.rh_ausencia', array('clave_trab' =&gt; 549473, 'id_plaza' =&gt; 40, 'clave_tipo' =&gt; '150', 'fec_inicio' =&gt; '2018-4-1', 'fec_termino' =&gt; '2018-4-1', 'fec_reanuda' =&gt; 'NULL', 'req_cobertura' =&gt; VERDADERO, 'docs' =&gt; '', 'obs' =&gt; 'PERMISO ECONOMICO'));</v>
      </c>
    </row>
    <row r="449" spans="1:1" x14ac:dyDescent="0.25">
      <c r="A449" t="str">
        <f ca="1">IF(Valores!B449&lt;&gt;"",   SUBSTITUTE(SUBSTITUTE($A$2, "{tbl}", d_TblName), "{values_array}", Valores!A449), "")</f>
        <v>$this-&gt;insert ('syslog.rh_ausencia', array('clave_trab' =&gt; 539767, 'id_plaza' =&gt; 45, 'clave_tipo' =&gt; '150', 'fec_inicio' =&gt; '2018-4-1', 'fec_termino' =&gt; '2018-4-1', 'fec_reanuda' =&gt; 'NULL', 'req_cobertura' =&gt; VERDADERO, 'docs' =&gt; '', 'obs' =&gt; 'PERMISO ECONOMICO'));</v>
      </c>
    </row>
    <row r="450" spans="1:1" x14ac:dyDescent="0.25">
      <c r="A450" t="str">
        <f ca="1">IF(Valores!B450&lt;&gt;"",   SUBSTITUTE(SUBSTITUTE($A$2, "{tbl}", d_TblName), "{values_array}", Valores!A450), "")</f>
        <v>$this-&gt;insert ('syslog.rh_ausencia', array('clave_trab' =&gt; 307452, 'id_plaza' =&gt; 18, 'clave_tipo' =&gt; 'COA', 'fec_inicio' =&gt; '2018-4-2', 'fec_termino' =&gt; '2018-4-8', 'fec_reanuda' =&gt; 'NULL', 'req_cobertura' =&gt; FALSO, 'docs' =&gt; '', 'obs' =&gt; 'COM. A SAN MARTIN TEXMELUCAN'));</v>
      </c>
    </row>
    <row r="451" spans="1:1" x14ac:dyDescent="0.25">
      <c r="A451" t="str">
        <f ca="1">IF(Valores!B451&lt;&gt;"",   SUBSTITUTE(SUBSTITUTE($A$2, "{tbl}", d_TblName), "{values_array}", Valores!A451), "")</f>
        <v>$this-&gt;insert ('syslog.rh_ausencia', array('clave_trab' =&gt; 502171, 'id_plaza' =&gt; 31, 'clave_tipo' =&gt; 'COA', 'fec_inicio' =&gt; '2018-4-2', 'fec_termino' =&gt; '2018-4-8', 'fec_reanuda' =&gt; 'NULL', 'req_cobertura' =&gt; VERDADERO, 'docs' =&gt; '', 'obs' =&gt; 'COM. A SAN MARTIN TEXMELUCAN'));</v>
      </c>
    </row>
    <row r="452" spans="1:1" x14ac:dyDescent="0.25">
      <c r="A452" t="str">
        <f ca="1">IF(Valores!B452&lt;&gt;"",   SUBSTITUTE(SUBSTITUTE($A$2, "{tbl}", d_TblName), "{values_array}", Valores!A452), "")</f>
        <v>$this-&gt;insert ('syslog.rh_ausencia', array('clave_trab' =&gt; 633190, 'id_plaza' =&gt; 10, 'clave_tipo' =&gt; '104', 'fec_inicio' =&gt; '2018-4-3', 'fec_termino' =&gt; '2018-4-3', 'fec_reanuda' =&gt; 'NULL', 'req_cobertura' =&gt; VERDADERO, 'docs' =&gt; '', 'obs' =&gt; 'CLAUSULA 103 - EXAMENES MEDICOS'));</v>
      </c>
    </row>
    <row r="453" spans="1:1" x14ac:dyDescent="0.25">
      <c r="A453" t="str">
        <f ca="1">IF(Valores!B453&lt;&gt;"",   SUBSTITUTE(SUBSTITUTE($A$2, "{tbl}", d_TblName), "{values_array}", Valores!A453), "")</f>
        <v>$this-&gt;insert ('syslog.rh_ausencia', array('clave_trab' =&gt; 434039, 'id_plaza' =&gt; 9, 'clave_tipo' =&gt; '104', 'fec_inicio' =&gt; '2018-4-3', 'fec_termino' =&gt; '2018-4-3', 'fec_reanuda' =&gt; 'NULL', 'req_cobertura' =&gt; VERDADERO, 'docs' =&gt; '', 'obs' =&gt; 'CLAUSULA 103 - EXAMENES MEDICOS'));</v>
      </c>
    </row>
    <row r="454" spans="1:1" x14ac:dyDescent="0.25">
      <c r="A454" t="str">
        <f ca="1">IF(Valores!B454&lt;&gt;"",   SUBSTITUTE(SUBSTITUTE($A$2, "{tbl}", d_TblName), "{values_array}", Valores!A454), "")</f>
        <v>$this-&gt;insert ('syslog.rh_ausencia', array('clave_trab' =&gt; 490746, 'id_plaza' =&gt; 14, 'clave_tipo' =&gt; 'VAO', 'fec_inicio' =&gt; '2018-4-3', 'fec_termino' =&gt; '2018-4-5', 'fec_reanuda' =&gt; 'NULL', 'req_cobertura' =&gt; VERDADERO, 'docs' =&gt; '', 'obs' =&gt; 'VACACIONES 2'));</v>
      </c>
    </row>
    <row r="455" spans="1:1" x14ac:dyDescent="0.25">
      <c r="A455" t="str">
        <f ca="1">IF(Valores!B455&lt;&gt;"",   SUBSTITUTE(SUBSTITUTE($A$2, "{tbl}", d_TblName), "{values_array}", Valores!A455), "")</f>
        <v>$this-&gt;insert ('syslog.rh_ausencia', array('clave_trab' =&gt; 434039, 'id_plaza' =&gt; 9, 'clave_tipo' =&gt; 'COA', 'fec_inicio' =&gt; '2018-4-4', 'fec_termino' =&gt; '2018-4-7', 'fec_reanuda' =&gt; 'NULL', 'req_cobertura' =&gt; FALSO, 'docs' =&gt; '', 'obs' =&gt; 'COM. A SAN MARTIN TEXMELUCAN'));</v>
      </c>
    </row>
    <row r="456" spans="1:1" x14ac:dyDescent="0.25">
      <c r="A456" t="str">
        <f ca="1">IF(Valores!B456&lt;&gt;"",   SUBSTITUTE(SUBSTITUTE($A$2, "{tbl}", d_TblName), "{values_array}", Valores!A456), "")</f>
        <v>$this-&gt;insert ('syslog.rh_ausencia', array('clave_trab' =&gt; 633190, 'id_plaza' =&gt; 10, 'clave_tipo' =&gt; 'COA', 'fec_inicio' =&gt; '2018-4-4', 'fec_termino' =&gt; '2018-4-7', 'fec_reanuda' =&gt; 'NULL', 'req_cobertura' =&gt; FALSO, 'docs' =&gt; '', 'obs' =&gt; 'COM. A SAN MARTIN TEXMELUCAN'));</v>
      </c>
    </row>
    <row r="457" spans="1:1" x14ac:dyDescent="0.25">
      <c r="A457" t="str">
        <f ca="1">IF(Valores!B457&lt;&gt;"",   SUBSTITUTE(SUBSTITUTE($A$2, "{tbl}", d_TblName), "{values_array}", Valores!A457), "")</f>
        <v>$this-&gt;insert ('syslog.rh_ausencia', array('clave_trab' =&gt; 466911, 'id_plaza' =&gt; 36, 'clave_tipo' =&gt; 'COA', 'fec_inicio' =&gt; '2018-4-4', 'fec_termino' =&gt; '2018-4-7', 'fec_reanuda' =&gt; 'NULL', 'req_cobertura' =&gt; VERDADERO, 'docs' =&gt; '', 'obs' =&gt; 'COM. A SAN MARTIN TEXMELUCAN'));</v>
      </c>
    </row>
    <row r="458" spans="1:1" x14ac:dyDescent="0.25">
      <c r="A458" t="str">
        <f ca="1">IF(Valores!B458&lt;&gt;"",   SUBSTITUTE(SUBSTITUTE($A$2, "{tbl}", d_TblName), "{values_array}", Valores!A458), "")</f>
        <v>$this-&gt;insert ('syslog.rh_ausencia', array('clave_trab' =&gt; 574454, 'id_plaza' =&gt; 29, 'clave_tipo' =&gt; 'COA', 'fec_inicio' =&gt; '2018-4-4', 'fec_termino' =&gt; '2018-4-7', 'fec_reanuda' =&gt; 'NULL', 'req_cobertura' =&gt; FALSO, 'docs' =&gt; '', 'obs' =&gt; 'COM. A SAN MARTIN TEXMELUCAN'));</v>
      </c>
    </row>
    <row r="459" spans="1:1" x14ac:dyDescent="0.25">
      <c r="A459" t="str">
        <f ca="1">IF(Valores!B459&lt;&gt;"",   SUBSTITUTE(SUBSTITUTE($A$2, "{tbl}", d_TblName), "{values_array}", Valores!A459), "")</f>
        <v>$this-&gt;insert ('syslog.rh_ausencia', array('clave_trab' =&gt; 328901, 'id_plaza' =&gt; 44, 'clave_tipo' =&gt; '103', 'fec_inicio' =&gt; '2018-4-5', 'fec_termino' =&gt; '2018-4-5', 'fec_reanuda' =&gt; 'NULL', 'req_cobertura' =&gt; VERDADERO, 'docs' =&gt; '', 'obs' =&gt; 'CLAUSULA 103 - EXAMENES MEDICOS'));</v>
      </c>
    </row>
    <row r="460" spans="1:1" x14ac:dyDescent="0.25">
      <c r="A460" t="str">
        <f ca="1">IF(Valores!B460&lt;&gt;"",   SUBSTITUTE(SUBSTITUTE($A$2, "{tbl}", d_TblName), "{values_array}", Valores!A460), "")</f>
        <v>$this-&gt;insert ('syslog.rh_ausencia', array('clave_trab' =&gt; 258993, 'id_plaza' =&gt; 43, 'clave_tipo' =&gt; '103', 'fec_inicio' =&gt; '2018-4-5', 'fec_termino' =&gt; '2018-4-5', 'fec_reanuda' =&gt; 'NULL', 'req_cobertura' =&gt; VERDADERO, 'docs' =&gt; '', 'obs' =&gt; 'CLAUSULA 103 - EXAMENES MEDICOS'));</v>
      </c>
    </row>
    <row r="461" spans="1:1" x14ac:dyDescent="0.25">
      <c r="A461" t="str">
        <f ca="1">IF(Valores!B461&lt;&gt;"",   SUBSTITUTE(SUBSTITUTE($A$2, "{tbl}", d_TblName), "{values_array}", Valores!A461), "")</f>
        <v>$this-&gt;insert ('syslog.rh_ausencia', array('clave_trab' =&gt; 435741, 'id_plaza' =&gt; 13, 'clave_tipo' =&gt; '103', 'fec_inicio' =&gt; '2018-4-5', 'fec_termino' =&gt; '2018-4-5', 'fec_reanuda' =&gt; 'NULL', 'req_cobertura' =&gt; VERDADERO, 'docs' =&gt; '', 'obs' =&gt; 'CLAUSULA 103 - EXAMENES MEDICOS'));</v>
      </c>
    </row>
    <row r="462" spans="1:1" x14ac:dyDescent="0.25">
      <c r="A462" t="str">
        <f ca="1">IF(Valores!B462&lt;&gt;"",   SUBSTITUTE(SUBSTITUTE($A$2, "{tbl}", d_TblName), "{values_array}", Valores!A462), "")</f>
        <v>$this-&gt;insert ('syslog.rh_ausencia', array('clave_trab' =&gt; 321084, 'id_plaza' =&gt; 54, 'clave_tipo' =&gt; '103', 'fec_inicio' =&gt; '2018-4-5', 'fec_termino' =&gt; '2018-4-5', 'fec_reanuda' =&gt; 'NULL', 'req_cobertura' =&gt; VERDADERO, 'docs' =&gt; '', 'obs' =&gt; 'CLAUSULA 103 - EXAMENES MEDICOS'));</v>
      </c>
    </row>
    <row r="463" spans="1:1" x14ac:dyDescent="0.25">
      <c r="A463" t="str">
        <f ca="1">IF(Valores!B463&lt;&gt;"",   SUBSTITUTE(SUBSTITUTE($A$2, "{tbl}", d_TblName), "{values_array}", Valores!A463), "")</f>
        <v>$this-&gt;insert ('syslog.rh_ausencia', array('clave_trab' =&gt; 317017, 'id_plaza' =&gt; 53, 'clave_tipo' =&gt; '103', 'fec_inicio' =&gt; '2018-4-6', 'fec_termino' =&gt; '2018-4-6', 'fec_reanuda' =&gt; 'NULL', 'req_cobertura' =&gt; VERDADERO, 'docs' =&gt; '', 'obs' =&gt; 'CLAUSULA 103 - EXAMENES MEDICOS'));</v>
      </c>
    </row>
    <row r="464" spans="1:1" x14ac:dyDescent="0.25">
      <c r="A464" t="str">
        <f ca="1">IF(Valores!B464&lt;&gt;"",   SUBSTITUTE(SUBSTITUTE($A$2, "{tbl}", d_TblName), "{values_array}", Valores!A464), "")</f>
        <v>$this-&gt;insert ('syslog.rh_ausencia', array('clave_trab' =&gt; 517366, 'id_plaza' =&gt; 57, 'clave_tipo' =&gt; '103', 'fec_inicio' =&gt; '2018-4-6', 'fec_termino' =&gt; '2018-4-6', 'fec_reanuda' =&gt; 'NULL', 'req_cobertura' =&gt; VERDADERO, 'docs' =&gt; '', 'obs' =&gt; 'CLAUSULA 103 - EXAMENES MEDICOS'));</v>
      </c>
    </row>
    <row r="465" spans="1:1" x14ac:dyDescent="0.25">
      <c r="A465" t="str">
        <f ca="1">IF(Valores!B465&lt;&gt;"",   SUBSTITUTE(SUBSTITUTE($A$2, "{tbl}", d_TblName), "{values_array}", Valores!A465), "")</f>
        <v>$this-&gt;insert ('syslog.rh_ausencia', array('clave_trab' =&gt; 313919, 'id_plaza' =&gt; 21, 'clave_tipo' =&gt; '103', 'fec_inicio' =&gt; '2018-4-6', 'fec_termino' =&gt; '2018-4-6', 'fec_reanuda' =&gt; 'NULL', 'req_cobertura' =&gt; VERDADERO, 'docs' =&gt; '', 'obs' =&gt; 'CLAUSULA 103 - EXAMENES MEDICOS'));</v>
      </c>
    </row>
    <row r="466" spans="1:1" x14ac:dyDescent="0.25">
      <c r="A466" t="str">
        <f ca="1">IF(Valores!B466&lt;&gt;"",   SUBSTITUTE(SUBSTITUTE($A$2, "{tbl}", d_TblName), "{values_array}", Valores!A466), "")</f>
        <v>$this-&gt;insert ('syslog.rh_ausencia', array('clave_trab' =&gt; 0, 'id_plaza' =&gt; 5, 'clave_tipo' =&gt; '103', 'fec_inicio' =&gt; '2018-4-6', 'fec_termino' =&gt; '2018-4-6', 'fec_reanuda' =&gt; 'NULL', 'req_cobertura' =&gt; VERDADERO, 'docs' =&gt; '', 'obs' =&gt; 'CLAUSULA 103 - EXAMENES MEDICOS'));</v>
      </c>
    </row>
    <row r="467" spans="1:1" x14ac:dyDescent="0.25">
      <c r="A467" t="str">
        <f ca="1">IF(Valores!B467&lt;&gt;"",   SUBSTITUTE(SUBSTITUTE($A$2, "{tbl}", d_TblName), "{values_array}", Valores!A467), "")</f>
        <v>$this-&gt;insert ('syslog.rh_ausencia', array('clave_trab' =&gt; 652482, 'id_plaza' =&gt; 56, 'clave_tipo' =&gt; '103', 'fec_inicio' =&gt; '2018-4-6', 'fec_termino' =&gt; '2018-4-6', 'fec_reanuda' =&gt; 'NULL', 'req_cobertura' =&gt; VERDADERO, 'docs' =&gt; '', 'obs' =&gt; 'CLAUSULA 103 - EXAMENES MEDICOS'));</v>
      </c>
    </row>
    <row r="468" spans="1:1" x14ac:dyDescent="0.25">
      <c r="A468" t="str">
        <f ca="1">IF(Valores!B468&lt;&gt;"",   SUBSTITUTE(SUBSTITUTE($A$2, "{tbl}", d_TblName), "{values_array}", Valores!A468), "")</f>
        <v>$this-&gt;insert ('syslog.rh_ausencia', array('clave_trab' =&gt; 779082, 'id_plaza' =&gt; 23, 'clave_tipo' =&gt; 'VAO', 'fec_inicio' =&gt; '2018-4-2', 'fec_termino' =&gt; '2018-4-24', 'fec_reanuda' =&gt; 'NULL', 'req_cobertura' =&gt; VERDADERO, 'docs' =&gt; '', 'obs' =&gt; 'VACACIONES'));</v>
      </c>
    </row>
    <row r="469" spans="1:1" x14ac:dyDescent="0.25">
      <c r="A469" t="str">
        <f ca="1">IF(Valores!B469&lt;&gt;"",   SUBSTITUTE(SUBSTITUTE($A$2, "{tbl}", d_TblName), "{values_array}", Valores!A469), "")</f>
        <v>$this-&gt;insert ('syslog.rh_ausencia', array('clave_trab' =&gt; 500095, 'id_plaza' =&gt; 64, 'clave_tipo' =&gt; 'COA', 'fec_inicio' =&gt; '2018-4-3', 'fec_termino' =&gt; '2018-4-5', 'fec_reanuda' =&gt; 'NULL', 'req_cobertura' =&gt; FALSO, 'docs' =&gt; '', 'obs' =&gt; 'COM. A POZA RICA X DOCS.'));</v>
      </c>
    </row>
    <row r="470" spans="1:1" x14ac:dyDescent="0.25">
      <c r="A470" t="str">
        <f ca="1">IF(Valores!B470&lt;&gt;"",   SUBSTITUTE(SUBSTITUTE($A$2, "{tbl}", d_TblName), "{values_array}", Valores!A470), "")</f>
        <v>$this-&gt;insert ('syslog.rh_ausencia', array('clave_trab' =&gt; 517366, 'id_plaza' =&gt; 57, 'clave_tipo' =&gt; '103', 'fec_inicio' =&gt; '2018-4-6', 'fec_termino' =&gt; '2018-4-6', 'fec_reanuda' =&gt; 'NULL', 'req_cobertura' =&gt; VERDADERO, 'docs' =&gt; '', 'obs' =&gt; 'CLAUSULA 103 - EXAMENES MEDICOS'));</v>
      </c>
    </row>
    <row r="471" spans="1:1" x14ac:dyDescent="0.25">
      <c r="A471" t="str">
        <f ca="1">IF(Valores!B471&lt;&gt;"",   SUBSTITUTE(SUBSTITUTE($A$2, "{tbl}", d_TblName), "{values_array}", Valores!A471), "")</f>
        <v>$this-&gt;insert ('syslog.rh_ausencia', array('clave_trab' =&gt; 652482, 'id_plaza' =&gt; 56, 'clave_tipo' =&gt; '103', 'fec_inicio' =&gt; '2018-4-6', 'fec_termino' =&gt; '2018-4-6', 'fec_reanuda' =&gt; 'NULL', 'req_cobertura' =&gt; VERDADERO, 'docs' =&gt; '', 'obs' =&gt; 'CLAUSULA 103 - EXAMENES MEDICOS'));</v>
      </c>
    </row>
    <row r="472" spans="1:1" x14ac:dyDescent="0.25">
      <c r="A472" t="str">
        <f ca="1">IF(Valores!B472&lt;&gt;"",   SUBSTITUTE(SUBSTITUTE($A$2, "{tbl}", d_TblName), "{values_array}", Valores!A472), "")</f>
        <v>$this-&gt;insert ('syslog.rh_ausencia', array('clave_trab' =&gt; 317017, 'id_plaza' =&gt; 53, 'clave_tipo' =&gt; '103', 'fec_inicio' =&gt; '2018-4-6', 'fec_termino' =&gt; '2018-4-6', 'fec_reanuda' =&gt; 'NULL', 'req_cobertura' =&gt; VERDADERO, 'docs' =&gt; '', 'obs' =&gt; 'CLAUSULA 103 - EXAMENES MEDICOS'));</v>
      </c>
    </row>
    <row r="473" spans="1:1" x14ac:dyDescent="0.25">
      <c r="A473" t="str">
        <f ca="1">IF(Valores!B473&lt;&gt;"",   SUBSTITUTE(SUBSTITUTE($A$2, "{tbl}", d_TblName), "{values_array}", Valores!A473), "")</f>
        <v>$this-&gt;insert ('syslog.rh_ausencia', array('clave_trab' =&gt; 313919, 'id_plaza' =&gt; 21, 'clave_tipo' =&gt; '103', 'fec_inicio' =&gt; '2018-4-6', 'fec_termino' =&gt; '2018-4-6', 'fec_reanuda' =&gt; 'NULL', 'req_cobertura' =&gt; VERDADERO, 'docs' =&gt; '', 'obs' =&gt; 'CLAUSULA 103 - EXAMENES MEDICOS'));</v>
      </c>
    </row>
    <row r="474" spans="1:1" x14ac:dyDescent="0.25">
      <c r="A474" t="str">
        <f ca="1">IF(Valores!B474&lt;&gt;"",   SUBSTITUTE(SUBSTITUTE($A$2, "{tbl}", d_TblName), "{values_array}", Valores!A474), "")</f>
        <v>$this-&gt;insert ('syslog.rh_ausencia', array('clave_trab' =&gt; 510225, 'id_plaza' =&gt; 3, 'clave_tipo' =&gt; 'VAO', 'fec_inicio' =&gt; '2018-4-9', 'fec_termino' =&gt; '2018-5-3', 'fec_reanuda' =&gt; 'NULL', 'req_cobertura' =&gt; VERDADERO, 'docs' =&gt; '', 'obs' =&gt; 'VACACIONES'));</v>
      </c>
    </row>
    <row r="475" spans="1:1" x14ac:dyDescent="0.25">
      <c r="A475" t="str">
        <f ca="1">IF(Valores!B475&lt;&gt;"",   SUBSTITUTE(SUBSTITUTE($A$2, "{tbl}", d_TblName), "{values_array}", Valores!A475), "")</f>
        <v>$this-&gt;insert ('syslog.rh_ausencia', array('clave_trab' =&gt; 307452, 'id_plaza' =&gt; 18, 'clave_tipo' =&gt; 'COA', 'fec_inicio' =&gt; '2018-4-9', 'fec_termino' =&gt; '2018-4-15', 'fec_reanuda' =&gt; 'NULL', 'req_cobertura' =&gt; FALSO, 'docs' =&gt; '', 'obs' =&gt; 'COM. A SAN MARTIN TEXMELUCAN'));</v>
      </c>
    </row>
    <row r="476" spans="1:1" x14ac:dyDescent="0.25">
      <c r="A476" t="str">
        <f ca="1">IF(Valores!B476&lt;&gt;"",   SUBSTITUTE(SUBSTITUTE($A$2, "{tbl}", d_TblName), "{values_array}", Valores!A476), "")</f>
        <v>$this-&gt;insert ('syslog.rh_ausencia', array('clave_trab' =&gt; 633190, 'id_plaza' =&gt; 10, 'clave_tipo' =&gt; 'COA', 'fec_inicio' =&gt; '2018-4-9', 'fec_termino' =&gt; '2018-4-15', 'fec_reanuda' =&gt; 'NULL', 'req_cobertura' =&gt; FALSO, 'docs' =&gt; '', 'obs' =&gt; 'COM. A SAN MARTIN TEXMELUCAN'));</v>
      </c>
    </row>
    <row r="477" spans="1:1" x14ac:dyDescent="0.25">
      <c r="A477" t="str">
        <f ca="1">IF(Valores!B477&lt;&gt;"",   SUBSTITUTE(SUBSTITUTE($A$2, "{tbl}", d_TblName), "{values_array}", Valores!A477), "")</f>
        <v>$this-&gt;insert ('syslog.rh_ausencia', array('clave_trab' =&gt; 574454, 'id_plaza' =&gt; 29, 'clave_tipo' =&gt; 'COA', 'fec_inicio' =&gt; '2018-4-9', 'fec_termino' =&gt; '2018-4-15', 'fec_reanuda' =&gt; 'NULL', 'req_cobertura' =&gt; VERDADERO, 'docs' =&gt; '', 'obs' =&gt; 'COM. A SAN MARTIN TEXMELUCAN'));</v>
      </c>
    </row>
    <row r="478" spans="1:1" x14ac:dyDescent="0.25">
      <c r="A478" t="str">
        <f ca="1">IF(Valores!B478&lt;&gt;"",   SUBSTITUTE(SUBSTITUTE($A$2, "{tbl}", d_TblName), "{values_array}", Valores!A478), "")</f>
        <v>$this-&gt;insert ('syslog.rh_ausencia', array('clave_trab' =&gt; 582776, 'id_plaza' =&gt; 34, 'clave_tipo' =&gt; 'COA', 'fec_inicio' =&gt; '2018-4-9', 'fec_termino' =&gt; '2018-4-15', 'fec_reanuda' =&gt; 'NULL', 'req_cobertura' =&gt; VERDADERO, 'docs' =&gt; '', 'obs' =&gt; 'COM. A SAN MARTIN TEXMELUCAN'));</v>
      </c>
    </row>
    <row r="479" spans="1:1" x14ac:dyDescent="0.25">
      <c r="A479" t="str">
        <f ca="1">IF(Valores!B479&lt;&gt;"",   SUBSTITUTE(SUBSTITUTE($A$2, "{tbl}", d_TblName), "{values_array}", Valores!A479), "")</f>
        <v>$this-&gt;insert ('syslog.rh_ausencia', array('clave_trab' =&gt; 539767, 'id_plaza' =&gt; 45, 'clave_tipo' =&gt; '103', 'fec_inicio' =&gt; '2018-4-10', 'fec_termino' =&gt; '2018-4-10', 'fec_reanuda' =&gt; 'NULL', 'req_cobertura' =&gt; VERDADERO, 'docs' =&gt; '', 'obs' =&gt; 'CLAUSULA 103 - EXAMENES MEDICOS'));</v>
      </c>
    </row>
    <row r="480" spans="1:1" x14ac:dyDescent="0.25">
      <c r="A480" t="str">
        <f ca="1">IF(Valores!B480&lt;&gt;"",   SUBSTITUTE(SUBSTITUTE($A$2, "{tbl}", d_TblName), "{values_array}", Valores!A480), "")</f>
        <v>$this-&gt;insert ('syslog.rh_ausencia', array('clave_trab' =&gt; 567997, 'id_plaza' =&gt; 62, 'clave_tipo' =&gt; '103', 'fec_inicio' =&gt; '2018-4-11', 'fec_termino' =&gt; '2018-4-11', 'fec_reanuda' =&gt; 'NULL', 'req_cobertura' =&gt; VERDADERO, 'docs' =&gt; '', 'obs' =&gt; 'CLAUSULA 103 - EXAMENES MEDICOS'));</v>
      </c>
    </row>
    <row r="481" spans="1:1" x14ac:dyDescent="0.25">
      <c r="A481" t="str">
        <f ca="1">IF(Valores!B481&lt;&gt;"",   SUBSTITUTE(SUBSTITUTE($A$2, "{tbl}", d_TblName), "{values_array}", Valores!A481), "")</f>
        <v>$this-&gt;insert ('syslog.rh_ausencia', array('clave_trab' =&gt; 419041, 'id_plaza' =&gt; 6, 'clave_tipo' =&gt; '103', 'fec_inicio' =&gt; '2018-4-11', 'fec_termino' =&gt; '2018-4-11', 'fec_reanuda' =&gt; 'NULL', 'req_cobertura' =&gt; VERDADERO, 'docs' =&gt; '', 'obs' =&gt; 'CLAUSULA 103 - EXAMENES MEDICOS'));</v>
      </c>
    </row>
    <row r="482" spans="1:1" x14ac:dyDescent="0.25">
      <c r="A482" t="str">
        <f ca="1">IF(Valores!B482&lt;&gt;"",   SUBSTITUTE(SUBSTITUTE($A$2, "{tbl}", d_TblName), "{values_array}", Valores!A482), "")</f>
        <v>$this-&gt;insert ('syslog.rh_ausencia', array('clave_trab' =&gt; 465378, 'id_plaza' =&gt; 49, 'clave_tipo' =&gt; '103', 'fec_inicio' =&gt; '2018-4-11', 'fec_termino' =&gt; '2018-4-11', 'fec_reanuda' =&gt; 'NULL', 'req_cobertura' =&gt; VERDADERO, 'docs' =&gt; '', 'obs' =&gt; 'CLAUSULA 103 - EXAMENES MEDICOS'));</v>
      </c>
    </row>
    <row r="483" spans="1:1" x14ac:dyDescent="0.25">
      <c r="A483" t="str">
        <f ca="1">IF(Valores!B483&lt;&gt;"",   SUBSTITUTE(SUBSTITUTE($A$2, "{tbl}", d_TblName), "{values_array}", Valores!A483), "")</f>
        <v>$this-&gt;insert ('syslog.rh_ausencia', array('clave_trab' =&gt; 313919, 'id_plaza' =&gt; 21, 'clave_tipo' =&gt; 'COA', 'fec_inicio' =&gt; '2018-4-10', 'fec_termino' =&gt; '2018-4-11', 'fec_reanuda' =&gt; 'NULL', 'req_cobertura' =&gt; FALSO, 'docs' =&gt; '', 'obs' =&gt; 'COM. A POZA RICA X LUBRICANTES'));</v>
      </c>
    </row>
    <row r="484" spans="1:1" x14ac:dyDescent="0.25">
      <c r="A484" t="str">
        <f ca="1">IF(Valores!B484&lt;&gt;"",   SUBSTITUTE(SUBSTITUTE($A$2, "{tbl}", d_TblName), "{values_array}", Valores!A484), "")</f>
        <v>$this-&gt;insert ('syslog.rh_ausencia', array('clave_trab' =&gt; 434039, 'id_plaza' =&gt; 9, 'clave_tipo' =&gt; 'COA', 'fec_inicio' =&gt; '2018-4-11', 'fec_termino' =&gt; '2018-4-14', 'fec_reanuda' =&gt; 'NULL', 'req_cobertura' =&gt; FALSO, 'docs' =&gt; '', 'obs' =&gt; 'COM. A SAN MARTIN TEXMELUCAN'));</v>
      </c>
    </row>
    <row r="485" spans="1:1" x14ac:dyDescent="0.25">
      <c r="A485" t="str">
        <f ca="1">IF(Valores!B485&lt;&gt;"",   SUBSTITUTE(SUBSTITUTE($A$2, "{tbl}", d_TblName), "{values_array}", Valores!A485), "")</f>
        <v>$this-&gt;insert ('syslog.rh_ausencia', array('clave_trab' =&gt; 502171, 'id_plaza' =&gt; 31, 'clave_tipo' =&gt; 'COA', 'fec_inicio' =&gt; '2018-4-11', 'fec_termino' =&gt; '2018-4-14', 'fec_reanuda' =&gt; 'NULL', 'req_cobertura' =&gt; VERDADERO, 'docs' =&gt; '', 'obs' =&gt; 'COM. A SAN MARTIN TEXMELUCAN'));</v>
      </c>
    </row>
    <row r="486" spans="1:1" x14ac:dyDescent="0.25">
      <c r="A486" t="str">
        <f ca="1">IF(Valores!B486&lt;&gt;"",   SUBSTITUTE(SUBSTITUTE($A$2, "{tbl}", d_TblName), "{values_array}", Valores!A486), "")</f>
        <v>$this-&gt;insert ('syslog.rh_ausencia', array('clave_trab' =&gt; 0, 'id_plaza' =&gt; 21, 'clave_tipo' =&gt; 'CAC', 'fec_inicio' =&gt; '2018-4-12', 'fec_termino' =&gt; '2018-4-13', 'fec_reanuda' =&gt; 'NULL', 'req_cobertura' =&gt; FALSO, 'docs' =&gt; '', 'obs' =&gt; 'CURSO DE CAPAPCITACION'));</v>
      </c>
    </row>
    <row r="487" spans="1:1" x14ac:dyDescent="0.25">
      <c r="A487" t="str">
        <f ca="1">IF(Valores!B487&lt;&gt;"",   SUBSTITUTE(SUBSTITUTE($A$2, "{tbl}", d_TblName), "{values_array}", Valores!A487), "")</f>
        <v>$this-&gt;insert ('syslog.rh_ausencia', array('clave_trab' =&gt; 511424, 'id_plaza' =&gt; 22, 'clave_tipo' =&gt; 'CAC', 'fec_inicio' =&gt; '2018-4-12', 'fec_termino' =&gt; '2018-4-12', 'fec_reanuda' =&gt; 'NULL', 'req_cobertura' =&gt; FALSO, 'docs' =&gt; '', 'obs' =&gt; 'CURSO MANEJO A LA DEFENSIVA'));</v>
      </c>
    </row>
    <row r="488" spans="1:1" x14ac:dyDescent="0.25">
      <c r="A488" t="str">
        <f ca="1">IF(Valores!B488&lt;&gt;"",   SUBSTITUTE(SUBSTITUTE($A$2, "{tbl}", d_TblName), "{values_array}", Valores!A488), "")</f>
        <v>$this-&gt;insert ('syslog.rh_ausencia', array('clave_trab' =&gt; 866468, 'id_plaza' =&gt; 16, 'clave_tipo' =&gt; 'CAC', 'fec_inicio' =&gt; '2018-4-12', 'fec_termino' =&gt; '2018-4-12', 'fec_reanuda' =&gt; 'NULL', 'req_cobertura' =&gt; VERDADERO, 'docs' =&gt; '', 'obs' =&gt; 'CURSO MANEJO A LA DEFENSIVA'));</v>
      </c>
    </row>
    <row r="489" spans="1:1" x14ac:dyDescent="0.25">
      <c r="A489" t="str">
        <f ca="1">IF(Valores!B489&lt;&gt;"",   SUBSTITUTE(SUBSTITUTE($A$2, "{tbl}", d_TblName), "{values_array}", Valores!A489), "")</f>
        <v>$this-&gt;insert ('syslog.rh_ausencia', array('clave_trab' =&gt; 539259, 'id_plaza' =&gt; 63, 'clave_tipo' =&gt; 'CAC', 'fec_inicio' =&gt; '2018-4-12', 'fec_termino' =&gt; '2018-4-12', 'fec_reanuda' =&gt; 'NULL', 'req_cobertura' =&gt; VERDADERO, 'docs' =&gt; '', 'obs' =&gt; 'CURSO MANEJO A LA DEFENSIVA'));</v>
      </c>
    </row>
    <row r="490" spans="1:1" x14ac:dyDescent="0.25">
      <c r="A490" t="str">
        <f ca="1">IF(Valores!B490&lt;&gt;"",   SUBSTITUTE(SUBSTITUTE($A$2, "{tbl}", d_TblName), "{values_array}", Valores!A490), "")</f>
        <v>$this-&gt;insert ('syslog.rh_ausencia', array('clave_trab' =&gt; 462962, 'id_plaza' =&gt; 19, 'clave_tipo' =&gt; 'CAC', 'fec_inicio' =&gt; '2018-4-12', 'fec_termino' =&gt; '2018-4-12', 'fec_reanuda' =&gt; 'NULL', 'req_cobertura' =&gt; FALSO, 'docs' =&gt; '', 'obs' =&gt; 'CURSO MANEJO A LA DEFENSIVA'));</v>
      </c>
    </row>
    <row r="491" spans="1:1" x14ac:dyDescent="0.25">
      <c r="A491" t="str">
        <f ca="1">IF(Valores!B491&lt;&gt;"",   SUBSTITUTE(SUBSTITUTE($A$2, "{tbl}", d_TblName), "{values_array}", Valores!A491), "")</f>
        <v>$this-&gt;insert ('syslog.rh_ausencia', array('clave_trab' =&gt; 516899, 'id_plaza' =&gt; 68, 'clave_tipo' =&gt; 'CAC', 'fec_inicio' =&gt; '2018-4-12', 'fec_termino' =&gt; '2018-4-12', 'fec_reanuda' =&gt; 'NULL', 'req_cobertura' =&gt; VERDADERO, 'docs' =&gt; '', 'obs' =&gt; 'CURSO MANEJO A LA DEFENSIVA'));</v>
      </c>
    </row>
    <row r="492" spans="1:1" x14ac:dyDescent="0.25">
      <c r="A492" t="str">
        <f ca="1">IF(Valores!B492&lt;&gt;"",   SUBSTITUTE(SUBSTITUTE($A$2, "{tbl}", d_TblName), "{values_array}", Valores!A492), "")</f>
        <v>$this-&gt;insert ('syslog.rh_ausencia', array('clave_trab' =&gt; 452405, 'id_plaza' =&gt; 28, 'clave_tipo' =&gt; 'CAC', 'fec_inicio' =&gt; '2018-4-12', 'fec_termino' =&gt; '2018-4-12', 'fec_reanuda' =&gt; 'NULL', 'req_cobertura' =&gt; VERDADERO, 'docs' =&gt; '', 'obs' =&gt; 'CURSO MANEJO A LA DEFENSIVA'));</v>
      </c>
    </row>
    <row r="493" spans="1:1" x14ac:dyDescent="0.25">
      <c r="A493" t="str">
        <f ca="1">IF(Valores!B493&lt;&gt;"",   SUBSTITUTE(SUBSTITUTE($A$2, "{tbl}", d_TblName), "{values_array}", Valores!A493), "")</f>
        <v>$this-&gt;insert ('syslog.rh_ausencia', array('clave_trab' =&gt; 419985, 'id_plaza' =&gt; 42, 'clave_tipo' =&gt; 'CAC', 'fec_inicio' =&gt; '2018-4-12', 'fec_termino' =&gt; '2018-4-12', 'fec_reanuda' =&gt; 'NULL', 'req_cobertura' =&gt; VERDADERO, 'docs' =&gt; '', 'obs' =&gt; 'CURSO MANEJO A LA DEFENSIVA'));</v>
      </c>
    </row>
    <row r="494" spans="1:1" x14ac:dyDescent="0.25">
      <c r="A494" t="str">
        <f ca="1">IF(Valores!B494&lt;&gt;"",   SUBSTITUTE(SUBSTITUTE($A$2, "{tbl}", d_TblName), "{values_array}", Valores!A494), "")</f>
        <v>$this-&gt;insert ('syslog.rh_ausencia', array('clave_trab' =&gt; 318478, 'id_plaza' =&gt; 25, 'clave_tipo' =&gt; 'CAC', 'fec_inicio' =&gt; '2018-4-12', 'fec_termino' =&gt; '2018-4-12', 'fec_reanuda' =&gt; 'NULL', 'req_cobertura' =&gt; VERDADERO, 'docs' =&gt; '', 'obs' =&gt; 'CURSO MANEJO A LA DEFENSIVA'));</v>
      </c>
    </row>
    <row r="495" spans="1:1" x14ac:dyDescent="0.25">
      <c r="A495" t="str">
        <f ca="1">IF(Valores!B495&lt;&gt;"",   SUBSTITUTE(SUBSTITUTE($A$2, "{tbl}", d_TblName), "{values_array}", Valores!A495), "")</f>
        <v>$this-&gt;insert ('syslog.rh_ausencia', array('clave_trab' =&gt; 605887, 'id_plaza' =&gt; 27, 'clave_tipo' =&gt; 'CAC', 'fec_inicio' =&gt; '2018-4-13', 'fec_termino' =&gt; '2018-4-13', 'fec_reanuda' =&gt; 'NULL', 'req_cobertura' =&gt; FALSO, 'docs' =&gt; '', 'obs' =&gt; 'CURSO MANEJO A LA DEFENSIVA'));</v>
      </c>
    </row>
    <row r="496" spans="1:1" x14ac:dyDescent="0.25">
      <c r="A496" t="str">
        <f ca="1">IF(Valores!B496&lt;&gt;"",   SUBSTITUTE(SUBSTITUTE($A$2, "{tbl}", d_TblName), "{values_array}", Valores!A496), "")</f>
        <v>$this-&gt;insert ('syslog.rh_ausencia', array('clave_trab' =&gt; 498009, 'id_plaza' =&gt; 33, 'clave_tipo' =&gt; 'CAC', 'fec_inicio' =&gt; '2018-4-13', 'fec_termino' =&gt; '2018-4-13', 'fec_reanuda' =&gt; 'NULL', 'req_cobertura' =&gt; VERDADERO, 'docs' =&gt; '', 'obs' =&gt; 'CURSO MANEJO A LA DEFENSIVA'));</v>
      </c>
    </row>
    <row r="497" spans="1:1" x14ac:dyDescent="0.25">
      <c r="A497" t="str">
        <f ca="1">IF(Valores!B497&lt;&gt;"",   SUBSTITUTE(SUBSTITUTE($A$2, "{tbl}", d_TblName), "{values_array}", Valores!A497), "")</f>
        <v>$this-&gt;insert ('syslog.rh_ausencia', array('clave_trab' =&gt; 312224, 'id_plaza' =&gt; 1, 'clave_tipo' =&gt; 'CAC', 'fec_inicio' =&gt; '2018-4-13', 'fec_termino' =&gt; '2018-4-13', 'fec_reanuda' =&gt; 'NULL', 'req_cobertura' =&gt; FALSO, 'docs' =&gt; '', 'obs' =&gt; 'CURSO MANEJO A LA DEFENSIVA'));</v>
      </c>
    </row>
    <row r="498" spans="1:1" x14ac:dyDescent="0.25">
      <c r="A498" t="str">
        <f ca="1">IF(Valores!B498&lt;&gt;"",   SUBSTITUTE(SUBSTITUTE($A$2, "{tbl}", d_TblName), "{values_array}", Valores!A498), "")</f>
        <v>$this-&gt;insert ('syslog.rh_ausencia', array('clave_trab' =&gt; 258993, 'id_plaza' =&gt; 43, 'clave_tipo' =&gt; 'CAC', 'fec_inicio' =&gt; '2018-4-13', 'fec_termino' =&gt; '2018-4-13', 'fec_reanuda' =&gt; 'NULL', 'req_cobertura' =&gt; VERDADERO, 'docs' =&gt; '', 'obs' =&gt; 'CURSO MANEJO A LA DEFENSIVA'));</v>
      </c>
    </row>
    <row r="499" spans="1:1" x14ac:dyDescent="0.25">
      <c r="A499" t="str">
        <f ca="1">IF(Valores!B499&lt;&gt;"",   SUBSTITUTE(SUBSTITUTE($A$2, "{tbl}", d_TblName), "{values_array}", Valores!A499), "")</f>
        <v>$this-&gt;insert ('syslog.rh_ausencia', array('clave_trab' =&gt; 516702, 'id_plaza' =&gt; 67, 'clave_tipo' =&gt; 'CAC', 'fec_inicio' =&gt; '2018-4-13', 'fec_termino' =&gt; '2018-4-13', 'fec_reanuda' =&gt; 'NULL', 'req_cobertura' =&gt; FALSO, 'docs' =&gt; '', 'obs' =&gt; 'CURSO MANEJO A LA DEFENSIVA'));</v>
      </c>
    </row>
    <row r="500" spans="1:1" x14ac:dyDescent="0.25">
      <c r="A500" t="str">
        <f ca="1">IF(Valores!B500&lt;&gt;"",   SUBSTITUTE(SUBSTITUTE($A$2, "{tbl}", d_TblName), "{values_array}", Valores!A500), "")</f>
        <v>$this-&gt;insert ('syslog.rh_ausencia', array('clave_trab' =&gt; 373290, 'id_plaza' =&gt; 52, 'clave_tipo' =&gt; 'CAC', 'fec_inicio' =&gt; '2018-4-13', 'fec_termino' =&gt; '2018-4-13', 'fec_reanuda' =&gt; 'NULL', 'req_cobertura' =&gt; VERDADERO, 'docs' =&gt; '', 'obs' =&gt; 'CURSO MANEJO A LA DEFENSIVA'));</v>
      </c>
    </row>
    <row r="501" spans="1:1" x14ac:dyDescent="0.25">
      <c r="A501" t="str">
        <f ca="1">IF(Valores!B501&lt;&gt;"",   SUBSTITUTE(SUBSTITUTE($A$2, "{tbl}", d_TblName), "{values_array}", Valores!A501), "")</f>
        <v>$this-&gt;insert ('syslog.rh_ausencia', array('clave_trab' =&gt; 652482, 'id_plaza' =&gt; 56, 'clave_tipo' =&gt; 'CAC', 'fec_inicio' =&gt; '2018-4-13', 'fec_termino' =&gt; '2018-4-13', 'fec_reanuda' =&gt; 'NULL', 'req_cobertura' =&gt; VERDADERO, 'docs' =&gt; '', 'obs' =&gt; 'CURSO MANEJO A LA DEFENSIVA'));</v>
      </c>
    </row>
    <row r="502" spans="1:1" x14ac:dyDescent="0.25">
      <c r="A502" t="str">
        <f ca="1">IF(Valores!B502&lt;&gt;"",   SUBSTITUTE(SUBSTITUTE($A$2, "{tbl}", d_TblName), "{values_array}", Valores!A502), "")</f>
        <v>$this-&gt;insert ('syslog.rh_ausencia', array('clave_trab' =&gt; 210154, 'id_plaza' =&gt; 4, 'clave_tipo' =&gt; '104', 'fec_inicio' =&gt; '2018-4-12', 'fec_termino' =&gt; '2018-4-12', 'fec_reanuda' =&gt; 'NULL', 'req_cobertura' =&gt; FALSO, 'docs' =&gt; '', 'obs' =&gt; 'INCAPACIDAD MEDICA'));</v>
      </c>
    </row>
    <row r="503" spans="1:1" x14ac:dyDescent="0.25">
      <c r="A503" t="str">
        <f ca="1">IF(Valores!B503&lt;&gt;"",   SUBSTITUTE(SUBSTITUTE($A$2, "{tbl}", d_TblName), "{values_array}", Valores!A503), "")</f>
        <v>$this-&gt;insert ('syslog.rh_ausencia', array('clave_trab' =&gt; 500095, 'id_plaza' =&gt; 64, 'clave_tipo' =&gt; 'COA', 'fec_inicio' =&gt; '2018-4-11', 'fec_termino' =&gt; '2018-4-13', 'fec_reanuda' =&gt; 'NULL', 'req_cobertura' =&gt; FALSO, 'docs' =&gt; '', 'obs' =&gt; 'COM. A POZA RICA X DOCUMENTACION'));</v>
      </c>
    </row>
    <row r="504" spans="1:1" x14ac:dyDescent="0.25">
      <c r="A504" t="str">
        <f ca="1">IF(Valores!B504&lt;&gt;"",   SUBSTITUTE(SUBSTITUTE($A$2, "{tbl}", d_TblName), "{values_array}", Valores!A504), "")</f>
        <v>$this-&gt;insert ('syslog.rh_ausencia', array('clave_trab' =&gt; 481382, 'id_plaza' =&gt; 72, 'clave_tipo' =&gt; 'VAO', 'fec_inicio' =&gt; '2018-3-5', 'fec_termino' =&gt; '2018-4-13', 'fec_reanuda' =&gt; 'NULL', 'req_cobertura' =&gt; VERDADERO, 'docs' =&gt; '', 'obs' =&gt; 'VACACIONES'));</v>
      </c>
    </row>
    <row r="505" spans="1:1" x14ac:dyDescent="0.25">
      <c r="A505" t="str">
        <f ca="1">IF(Valores!B505&lt;&gt;"",   SUBSTITUTE(SUBSTITUTE($A$2, "{tbl}", d_TblName), "{values_array}", Valores!A505), "")</f>
        <v>$this-&gt;insert ('syslog.rh_ausencia', array('clave_trab' =&gt; 660748, 'id_plaza' =&gt; 72, 'clave_tipo' =&gt; 'CAC', 'fec_inicio' =&gt; '2018-4-12', 'fec_termino' =&gt; '2018-4-12', 'fec_reanuda' =&gt; 'NULL', 'req_cobertura' =&gt; VERDADERO, 'docs' =&gt; '', 'obs' =&gt; 'CURSO MANEJO A LA DEFENSIVA'));</v>
      </c>
    </row>
    <row r="506" spans="1:1" x14ac:dyDescent="0.25">
      <c r="A506" t="str">
        <f ca="1">IF(Valores!B506&lt;&gt;"",   SUBSTITUTE(SUBSTITUTE($A$2, "{tbl}", d_TblName), "{values_array}", Valores!A506), "")</f>
        <v>$this-&gt;insert ('syslog.rh_ausencia', array('clave_trab' =&gt; 426226, 'id_plaza' =&gt; 24, 'clave_tipo' =&gt; '103', 'fec_inicio' =&gt; '2018-4-16', 'fec_termino' =&gt; '2018-4-16', 'fec_reanuda' =&gt; 'NULL', 'req_cobertura' =&gt; VERDADERO, 'docs' =&gt; '', 'obs' =&gt; 'CLAUSULA 103 - EXAMENES MEDICOS'));</v>
      </c>
    </row>
    <row r="507" spans="1:1" x14ac:dyDescent="0.25">
      <c r="A507" t="str">
        <f ca="1">IF(Valores!B507&lt;&gt;"",   SUBSTITUTE(SUBSTITUTE($A$2, "{tbl}", d_TblName), "{values_array}", Valores!A507), "")</f>
        <v>$this-&gt;insert ('syslog.rh_ausencia', array('clave_trab' =&gt; 333884, 'id_plaza' =&gt; 39, 'clave_tipo' =&gt; '103', 'fec_inicio' =&gt; '2018-4-16', 'fec_termino' =&gt; '2018-4-16', 'fec_reanuda' =&gt; 'NULL', 'req_cobertura' =&gt; VERDADERO, 'docs' =&gt; '', 'obs' =&gt; 'CLAUSULA 103 - EXAMENES MEDICOS'));</v>
      </c>
    </row>
    <row r="508" spans="1:1" x14ac:dyDescent="0.25">
      <c r="A508" t="str">
        <f ca="1">IF(Valores!B508&lt;&gt;"",   SUBSTITUTE(SUBSTITUTE($A$2, "{tbl}", d_TblName), "{values_array}", Valores!A508), "")</f>
        <v>$this-&gt;insert ('syslog.rh_ausencia', array('clave_trab' =&gt; 633190, 'id_plaza' =&gt; 10, 'clave_tipo' =&gt; 'COA', 'fec_inicio' =&gt; '2018-4-16', 'fec_termino' =&gt; '2018-4-22', 'fec_reanuda' =&gt; 'NULL', 'req_cobertura' =&gt; FALSO, 'docs' =&gt; '', 'obs' =&gt; 'COM. A SAN MARTIN TEXMELUCAN'));</v>
      </c>
    </row>
    <row r="509" spans="1:1" x14ac:dyDescent="0.25">
      <c r="A509" t="str">
        <f ca="1">IF(Valores!B509&lt;&gt;"",   SUBSTITUTE(SUBSTITUTE($A$2, "{tbl}", d_TblName), "{values_array}", Valores!A509), "")</f>
        <v>$this-&gt;insert ('syslog.rh_ausencia', array('clave_trab' =&gt; 574454, 'id_plaza' =&gt; 29, 'clave_tipo' =&gt; 'COA', 'fec_inicio' =&gt; '2018-4-16', 'fec_termino' =&gt; '2018-4-22', 'fec_reanuda' =&gt; 'NULL', 'req_cobertura' =&gt; VERDADERO, 'docs' =&gt; '', 'obs' =&gt; 'COM. A SAN MARTIN TEXMELUCAN'));</v>
      </c>
    </row>
    <row r="510" spans="1:1" x14ac:dyDescent="0.25">
      <c r="A510" t="str">
        <f ca="1">IF(Valores!B510&lt;&gt;"",   SUBSTITUTE(SUBSTITUTE($A$2, "{tbl}", d_TblName), "{values_array}", Valores!A510), "")</f>
        <v>$this-&gt;insert ('syslog.rh_ausencia', array('clave_trab' =&gt; 434039, 'id_plaza' =&gt; 9, 'clave_tipo' =&gt; 'COA', 'fec_inicio' =&gt; '2018-4-16', 'fec_termino' =&gt; '2018-4-22', 'fec_reanuda' =&gt; 'NULL', 'req_cobertura' =&gt; FALSO, 'docs' =&gt; '', 'obs' =&gt; 'COM. A SAN MARTIN TEXMELUCAN'));</v>
      </c>
    </row>
    <row r="511" spans="1:1" x14ac:dyDescent="0.25">
      <c r="A511" t="str">
        <f ca="1">IF(Valores!B511&lt;&gt;"",   SUBSTITUTE(SUBSTITUTE($A$2, "{tbl}", d_TblName), "{values_array}", Valores!A511), "")</f>
        <v>$this-&gt;insert ('syslog.rh_ausencia', array('clave_trab' =&gt; 502171, 'id_plaza' =&gt; 31, 'clave_tipo' =&gt; 'COA', 'fec_inicio' =&gt; '2018-4-16', 'fec_termino' =&gt; '2018-4-22', 'fec_reanuda' =&gt; 'NULL', 'req_cobertura' =&gt; VERDADERO, 'docs' =&gt; '', 'obs' =&gt; 'COM. A SAN MARTIN TEXMELUCAN'));</v>
      </c>
    </row>
    <row r="512" spans="1:1" x14ac:dyDescent="0.25">
      <c r="A512" t="str">
        <f ca="1">IF(Valores!B512&lt;&gt;"",   SUBSTITUTE(SUBSTITUTE($A$2, "{tbl}", d_TblName), "{values_array}", Valores!A512), "")</f>
        <v>$this-&gt;insert ('syslog.rh_ausencia', array('clave_trab' =&gt; 307452, 'id_plaza' =&gt; 18, 'clave_tipo' =&gt; 'COA', 'fec_inicio' =&gt; '2018-4-16', 'fec_termino' =&gt; '2018-4-22', 'fec_reanuda' =&gt; 'NULL', 'req_cobertura' =&gt; FALSO, 'docs' =&gt; '', 'obs' =&gt; 'COM. A SAN MARTIN TEXMELUCAN'));</v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E28C-91FE-4166-9B7D-DE64971172CA}">
  <dimension ref="A1:A5"/>
  <sheetViews>
    <sheetView topLeftCell="Y1" workbookViewId="0">
      <selection activeCell="AQ5" sqref="AQ5"/>
    </sheetView>
  </sheetViews>
  <sheetFormatPr baseColWidth="10" defaultRowHeight="15" x14ac:dyDescent="0.25"/>
  <sheetData>
    <row r="1" spans="1:1" x14ac:dyDescent="0.25">
      <c r="A1" t="str">
        <f>Estructura!AA17</f>
        <v>CREATE TABLE IF NOT EXISTS {tbl} () ENGINE=InnoDB DEFAULT CHARACTER SET=utf8 COLLATE=utf8_spanish_ci;</v>
      </c>
    </row>
    <row r="5" spans="1:1" x14ac:dyDescent="0.25">
      <c r="A5" t="str">
        <f>SUBSTITUTE(SUBSTITUTE(Estructura!AA17, "{tbl}", d_TblName, 1), "()", CONCATENATE("(" &amp; Estructura!AA20 &amp; IF( Estructura!AA23&lt;&gt; "", ", " &amp; Estructura!AA23, ""),")"), 1)</f>
        <v>CREATE TABLE IF NOT EXISTS syslog.rh_ausencia (clave_trab INT UNSIGNED NOT NULL, id_plaza INT UNSIGNED NOT NULL, clave_tipo CHAR(3)  NOT NULL, fec_inicio DATE  NOT NULL, fec_termino DATE  NOT NULL, fec_reanuda DATE  NULL DEFAULT 'NULL', req_cobertura TINYINT(1)  NOT NULL DEFAULT 1, docs TEXT  NULL, obs TEXT  NULL, INDEX IDX_clave_trab(clave_trab ASC), CONSTRAINT FK_clave_trab FOREIGN KEY clave_trab REFERENCES syslog.rh_trab(clave) ON DELETE CASCADE ON UPDATE NO ACTION, CONSTRAINT FK_id_plaza FOREIGN KEY id_plaza REFERENCES syslog.rh_plaza(id) ON DELETE CASCADE ON UPDATE NO ACTION, CONSTRAINT FK_clave_tipo FOREIGN KEY clave_tipo REFERENCES syslog.rh_ausencia_tipo(clave) ON DELETE CASCADE ON UPDATE NO ACTION) ENGINE=InnoDB DEFAULT CHARACTER SET=utf8 COLLATE=utf8_spanish_ci;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4</vt:i4>
      </vt:variant>
    </vt:vector>
  </HeadingPairs>
  <TitlesOfParts>
    <vt:vector size="11" baseType="lpstr">
      <vt:lpstr>Estructura</vt:lpstr>
      <vt:lpstr>Datos</vt:lpstr>
      <vt:lpstr>Datos (2)</vt:lpstr>
      <vt:lpstr>Valores</vt:lpstr>
      <vt:lpstr>SQL-INSERT</vt:lpstr>
      <vt:lpstr>MIG-INSERT</vt:lpstr>
      <vt:lpstr>CREATE</vt:lpstr>
      <vt:lpstr>d_FieldList</vt:lpstr>
      <vt:lpstr>d_insert</vt:lpstr>
      <vt:lpstr>d_TblName</vt:lpstr>
      <vt:lpstr>NUMCAMPOS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2018-07-19T17:11:58Z</dcterms:modified>
</cp:coreProperties>
</file>